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jfornber\Documents\"/>
    </mc:Choice>
  </mc:AlternateContent>
  <xr:revisionPtr revIDLastSave="0" documentId="13_ncr:1_{D2CBD81E-C54F-4E97-81E6-D9AD8F0824D2}" xr6:coauthVersionLast="47" xr6:coauthVersionMax="47" xr10:uidLastSave="{00000000-0000-0000-0000-000000000000}"/>
  <bookViews>
    <workbookView xWindow="2310" yWindow="2620" windowWidth="14400" windowHeight="8180" xr2:uid="{00000000-000D-0000-FFFF-FFFF00000000}"/>
  </bookViews>
  <sheets>
    <sheet name="About" sheetId="1" r:id="rId1"/>
    <sheet name="Company scoping" sheetId="2" r:id="rId2"/>
    <sheet name="Company information" sheetId="12" r:id="rId3"/>
    <sheet name="Energy estimates" sheetId="3" r:id="rId4"/>
    <sheet name="Emissions estimates" sheetId="4" r:id="rId5"/>
    <sheet name="F&amp;F emissions" sheetId="6" r:id="rId6"/>
    <sheet name="F&amp;F emissions analysis" sheetId="7" r:id="rId7"/>
    <sheet name="Creditor data" sheetId="9" r:id="rId8"/>
    <sheet name="Investor data" sheetId="11" r:id="rId9"/>
  </sheets>
  <definedNames>
    <definedName name="_xlnm._FilterDatabase" localSheetId="1" hidden="1">'Company scoping'!$A$1:$J$133</definedName>
    <definedName name="_xlnm._FilterDatabase" localSheetId="3" hidden="1">'Energy estimates'!$A$2:$J$22</definedName>
    <definedName name="_xlnm._FilterDatabase" localSheetId="5" hidden="1">'F&amp;F emissions'!$A$2:$Q$1560</definedName>
    <definedName name="BB_Ticker">#REF!</definedName>
    <definedName name="BDP_Func">_xll.BDP(BB_Ticker,ROW_2)</definedName>
    <definedName name="BDP_Funx">IF(LEFT(BB_Ticker,1)="!",".",IF(LEFT(BDP_Func,1)="#","-",BDP_Func))</definedName>
    <definedName name="COL_LET">SUBSTITUTE(ADDRESS(1,COLUMN(),4),"1","")</definedName>
    <definedName name="RF_Company_Name">#REF!</definedName>
    <definedName name="RF_Issuer_Ticker_Code">#REF!</definedName>
    <definedName name="RF_PermID">#REF!</definedName>
    <definedName name="RF_Primary_Equity_ISIN">#REF!</definedName>
    <definedName name="RF_Primary_RIC">#REF!</definedName>
    <definedName name="ROW_2">INDIRECT(COL_LET&amp;"2")</definedName>
    <definedName name="TR_Func">_xll.TR(RF_PermID,ROW_2,"NULL=-")</definedName>
    <definedName name="TR_FUNC_on_ISIN1">_xll.TR(RF_Primary_Equity_ISIN,ROW_2,"NULL=-")</definedName>
    <definedName name="TR_Funx">IF(LEFT(RF_PermID,1)="!",".",IF(LEFT(TR_Func,1)="#","-",TR_Func))</definedName>
  </definedNames>
  <calcPr calcId="191029"/>
  <pivotCaches>
    <pivotCache cacheId="0" r:id="rId10"/>
    <pivotCache cacheId="1" r:id="rId11"/>
    <pivotCache cacheId="7"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8" roundtripDataChecksum="uarxb8ul4RhrI6RloCtviUDL4NWSn2sp1k9QaTozRSY="/>
    </ext>
  </extLst>
</workbook>
</file>

<file path=xl/calcChain.xml><?xml version="1.0" encoding="utf-8"?>
<calcChain xmlns="http://schemas.openxmlformats.org/spreadsheetml/2006/main">
  <c r="S29" i="11" l="1"/>
  <c r="V27" i="11"/>
  <c r="U27" i="11"/>
  <c r="T27" i="11"/>
  <c r="S27" i="11"/>
  <c r="K27" i="11"/>
  <c r="J27" i="11"/>
  <c r="I27" i="11"/>
  <c r="H27" i="11"/>
  <c r="V26" i="11"/>
  <c r="U26" i="11"/>
  <c r="T26" i="11"/>
  <c r="S26" i="11"/>
  <c r="K26" i="11"/>
  <c r="J26" i="11"/>
  <c r="I26" i="11"/>
  <c r="H26" i="11"/>
  <c r="V25" i="11"/>
  <c r="U25" i="11"/>
  <c r="T25" i="11"/>
  <c r="S25" i="11"/>
  <c r="K25" i="11"/>
  <c r="J25" i="11"/>
  <c r="I25" i="11"/>
  <c r="H25" i="11"/>
  <c r="V24" i="11"/>
  <c r="U24" i="11"/>
  <c r="T24" i="11"/>
  <c r="S24" i="11"/>
  <c r="K24" i="11"/>
  <c r="J24" i="11"/>
  <c r="I24" i="11"/>
  <c r="H24" i="11"/>
  <c r="V23" i="11"/>
  <c r="U23" i="11"/>
  <c r="T23" i="11"/>
  <c r="S23" i="11"/>
  <c r="K23" i="11"/>
  <c r="J23" i="11"/>
  <c r="I23" i="11"/>
  <c r="H23" i="11"/>
  <c r="V22" i="11"/>
  <c r="U22" i="11"/>
  <c r="T22" i="11"/>
  <c r="S22" i="11"/>
  <c r="K22" i="11"/>
  <c r="J22" i="11"/>
  <c r="I22" i="11"/>
  <c r="H22" i="11"/>
  <c r="V21" i="11"/>
  <c r="U21" i="11"/>
  <c r="T21" i="11"/>
  <c r="S21" i="11"/>
  <c r="K21" i="11"/>
  <c r="J21" i="11"/>
  <c r="I21" i="11"/>
  <c r="H21" i="11"/>
  <c r="V20" i="11"/>
  <c r="U20" i="11"/>
  <c r="T20" i="11"/>
  <c r="S20" i="11"/>
  <c r="K20" i="11"/>
  <c r="J20" i="11"/>
  <c r="I20" i="11"/>
  <c r="H20" i="11"/>
  <c r="V19" i="11"/>
  <c r="U19" i="11"/>
  <c r="T19" i="11"/>
  <c r="S19" i="11"/>
  <c r="K19" i="11"/>
  <c r="J19" i="11"/>
  <c r="I19" i="11"/>
  <c r="H19" i="11"/>
  <c r="V18" i="11"/>
  <c r="U18" i="11"/>
  <c r="T18" i="11"/>
  <c r="S18" i="11"/>
  <c r="K18" i="11"/>
  <c r="J18" i="11"/>
  <c r="I18" i="11"/>
  <c r="H18" i="11"/>
  <c r="V17" i="11"/>
  <c r="U17" i="11"/>
  <c r="T17" i="11"/>
  <c r="S17" i="11"/>
  <c r="K17" i="11"/>
  <c r="J17" i="11"/>
  <c r="I17" i="11"/>
  <c r="H17" i="11"/>
  <c r="V16" i="11"/>
  <c r="U16" i="11"/>
  <c r="T16" i="11"/>
  <c r="S16" i="11"/>
  <c r="K16" i="11"/>
  <c r="J16" i="11"/>
  <c r="I16" i="11"/>
  <c r="H16" i="11"/>
  <c r="V15" i="11"/>
  <c r="U15" i="11"/>
  <c r="T15" i="11"/>
  <c r="S15" i="11"/>
  <c r="K15" i="11"/>
  <c r="J15" i="11"/>
  <c r="I15" i="11"/>
  <c r="H15" i="11"/>
  <c r="V14" i="11"/>
  <c r="U14" i="11"/>
  <c r="T14" i="11"/>
  <c r="S14" i="11"/>
  <c r="K14" i="11"/>
  <c r="J14" i="11"/>
  <c r="I14" i="11"/>
  <c r="H14" i="11"/>
  <c r="V13" i="11"/>
  <c r="U13" i="11"/>
  <c r="T13" i="11"/>
  <c r="S13" i="11"/>
  <c r="K13" i="11"/>
  <c r="J13" i="11"/>
  <c r="I13" i="11"/>
  <c r="H13" i="11"/>
  <c r="V12" i="11"/>
  <c r="U12" i="11"/>
  <c r="T12" i="11"/>
  <c r="S12" i="11"/>
  <c r="K12" i="11"/>
  <c r="J12" i="11"/>
  <c r="I12" i="11"/>
  <c r="H12" i="11"/>
  <c r="V11" i="11"/>
  <c r="U11" i="11"/>
  <c r="T11" i="11"/>
  <c r="S11" i="11"/>
  <c r="K11" i="11"/>
  <c r="J11" i="11"/>
  <c r="I11" i="11"/>
  <c r="H11" i="11"/>
  <c r="V10" i="11"/>
  <c r="U10" i="11"/>
  <c r="T10" i="11"/>
  <c r="S10" i="11"/>
  <c r="K10" i="11"/>
  <c r="J10" i="11"/>
  <c r="I10" i="11"/>
  <c r="H10" i="11"/>
  <c r="V9" i="11"/>
  <c r="U9" i="11"/>
  <c r="T9" i="11"/>
  <c r="S9" i="11"/>
  <c r="K9" i="11"/>
  <c r="J9" i="11"/>
  <c r="I9" i="11"/>
  <c r="H9" i="11"/>
  <c r="V8" i="11"/>
  <c r="U8" i="11"/>
  <c r="T8" i="11"/>
  <c r="S8" i="11"/>
  <c r="K8" i="11"/>
  <c r="J8" i="11"/>
  <c r="I8" i="11"/>
  <c r="H8" i="11"/>
  <c r="V7" i="11"/>
  <c r="U7" i="11"/>
  <c r="T7" i="11"/>
  <c r="S7" i="11"/>
  <c r="K7" i="11"/>
  <c r="J7" i="11"/>
  <c r="I7" i="11"/>
  <c r="H7" i="11"/>
  <c r="H29" i="11" s="1"/>
  <c r="N29" i="9"/>
  <c r="Q27" i="9"/>
  <c r="P27" i="9"/>
  <c r="O27" i="9"/>
  <c r="N27" i="9"/>
  <c r="Q26" i="9"/>
  <c r="P26" i="9"/>
  <c r="O26" i="9"/>
  <c r="N26" i="9"/>
  <c r="Q25" i="9"/>
  <c r="P25" i="9"/>
  <c r="O25" i="9"/>
  <c r="N25" i="9"/>
  <c r="Q24" i="9"/>
  <c r="P24" i="9"/>
  <c r="O24" i="9"/>
  <c r="N24" i="9"/>
  <c r="AB23" i="9"/>
  <c r="AA23" i="9"/>
  <c r="Z23" i="9"/>
  <c r="Y23" i="9"/>
  <c r="Q23" i="9"/>
  <c r="P23" i="9"/>
  <c r="O23" i="9"/>
  <c r="N23" i="9"/>
  <c r="AB22" i="9"/>
  <c r="AA22" i="9"/>
  <c r="Z22" i="9"/>
  <c r="Y22" i="9"/>
  <c r="Q22" i="9"/>
  <c r="P22" i="9"/>
  <c r="O22" i="9"/>
  <c r="N22" i="9"/>
  <c r="AB21" i="9"/>
  <c r="AA21" i="9"/>
  <c r="Z21" i="9"/>
  <c r="Y21" i="9"/>
  <c r="Q21" i="9"/>
  <c r="P21" i="9"/>
  <c r="O21" i="9"/>
  <c r="N21" i="9"/>
  <c r="AB20" i="9"/>
  <c r="AA20" i="9"/>
  <c r="Z20" i="9"/>
  <c r="Y20" i="9"/>
  <c r="Q20" i="9"/>
  <c r="P20" i="9"/>
  <c r="O20" i="9"/>
  <c r="N20" i="9"/>
  <c r="AB19" i="9"/>
  <c r="AA19" i="9"/>
  <c r="Z19" i="9"/>
  <c r="Y19" i="9"/>
  <c r="Q19" i="9"/>
  <c r="P19" i="9"/>
  <c r="O19" i="9"/>
  <c r="N19" i="9"/>
  <c r="AB18" i="9"/>
  <c r="AA18" i="9"/>
  <c r="Z18" i="9"/>
  <c r="Y18" i="9"/>
  <c r="Q18" i="9"/>
  <c r="P18" i="9"/>
  <c r="O18" i="9"/>
  <c r="N18" i="9"/>
  <c r="AB17" i="9"/>
  <c r="AA17" i="9"/>
  <c r="Z17" i="9"/>
  <c r="Y17" i="9"/>
  <c r="Q17" i="9"/>
  <c r="P17" i="9"/>
  <c r="O17" i="9"/>
  <c r="N17" i="9"/>
  <c r="AB16" i="9"/>
  <c r="AA16" i="9"/>
  <c r="Z16" i="9"/>
  <c r="Y16" i="9"/>
  <c r="Q16" i="9"/>
  <c r="P16" i="9"/>
  <c r="O16" i="9"/>
  <c r="N16" i="9"/>
  <c r="B16" i="9"/>
  <c r="AB15" i="9"/>
  <c r="AA15" i="9"/>
  <c r="Z15" i="9"/>
  <c r="Y15" i="9"/>
  <c r="Q15" i="9"/>
  <c r="P15" i="9"/>
  <c r="O15" i="9"/>
  <c r="N15" i="9"/>
  <c r="AB14" i="9"/>
  <c r="AA14" i="9"/>
  <c r="Z14" i="9"/>
  <c r="Y14" i="9"/>
  <c r="Q14" i="9"/>
  <c r="P14" i="9"/>
  <c r="O14" i="9"/>
  <c r="N14" i="9"/>
  <c r="AB13" i="9"/>
  <c r="AA13" i="9"/>
  <c r="Z13" i="9"/>
  <c r="Y13" i="9"/>
  <c r="Q13" i="9"/>
  <c r="P13" i="9"/>
  <c r="O13" i="9"/>
  <c r="N13" i="9"/>
  <c r="AB12" i="9"/>
  <c r="AA12" i="9"/>
  <c r="Z12" i="9"/>
  <c r="Y12" i="9"/>
  <c r="Q12" i="9"/>
  <c r="P12" i="9"/>
  <c r="O12" i="9"/>
  <c r="N12" i="9"/>
  <c r="AB11" i="9"/>
  <c r="AA11" i="9"/>
  <c r="Z11" i="9"/>
  <c r="Y11" i="9"/>
  <c r="Q11" i="9"/>
  <c r="P11" i="9"/>
  <c r="O11" i="9"/>
  <c r="N11" i="9"/>
  <c r="AB10" i="9"/>
  <c r="AA10" i="9"/>
  <c r="Z10" i="9"/>
  <c r="Y10" i="9"/>
  <c r="Q10" i="9"/>
  <c r="P10" i="9"/>
  <c r="O10" i="9"/>
  <c r="N10" i="9"/>
  <c r="AB9" i="9"/>
  <c r="AA9" i="9"/>
  <c r="Z9" i="9"/>
  <c r="Y9" i="9"/>
  <c r="Q9" i="9"/>
  <c r="P9" i="9"/>
  <c r="O9" i="9"/>
  <c r="N9" i="9"/>
  <c r="AB8" i="9"/>
  <c r="AA8" i="9"/>
  <c r="Z8" i="9"/>
  <c r="Y8" i="9"/>
  <c r="Q8" i="9"/>
  <c r="P8" i="9"/>
  <c r="O8" i="9"/>
  <c r="N8" i="9"/>
  <c r="AB7" i="9"/>
  <c r="AA7" i="9"/>
  <c r="Z7" i="9"/>
  <c r="Y7" i="9"/>
  <c r="Y29" i="9" s="1"/>
  <c r="Q7" i="9"/>
  <c r="P7" i="9"/>
  <c r="O7" i="9"/>
  <c r="N7" i="9"/>
  <c r="J22" i="3"/>
  <c r="H22" i="3"/>
  <c r="F22" i="3"/>
  <c r="J21" i="3"/>
  <c r="H21" i="3"/>
  <c r="F21" i="3"/>
  <c r="J20" i="3"/>
  <c r="H20" i="3"/>
  <c r="F20" i="3"/>
  <c r="J19" i="3"/>
  <c r="H19" i="3"/>
  <c r="F19" i="3"/>
  <c r="J18" i="3"/>
  <c r="H18" i="3"/>
  <c r="F18" i="3"/>
  <c r="J17" i="3"/>
  <c r="H17" i="3"/>
  <c r="F17" i="3"/>
  <c r="J16" i="3"/>
  <c r="H16" i="3"/>
  <c r="F16" i="3"/>
  <c r="J15" i="3"/>
  <c r="H15" i="3"/>
  <c r="F15" i="3"/>
  <c r="D14" i="3"/>
  <c r="J14" i="3" s="1"/>
  <c r="J13" i="3"/>
  <c r="H13" i="3"/>
  <c r="F13" i="3"/>
  <c r="J12" i="3"/>
  <c r="H12" i="3"/>
  <c r="F12" i="3"/>
  <c r="J11" i="3"/>
  <c r="H11" i="3"/>
  <c r="F11" i="3"/>
  <c r="J10" i="3"/>
  <c r="H10" i="3"/>
  <c r="F10" i="3"/>
  <c r="J9" i="3"/>
  <c r="H9" i="3"/>
  <c r="F9" i="3"/>
  <c r="J8" i="3"/>
  <c r="H8" i="3"/>
  <c r="F8" i="3"/>
  <c r="J7" i="3"/>
  <c r="H7" i="3"/>
  <c r="F7" i="3"/>
  <c r="J6" i="3"/>
  <c r="H6" i="3"/>
  <c r="F6" i="3"/>
  <c r="J5" i="3"/>
  <c r="H5" i="3"/>
  <c r="F5" i="3"/>
  <c r="J4" i="3"/>
  <c r="H4" i="3"/>
  <c r="F4" i="3"/>
  <c r="D3" i="3"/>
  <c r="J3" i="3" s="1"/>
  <c r="F14" i="3" l="1"/>
  <c r="H14" i="3"/>
  <c r="F3" i="3"/>
  <c r="H3" i="3"/>
</calcChain>
</file>

<file path=xl/sharedStrings.xml><?xml version="1.0" encoding="utf-8"?>
<sst xmlns="http://schemas.openxmlformats.org/spreadsheetml/2006/main" count="18316" uniqueCount="2215">
  <si>
    <t>About</t>
  </si>
  <si>
    <t>This sheets contains information on the content of this dataset. It is organized according to the worksheets in this workbook.</t>
  </si>
  <si>
    <t>Company scoping</t>
  </si>
  <si>
    <t xml:space="preserve">The company scoping tab contains a collection of all borrowers/issuers (column D) as extracted from the financial databases. These have standardised (column E) and grouped under the Group (column A). </t>
  </si>
  <si>
    <t>Column F stipulates whether a specific borrower/issuer should be included in calculations or not, i.e. it is in the scope of this research. Column J provides the reasoning for this stipulation.</t>
  </si>
  <si>
    <t>Columns G and H state if financing for each specific borrower/issuer was identified either in the creditor research or the investor research. Columns I and K present further information about the companies.</t>
  </si>
  <si>
    <t>Jim Sanchez</t>
  </si>
  <si>
    <t>Ward Warmerdam</t>
  </si>
  <si>
    <t>WattTime Research conducted by:</t>
  </si>
  <si>
    <t>Henry Richardson</t>
  </si>
  <si>
    <t>Finally, columns Q and R present the notes with the rationale behind the computation of the estimation and the sources used.</t>
  </si>
  <si>
    <t>Financed and facilitated emissions reported by Greenpeace are informed by WattTime's emissions estimates, with a focus on marginal emissions.</t>
  </si>
  <si>
    <t>Company information</t>
  </si>
  <si>
    <t>F&amp;F emissions</t>
  </si>
  <si>
    <t>Column E presents the EVIC to use in the computation of the financed and facilitated emissions. The EVIC is retrieved from column S in tab "Company information".</t>
  </si>
  <si>
    <t>Creditor data</t>
  </si>
  <si>
    <t>Further analyses are possible.</t>
  </si>
  <si>
    <t>Investor data</t>
  </si>
  <si>
    <t>Group</t>
  </si>
  <si>
    <t>Group country</t>
  </si>
  <si>
    <t>RAW DATA - Ultimate Parent Name</t>
  </si>
  <si>
    <t>RAW DATA - Borrower Name</t>
  </si>
  <si>
    <t>Standardised company name</t>
  </si>
  <si>
    <t>In scope?</t>
  </si>
  <si>
    <t>In creditor data</t>
  </si>
  <si>
    <t>In investor data</t>
  </si>
  <si>
    <t>Web page</t>
  </si>
  <si>
    <t>Note</t>
  </si>
  <si>
    <t>AboutBit</t>
  </si>
  <si>
    <t>United States</t>
  </si>
  <si>
    <t>AboutBit LLC</t>
  </si>
  <si>
    <t>Yes</t>
  </si>
  <si>
    <t>No</t>
  </si>
  <si>
    <t>Crypto mining</t>
  </si>
  <si>
    <t>Alkane Midstream</t>
  </si>
  <si>
    <t>Alkane Midstream LLC</t>
  </si>
  <si>
    <t>https://alkanenrg.com/</t>
  </si>
  <si>
    <t>Oil and gas company</t>
  </si>
  <si>
    <t>Applied Digital</t>
  </si>
  <si>
    <t>APLD - Rattlesnake Den LLC</t>
  </si>
  <si>
    <t>Data centre</t>
  </si>
  <si>
    <t>APLD Hosting LLC</t>
  </si>
  <si>
    <t>Applied Digital Corp</t>
  </si>
  <si>
    <t>https://applieddigital.com/</t>
  </si>
  <si>
    <t>Applied Hosting, LLC</t>
  </si>
  <si>
    <t>Argo Blockchain</t>
  </si>
  <si>
    <t>United Kingdom</t>
  </si>
  <si>
    <t>https://argoblockchain.com/</t>
  </si>
  <si>
    <t>Data centre for crypto mining</t>
  </si>
  <si>
    <t>Argo Blockchain PLC</t>
  </si>
  <si>
    <t>Atlas Power</t>
  </si>
  <si>
    <t>Data centre operator</t>
  </si>
  <si>
    <t>Atlas Power LLC</t>
  </si>
  <si>
    <t>Ault Alliance</t>
  </si>
  <si>
    <t>Ault Alliance Inc</t>
  </si>
  <si>
    <t>https://ault.com/</t>
  </si>
  <si>
    <t>BitNile</t>
  </si>
  <si>
    <t>Riskon International</t>
  </si>
  <si>
    <t>Renamed Riskon International</t>
  </si>
  <si>
    <t>Riskon International Inc</t>
  </si>
  <si>
    <t>Software company</t>
  </si>
  <si>
    <t>Bit Digital</t>
  </si>
  <si>
    <t>Bit Digital Inc</t>
  </si>
  <si>
    <t>https://bit-digital.com/</t>
  </si>
  <si>
    <t>Crypto mining company</t>
  </si>
  <si>
    <t>Bit Intelligence</t>
  </si>
  <si>
    <t>Canada</t>
  </si>
  <si>
    <t>Bit Intelligence Inc</t>
  </si>
  <si>
    <t>https://bitintelligence.tech/</t>
  </si>
  <si>
    <t>IT solutions company</t>
  </si>
  <si>
    <t>Bit Mining</t>
  </si>
  <si>
    <t>Hong Kong</t>
  </si>
  <si>
    <t>BIT Mining Group</t>
  </si>
  <si>
    <t>https://btcm.group/</t>
  </si>
  <si>
    <t>AKA Bit Mining Ltd</t>
  </si>
  <si>
    <t>BIT Mining Ltd</t>
  </si>
  <si>
    <t>Crypto Flow Technology Ltd</t>
  </si>
  <si>
    <t>Crypto Flow Technology</t>
  </si>
  <si>
    <t>BitBlox Technologies</t>
  </si>
  <si>
    <t>BitBlox Technologies In</t>
  </si>
  <si>
    <t>Bitcoin Generation</t>
  </si>
  <si>
    <t>Bitcoin Generation Inc</t>
  </si>
  <si>
    <t>Crypto mining and trading company</t>
  </si>
  <si>
    <t>Bitdeer Technologies</t>
  </si>
  <si>
    <t>Singapore</t>
  </si>
  <si>
    <t>Bitdeer Technologies Group</t>
  </si>
  <si>
    <t>https://www.bitdeer.com/</t>
  </si>
  <si>
    <t>Bitfarms</t>
  </si>
  <si>
    <t>Bitfarms Ltd</t>
  </si>
  <si>
    <t>https://bitfarms.com/</t>
  </si>
  <si>
    <t>Bitfarms Ltd Of Canada</t>
  </si>
  <si>
    <t>Bitfury Group</t>
  </si>
  <si>
    <t>Netherlands</t>
  </si>
  <si>
    <t>Bitfury Group Ltd</t>
  </si>
  <si>
    <t>https://bitfury.com/</t>
  </si>
  <si>
    <t>Blockchaing and AI technology company</t>
  </si>
  <si>
    <t>Cipher Mining Inc</t>
  </si>
  <si>
    <t>Cipher Mining</t>
  </si>
  <si>
    <t>https://www.ciphermining.com/</t>
  </si>
  <si>
    <t>Bitiki-KY</t>
  </si>
  <si>
    <t>Bitiki Blockchain</t>
  </si>
  <si>
    <t>Renamed Bitiki-KY</t>
  </si>
  <si>
    <t xml:space="preserve">I could not confirm the information about the parent company with other sources apart from that news article. Also, the article mentions as parent "Alliance Resource Partners", not "Alliance Bitcoin". </t>
  </si>
  <si>
    <t>Bitriver</t>
  </si>
  <si>
    <t>BitRiver</t>
  </si>
  <si>
    <t>https://bitriver.com/</t>
  </si>
  <si>
    <t>Block Mining Group</t>
  </si>
  <si>
    <t>https://blockmining.com/</t>
  </si>
  <si>
    <t>Blockfusion</t>
  </si>
  <si>
    <t>Blockfusion USA Inc</t>
  </si>
  <si>
    <t>https://blockfusion.com/</t>
  </si>
  <si>
    <t>Blockware Mining</t>
  </si>
  <si>
    <t>Blockware Mining Inc</t>
  </si>
  <si>
    <t>https://www.blockwaresolutions.com/</t>
  </si>
  <si>
    <t>Blockware Solutions</t>
  </si>
  <si>
    <t>AKA Blockware Mining</t>
  </si>
  <si>
    <t>Braiins</t>
  </si>
  <si>
    <t>Czech Republic</t>
  </si>
  <si>
    <t>Braiins Systems sro</t>
  </si>
  <si>
    <t>https://braiins.com/</t>
  </si>
  <si>
    <t>Canaan</t>
  </si>
  <si>
    <t>China</t>
  </si>
  <si>
    <t>Canaan Inc</t>
  </si>
  <si>
    <t>https://www.canaan.io/</t>
  </si>
  <si>
    <t>Cholla Petroleum</t>
  </si>
  <si>
    <t>Cholla Petroleum Inc</t>
  </si>
  <si>
    <t>https://www.chollapetro.com/</t>
  </si>
  <si>
    <t>Oil company</t>
  </si>
  <si>
    <t>CleanSpark</t>
  </si>
  <si>
    <t>https://www.cleanspark.com/</t>
  </si>
  <si>
    <t>CleanSpark Inc</t>
  </si>
  <si>
    <t>Coinmint</t>
  </si>
  <si>
    <t>Puerto Rico</t>
  </si>
  <si>
    <t>Coinmint LLC</t>
  </si>
  <si>
    <t>https://www.coinmint.one/</t>
  </si>
  <si>
    <t>Compass Mining</t>
  </si>
  <si>
    <t>Compass Mining Inc</t>
  </si>
  <si>
    <t>https://compassmining.io/</t>
  </si>
  <si>
    <t>Core Scientific</t>
  </si>
  <si>
    <t>https://corescientific.com/</t>
  </si>
  <si>
    <t>Core Scientific Inc</t>
  </si>
  <si>
    <t>Cormint Data Systems</t>
  </si>
  <si>
    <t>Cormint Data Systems Inc</t>
  </si>
  <si>
    <t>https://cormint.com/</t>
  </si>
  <si>
    <t>Cowa Group</t>
  </si>
  <si>
    <t>https://cowa.ai/</t>
  </si>
  <si>
    <t>Creturner Group AB</t>
  </si>
  <si>
    <t>Sweden</t>
  </si>
  <si>
    <t>Creturner Group AB publ</t>
  </si>
  <si>
    <t>https://www.creturner.com/</t>
  </si>
  <si>
    <t>Crusoe Energy Systems</t>
  </si>
  <si>
    <t>Crusoe Energy Systems LLC</t>
  </si>
  <si>
    <t>https://crusoe.ai/</t>
  </si>
  <si>
    <t>CryptoStar</t>
  </si>
  <si>
    <t>CryptoStar Corp</t>
  </si>
  <si>
    <t>https://cryptostar.com/</t>
  </si>
  <si>
    <t>Cyber Innovation Group</t>
  </si>
  <si>
    <t>Cyber Innovations LLC</t>
  </si>
  <si>
    <t>http://www.cyberinnov.com/</t>
  </si>
  <si>
    <t>Delta Mining</t>
  </si>
  <si>
    <t>https://deltaenergy.tech/</t>
  </si>
  <si>
    <t>Digihost Technology</t>
  </si>
  <si>
    <t>Digihost Technology Inc</t>
  </si>
  <si>
    <t>https://digihost.ca/docs/</t>
  </si>
  <si>
    <t>DMG Blockchain Solutions</t>
  </si>
  <si>
    <t>DMG Blockchain Solutions Inc</t>
  </si>
  <si>
    <t>https://dmgblockchain.com/</t>
  </si>
  <si>
    <t>Ebang International</t>
  </si>
  <si>
    <t>Ebang International Holdings Inc</t>
  </si>
  <si>
    <t>https://www.ebang.com.cn/about</t>
  </si>
  <si>
    <t>Frontier Mining</t>
  </si>
  <si>
    <t>Frontier Mining Ltd</t>
  </si>
  <si>
    <t>Galaxy Digital</t>
  </si>
  <si>
    <t>Galaxy Digital Holdings Ltd</t>
  </si>
  <si>
    <t>https://www.galaxy.com/</t>
  </si>
  <si>
    <t>Gem Mining</t>
  </si>
  <si>
    <t>https://gemmining.com/</t>
  </si>
  <si>
    <t>Genesis Digital Assets</t>
  </si>
  <si>
    <t>Cyprus</t>
  </si>
  <si>
    <t>https://genesisdigitalassets.com/</t>
  </si>
  <si>
    <t>Global SmartTech</t>
  </si>
  <si>
    <t>Montenegro</t>
  </si>
  <si>
    <t>Global-SmartTech</t>
  </si>
  <si>
    <t>http://www.globalsmartechnologies.com/</t>
  </si>
  <si>
    <t>Greenfire Group</t>
  </si>
  <si>
    <t>Greenfire Group LLC</t>
  </si>
  <si>
    <t>https://www.greenfiregroupllc.com/</t>
  </si>
  <si>
    <t>Greenidge Generation</t>
  </si>
  <si>
    <t>Greenidge</t>
  </si>
  <si>
    <t>https://greenidge.com/</t>
  </si>
  <si>
    <t>Greenidge Generation Holding</t>
  </si>
  <si>
    <t>Greenidge Generation Holdings</t>
  </si>
  <si>
    <t>Greenidge Generation Holdings Inc</t>
  </si>
  <si>
    <t>HIVE Digital Technology</t>
  </si>
  <si>
    <t>HIVE Digital Technologies Ltd</t>
  </si>
  <si>
    <t>https://hivedigitaltechnologies.com/</t>
  </si>
  <si>
    <t>HM Tech</t>
  </si>
  <si>
    <t>HM Tech LLC</t>
  </si>
  <si>
    <t>https://www.hmtech.co/</t>
  </si>
  <si>
    <t>Horizon Mining</t>
  </si>
  <si>
    <t>Horizon Mining LTD</t>
  </si>
  <si>
    <t>http://horizonmining.us/</t>
  </si>
  <si>
    <t>Hut 8 Corp</t>
  </si>
  <si>
    <t>Hut 8</t>
  </si>
  <si>
    <t>https://hut8.com/</t>
  </si>
  <si>
    <t>US Bitcoin Corp</t>
  </si>
  <si>
    <t>Merged with Hut 8 in November 2023. https://hut8.com/corporate/</t>
  </si>
  <si>
    <t>Hyperblock</t>
  </si>
  <si>
    <t>Hyperblock Inc</t>
  </si>
  <si>
    <t>Financial technology company</t>
  </si>
  <si>
    <t>Iris Energy</t>
  </si>
  <si>
    <t>Australia</t>
  </si>
  <si>
    <t>https://irisenergy.co/</t>
  </si>
  <si>
    <t>Iris Energy Ltd</t>
  </si>
  <si>
    <t>JKL Group</t>
  </si>
  <si>
    <t>JKL Group/China</t>
  </si>
  <si>
    <t>https://www.jkl.group/</t>
  </si>
  <si>
    <t>Marathon Digital Holdings</t>
  </si>
  <si>
    <t>Marathon Digital</t>
  </si>
  <si>
    <t>https://www.mara.com/</t>
  </si>
  <si>
    <t>Marathon Digital Holdings In</t>
  </si>
  <si>
    <t>Marathon Digital Holdings Inc</t>
  </si>
  <si>
    <t>Marathon Digital Holdings Inc.</t>
  </si>
  <si>
    <t>Merkle Standard</t>
  </si>
  <si>
    <t>MERKLE STANDARD LLC</t>
  </si>
  <si>
    <t>https://www.merklestandard.com/</t>
  </si>
  <si>
    <t>Mining Project Wind Down</t>
  </si>
  <si>
    <t>Compute North</t>
  </si>
  <si>
    <t>Compute North Holdings Inc</t>
  </si>
  <si>
    <t>Crypto mining company. Filed for bankruptcy</t>
  </si>
  <si>
    <t>Mining Project Wind Down Holdings</t>
  </si>
  <si>
    <t>Formerly known as Compute North Holdings. Filed for bankruptcy</t>
  </si>
  <si>
    <t>MiningStore</t>
  </si>
  <si>
    <t>Board Basics LLC</t>
  </si>
  <si>
    <t>DBA MiningStore</t>
  </si>
  <si>
    <t>https://miningstore.com/</t>
  </si>
  <si>
    <t>Poolin</t>
  </si>
  <si>
    <t>https://www.poolin.com/</t>
  </si>
  <si>
    <t>RenewaBit</t>
  </si>
  <si>
    <t>RenewaBit Inc</t>
  </si>
  <si>
    <t>https://www.renewabit.com/</t>
  </si>
  <si>
    <t>Rhodium Enterprises</t>
  </si>
  <si>
    <t>Rhodium Enterprises Inc</t>
  </si>
  <si>
    <t>https://rhdm.com/</t>
  </si>
  <si>
    <t>Riot Platforms</t>
  </si>
  <si>
    <t>Riot Platforms Inc</t>
  </si>
  <si>
    <t>https://www.riotplatforms.com/</t>
  </si>
  <si>
    <t>Salcido Enterprises</t>
  </si>
  <si>
    <t>Salcido Enterprises LLC</t>
  </si>
  <si>
    <t>https://www.salcidoenterprises.tech/</t>
  </si>
  <si>
    <t>Sato Technologies</t>
  </si>
  <si>
    <t>SATO Technologies Corp</t>
  </si>
  <si>
    <t>https://www.bysato.com/</t>
  </si>
  <si>
    <t>SATO Technologies</t>
  </si>
  <si>
    <t>SATO Technologoes</t>
  </si>
  <si>
    <t>SBI Holdings</t>
  </si>
  <si>
    <t>Japan</t>
  </si>
  <si>
    <t>Aruhi</t>
  </si>
  <si>
    <t>Aruhi Corp</t>
  </si>
  <si>
    <t>Financial services company</t>
  </si>
  <si>
    <t>Aruhi　　　　　　　　　　　　</t>
  </si>
  <si>
    <t>ARUHI Corp</t>
  </si>
  <si>
    <t>Aruhi Corp (Pre-Merger)</t>
  </si>
  <si>
    <t>SBI Holdings Inc</t>
  </si>
  <si>
    <t>ARUHI Corporation</t>
  </si>
  <si>
    <t>FA Leasing Co Ltd</t>
  </si>
  <si>
    <t>FA Leasing</t>
  </si>
  <si>
    <t>SBI Crypto Co Ltd</t>
  </si>
  <si>
    <t>SBI Crypto</t>
  </si>
  <si>
    <t>https://sbicrypto.com/</t>
  </si>
  <si>
    <t>SBI Estate Finance Co Ltd</t>
  </si>
  <si>
    <t>SBI Estate Finance</t>
  </si>
  <si>
    <t>SBI FinTech Solutions Co Ltd</t>
  </si>
  <si>
    <t>SBI FinTech Solutions</t>
  </si>
  <si>
    <t>SBI Holdings Co., Ltd.</t>
  </si>
  <si>
    <t>SBI Holdings Inc /Japan</t>
  </si>
  <si>
    <t>Sbi Holdings Inc, Tokyo</t>
  </si>
  <si>
    <t>SBI Holdings Inc.</t>
  </si>
  <si>
    <t>Sbi Holdings Inc/Japan</t>
  </si>
  <si>
    <t>SBI Holdings,Inc.</t>
  </si>
  <si>
    <t>SBI Insurance Group Co Ltd</t>
  </si>
  <si>
    <t>SBI Insurance Group</t>
  </si>
  <si>
    <t>Insurance company</t>
  </si>
  <si>
    <t>Sbi Insurance Group Co.,Ltd.</t>
  </si>
  <si>
    <t>SBI Leasing Service Co Ltd</t>
  </si>
  <si>
    <t>SBI Leasing</t>
  </si>
  <si>
    <t>SBI Leasing Services Co Ltd</t>
  </si>
  <si>
    <t>SBI Securities Co Ltd</t>
  </si>
  <si>
    <t>SBI Securities</t>
  </si>
  <si>
    <t>SBI Sumishin Net Bank Ltd</t>
  </si>
  <si>
    <t>SBI Sumishin Net Bank</t>
  </si>
  <si>
    <t>Shinsei Trust &amp; Banking Co Ltd</t>
  </si>
  <si>
    <t>Shinsei Trust &amp; Banking</t>
  </si>
  <si>
    <t>Global Ltd/The</t>
  </si>
  <si>
    <t>The Global</t>
  </si>
  <si>
    <t>Real estate company</t>
  </si>
  <si>
    <t>THE Global Inc.</t>
  </si>
  <si>
    <t>The Global Ltd</t>
  </si>
  <si>
    <t>UDC Endeavour Auto ABS Trust 2022-1</t>
  </si>
  <si>
    <t>UDC Endeavour Auto</t>
  </si>
  <si>
    <t>Wavedash Co Ltd (Shibuya)</t>
  </si>
  <si>
    <t>Wavedash</t>
  </si>
  <si>
    <t>Virtual reality company</t>
  </si>
  <si>
    <t>ZEH PJ6 GK</t>
  </si>
  <si>
    <t>ZEH</t>
  </si>
  <si>
    <t>Business consulting and support services</t>
  </si>
  <si>
    <t>Soluna Holdings</t>
  </si>
  <si>
    <t>https://www.solunacomputing.com/</t>
  </si>
  <si>
    <t>Soluna Holdings Inc</t>
  </si>
  <si>
    <t>Soluna MC Borrowing 2021-1 LLC</t>
  </si>
  <si>
    <t>Stronghold Digital Mining</t>
  </si>
  <si>
    <t>Stronghold Digital Mining Inc</t>
  </si>
  <si>
    <t>Stronghold Digital Mining Holdings LLC</t>
  </si>
  <si>
    <t>https://strongholddigitalmining.com/</t>
  </si>
  <si>
    <t>Stronghold LLC</t>
  </si>
  <si>
    <t>Summit Mining</t>
  </si>
  <si>
    <t>Ireland</t>
  </si>
  <si>
    <t>SUMMIT MINING LIMITED</t>
  </si>
  <si>
    <t>https://www.summit.io/</t>
  </si>
  <si>
    <t>TeraWulf</t>
  </si>
  <si>
    <t>Terawulf</t>
  </si>
  <si>
    <t>TeraCub</t>
  </si>
  <si>
    <t>https://www.terawulf.com/</t>
  </si>
  <si>
    <t>Terawulf Inc</t>
  </si>
  <si>
    <t>True North Data Solutions</t>
  </si>
  <si>
    <t>True North Data Solutions LTD</t>
  </si>
  <si>
    <t>https://www.truenorthds.com/</t>
  </si>
  <si>
    <t>Umine</t>
  </si>
  <si>
    <t>Umine LLC</t>
  </si>
  <si>
    <t>http://uminellc.com/</t>
  </si>
  <si>
    <t>Wize Pharma</t>
  </si>
  <si>
    <t>Mawson Infrastructure</t>
  </si>
  <si>
    <t>https://mawsoninc.com/</t>
  </si>
  <si>
    <t>Mawson Infrastructure Group Inc</t>
  </si>
  <si>
    <t>Cambridge best guess</t>
  </si>
  <si>
    <t>Cambridge upper bound</t>
  </si>
  <si>
    <t>Cambridge lower bound</t>
  </si>
  <si>
    <t>Company name</t>
  </si>
  <si>
    <t>PermID</t>
  </si>
  <si>
    <t>Bitcoin production</t>
  </si>
  <si>
    <t>Daily power consumption per bitcoin (MWh, 2022)</t>
  </si>
  <si>
    <t>Total power consumption (MWh, 2022)</t>
  </si>
  <si>
    <t>Source</t>
  </si>
  <si>
    <t>5079697296</t>
  </si>
  <si>
    <t>5057833175</t>
  </si>
  <si>
    <t>5068339380</t>
  </si>
  <si>
    <t>5001435113</t>
  </si>
  <si>
    <t>4296069743</t>
  </si>
  <si>
    <t>5084190856</t>
  </si>
  <si>
    <t>5079214637</t>
  </si>
  <si>
    <t>4296969634</t>
  </si>
  <si>
    <t>5079893020</t>
  </si>
  <si>
    <t>5064581133</t>
  </si>
  <si>
    <t>5080148742</t>
  </si>
  <si>
    <t>5082173103</t>
  </si>
  <si>
    <t>5039928091</t>
  </si>
  <si>
    <t>5059985977</t>
  </si>
  <si>
    <t>5081467065</t>
  </si>
  <si>
    <t>5057819290</t>
  </si>
  <si>
    <t>5086921154</t>
  </si>
  <si>
    <t>5081544110</t>
  </si>
  <si>
    <t>5076383951</t>
  </si>
  <si>
    <t>4298130573</t>
  </si>
  <si>
    <t>Company</t>
  </si>
  <si>
    <t>Facility Name</t>
  </si>
  <si>
    <t>Facility Location</t>
  </si>
  <si>
    <t>Approximate Coordinates Based on City</t>
  </si>
  <si>
    <t>ISO_CountryCode</t>
  </si>
  <si>
    <t>Grid_Region_MOER</t>
  </si>
  <si>
    <t>Grid_Region_AOER</t>
  </si>
  <si>
    <t>MOER (Tonnes CO2/MWh)</t>
  </si>
  <si>
    <t>AOER (Tonnes CO2/MWh)</t>
  </si>
  <si>
    <t>Total Company Power Consumption Estimate (MWh, 2022)</t>
  </si>
  <si>
    <t>Capacity (MW)</t>
  </si>
  <si>
    <t>Estimated Electricity Use Based on Mine Capacity (MWh)</t>
  </si>
  <si>
    <t>Estimated Electricity Use Based on Other Information (MWh)</t>
  </si>
  <si>
    <t>Reported Electricity Use (MWh)</t>
  </si>
  <si>
    <t>Energy Consumption Per MW Capacity (MWh/MW)</t>
  </si>
  <si>
    <t>Final Energy Use Estimate (MWh)</t>
  </si>
  <si>
    <t>Upper Bound Energy Use</t>
  </si>
  <si>
    <t>Lower Bound Energy Use</t>
  </si>
  <si>
    <t>Esimated Emissions, Operating Margin (Tonnes CO2)</t>
  </si>
  <si>
    <t>Esimated Emissions Upper Bound, Operating Margin (Tonnes CO2)</t>
  </si>
  <si>
    <t>Esimated Emissions Lower Bound, Operating Margin (Tonnes CO2)</t>
  </si>
  <si>
    <t>Esimated Emissions, Location Based (Tonnes CO2)</t>
  </si>
  <si>
    <t>Esimated Emissions Upper Bound, Location Based (Tonnes CO2)</t>
  </si>
  <si>
    <t>Esimated Emissions Lower Bound, Location Based (Tonnes CO2)</t>
  </si>
  <si>
    <t>Equipment</t>
  </si>
  <si>
    <t>EH/s</t>
  </si>
  <si>
    <t>Facility Equipment</t>
  </si>
  <si>
    <t>Facility PH/s</t>
  </si>
  <si>
    <t>Energy Sources</t>
  </si>
  <si>
    <t>Energy Provider</t>
  </si>
  <si>
    <t>Other Notes</t>
  </si>
  <si>
    <t>Baie Comeau</t>
  </si>
  <si>
    <t>Baie Comeau, Quebec, Canada</t>
  </si>
  <si>
    <t>(49.2118373, -68.1801406)</t>
  </si>
  <si>
    <t>CAN</t>
  </si>
  <si>
    <t>HQ</t>
  </si>
  <si>
    <t>NA</t>
  </si>
  <si>
    <t>Hydro</t>
  </si>
  <si>
    <t>Baie Comeau hydro dam</t>
  </si>
  <si>
    <t>Rough average company-wide EH/s: reported 1.6EH/s in April 2022, rose to 2.5 by September 2022</t>
  </si>
  <si>
    <t>Annual Report and Financial Statement and website</t>
  </si>
  <si>
    <t>Mirabel</t>
  </si>
  <si>
    <t>Mirabel, Quebec, Canada</t>
  </si>
  <si>
    <t>(45.6452452, -74.0731738)</t>
  </si>
  <si>
    <t>Hydro-Quebec</t>
  </si>
  <si>
    <t>Helios</t>
  </si>
  <si>
    <t>Dickens County, Texas, USA</t>
  </si>
  <si>
    <t>(33.6170056, -100.7614115)</t>
  </si>
  <si>
    <t>USA</t>
  </si>
  <si>
    <t>ERCOT_NORTHCENTRAL</t>
  </si>
  <si>
    <t>ERCOT</t>
  </si>
  <si>
    <t>23650, including Bitmain Antminer S19J Pros, not clear if all of some are S19J Pros</t>
  </si>
  <si>
    <t>Not reported, assume average from grid</t>
  </si>
  <si>
    <t>Sold in december 2022 to Galaxy Digital Holdings</t>
  </si>
  <si>
    <t>Niagara - Blockfusion</t>
  </si>
  <si>
    <t>Niagara Falls, New York, USA</t>
  </si>
  <si>
    <t>(43.09273865, -79.06097976561753)</t>
  </si>
  <si>
    <t>NYISO_WEST</t>
  </si>
  <si>
    <t>NYISO</t>
  </si>
  <si>
    <t>Grid - hyrdo</t>
  </si>
  <si>
    <t>Hosted by BlockFusion. May until September 2022, power was offline</t>
  </si>
  <si>
    <t>20-F for 2022</t>
  </si>
  <si>
    <t>North Tonawanda - Digihost</t>
  </si>
  <si>
    <t>North Tonawanda, New York, USA</t>
  </si>
  <si>
    <t>(43.0407742, -78.8660527)</t>
  </si>
  <si>
    <t>behind-the-meter gas plant</t>
  </si>
  <si>
    <t>Hosted by Digihost. A portion of our miners were offline and power has only been partially used</t>
  </si>
  <si>
    <t>Texas - Compute North</t>
  </si>
  <si>
    <t>Wolf Hollow, Texas, USA</t>
  </si>
  <si>
    <t>(32.4870227, -100.4086403)</t>
  </si>
  <si>
    <t>Grid</t>
  </si>
  <si>
    <t>Hosted by Compute North before bankruptcy. Digithost planning to move their miners. As of 12/31/2022 had 20 MW with Compute North, but says had contracted hosting capacity of 48 MW (see 20-F). On September 22, 2022, Compute North LLC, hosting provider, filed for bankruptcy protection. In the process of relocating its miners to those hosted by Blockfusion and Coinmint in New York State. Has other mining operations in the states of Texas, Nebraska, New York and Georgia in the United States and Canada. "We are not privy to the emissions rate at the Coinmint facility or at any other hosting facility."</t>
  </si>
  <si>
    <t>Nebraska - Compute North</t>
  </si>
  <si>
    <t>Kearney, Nebraska, USA</t>
  </si>
  <si>
    <t>(40.4906216, -98.9472344)</t>
  </si>
  <si>
    <t>SPP_WESTNE</t>
  </si>
  <si>
    <t>SPP</t>
  </si>
  <si>
    <t>Hosted by Compute North before bankruptcy. Digithost planning to move their miners. On September 22, 2022, Compute North LLC, hosting provider, filed for bankruptcy protection. In the process of relocating its miners to those hosted by Blockfusion and Coinmint in New York State. Has other mining operations in the states of Texas, Nebraska, New York and Georgia in the United States and Canada. "We are not privy to the emissions rate at the Coinmint facility or at any other hosting facility."</t>
  </si>
  <si>
    <t>Georgia - Core Scientific</t>
  </si>
  <si>
    <t>Dalton, Georgia, USA</t>
  </si>
  <si>
    <t>(34.7691867, -84.9702475)</t>
  </si>
  <si>
    <t>TVA</t>
  </si>
  <si>
    <t>Hosted by Core Scientific</t>
  </si>
  <si>
    <t>New York - Coinmint</t>
  </si>
  <si>
    <t>Plattsburg New York, USA</t>
  </si>
  <si>
    <t>(44.69808105, -73.44440963307557)</t>
  </si>
  <si>
    <t>NYISO_NORTH</t>
  </si>
  <si>
    <t>Grid - hydro</t>
  </si>
  <si>
    <t>Hosted by Coinmint</t>
  </si>
  <si>
    <t>Canada - Blockbreakers</t>
  </si>
  <si>
    <t>No coverage available for these coordinates and signal_type</t>
  </si>
  <si>
    <t>Hosted by Blockbreakers</t>
  </si>
  <si>
    <t>Rockdale</t>
  </si>
  <si>
    <t>Rockdale, TX</t>
  </si>
  <si>
    <t>(30.6563534, -97.0057268)</t>
  </si>
  <si>
    <t>ERCOT_EASTTX</t>
  </si>
  <si>
    <t>as of March 2023 "the power supply in our mining datacenter in Rockdale, Texas was approximately 52% carbon-free, supported by clean energy resources such as wind, nuclear, solar and hydroelectric, as well as traditional energy resources such as gas and coal" briefly acknowledge "carbon offsetting" for creating carbon-free ratio</t>
  </si>
  <si>
    <t>5 five proprietary mining datacenters in the United States and Norway with an aggregate electricity capacity of 795MW; likely third party hosting and self mining</t>
  </si>
  <si>
    <t>10-K for 2022</t>
  </si>
  <si>
    <t>Molde</t>
  </si>
  <si>
    <t>Fræna municipality, Norway</t>
  </si>
  <si>
    <t>(62.8286361, 7.3505322)</t>
  </si>
  <si>
    <t>NOR</t>
  </si>
  <si>
    <t>NO</t>
  </si>
  <si>
    <t>as of March 2023 "the power supply in our mining datacenters in Molde and Tydal, Norway was 100% carbon-free, primarily supported by wind and hydroelectric resources"</t>
  </si>
  <si>
    <t>Tydal</t>
  </si>
  <si>
    <t>Tydal municipality, Norway</t>
  </si>
  <si>
    <t>(63.0372474, 11.6681145)</t>
  </si>
  <si>
    <t>Knoxville</t>
  </si>
  <si>
    <t>Knoxville, Tennessee, USA</t>
  </si>
  <si>
    <t>(35.9669179, -83.9288204)</t>
  </si>
  <si>
    <t>as of March 2023 "the power supply in our mining datacenter in Knoxville, Tennessee was approximately 60% carbon-free, supported by clean energy resources, such as unclear, hydroelectric and solar, as well as traditional energy resources such as clean- burning natural gas units." briefly acknowledge "carbon offsetting" for creating carbon-free ratio</t>
  </si>
  <si>
    <t>Pangborn</t>
  </si>
  <si>
    <t>Pangborn, Washington, USA</t>
  </si>
  <si>
    <t>(47.405024, -120.205991)</t>
  </si>
  <si>
    <t>DOPD</t>
  </si>
  <si>
    <t>as of March 2023 "the power supply in our mining datacenter in Pangborn, Washington was 100% carbon-free, almost entirely supported by hydroelectric resources," briefly acknowledge "carbon offsetting" for creating carbon-free ratio</t>
  </si>
  <si>
    <t>Farnham</t>
  </si>
  <si>
    <t>Farnham, Québec, Canada</t>
  </si>
  <si>
    <t>(45.2831, -72.974968)</t>
  </si>
  <si>
    <t>Hydro-Québec</t>
  </si>
  <si>
    <t>the Company has sourced electrical power from Hydro- Québec, Hydro-Sherbrooke, Hydro-Magog and predominantly hydro electric power grid operators in Washington state and Paraguay.</t>
  </si>
  <si>
    <t>Annual Information Form for 2022</t>
  </si>
  <si>
    <t>Saint-Hyacinthe</t>
  </si>
  <si>
    <t>Saint-Hyacinthe, Québec, Canada</t>
  </si>
  <si>
    <t>(45.627484, -72.940636)</t>
  </si>
  <si>
    <t>WhatsMiner M30S, M31s and M31s+ and Bitmain S19js miners...currently comprise most of the Company’s mining power</t>
  </si>
  <si>
    <t>Cowansville</t>
  </si>
  <si>
    <t>Cowansville, Québec, Canada</t>
  </si>
  <si>
    <t>(45.2076125, -72.7479195)</t>
  </si>
  <si>
    <t>Magog</t>
  </si>
  <si>
    <t>Magog, Québec, Canada</t>
  </si>
  <si>
    <t>(45.2658014, -72.1480686)</t>
  </si>
  <si>
    <t>Hydro-Magog</t>
  </si>
  <si>
    <t>Leger</t>
  </si>
  <si>
    <t>Sherbrooke, Québec, Canada</t>
  </si>
  <si>
    <t>(45.403271, -71.889038)</t>
  </si>
  <si>
    <t>7,500 new generation Miners</t>
  </si>
  <si>
    <t>Hydro-Sherbrooke</t>
  </si>
  <si>
    <t>Bunker</t>
  </si>
  <si>
    <t>Garlock</t>
  </si>
  <si>
    <t>Sherbrooke, Quebec, Canada</t>
  </si>
  <si>
    <t>148 MW capacity across 7 mines in Quebec</t>
  </si>
  <si>
    <t>Washington State</t>
  </si>
  <si>
    <t>Washington, USA</t>
  </si>
  <si>
    <t>(47.0365017, -122.9047626)</t>
  </si>
  <si>
    <t>PSEI</t>
  </si>
  <si>
    <t>4,000 Bitmain S19j Pro miners</t>
  </si>
  <si>
    <t>Villarica</t>
  </si>
  <si>
    <t>Villarica, Paraguay</t>
  </si>
  <si>
    <t>(-22.1294297, -56.5148605)</t>
  </si>
  <si>
    <t>PRY</t>
  </si>
  <si>
    <t>2900 ASICs</t>
  </si>
  <si>
    <t>Rio Cuarto - Warehouse #1</t>
  </si>
  <si>
    <t>Rio Cuarto, Argentina</t>
  </si>
  <si>
    <t>(-33.1237585, -64.3489782)</t>
  </si>
  <si>
    <t>ARG</t>
  </si>
  <si>
    <t>Natural gas</t>
  </si>
  <si>
    <t>Capacity of 50 MW, but 10 MW operating</t>
  </si>
  <si>
    <t>Odessa</t>
  </si>
  <si>
    <t>Odessa, Texas, USA</t>
  </si>
  <si>
    <t>(31.8457149, -102.367687)</t>
  </si>
  <si>
    <t>ERCOT_WESTTX</t>
  </si>
  <si>
    <t>39000 ASICs</t>
  </si>
  <si>
    <t>Luminant ET Services Company LLC (“Luminant”) under a power purchase agreement</t>
  </si>
  <si>
    <t>owned approximately 48,500 miners, with an aggregate hashrate capacity of approximately 5.2 EH/s, deploying approximately 172 MW of electricity.  purchase a portion of the power in that portfolio at a fixed cost. To the extent that we do not use purchased electrical power to mine bitcoin, we seek to sell that electrical power back to the market.</t>
  </si>
  <si>
    <t>Alborz</t>
  </si>
  <si>
    <t>Happy, Texas, USA</t>
  </si>
  <si>
    <t>(34.7450963, -101.8565719)</t>
  </si>
  <si>
    <t>SPP_TX</t>
  </si>
  <si>
    <t>13000 S19j Pro miners</t>
  </si>
  <si>
    <t>Not connected to grid, co-located at Falvez Energy’s Astra Wind Project owned by an affiliate of WindHQ</t>
  </si>
  <si>
    <t>Falvez Energy’s Astra Wind Project</t>
  </si>
  <si>
    <t xml:space="preserve">partially-owned through a joint venture with WindHQ LLC; We may, with our joint venture partner, Wind HQ, seek to connect the Alborz Facility to the local electrical grid, if we are able to secure applicable regulatory approvals on favorable economic terms. There is no assurance that we will be able to secure such approval on acceptable terms, in a timely manner or at all. </t>
  </si>
  <si>
    <t>Bear</t>
  </si>
  <si>
    <t>Andrews, Texas, USA</t>
  </si>
  <si>
    <t>(32.2690953, -102.6042447)</t>
  </si>
  <si>
    <t>3,250 S19j Pro</t>
  </si>
  <si>
    <t>ERCOT? "local electric grid"</t>
  </si>
  <si>
    <t>partially-owned through a joint venture with WindHQ; site has capacity for up to 135 MW</t>
  </si>
  <si>
    <t>Chief</t>
  </si>
  <si>
    <t>Andres, Texas, USA</t>
  </si>
  <si>
    <t>(33.1775777, -96.8754486)</t>
  </si>
  <si>
    <t>partially-owned through a joint venture with WindHQ</t>
  </si>
  <si>
    <t>10-K for 2022; https://www.theblock.co/post/162413/cipher-mining-completes-40-megawatt-wind-powered-site-in-texas</t>
  </si>
  <si>
    <t>College Park</t>
  </si>
  <si>
    <t>College Park, Georgia, USA</t>
  </si>
  <si>
    <t>(33.6434628, -84.4541864)</t>
  </si>
  <si>
    <t>SOCO</t>
  </si>
  <si>
    <t>owned and operated</t>
  </si>
  <si>
    <t>https://www.cleanspark.com/blog/cleanspark-announces-two-new-acquisitions-securing-power-and-infrastructure-to-reach-20-eh-s; https://www.prnewswire.com/news-releases/cleanspark-agrees-to-acquire-bitcoin-miner-atl-data-center-301190492.html</t>
  </si>
  <si>
    <t>Massena</t>
  </si>
  <si>
    <t>Massena, New York, USA</t>
  </si>
  <si>
    <t>(44.928106, -74.892082)</t>
  </si>
  <si>
    <t>Grid? "runs on hydroelectric power" "co-located"</t>
  </si>
  <si>
    <t>co-locate some of our machines at Coinmint in Massena, New York</t>
  </si>
  <si>
    <t>https://markets.businessinsider.com/news/stocks/cleanspark-partners-with-esg-crypto-miner-coinmint-1030606325</t>
  </si>
  <si>
    <t>Norcross</t>
  </si>
  <si>
    <t>Norcross, Georgia, USA</t>
  </si>
  <si>
    <t>(33.9412127, -84.2135309)</t>
  </si>
  <si>
    <t>4300 machines</t>
  </si>
  <si>
    <t>Grid, "the immersion-cooled site participates in Georgia’s Flex REC program and is 100% net carbon-neutral"</t>
  </si>
  <si>
    <t>Georgia Power</t>
  </si>
  <si>
    <t>https://www.cleanspark.com/bitcoin-operations?f=Norcross</t>
  </si>
  <si>
    <t>Washington</t>
  </si>
  <si>
    <t>Washington, Georgia, USA</t>
  </si>
  <si>
    <t>(32.9619979, -82.7748026)</t>
  </si>
  <si>
    <t>3400 S19 and 219j Pro; "additional 14,000 latest-gen miners" following expansion</t>
  </si>
  <si>
    <t>Not operating until August 2022</t>
  </si>
  <si>
    <t>https://www.cleanspark.com/bitcoin-operations?f=Washington</t>
  </si>
  <si>
    <t>Sandersville</t>
  </si>
  <si>
    <t>Sandersville, Georgia, USA</t>
  </si>
  <si>
    <t>(32.9832812, -82.8116031)</t>
  </si>
  <si>
    <t>Not operating until October 2022</t>
  </si>
  <si>
    <t>https://www.cleanspark.com/bitcoin-operations?f=Sandersville</t>
  </si>
  <si>
    <t>Calvert</t>
  </si>
  <si>
    <t>Calvert City, Kentucky, USA</t>
  </si>
  <si>
    <t>(37.0333896, -88.3500362)</t>
  </si>
  <si>
    <t>MISO_INDIANAPOLIS</t>
  </si>
  <si>
    <t>MISO</t>
  </si>
  <si>
    <t>Tennessee Valley Authority</t>
  </si>
  <si>
    <t>total 592MW of operating electric power as of December 31, 2022; Despite "carbon-free" claims, there is no legitimate evidence from Core Scientific reports that indcate that are not using electricity other than what is readily available on the grid</t>
  </si>
  <si>
    <t>Marble 1</t>
  </si>
  <si>
    <t>Marble, North Carolina, USA</t>
  </si>
  <si>
    <t>(35.175086, -83.9249052)</t>
  </si>
  <si>
    <t>Murphy Electric Power Board (MEPB) - local power company partner to TVA</t>
  </si>
  <si>
    <t>We predominately mine bitcoin for third-party hosting customers and for our own account</t>
  </si>
  <si>
    <t>Marble 2</t>
  </si>
  <si>
    <t>Duke Energy</t>
  </si>
  <si>
    <t>Dalton 1 &amp; 2</t>
  </si>
  <si>
    <t>Dalton Utilities</t>
  </si>
  <si>
    <t>Dalton 3</t>
  </si>
  <si>
    <t>Grand Forks</t>
  </si>
  <si>
    <t>Grand Forks, North Dakota, USA</t>
  </si>
  <si>
    <t>(47.9252042, -97.0306741)</t>
  </si>
  <si>
    <t>SPP_SIOUX</t>
  </si>
  <si>
    <t>Nodak Electric Cooperative, Inc.</t>
  </si>
  <si>
    <t>Operations began June 2022</t>
  </si>
  <si>
    <t>Denton</t>
  </si>
  <si>
    <t>Denton, Texas, USA</t>
  </si>
  <si>
    <t>(33.1838787, -97.1413417)</t>
  </si>
  <si>
    <t>Denton Municipal Electric - has PPA with City of Denton</t>
  </si>
  <si>
    <t>Facility's capacity is up to 297 MW, not confirmed that full capacity is used or operational</t>
  </si>
  <si>
    <t>https://corescientific.com/infrastructure-footprint/#content-texas_two</t>
  </si>
  <si>
    <t>Cottonwood</t>
  </si>
  <si>
    <t>Pecos, Texas, USA</t>
  </si>
  <si>
    <t>(30.7857437, -102.8065415)</t>
  </si>
  <si>
    <t>Texas New-Mexico Power</t>
  </si>
  <si>
    <t>50 MW energized, 234 MW capacity</t>
  </si>
  <si>
    <t>https://corescientific.com/infrastructure-footprint/#content-texas</t>
  </si>
  <si>
    <t>Digifactory1</t>
  </si>
  <si>
    <t>It is a 60 MW power plant in North Tonawanda, New York. This renewable energy project, located in National Grid territory, is being managed by Williamsville, NY based energy supplier, EnergyMark.</t>
  </si>
  <si>
    <t>https://www.coindesk.com/business/2023/02/08/bitcoin-miner-digihost-completes-controversial-power-plant-acquisition-doubling-energy-capacity/</t>
  </si>
  <si>
    <t>Buffalo Mining Facility</t>
  </si>
  <si>
    <t>Buffalo, New York, USA</t>
  </si>
  <si>
    <t>(42.8867166, -78.8783922)</t>
  </si>
  <si>
    <t>Grid, some solar (see notes)</t>
  </si>
  <si>
    <t>On June 6, 2022, the Corporation announced that entered into a long-term deal to purchase community solar credits from a nearby community solar farm to its Buffalo Mining Facility. The community solar project is 5MW in size and will produce roughly 9,500,000 kWh’s of clean electricity annually. The Buffalo Mining Facility will be the anchor subscriber to the project. .long-term deal to purchase community solar credits from a nearby community solar farm. The Buffalo Mining Facility will be the anchor subscriber to the project</t>
  </si>
  <si>
    <t>Annual Report and Information Form for 2022</t>
  </si>
  <si>
    <t>Alabama Mining Facility</t>
  </si>
  <si>
    <t>Columbiana, Alabama, USA</t>
  </si>
  <si>
    <t>(33.1781718, -86.6072054)</t>
  </si>
  <si>
    <t>Alabama Power, $1.3 million surety bond with Alabama Power Company for electric service</t>
  </si>
  <si>
    <t>Christina Lake Facility</t>
  </si>
  <si>
    <t>Christina Lake, British Columbia</t>
  </si>
  <si>
    <t>(49.0403105, -118.2139796)</t>
  </si>
  <si>
    <t>BCHYDRO</t>
  </si>
  <si>
    <t>4400 ASIC mining rigs for bitcoin mining in addition to other cryptocurrencies tokens that are mined--no indication of % BTC v. other crypto; "At full operating capacity,... could operate up to 50,000 individual S9 Antminer ASIC miners or 25,000 individual S19 Antminer ASIC miners"</t>
  </si>
  <si>
    <t>grid (max capacity at facility is 80 MW)</t>
  </si>
  <si>
    <t>Fortis</t>
  </si>
  <si>
    <t>AIF doesn't describe facilities, but Management Discussion &amp; Analysis document for q4 2022 does;10% mining for DMG, 90% third party hosting</t>
  </si>
  <si>
    <t>2022-23 AIF; MD&amp;A Q4 2022</t>
  </si>
  <si>
    <t>New York Facility</t>
  </si>
  <si>
    <t>Dresden, New York, USA</t>
  </si>
  <si>
    <t>(42.6839586, -76.9557968)</t>
  </si>
  <si>
    <t>NYISO_CENTRAL</t>
  </si>
  <si>
    <t>behind-the-meter gas plant (self-owned 106 MW natural gas plant with approval to use 64 MW for crypto) connected to New York Independent Systems Operator (NYISO)</t>
  </si>
  <si>
    <t>self</t>
  </si>
  <si>
    <t>max capacity must be 106 MW; largely operating miners owned by NYDIG affiliates. Under these agreements, we agreed to host, power and provide technical support services, and other related services, to NYDIG affiliates’ mining equipment at certain Greenidge facilities for a term of five years; Based upon levels of demand and prevailing prices for electricity, we may temporarily curtail operations at our cryptocurrency datacenter located at our power generation facility in order to meet the demand for electricity.</t>
  </si>
  <si>
    <t>10-K for 2022; investor call q2 2022</t>
  </si>
  <si>
    <t>South Carolina Facility</t>
  </si>
  <si>
    <t>Spartanburg, South Carolina</t>
  </si>
  <si>
    <t>(34.9498007, -81.9320157)</t>
  </si>
  <si>
    <t>DUK</t>
  </si>
  <si>
    <t>Grid - "approximately 60% zero-carbon sourced energy"</t>
  </si>
  <si>
    <t>10-K for 2022; press release 1/25/22</t>
  </si>
  <si>
    <t>Lachute Facility</t>
  </si>
  <si>
    <t>Lachute, Québec, Canada</t>
  </si>
  <si>
    <t>(45.6560478, -74.3401388)</t>
  </si>
  <si>
    <t>8000 ASICs</t>
  </si>
  <si>
    <t>28 MW used 30 MW available; 8,000 Bitcoin miners, with an aggregate operating hashrate of approximately 670 PH/s; all power used for HIVE BTC mining</t>
  </si>
  <si>
    <t>2022 AIF (submitted June 2023);</t>
  </si>
  <si>
    <t>Sweden Facility</t>
  </si>
  <si>
    <t>Boden, Norrbotten County, Sweden</t>
  </si>
  <si>
    <t>(65.833333, 21.666667)</t>
  </si>
  <si>
    <t>SWE</t>
  </si>
  <si>
    <t>SE</t>
  </si>
  <si>
    <t>4400 ASICs; 21 MW are ASICs which produce approximately 555 PH/s of Bitcoin mining capacity, 6.5 MW are GPUs which produce 300 PH/s of Bitcoin mining capacity</t>
  </si>
  <si>
    <t>hydroelectric</t>
  </si>
  <si>
    <t>Vattenfall AB</t>
  </si>
  <si>
    <t>2022 AIF (submitted June 2023)</t>
  </si>
  <si>
    <t>Sweden Robertsfors Facility</t>
  </si>
  <si>
    <t>Robertsfors, Västerbotten County, Sweden</t>
  </si>
  <si>
    <t>(64.1910877, 20.8470259)</t>
  </si>
  <si>
    <t>1100 Bitcoin ASICs</t>
  </si>
  <si>
    <t>Notviken Facility</t>
  </si>
  <si>
    <t>Lulea, Sweden</t>
  </si>
  <si>
    <t>(65.5831187, 22.1459535)</t>
  </si>
  <si>
    <t>430 Bitcoin ASICs</t>
  </si>
  <si>
    <t>Iceland Facility</t>
  </si>
  <si>
    <t>Reykjanes, Iceland</t>
  </si>
  <si>
    <t>(63.9415014, -22.255951005219988)</t>
  </si>
  <si>
    <t>ISL</t>
  </si>
  <si>
    <t>2400 "new generation" ASICs</t>
  </si>
  <si>
    <t>geothermal and hydroelectric energy</t>
  </si>
  <si>
    <t>atNorth</t>
  </si>
  <si>
    <t>leased facility</t>
  </si>
  <si>
    <t>Borealis Facility</t>
  </si>
  <si>
    <t>Unkown, Iceland</t>
  </si>
  <si>
    <t>(64.1118452, -21.8388408)</t>
  </si>
  <si>
    <t>no mention of hardware</t>
  </si>
  <si>
    <t>Came online March 2022</t>
  </si>
  <si>
    <t>New Brunswick Facility</t>
  </si>
  <si>
    <t>Saint-André, New Brunswick, Canada</t>
  </si>
  <si>
    <t>(47.1010777, -67.7592976)</t>
  </si>
  <si>
    <t>16100 new generation ASICs</t>
  </si>
  <si>
    <t>grid, but claim hydroelectric</t>
  </si>
  <si>
    <t>New Brunswick Power Corporation</t>
  </si>
  <si>
    <t>Capacity of 80 MW</t>
  </si>
  <si>
    <t>Drumheller</t>
  </si>
  <si>
    <t>Drumheller, Canada</t>
  </si>
  <si>
    <t>(51.4169325, -112.6402382)</t>
  </si>
  <si>
    <t>AESO</t>
  </si>
  <si>
    <t>Grid, including natural gas</t>
  </si>
  <si>
    <t>ATCO Electric Ltd.</t>
  </si>
  <si>
    <t>The Company's data centres provide IT solutions to a roster of small and medium-sized businesses, enterprises, public sector and technology service providers. Hut 8 has approximately 60,000 square feet of data centre capacity in the five (5) facilities it operates across Canada</t>
  </si>
  <si>
    <t>Annual Information Form (fiscal year ending 12/31/2022)</t>
  </si>
  <si>
    <t>Medicine Hat</t>
  </si>
  <si>
    <t>Medicine Hat, Canada</t>
  </si>
  <si>
    <t>(50.04303, -110.679016)</t>
  </si>
  <si>
    <t>The Medicine Hat Facility has a total installed power capacity of 67 MW, of which 42 MW is delivered by a power plant that is owned by the City of Medicine Hat at a fixed rate. An additional approximately 25 MW of power at the Medicine Hat Facility is provided from the power plant and is exposed to fluctuations in the price of power.</t>
  </si>
  <si>
    <t>City of Medicine Hat; 42 MW is delivered by a power plant that is owned by the City of Medicine Hat at a fixed rate. An additional approximately 25 MW of power at the Medicine Hat Facility is provided from the power plant and is exposed to fluctuations in the price of power.</t>
  </si>
  <si>
    <t>North Bay</t>
  </si>
  <si>
    <t>North Bay, Ontario, Canada</t>
  </si>
  <si>
    <t>(46.328316, -79.448216)</t>
  </si>
  <si>
    <t>IESO_NORTH</t>
  </si>
  <si>
    <t>IESO</t>
  </si>
  <si>
    <t>Validus Power Corp.</t>
  </si>
  <si>
    <t>Began operations June 2022</t>
  </si>
  <si>
    <t>6-k</t>
  </si>
  <si>
    <t>Canal Flats</t>
  </si>
  <si>
    <t>Canal Flats, British Columbia, Canada</t>
  </si>
  <si>
    <t>(50.1596927, -115.8076908)</t>
  </si>
  <si>
    <t>grid - hydro - "The site is connected to the BC Hydro transmission network and powered by 100% renewable energy, currently approximately 98% sourced from clean or renewable sources as reported by BC Hydro (primarily from hydroelectricity) and 2% sourced from the purchase of RECs."</t>
  </si>
  <si>
    <t>BC Hydro</t>
  </si>
  <si>
    <t>Company wesbite</t>
  </si>
  <si>
    <t>Mackenzie</t>
  </si>
  <si>
    <t>Mackenzie, British Columbia, Canada</t>
  </si>
  <si>
    <t>(55.3243966, -123.0926095)</t>
  </si>
  <si>
    <t>grid - hydro</t>
  </si>
  <si>
    <t>https://iren.com/mackenzie</t>
  </si>
  <si>
    <t>Prince George</t>
  </si>
  <si>
    <t>Prince George, British Columbia, Canada</t>
  </si>
  <si>
    <t>(53.9128645, -122.7453699)</t>
  </si>
  <si>
    <t>https://iren.com/prince-george</t>
  </si>
  <si>
    <t>Childress</t>
  </si>
  <si>
    <t>Childress, Childress County, Texas, USA</t>
  </si>
  <si>
    <t>(34.4258151, -100.205399)</t>
  </si>
  <si>
    <t>grid, but claim 100% renewable with wind</t>
  </si>
  <si>
    <t>80 MW under construction, plan for 600 MW when fully operational</t>
  </si>
  <si>
    <t>https://iren.com/childress</t>
  </si>
  <si>
    <t>McCamey</t>
  </si>
  <si>
    <t>McCamey, Texas, USA</t>
  </si>
  <si>
    <t>(31.1315474, -102.222393)</t>
  </si>
  <si>
    <t>3.5 at beginning of 2022, 7 at the end of 2022</t>
  </si>
  <si>
    <t>63000 S19j Pros</t>
  </si>
  <si>
    <t>claim "wind powered site" w/o evidence of a provider/other details, but likely on the grid</t>
  </si>
  <si>
    <t>Started operations in 2022</t>
  </si>
  <si>
    <t>10-k for 2022</t>
  </si>
  <si>
    <t>Hardin</t>
  </si>
  <si>
    <t>Hardin, Montana, USA</t>
  </si>
  <si>
    <t>(45.7324778, -107.612031)</t>
  </si>
  <si>
    <t>MPCO</t>
  </si>
  <si>
    <t>coal - direct connection to Hardin coal plant</t>
  </si>
  <si>
    <t>Went offline mid-2022 after storm, then shut down operations in 3rd quarter of 2022 (completed in September)</t>
  </si>
  <si>
    <t>Garden City</t>
  </si>
  <si>
    <t>Garden City, Texas, USA</t>
  </si>
  <si>
    <t>(31.8640373, -101.4813478)</t>
  </si>
  <si>
    <t>28000 S19 XPs</t>
  </si>
  <si>
    <t>pending final regulatory approval for energization. Our current expansion plans call for the deployment of 19 MW of immersion from a combination of new capacity and replacement of air cooled units for immersion during 2023</t>
  </si>
  <si>
    <t>Ellendale</t>
  </si>
  <si>
    <t>Ellendale, North Dakota, USA</t>
  </si>
  <si>
    <t>(46.00275, -98.527046)</t>
  </si>
  <si>
    <t>MISO_N_DAKOTA</t>
  </si>
  <si>
    <t>57000 S19 XPs</t>
  </si>
  <si>
    <t>not reported, grid</t>
  </si>
  <si>
    <t>Energization is expected to start late in the first quarter of 2023</t>
  </si>
  <si>
    <t>Jamestown</t>
  </si>
  <si>
    <t>Jamestown, North Dakota, USA</t>
  </si>
  <si>
    <t>(46.910544, -98.708436)</t>
  </si>
  <si>
    <t>5600 S19 XPs</t>
  </si>
  <si>
    <t>Granbury</t>
  </si>
  <si>
    <t>Granbury, Texas, USA</t>
  </si>
  <si>
    <t>(32.4426759, -97.7870525)</t>
  </si>
  <si>
    <t>12500 S19j Pros and 4400 XPs</t>
  </si>
  <si>
    <t>Coshocton</t>
  </si>
  <si>
    <t>Coshocton, Ohio, USA</t>
  </si>
  <si>
    <t>(40.2905684, -81.9271441)</t>
  </si>
  <si>
    <t>PJM_EASTERN_OH</t>
  </si>
  <si>
    <t>PJM</t>
  </si>
  <si>
    <t>2800 S19 Pros</t>
  </si>
  <si>
    <t>Our contract for this facility expires in June 2023 and we do not expect to renew this contract beyond this termination date.</t>
  </si>
  <si>
    <t>Plano</t>
  </si>
  <si>
    <t>Plano, Texas, USA</t>
  </si>
  <si>
    <t>(33.0136764, -96.6925096)</t>
  </si>
  <si>
    <t>345 S19 Pros</t>
  </si>
  <si>
    <t>Kearney</t>
  </si>
  <si>
    <t>2300 S19 J Pros</t>
  </si>
  <si>
    <t>South Sioux City</t>
  </si>
  <si>
    <t>South Sioux City, South Dakota, USA</t>
  </si>
  <si>
    <t>(42.4536532, -96.4146432)</t>
  </si>
  <si>
    <t>660 S19 Pros</t>
  </si>
  <si>
    <t>Midland</t>
  </si>
  <si>
    <t>Midland, Pennsylvania, USA</t>
  </si>
  <si>
    <t>(40.6325655, -80.4464547)</t>
  </si>
  <si>
    <t>2000 Whatsminer M30 plus additional, undescribed ASICs</t>
  </si>
  <si>
    <t>grid</t>
  </si>
  <si>
    <t>Power Purchase Agreements ("PPA") with its power suppliers</t>
  </si>
  <si>
    <t>Developing second facility in Sharron, PA that will come online 2023-24 with 120 MW when fully developed</t>
  </si>
  <si>
    <t>Rockdale, Texas, USA</t>
  </si>
  <si>
    <t>(30.6549433, -97.0058245)</t>
  </si>
  <si>
    <t>Ongoing plans to expand capacity to 700 MW with a 400 MW expansion that began in 2022</t>
  </si>
  <si>
    <t>Joliette Facility</t>
  </si>
  <si>
    <t>289 Dugas Street, Joliette, Québec, J6E 4H1, Canada</t>
  </si>
  <si>
    <t>(46.0190181, -73.432478)</t>
  </si>
  <si>
    <t>Bitmain Antminer; 4700 rigs operated by third party, 1000 rigs operated by SATO</t>
  </si>
  <si>
    <t>Hydro-electric</t>
  </si>
  <si>
    <t>Hydro-Joliette which is managed by Hydro-Québec</t>
  </si>
  <si>
    <t>Since 2021, the Company has operated a Bitcoin Mining Centre utilizing power from hydro-electric generation, growing to a 20 MW operation "[SATO] finished [2022] running approximately 540 PHs utilizing the full 20 MW available under the Electricity Services Agreement, for a combination of self-mining and Hosting"; Third party mining company Compass Mining Inc. operates in the Joliette Facility at 2.5 MW. 2.5 MW is a part of the 20MW used at the facility</t>
  </si>
  <si>
    <t>2022 AIF (submitted by SATO in May 2023)</t>
  </si>
  <si>
    <t>Project Edith</t>
  </si>
  <si>
    <t>East Wenatchee, Washington, USA</t>
  </si>
  <si>
    <t>(47.4156824, -120.293126)</t>
  </si>
  <si>
    <t>GPUs</t>
  </si>
  <si>
    <t>Grid - claims renewables/stranded renewables for the comapny with no clear evidence</t>
  </si>
  <si>
    <t>At the time of Soluna’s acquisition (May 2020), the peak power rate, which does not include all charges to the facility was at 2.68 cents kWh,</t>
  </si>
  <si>
    <t>approximately 5% and 34% of the Company’s cryptocurrency mining revenue was generated from Project Edith (data center located in Wenatchee, Washington), 41% and 41% from Project Marie, and 54% and 25% from Project Sophie (data center located in Murray, Kentucky)</t>
  </si>
  <si>
    <t>Project Marie</t>
  </si>
  <si>
    <t>Project Sophie</t>
  </si>
  <si>
    <t>Murray, Kentucky, USA</t>
  </si>
  <si>
    <t>(36.6103334, -88.314761)</t>
  </si>
  <si>
    <t>Grid and "co-located with renewable energy"</t>
  </si>
  <si>
    <t>Project Dorothy</t>
  </si>
  <si>
    <t>Silverton, Texas, USA</t>
  </si>
  <si>
    <t>(34.4713299, -101.304654)</t>
  </si>
  <si>
    <t>ERCOT_PANHANDLE</t>
  </si>
  <si>
    <t>The facility is designed to consume the wasted electricity from the [Briscoe Wind Farm in Silverton, Texas] and the grid</t>
  </si>
  <si>
    <t>co-located at the Briscoe Wind Farm</t>
  </si>
  <si>
    <t>100 MW capacity which was approved by ERCOT 12/2022</t>
  </si>
  <si>
    <t>Scrubgrass Plant</t>
  </si>
  <si>
    <t>Nesquehoning, Scrubgrass Township, Venango County, PA</t>
  </si>
  <si>
    <t>(40.864534, -75.8110277)</t>
  </si>
  <si>
    <t>PJM_NJ</t>
  </si>
  <si>
    <t>Mines are located near coal-refuse power plants; no estimates available for mine operating capacity (*power plant capacity is given); Stronghold "wholly own[s] and operate[s] two coal refuse power generation facilities" see notes</t>
  </si>
  <si>
    <t>Own and operate two powerplants: "Scrubgrass Township, Venango County, Pennsylvania... has the capacity to generate approximately 83.5 megawatts of electricity (the “Scrubgrass Plant”) and (ii) a facility located near Nesquehoning, Pennsylvania, ... which has the capacity to generate approximately 80 MW of electricity (the “Panther Creek Plant”), each of which is as an Alternative Energy System because coal refuse is classified under Pennsylvania law as a Tier II Alternative Energy Source"</t>
  </si>
  <si>
    <t>Panther Creek Plant</t>
  </si>
  <si>
    <t>Kennerdell, PA</t>
  </si>
  <si>
    <t>(41.2664484, -79.8406089)</t>
  </si>
  <si>
    <t>Lake Mariner Facility</t>
  </si>
  <si>
    <t>Barker, NY, USA</t>
  </si>
  <si>
    <t>(43.3276844, -78.5547563)</t>
  </si>
  <si>
    <t>Grid (claims Western NY grid is 91% zero-carbon primarily hydro and nuclear)</t>
  </si>
  <si>
    <t>New York Power Authority</t>
  </si>
  <si>
    <t>adjacent to the decommissioned coal-fired Somerset Generating Station; began operation March 2022</t>
  </si>
  <si>
    <t>10-K for 2023</t>
  </si>
  <si>
    <t>TRBC codes</t>
  </si>
  <si>
    <t>TRBC names</t>
  </si>
  <si>
    <t>In scope</t>
  </si>
  <si>
    <t>TRBC - 8 digit (Industry Code)</t>
  </si>
  <si>
    <t>TRBC - 6 digit (Industry Group Code)</t>
  </si>
  <si>
    <t>TRBC - 4 digit (Business Sector)</t>
  </si>
  <si>
    <t>TRBC - 8 digit (Industry)</t>
  </si>
  <si>
    <t>TRBC - 6 digit (Industry Group)</t>
  </si>
  <si>
    <t>Enterprise value (USD)</t>
  </si>
  <si>
    <t>Market cap</t>
  </si>
  <si>
    <t>Equity</t>
  </si>
  <si>
    <t>Total borrowings</t>
  </si>
  <si>
    <t>Minority interest</t>
  </si>
  <si>
    <t>Cash &amp; cash equivalents</t>
  </si>
  <si>
    <t>EVIC (US$ mln)</t>
  </si>
  <si>
    <t>57301030</t>
  </si>
  <si>
    <t>573010</t>
  </si>
  <si>
    <t>5730</t>
  </si>
  <si>
    <t>Blockchain &amp; Cryptocurrency</t>
  </si>
  <si>
    <t>Financial Technology (Fintech) &amp; Infrastructure</t>
  </si>
  <si>
    <t>-</t>
  </si>
  <si>
    <t>57201010</t>
  </si>
  <si>
    <t>572010</t>
  </si>
  <si>
    <t>5720</t>
  </si>
  <si>
    <t>IT Services &amp; Consulting</t>
  </si>
  <si>
    <t>Software &amp; IT Services</t>
  </si>
  <si>
    <t>Investor parent</t>
  </si>
  <si>
    <t>Outstanding amount</t>
  </si>
  <si>
    <t>Facilitated amount</t>
  </si>
  <si>
    <t>FiOME Watt lower bound</t>
  </si>
  <si>
    <t>FiOME Watt best guess</t>
  </si>
  <si>
    <t>FiOME Watt upper bound</t>
  </si>
  <si>
    <t>FiLBE Watt lower bound</t>
  </si>
  <si>
    <t>FiLBE Watt best guess</t>
  </si>
  <si>
    <t>FiLBE Watt upper bound</t>
  </si>
  <si>
    <t>FaOME Watt lower bound</t>
  </si>
  <si>
    <t>FaOME Watt best guess</t>
  </si>
  <si>
    <t>FaOME Watt upper bound</t>
  </si>
  <si>
    <t>FaLBE Watt lower bound</t>
  </si>
  <si>
    <t>FaLBE Watt best guess</t>
  </si>
  <si>
    <t>FaLBE Watt upper bound</t>
  </si>
  <si>
    <t>Accurate Wealth Management</t>
  </si>
  <si>
    <t>Activest Wealth Management</t>
  </si>
  <si>
    <t>Adage Capital Partners</t>
  </si>
  <si>
    <t>Advisor Resource Council</t>
  </si>
  <si>
    <t>AdvisorNet Wealth Management</t>
  </si>
  <si>
    <t>Advisory Services Network</t>
  </si>
  <si>
    <t>AE Wealth Management</t>
  </si>
  <si>
    <t>Aegon</t>
  </si>
  <si>
    <t>AIFM Group</t>
  </si>
  <si>
    <t>Algert Global</t>
  </si>
  <si>
    <t>Align Wealth Management</t>
  </si>
  <si>
    <t>Allen &amp; Co</t>
  </si>
  <si>
    <t>Allspring Global Investments</t>
  </si>
  <si>
    <t>Allworth Financial</t>
  </si>
  <si>
    <t>Alpha Cubed Investments</t>
  </si>
  <si>
    <t>Alpine Group</t>
  </si>
  <si>
    <t>Amalgamated Financial Corporation</t>
  </si>
  <si>
    <t>American Century Investments</t>
  </si>
  <si>
    <t>American International Group (AIG)</t>
  </si>
  <si>
    <t>American Portfolios Advisors</t>
  </si>
  <si>
    <t>Ameriprise Financial</t>
  </si>
  <si>
    <t>Ameritas Mutual</t>
  </si>
  <si>
    <t>Amplify Investments</t>
  </si>
  <si>
    <t>Anchor Labs</t>
  </si>
  <si>
    <t>Ancora Holdings</t>
  </si>
  <si>
    <t>Andbank</t>
  </si>
  <si>
    <t>Anphiko Asset Management</t>
  </si>
  <si>
    <t>Ante Asset Management</t>
  </si>
  <si>
    <t>Apollon Holdings</t>
  </si>
  <si>
    <t>AQR Capital Management</t>
  </si>
  <si>
    <t>Aquatic Capital Management</t>
  </si>
  <si>
    <t>Archer Investment Corporation</t>
  </si>
  <si>
    <t>Aretec Group</t>
  </si>
  <si>
    <t>Aristotle Pacific Capital</t>
  </si>
  <si>
    <t>Arizona State Retirement System</t>
  </si>
  <si>
    <t>Armistice Capital</t>
  </si>
  <si>
    <t>Armstrong Advisory Group</t>
  </si>
  <si>
    <t>Assenagon</t>
  </si>
  <si>
    <t>Asset Dedication</t>
  </si>
  <si>
    <t>Assicurazioni Generali</t>
  </si>
  <si>
    <t>AtonRa Partners</t>
  </si>
  <si>
    <t>Atria Wealth Solutions</t>
  </si>
  <si>
    <t>Avior Wealth Management</t>
  </si>
  <si>
    <t>AWM Investment Company</t>
  </si>
  <si>
    <t>AXA</t>
  </si>
  <si>
    <t>Azora Capital</t>
  </si>
  <si>
    <t>B. Riley Financial</t>
  </si>
  <si>
    <t>Baillie Gifford</t>
  </si>
  <si>
    <t>Bakay Capital Management</t>
  </si>
  <si>
    <t>Baker Avenue Asset Management</t>
  </si>
  <si>
    <t>Balyasny Asset Management</t>
  </si>
  <si>
    <t>Banco Alfa de Investimento</t>
  </si>
  <si>
    <t>Banco Bilbao Vizcaya Argentaria (BBVA)</t>
  </si>
  <si>
    <t>Bank Hapoalim</t>
  </si>
  <si>
    <t>Bank of America</t>
  </si>
  <si>
    <t>Bank of New York Mellon</t>
  </si>
  <si>
    <t>Banque Cantonale Vaudoise</t>
  </si>
  <si>
    <t>Banque Eric Sturdza</t>
  </si>
  <si>
    <t>Barclays</t>
  </si>
  <si>
    <t>Bayesian Capital Management</t>
  </si>
  <si>
    <t>Baystate Wealth Management</t>
  </si>
  <si>
    <t>BDO USA</t>
  </si>
  <si>
    <t>Beacon Capital Management</t>
  </si>
  <si>
    <t>Beacon Pointe</t>
  </si>
  <si>
    <t>Beaird Harris Wealth Management</t>
  </si>
  <si>
    <t>Bell Investment Advisors</t>
  </si>
  <si>
    <t>Bellwether Wealth</t>
  </si>
  <si>
    <t>Belpointe Asset Management</t>
  </si>
  <si>
    <t>Belvedere Trading</t>
  </si>
  <si>
    <t>Benjamin Edwards</t>
  </si>
  <si>
    <t>Berman Capital Advisors</t>
  </si>
  <si>
    <t>Bernardo Wealth Planning</t>
  </si>
  <si>
    <t>Birch Capital Management</t>
  </si>
  <si>
    <t>BlackRock</t>
  </si>
  <si>
    <t>Bleakley Financial Group</t>
  </si>
  <si>
    <t>Blue Ridge Wealth</t>
  </si>
  <si>
    <t>Bluefin Companies</t>
  </si>
  <si>
    <t>BMO Financial Group</t>
  </si>
  <si>
    <t>BNP Paribas</t>
  </si>
  <si>
    <t>Boardman Bay Capital Management</t>
  </si>
  <si>
    <t>Boulder Wealth Advisors</t>
  </si>
  <si>
    <t>Bourgeon Capital Management</t>
  </si>
  <si>
    <t>BPL Pensioen</t>
  </si>
  <si>
    <t>Bradley &amp; Co. Private Wealth Management</t>
  </si>
  <si>
    <t>Bremer Bank</t>
  </si>
  <si>
    <t>Briar Green</t>
  </si>
  <si>
    <t>Bridgefront Capital</t>
  </si>
  <si>
    <t>Bridgeway Capital Management</t>
  </si>
  <si>
    <t>Brinker Capital</t>
  </si>
  <si>
    <t>Brookstone Capital Management</t>
  </si>
  <si>
    <t>Brookstone Partners Acquisition XXIV</t>
  </si>
  <si>
    <t>Brown Advisory</t>
  </si>
  <si>
    <t>Calamos Investments</t>
  </si>
  <si>
    <t>California State Teachers' Retirement System (CalSTRS)</t>
  </si>
  <si>
    <t>Cambridge Investment Research</t>
  </si>
  <si>
    <t>Cantor Fitzgerald</t>
  </si>
  <si>
    <t>Capital Advisors (Ohio)</t>
  </si>
  <si>
    <t>Capital Fund Management</t>
  </si>
  <si>
    <t>Capital Wealth Investments</t>
  </si>
  <si>
    <t>Captrust Financial</t>
  </si>
  <si>
    <t>Carne</t>
  </si>
  <si>
    <t>Carolinas Wealth Consulting</t>
  </si>
  <si>
    <t>Carroll Financial Associates</t>
  </si>
  <si>
    <t>Carson Wealth</t>
  </si>
  <si>
    <t>CarsonAllaria Wealth Management</t>
  </si>
  <si>
    <t>Cary Street Partners</t>
  </si>
  <si>
    <t>Castle Financial &amp; Retirement Planning Associates</t>
  </si>
  <si>
    <t>Cathay Financial</t>
  </si>
  <si>
    <t>Celtic Investment</t>
  </si>
  <si>
    <t>Centerpoint Advisors</t>
  </si>
  <si>
    <t>Cerity Partners</t>
  </si>
  <si>
    <t>Charles Schwab</t>
  </si>
  <si>
    <t>Childress Capital Advisors</t>
  </si>
  <si>
    <t>CI Financial</t>
  </si>
  <si>
    <t>CIBC</t>
  </si>
  <si>
    <t>Citadel</t>
  </si>
  <si>
    <t>Citigroup</t>
  </si>
  <si>
    <t>Cohanzick Management</t>
  </si>
  <si>
    <t>Coldstream Holdings</t>
  </si>
  <si>
    <t>Colonial</t>
  </si>
  <si>
    <t>Colorado Financial Management</t>
  </si>
  <si>
    <t>Column Capital Advisors</t>
  </si>
  <si>
    <t>Comerica</t>
  </si>
  <si>
    <t>Commonwealth Financial Network</t>
  </si>
  <si>
    <t>Compass Asset Management</t>
  </si>
  <si>
    <t>CONCEPT Vermögensmanagement</t>
  </si>
  <si>
    <t>Concord Wealth Partners</t>
  </si>
  <si>
    <t>Condor Trading</t>
  </si>
  <si>
    <t>Connor, Clark &amp; Lunn Financial Group</t>
  </si>
  <si>
    <t>ConsultInvest</t>
  </si>
  <si>
    <t>Continental General</t>
  </si>
  <si>
    <t>Cooper Creek Partners Management</t>
  </si>
  <si>
    <t>Core Wealth Advisors</t>
  </si>
  <si>
    <t>Corecap Advisors</t>
  </si>
  <si>
    <t>Cornerstone Planning Group</t>
  </si>
  <si>
    <t>Covington Capital Management</t>
  </si>
  <si>
    <t>Cowen &amp; Co</t>
  </si>
  <si>
    <t>Creative Financial Designs</t>
  </si>
  <si>
    <t>Creative Planning</t>
  </si>
  <si>
    <t>Cresset Capital</t>
  </si>
  <si>
    <t>Csenge Advisory Group</t>
  </si>
  <si>
    <t>CSS LLC</t>
  </si>
  <si>
    <t>Cutler Group</t>
  </si>
  <si>
    <t>Cypress Wealth Services</t>
  </si>
  <si>
    <t>D.A. Davidson &amp; Co</t>
  </si>
  <si>
    <t>Danske Bank</t>
  </si>
  <si>
    <t>Dark Forest Capital Management</t>
  </si>
  <si>
    <t>Deka Group</t>
  </si>
  <si>
    <t>Delta Asset Management</t>
  </si>
  <si>
    <t>Delta Financial Group</t>
  </si>
  <si>
    <t>Deutsche Bank</t>
  </si>
  <si>
    <t>DEVK Versicherungen</t>
  </si>
  <si>
    <t>Digital Currency Group</t>
  </si>
  <si>
    <t>Diligent Investors</t>
  </si>
  <si>
    <t>Dimensional Fund Advisors</t>
  </si>
  <si>
    <t>Diversified Trust</t>
  </si>
  <si>
    <t>Dixon Hughes Goodman Wealth Advisors</t>
  </si>
  <si>
    <t>DOMO Capital Management</t>
  </si>
  <si>
    <t>Ellevest</t>
  </si>
  <si>
    <t>Empirical Finance</t>
  </si>
  <si>
    <t>Engineers Gate Manager</t>
  </si>
  <si>
    <t>Equitable Holdings</t>
  </si>
  <si>
    <t>Equitec Proprietary Markets</t>
  </si>
  <si>
    <t>Everest Hill Group</t>
  </si>
  <si>
    <t>Exchange Traded Concepts</t>
  </si>
  <si>
    <t>Farther Finance Inc.</t>
  </si>
  <si>
    <t>Ferguson Wellman Capital Management</t>
  </si>
  <si>
    <t>Fidelity Investments</t>
  </si>
  <si>
    <t>Fiduciary Alliance</t>
  </si>
  <si>
    <t>Fifth Third Bancorp</t>
  </si>
  <si>
    <t>Financial Advocates</t>
  </si>
  <si>
    <t>Financial Consulate</t>
  </si>
  <si>
    <t>Financial Management Professionals</t>
  </si>
  <si>
    <t>FinEx Capital Management</t>
  </si>
  <si>
    <t>FinTrust Capital Advisors</t>
  </si>
  <si>
    <t>First Citizens Bank</t>
  </si>
  <si>
    <t>First Command Financial Planning</t>
  </si>
  <si>
    <t>First Manhattan</t>
  </si>
  <si>
    <t>First Trust Advisors</t>
  </si>
  <si>
    <t>Flaharty &amp; Associates</t>
  </si>
  <si>
    <t>Flexpoint Ford</t>
  </si>
  <si>
    <t>Florida State Board of Administration (FSBA)</t>
  </si>
  <si>
    <t>Focus Financial Partners</t>
  </si>
  <si>
    <t>Focused Wealth Management</t>
  </si>
  <si>
    <t>Fonds de Compensation de la Sécurité Sociale, SICAV-FIS (FDC)</t>
  </si>
  <si>
    <t>Fortitude Trade and Investment</t>
  </si>
  <si>
    <t>Fortress Investment Group</t>
  </si>
  <si>
    <t>Franklin Resources</t>
  </si>
  <si>
    <t>Freedom Wealth Alliance</t>
  </si>
  <si>
    <t>Gabelli Funds</t>
  </si>
  <si>
    <t>Gadsden</t>
  </si>
  <si>
    <t>Galaxy Digital Parners</t>
  </si>
  <si>
    <t>GenCap Portfolio Management</t>
  </si>
  <si>
    <t>Geneos Wealth Management</t>
  </si>
  <si>
    <t>Geode Capital Holdings</t>
  </si>
  <si>
    <t>GHP Investment Advisors</t>
  </si>
  <si>
    <t>Gibson Wealth Advisors</t>
  </si>
  <si>
    <t>Gladstone Wealth Group</t>
  </si>
  <si>
    <t>Glassman Wealth Services</t>
  </si>
  <si>
    <t>Glazer Capital</t>
  </si>
  <si>
    <t>Goldman Sachs</t>
  </si>
  <si>
    <t>Good Life Management</t>
  </si>
  <si>
    <t>Goodwin Investment Advisory</t>
  </si>
  <si>
    <t>Government Pension Fund Global (GPFG)</t>
  </si>
  <si>
    <t>Gradient Financial Group</t>
  </si>
  <si>
    <t>Graticule Asset Management Asia</t>
  </si>
  <si>
    <t>Great Valley Advisor Group</t>
  </si>
  <si>
    <t>Ground Swell Capital</t>
  </si>
  <si>
    <t>Group One Trading</t>
  </si>
  <si>
    <t>Groupe BPCE</t>
  </si>
  <si>
    <t>Grove Bank &amp; Trust</t>
  </si>
  <si>
    <t>Grupo Bursatil Mexicano</t>
  </si>
  <si>
    <t>Grupo Financiero Galicia</t>
  </si>
  <si>
    <t>GSA Capital Services</t>
  </si>
  <si>
    <t>Guggenheim Capital</t>
  </si>
  <si>
    <t>Gullane Capital</t>
  </si>
  <si>
    <t>H.C. Wainwright &amp; Co</t>
  </si>
  <si>
    <t>HAP Capital</t>
  </si>
  <si>
    <t>Harbour Investments</t>
  </si>
  <si>
    <t>Harvest Portfolios</t>
  </si>
  <si>
    <t>Harvest Volatility Management</t>
  </si>
  <si>
    <t>HBC Financial Services</t>
  </si>
  <si>
    <t>HBW Advisory Services</t>
  </si>
  <si>
    <t>HDI V.a.G.</t>
  </si>
  <si>
    <t>Headlands Technologies</t>
  </si>
  <si>
    <t>Hennion &amp; Walsh Asset Management</t>
  </si>
  <si>
    <t>Heritage Wealth Management</t>
  </si>
  <si>
    <t>Hexagon Capital Partners</t>
  </si>
  <si>
    <t>HighMark Wealth Management</t>
  </si>
  <si>
    <t>Hightower</t>
  </si>
  <si>
    <t>Hollencrest Capital Management</t>
  </si>
  <si>
    <t>Hoopoe Capital</t>
  </si>
  <si>
    <t>Hoover Financial Advisors</t>
  </si>
  <si>
    <t>Horizon Bank</t>
  </si>
  <si>
    <t>Horizon Kinetics</t>
  </si>
  <si>
    <t>Householder Group Estate and Retirement Specialist</t>
  </si>
  <si>
    <t>Huatai Securities</t>
  </si>
  <si>
    <t>Hub International</t>
  </si>
  <si>
    <t>Hudson River Trading</t>
  </si>
  <si>
    <t>Huntington Bancshares</t>
  </si>
  <si>
    <t>ICA Group</t>
  </si>
  <si>
    <t>IHT Wealth Management</t>
  </si>
  <si>
    <t>IMC</t>
  </si>
  <si>
    <t>Independent Advisor Alliance</t>
  </si>
  <si>
    <t>Independent Financial Partners</t>
  </si>
  <si>
    <t>Inspire Impact Group</t>
  </si>
  <si>
    <t>Integrated Financial Partners</t>
  </si>
  <si>
    <t>Interactive Brokers Group</t>
  </si>
  <si>
    <t>Intrepid Financial Planning</t>
  </si>
  <si>
    <t>Intrinsic Edge Capital Management</t>
  </si>
  <si>
    <t>Invesco</t>
  </si>
  <si>
    <t>Iridian Asset Management</t>
  </si>
  <si>
    <t>Iris Asset Management</t>
  </si>
  <si>
    <t>Jane Street Group</t>
  </si>
  <si>
    <t>Janiczek Wealth Management</t>
  </si>
  <si>
    <t>Janus Henderson</t>
  </si>
  <si>
    <t>Jefferies Financial Group</t>
  </si>
  <si>
    <t>JGP Wealth Management</t>
  </si>
  <si>
    <t>Johnson Midwest Financial</t>
  </si>
  <si>
    <t>JPMorgan Chase</t>
  </si>
  <si>
    <t>Jump Trading</t>
  </si>
  <si>
    <t>Keebeck Alpha</t>
  </si>
  <si>
    <t>Kepos Capital</t>
  </si>
  <si>
    <t>Kestra Financial</t>
  </si>
  <si>
    <t>KeyCorp</t>
  </si>
  <si>
    <t>KFA Private Wealth Group</t>
  </si>
  <si>
    <t>KKR Group</t>
  </si>
  <si>
    <t>KLK Capital Management</t>
  </si>
  <si>
    <t>Knott Partners Management</t>
  </si>
  <si>
    <t>Korea Investment Holdings</t>
  </si>
  <si>
    <t>L2 Asset Management</t>
  </si>
  <si>
    <t>La Caixa Group</t>
  </si>
  <si>
    <t>Laidlaw Wealth Management</t>
  </si>
  <si>
    <t>Lakewood Asset Management</t>
  </si>
  <si>
    <t>Landesbank Baden-Württemberg (LBBW)</t>
  </si>
  <si>
    <t>Landscape Capital Management</t>
  </si>
  <si>
    <t>Larson Financial Group</t>
  </si>
  <si>
    <t>Laurel Wealth Advisors LLC</t>
  </si>
  <si>
    <t>Lazard</t>
  </si>
  <si>
    <t>Lee Financial Company</t>
  </si>
  <si>
    <t>Legal &amp; General</t>
  </si>
  <si>
    <t>Lido Advisors</t>
  </si>
  <si>
    <t>Lindbrook Capital</t>
  </si>
  <si>
    <t>Lion Point Capital</t>
  </si>
  <si>
    <t>Lombard Odier</t>
  </si>
  <si>
    <t>Lord, Abbett &amp; Co</t>
  </si>
  <si>
    <t>Loring, Wolcott &amp; Coolidge</t>
  </si>
  <si>
    <t>Los Angeles Capital Management</t>
  </si>
  <si>
    <t>Lovell Minnick Partners</t>
  </si>
  <si>
    <t>LPL Financial</t>
  </si>
  <si>
    <t>M&amp;T Bank</t>
  </si>
  <si>
    <t>Macif</t>
  </si>
  <si>
    <t>Mackie Research Financial</t>
  </si>
  <si>
    <t>Macquarie Group</t>
  </si>
  <si>
    <t>Madison Capital</t>
  </si>
  <si>
    <t>Madison Dearborn Partners</t>
  </si>
  <si>
    <t>Magnetar Capital Partners</t>
  </si>
  <si>
    <t>Man Group</t>
  </si>
  <si>
    <t>Manning &amp; Napier</t>
  </si>
  <si>
    <t>Manulife Financial</t>
  </si>
  <si>
    <t>Marathon Trading Investment Management</t>
  </si>
  <si>
    <t>Mariner Investment Group</t>
  </si>
  <si>
    <t>Mariner Wealth Advisors</t>
  </si>
  <si>
    <t>Markston International</t>
  </si>
  <si>
    <t>Marsh &amp; McLennan Companies</t>
  </si>
  <si>
    <t>Marshall Investments</t>
  </si>
  <si>
    <t>Massachusetts Mutual Life Insurance Company </t>
  </si>
  <si>
    <t>MassMutual Holdings</t>
  </si>
  <si>
    <t>MCF Advisors</t>
  </si>
  <si>
    <t>McIlrath &amp; Eck</t>
  </si>
  <si>
    <t>MCM Holdings</t>
  </si>
  <si>
    <t>Meeder Investment Management</t>
  </si>
  <si>
    <t>Mendota Financial Group</t>
  </si>
  <si>
    <t>Mercer Advisors</t>
  </si>
  <si>
    <t>Merit Financial</t>
  </si>
  <si>
    <t>Meteora Capital</t>
  </si>
  <si>
    <t>MetLife</t>
  </si>
  <si>
    <t>Milestone Wealth</t>
  </si>
  <si>
    <t>Millennium Management</t>
  </si>
  <si>
    <t>MinichMacGregor Wealth Management</t>
  </si>
  <si>
    <t>Mint Tower Capital Management</t>
  </si>
  <si>
    <t>Mirae Asset Financial Group</t>
  </si>
  <si>
    <t>Mitsubishi UFJ Financial</t>
  </si>
  <si>
    <t>Mizuho Financial</t>
  </si>
  <si>
    <t>MK Luxinvest</t>
  </si>
  <si>
    <t>Money Concepts</t>
  </si>
  <si>
    <t>Montagu Private Equity</t>
  </si>
  <si>
    <t>Morgan Stanley</t>
  </si>
  <si>
    <t>Mugunghwa Trust</t>
  </si>
  <si>
    <t>National Bank of Canada</t>
  </si>
  <si>
    <t>Neuberger Berman</t>
  </si>
  <si>
    <t>New York State Common Retirement Fund</t>
  </si>
  <si>
    <t>Newbridge Capital Management</t>
  </si>
  <si>
    <t>NewEdge Capital</t>
  </si>
  <si>
    <t>NewSquare Capital</t>
  </si>
  <si>
    <t>NinePointTwo Capital</t>
  </si>
  <si>
    <t>NISA Investment Advisors</t>
  </si>
  <si>
    <t>Nomura</t>
  </si>
  <si>
    <t>North Star Financial Services</t>
  </si>
  <si>
    <t>Northern Trust</t>
  </si>
  <si>
    <t>Northwest Asset Management</t>
  </si>
  <si>
    <t>Northwestern Mutual</t>
  </si>
  <si>
    <t>Nykredit Group</t>
  </si>
  <si>
    <t>Old Growth Capital</t>
  </si>
  <si>
    <t>Old National Bancorp</t>
  </si>
  <si>
    <t>Oliver Lagore Vanvalin Investment</t>
  </si>
  <si>
    <t>OmniStar Financial</t>
  </si>
  <si>
    <t>Oppenheimer Holdings</t>
  </si>
  <si>
    <t>Optiver</t>
  </si>
  <si>
    <t>Osaic Wealth</t>
  </si>
  <si>
    <t>Owl Creek Asset Management</t>
  </si>
  <si>
    <t>P. Schoenfeld Asset Management</t>
  </si>
  <si>
    <t>Pacific Sage Partners</t>
  </si>
  <si>
    <t>Paloma Partners</t>
  </si>
  <si>
    <t>Pandolfo Capital</t>
  </si>
  <si>
    <t>Parallax Volatility Advisers</t>
  </si>
  <si>
    <t>Parallel Advisors</t>
  </si>
  <si>
    <t>Peak6 Capital Management</t>
  </si>
  <si>
    <t>Penserra Capital Management</t>
  </si>
  <si>
    <t>Pensioenfonds Horeca &amp; Catering (PH&amp;C)</t>
  </si>
  <si>
    <t>Perigon Wealth Management</t>
  </si>
  <si>
    <t>Periscope Capital</t>
  </si>
  <si>
    <t>Perpetual</t>
  </si>
  <si>
    <t>Personal CFO Solutions</t>
  </si>
  <si>
    <t>PFS Partners</t>
  </si>
  <si>
    <t>Pictet</t>
  </si>
  <si>
    <t>Picton Mahoney Asset Management</t>
  </si>
  <si>
    <t>Pierson Wealth Management</t>
  </si>
  <si>
    <t>Plante &amp; Moran</t>
  </si>
  <si>
    <t>Platform Technology Partners</t>
  </si>
  <si>
    <t>Platinum Asset Management</t>
  </si>
  <si>
    <t>PNC Financial Services</t>
  </si>
  <si>
    <t>Point72</t>
  </si>
  <si>
    <t>Polar Asset Management Partners</t>
  </si>
  <si>
    <t>Power Corporation of Canada</t>
  </si>
  <si>
    <t>PrairieView Partners</t>
  </si>
  <si>
    <t>Principal Financial Group</t>
  </si>
  <si>
    <t>Private Advisor Group</t>
  </si>
  <si>
    <t>Private Capital Advisors</t>
  </si>
  <si>
    <t>ProFund Advisors</t>
  </si>
  <si>
    <t>Prometheus Capital Finance</t>
  </si>
  <si>
    <t>ProShare Advisors</t>
  </si>
  <si>
    <t>Prospera Holdings</t>
  </si>
  <si>
    <t>Prosperity Financial Group</t>
  </si>
  <si>
    <t>Prudential Financial (US)</t>
  </si>
  <si>
    <t>Public Employees' Retirement Association of Colorado</t>
  </si>
  <si>
    <t>Quantbot Technologies</t>
  </si>
  <si>
    <t>Quantlab Capital Management</t>
  </si>
  <si>
    <t>Qube Research &amp; Technologies</t>
  </si>
  <si>
    <t>Quent Capital</t>
  </si>
  <si>
    <t>Rafferty Asset Management</t>
  </si>
  <si>
    <t>Raleigh Capital Management</t>
  </si>
  <si>
    <t>RBF Capital</t>
  </si>
  <si>
    <t>Red Door Wealth Management</t>
  </si>
  <si>
    <t>Redwood Wealth Management Group</t>
  </si>
  <si>
    <t>Regal Funds Management</t>
  </si>
  <si>
    <t>Regal Partners</t>
  </si>
  <si>
    <t>Renaissance Technologies</t>
  </si>
  <si>
    <t>Requisite Capital Management</t>
  </si>
  <si>
    <t>Revolve Capital</t>
  </si>
  <si>
    <t>RhumbLine Advisers</t>
  </si>
  <si>
    <t>Riggs Asset Management</t>
  </si>
  <si>
    <t>Rise Advisors</t>
  </si>
  <si>
    <t>RiverNorth Capital Management</t>
  </si>
  <si>
    <t>Robbins Farley</t>
  </si>
  <si>
    <t>Rockefeller &amp; Co.</t>
  </si>
  <si>
    <t>Rocky Mountain Advisers</t>
  </si>
  <si>
    <t>Ronald Blue Trust</t>
  </si>
  <si>
    <t>RoseCap Financial Advisors</t>
  </si>
  <si>
    <t>Roth Capital Partners</t>
  </si>
  <si>
    <t>Rothschild Group</t>
  </si>
  <si>
    <t>Rothschild Investment Corporation</t>
  </si>
  <si>
    <t>Royal Bank of Canada</t>
  </si>
  <si>
    <t>RWM Asset Management</t>
  </si>
  <si>
    <t>S.A. Mason</t>
  </si>
  <si>
    <t>Sabby Management</t>
  </si>
  <si>
    <t>Salem Investment Counselors</t>
  </si>
  <si>
    <t>Sandhill Investment Management</t>
  </si>
  <si>
    <t>Sandy Spring BankCorp</t>
  </si>
  <si>
    <t>Sara-Bay Financial</t>
  </si>
  <si>
    <t>Schonfeld</t>
  </si>
  <si>
    <t>Schroders</t>
  </si>
  <si>
    <t>Schubert &amp; Company</t>
  </si>
  <si>
    <t>Schweizerische Nationalbank</t>
  </si>
  <si>
    <t>Scoggin Management</t>
  </si>
  <si>
    <t>Scotiabank</t>
  </si>
  <si>
    <t>Sculptor Capital Management</t>
  </si>
  <si>
    <t>Seaview Investment Managers</t>
  </si>
  <si>
    <t>Segantii Capital Management</t>
  </si>
  <si>
    <t>SEI</t>
  </si>
  <si>
    <t>Selway Asset Management</t>
  </si>
  <si>
    <t>Sentinus</t>
  </si>
  <si>
    <t>SFG Wealth Management</t>
  </si>
  <si>
    <t>SFMG Wealth Advisors</t>
  </si>
  <si>
    <t>Shaolin Capital Management</t>
  </si>
  <si>
    <t>Shell Asset Management Company</t>
  </si>
  <si>
    <t>Shenkman Capital Management</t>
  </si>
  <si>
    <t>Sigma Planning Corporation</t>
  </si>
  <si>
    <t>Signaturefd</t>
  </si>
  <si>
    <t>Signet Financial Management</t>
  </si>
  <si>
    <t>Silvergate Capital</t>
  </si>
  <si>
    <t>Silverhawk Private</t>
  </si>
  <si>
    <t>Simplex Trading</t>
  </si>
  <si>
    <t>Simplicity</t>
  </si>
  <si>
    <t>Simplify Asset Management</t>
  </si>
  <si>
    <t>SJS Investment Services</t>
  </si>
  <si>
    <t>SkyBridge Capital II</t>
  </si>
  <si>
    <t>Smith Anglin Financial</t>
  </si>
  <si>
    <t>Société Générale</t>
  </si>
  <si>
    <t>Spartan Fund Management</t>
  </si>
  <si>
    <t>Spearhead Capital Advisors</t>
  </si>
  <si>
    <t>Spire Investment Partners</t>
  </si>
  <si>
    <t>Squarepoint</t>
  </si>
  <si>
    <t>SRN Advisors</t>
  </si>
  <si>
    <t>State of Wisconsin Investment Board</t>
  </si>
  <si>
    <t>State Street</t>
  </si>
  <si>
    <t>State Teachers Retirement System of Ohio</t>
  </si>
  <si>
    <t>Steel Peak Wealth Management</t>
  </si>
  <si>
    <t>Steward Partners</t>
  </si>
  <si>
    <t>Stichting Pensioenfonds voor Huisartsen</t>
  </si>
  <si>
    <t>Stifel Financial</t>
  </si>
  <si>
    <t>Stone Ridge Holdings Group</t>
  </si>
  <si>
    <t>StoneCastle Investment Management</t>
  </si>
  <si>
    <t>Stonegate Investment Group</t>
  </si>
  <si>
    <t>StoneX</t>
  </si>
  <si>
    <t>Strive Enterprises</t>
  </si>
  <si>
    <t>Summit Trail Advisors</t>
  </si>
  <si>
    <t>Susquehanna International Group (SIG)</t>
  </si>
  <si>
    <t>Sutton Wealth Advisors</t>
  </si>
  <si>
    <t>Svenska Handelsbanken</t>
  </si>
  <si>
    <t>Sygnia</t>
  </si>
  <si>
    <t>Sygnum Bank</t>
  </si>
  <si>
    <t>T. Rowe Price</t>
  </si>
  <si>
    <t>TA Associates</t>
  </si>
  <si>
    <t>TCI Wealth Advisors</t>
  </si>
  <si>
    <t>Teacher Retirement System of Texas</t>
  </si>
  <si>
    <t>Ten Capital Wealth Advisors</t>
  </si>
  <si>
    <t>Texas Yale Capital</t>
  </si>
  <si>
    <t>The Welch Group</t>
  </si>
  <si>
    <t>Thomas H Lee Partners</t>
  </si>
  <si>
    <t>Thrivent Financial</t>
  </si>
  <si>
    <t>TIAA</t>
  </si>
  <si>
    <t>Tobam</t>
  </si>
  <si>
    <t>Toronto-Dominion Bank</t>
  </si>
  <si>
    <t>Toroso Investments</t>
  </si>
  <si>
    <t>Tower Research Capital</t>
  </si>
  <si>
    <t>Tradewinds Capital Management</t>
  </si>
  <si>
    <t>Trek Financial</t>
  </si>
  <si>
    <t>Trinity Capital</t>
  </si>
  <si>
    <t>TS Banking Group</t>
  </si>
  <si>
    <t>TSFG</t>
  </si>
  <si>
    <t>Tucker Asset Management</t>
  </si>
  <si>
    <t>Tudor Investment Corporation</t>
  </si>
  <si>
    <t>Two Sigma Investments</t>
  </si>
  <si>
    <t>Tyler-Stone Wealth Management</t>
  </si>
  <si>
    <t>U.S. Capital Wealth Advisors</t>
  </si>
  <si>
    <t>UBS</t>
  </si>
  <si>
    <t>Univest Securities</t>
  </si>
  <si>
    <t>US Bancorp</t>
  </si>
  <si>
    <t>Valeo Financial Advisors</t>
  </si>
  <si>
    <t>Van Eck Associates Corporation</t>
  </si>
  <si>
    <t>Vanguard</t>
  </si>
  <si>
    <t>Verition Fund Management</t>
  </si>
  <si>
    <t>Versant Capital Management</t>
  </si>
  <si>
    <t>Versor Investments</t>
  </si>
  <si>
    <t>Vestcor</t>
  </si>
  <si>
    <t>Victory Capital</t>
  </si>
  <si>
    <t>Vident Financial</t>
  </si>
  <si>
    <t>Virtu Financial</t>
  </si>
  <si>
    <t>Vista Investment Management</t>
  </si>
  <si>
    <t>VitalStone Financial</t>
  </si>
  <si>
    <t>Volt Equity</t>
  </si>
  <si>
    <t>Vontobel</t>
  </si>
  <si>
    <t>Voya Financial</t>
  </si>
  <si>
    <t>VP Bank</t>
  </si>
  <si>
    <t>W Capital Advisors</t>
  </si>
  <si>
    <t>W.R. Berkley</t>
  </si>
  <si>
    <t>Walleye Capital</t>
  </si>
  <si>
    <t>Warberg Asset Management</t>
  </si>
  <si>
    <t>Warburg Pincus</t>
  </si>
  <si>
    <t>WealthStar Advisors</t>
  </si>
  <si>
    <t>Wedbush</t>
  </si>
  <si>
    <t>Wellington Management</t>
  </si>
  <si>
    <t>Wells Fargo</t>
  </si>
  <si>
    <t>WesBanco</t>
  </si>
  <si>
    <t>West Financial Advisors</t>
  </si>
  <si>
    <t>Westwood Holdings Group</t>
  </si>
  <si>
    <t>WFA of San Diego</t>
  </si>
  <si>
    <t>WhiteHawk Finance</t>
  </si>
  <si>
    <t>Wingspire Equipment Finance</t>
  </si>
  <si>
    <t>Wipfli</t>
  </si>
  <si>
    <t>Wolverine Asset Management</t>
  </si>
  <si>
    <t>Wolverine Trading</t>
  </si>
  <si>
    <t>WWM Financial</t>
  </si>
  <si>
    <t>X-Square Capital</t>
  </si>
  <si>
    <t>XTX Markets</t>
  </si>
  <si>
    <t>Y-Intercept</t>
  </si>
  <si>
    <t>Yorkville Asset Management</t>
  </si>
  <si>
    <t>Zürcher Kantonalbank</t>
  </si>
  <si>
    <t>Financed and facilitated operating margin emissions (OME) per investor and group (tons CO2e)</t>
  </si>
  <si>
    <t>Financed and facilitated operating marging emissions (OME) per company and investor (top 10, tons CO2e)</t>
  </si>
  <si>
    <t>Financed and facilitated location based emissions (LBE) per investor and group (tons CO2e)</t>
  </si>
  <si>
    <t>Financed and facilitated location based emissions (LBE) per company and investor (top 10, tons CO2e)</t>
  </si>
  <si>
    <t xml:space="preserve">FiOME Watt best guess </t>
  </si>
  <si>
    <t xml:space="preserve">FaOME Watt best guess </t>
  </si>
  <si>
    <t xml:space="preserve">Total OME </t>
  </si>
  <si>
    <t xml:space="preserve">FiLBE Watt best guess </t>
  </si>
  <si>
    <t xml:space="preserve">FaLBE Watt best guess </t>
  </si>
  <si>
    <t xml:space="preserve">Total LBE </t>
  </si>
  <si>
    <t>Trinity Capital Total</t>
  </si>
  <si>
    <t>WhiteHawk Finance Total</t>
  </si>
  <si>
    <t>Stone Ridge Holdings Group Total</t>
  </si>
  <si>
    <t>Hut 8 Corp Total</t>
  </si>
  <si>
    <t>Riot Platforms Total</t>
  </si>
  <si>
    <t>BlackRock Total</t>
  </si>
  <si>
    <t>Vanguard Total</t>
  </si>
  <si>
    <t>Massachusetts Mutual Life Insurance Company  Total</t>
  </si>
  <si>
    <t>Core Scientific Total</t>
  </si>
  <si>
    <t>Stronghold Digital Mining Total</t>
  </si>
  <si>
    <t>Iris Energy Total</t>
  </si>
  <si>
    <t>Bit Digital Total</t>
  </si>
  <si>
    <t>Mirae Asset Financial Group Total</t>
  </si>
  <si>
    <t>State Street Total</t>
  </si>
  <si>
    <t>Greenidge Generation Total</t>
  </si>
  <si>
    <t>Marathon Digital Holdings Total</t>
  </si>
  <si>
    <t>Geode Capital Holdings Total</t>
  </si>
  <si>
    <t>CleanSpark Total</t>
  </si>
  <si>
    <t>Silvergate Capital Total</t>
  </si>
  <si>
    <t>Van Eck Associates Corporation Total</t>
  </si>
  <si>
    <t>Armistice Capital Total</t>
  </si>
  <si>
    <t>Sabby Management Total</t>
  </si>
  <si>
    <t>Bitdeer Technologies Total</t>
  </si>
  <si>
    <t>Regal Funds Management Total</t>
  </si>
  <si>
    <t>Exchange Traded Concepts Total</t>
  </si>
  <si>
    <t>Morgan Stanley Total</t>
  </si>
  <si>
    <t>Argo Blockchain Total</t>
  </si>
  <si>
    <t>Bremer Bank Total</t>
  </si>
  <si>
    <t>Anchor Labs Total</t>
  </si>
  <si>
    <t>B. Riley Financial Total</t>
  </si>
  <si>
    <t>Mackie Research Financial Total</t>
  </si>
  <si>
    <t>Bitfarms Total</t>
  </si>
  <si>
    <t>HIVE Digital Technology Total</t>
  </si>
  <si>
    <t>D.A. Davidson &amp; Co Total</t>
  </si>
  <si>
    <t>Cantor Fitzgerald Total</t>
  </si>
  <si>
    <t>Digihost Technology Total</t>
  </si>
  <si>
    <t>Roth Capital Partners Total</t>
  </si>
  <si>
    <t>Macquarie Group Total</t>
  </si>
  <si>
    <t>Invesco Total</t>
  </si>
  <si>
    <t>Condor Trading Total</t>
  </si>
  <si>
    <t>TeraWulf Total</t>
  </si>
  <si>
    <t>Mawson Infrastructure Total</t>
  </si>
  <si>
    <t>Toroso Investments Total</t>
  </si>
  <si>
    <t>Sato Technologies Total</t>
  </si>
  <si>
    <t>Soluna Holdings Total</t>
  </si>
  <si>
    <t>SkyBridge Capital II Total</t>
  </si>
  <si>
    <t>Susquehanna International Group (SIG) Total</t>
  </si>
  <si>
    <t>Vident Financial Total</t>
  </si>
  <si>
    <t>Citadel Total</t>
  </si>
  <si>
    <t>DMG Blockchain Solutions Total</t>
  </si>
  <si>
    <t>TA Associates Total</t>
  </si>
  <si>
    <t>Cipher Mining Total</t>
  </si>
  <si>
    <t>BMO Financial Group Total</t>
  </si>
  <si>
    <t>Grand Total</t>
  </si>
  <si>
    <t>H.C. Wainwright &amp; Co Total</t>
  </si>
  <si>
    <t>Marshall Investments Total</t>
  </si>
  <si>
    <t>Northern Trust Total</t>
  </si>
  <si>
    <t>M&amp;T Bank Total</t>
  </si>
  <si>
    <t>Charles Schwab Total</t>
  </si>
  <si>
    <t>Wingspire Equipment Finance Total</t>
  </si>
  <si>
    <t>Lazard Total</t>
  </si>
  <si>
    <t>Everest Hill Group Total</t>
  </si>
  <si>
    <t>Goldman Sachs Total</t>
  </si>
  <si>
    <t>Platinum Asset Management Total</t>
  </si>
  <si>
    <t>JPMorgan Chase Total</t>
  </si>
  <si>
    <t>Schweizerische Nationalbank Total</t>
  </si>
  <si>
    <t>Jane Street Group Total</t>
  </si>
  <si>
    <t>Bakay Capital Management Total</t>
  </si>
  <si>
    <t>Renaissance Technologies Total</t>
  </si>
  <si>
    <t>UBS Total</t>
  </si>
  <si>
    <t>Point72 Total</t>
  </si>
  <si>
    <t>Regal Partners Total</t>
  </si>
  <si>
    <t>Prometheus Capital Finance Total</t>
  </si>
  <si>
    <t>Millennium Management Total</t>
  </si>
  <si>
    <t>Power Corporation of Canada Total</t>
  </si>
  <si>
    <t>Rothschild Group Total</t>
  </si>
  <si>
    <t>AQR Capital Management Total</t>
  </si>
  <si>
    <t>TIAA Total</t>
  </si>
  <si>
    <t>Bank of New York Mellon Total</t>
  </si>
  <si>
    <t>Wellington Management Total</t>
  </si>
  <si>
    <t>Adage Capital Partners Total</t>
  </si>
  <si>
    <t>Two Sigma Investments Total</t>
  </si>
  <si>
    <t>Ameriprise Financial Total</t>
  </si>
  <si>
    <t>Group One Trading Total</t>
  </si>
  <si>
    <t>Continental General Total</t>
  </si>
  <si>
    <t>W Capital Advisors Total</t>
  </si>
  <si>
    <t>Toronto-Dominion Bank Total</t>
  </si>
  <si>
    <t>Picton Mahoney Asset Management Total</t>
  </si>
  <si>
    <t>Intrinsic Edge Capital Management Total</t>
  </si>
  <si>
    <t>Quantbot Technologies Total</t>
  </si>
  <si>
    <t>Calamos Investments Total</t>
  </si>
  <si>
    <t>Barclays Total</t>
  </si>
  <si>
    <t>Sygnia Total</t>
  </si>
  <si>
    <t>Boardman Bay Capital Management Total</t>
  </si>
  <si>
    <t>Harvest Portfolios Total</t>
  </si>
  <si>
    <t>American Century Investments Total</t>
  </si>
  <si>
    <t>Penserra Capital Management Total</t>
  </si>
  <si>
    <t>Sculptor Capital Management Total</t>
  </si>
  <si>
    <t>Glazer Capital Total</t>
  </si>
  <si>
    <t>Mitsubishi UFJ Financial Total</t>
  </si>
  <si>
    <t>Owl Creek Asset Management Total</t>
  </si>
  <si>
    <t>Hudson River Trading Total</t>
  </si>
  <si>
    <t>Bank of America Total</t>
  </si>
  <si>
    <t>Aretec Group Total</t>
  </si>
  <si>
    <t>Deutsche Bank Total</t>
  </si>
  <si>
    <t>RhumbLine Advisers Total</t>
  </si>
  <si>
    <t>Virtu Financial Total</t>
  </si>
  <si>
    <t>Amplify Investments Total</t>
  </si>
  <si>
    <t>Marsh &amp; McLennan Companies Total</t>
  </si>
  <si>
    <t>State of Wisconsin Investment Board Total</t>
  </si>
  <si>
    <t>Compass Asset Management Total</t>
  </si>
  <si>
    <t>Cooper Creek Partners Management Total</t>
  </si>
  <si>
    <t>XTX Markets Total</t>
  </si>
  <si>
    <t>LPL Financial Total</t>
  </si>
  <si>
    <t>Vestcor Total</t>
  </si>
  <si>
    <t>RiverNorth Capital Management Total</t>
  </si>
  <si>
    <t>Cambridge Investment Research Total</t>
  </si>
  <si>
    <t>DEVK Versicherungen Total</t>
  </si>
  <si>
    <t>Groupe BPCE Total</t>
  </si>
  <si>
    <t>New York State Common Retirement Fund Total</t>
  </si>
  <si>
    <t>Equitable Holdings Total</t>
  </si>
  <si>
    <t>Simplex Trading Total</t>
  </si>
  <si>
    <t>Brookstone Partners Acquisition XXIV Total</t>
  </si>
  <si>
    <t>CIBC Total</t>
  </si>
  <si>
    <t>Univest Securities Total</t>
  </si>
  <si>
    <t>Royal Bank of Canada Total</t>
  </si>
  <si>
    <t>Schonfeld Total</t>
  </si>
  <si>
    <t>Sygnum Bank Total</t>
  </si>
  <si>
    <t>Parallax Volatility Advisers Total</t>
  </si>
  <si>
    <t>Lido Advisors Total</t>
  </si>
  <si>
    <t>Amalgamated Financial Corporation Total</t>
  </si>
  <si>
    <t>IMC Total</t>
  </si>
  <si>
    <t>Gullane Capital Total</t>
  </si>
  <si>
    <t>Meteora Capital Total</t>
  </si>
  <si>
    <t>Flaharty &amp; Associates Total</t>
  </si>
  <si>
    <t>Mizuho Financial Total</t>
  </si>
  <si>
    <t>Deka Group Total</t>
  </si>
  <si>
    <t>Tower Research Capital Total</t>
  </si>
  <si>
    <t>CONCEPT Vermögensmanagement Total</t>
  </si>
  <si>
    <t>Société Générale Total</t>
  </si>
  <si>
    <t>Carne Total</t>
  </si>
  <si>
    <t>Commonwealth Financial Network Total</t>
  </si>
  <si>
    <t>Squarepoint Total</t>
  </si>
  <si>
    <t>Capital Fund Management Total</t>
  </si>
  <si>
    <t>Cathay Financial Total</t>
  </si>
  <si>
    <t>Government Pension Fund Global (GPFG) Total</t>
  </si>
  <si>
    <t>Financial Advocates Total</t>
  </si>
  <si>
    <t>Atria Wealth Solutions Total</t>
  </si>
  <si>
    <t>Legal &amp; General Total</t>
  </si>
  <si>
    <t>Spartan Fund Management Total</t>
  </si>
  <si>
    <t>GSA Capital Services Total</t>
  </si>
  <si>
    <t>Wedbush Total</t>
  </si>
  <si>
    <t>Assicurazioni Generali Total</t>
  </si>
  <si>
    <t>Revolve Capital Total</t>
  </si>
  <si>
    <t>Florida State Board of Administration (FSBA) Total</t>
  </si>
  <si>
    <t>Gladstone Wealth Group Total</t>
  </si>
  <si>
    <t>Huatai Securities Total</t>
  </si>
  <si>
    <t>MetLife Total</t>
  </si>
  <si>
    <t>Independent Financial Partners Total</t>
  </si>
  <si>
    <t>AtonRa Partners Total</t>
  </si>
  <si>
    <t>Zürcher Kantonalbank Total</t>
  </si>
  <si>
    <t>Dimensional Fund Advisors Total</t>
  </si>
  <si>
    <t>Banco Bilbao Vizcaya Argentaria (BBVA) Total</t>
  </si>
  <si>
    <t>National Bank of Canada Total</t>
  </si>
  <si>
    <t>Wolverine Asset Management Total</t>
  </si>
  <si>
    <t>Comerica Total</t>
  </si>
  <si>
    <t>Voya Financial Total</t>
  </si>
  <si>
    <t>California State Teachers' Retirement System (CalSTRS) Total</t>
  </si>
  <si>
    <t>Pictet Total</t>
  </si>
  <si>
    <t>American International Group (AIG) Total</t>
  </si>
  <si>
    <t>DOMO Capital Management Total</t>
  </si>
  <si>
    <t>Requisite Capital Management Total</t>
  </si>
  <si>
    <t>Balyasny Asset Management Total</t>
  </si>
  <si>
    <t>Wolverine Trading Total</t>
  </si>
  <si>
    <t>Integrated Financial Partners Total</t>
  </si>
  <si>
    <t>Engineers Gate Manager Total</t>
  </si>
  <si>
    <t>Tobam Total</t>
  </si>
  <si>
    <t>Manulife Financial Total</t>
  </si>
  <si>
    <t>T. Rowe Price Total</t>
  </si>
  <si>
    <t>KeyCorp Total</t>
  </si>
  <si>
    <t>Ante Asset Management Total</t>
  </si>
  <si>
    <t>Banco Alfa de Investimento Total</t>
  </si>
  <si>
    <t>Steel Peak Wealth Management Total</t>
  </si>
  <si>
    <t>W.R. Berkley Total</t>
  </si>
  <si>
    <t>Jefferies Financial Group Total</t>
  </si>
  <si>
    <t>Cypress Wealth Services Total</t>
  </si>
  <si>
    <t>HBW Advisory Services Total</t>
  </si>
  <si>
    <t>Private Advisor Group Total</t>
  </si>
  <si>
    <t>HAP Capital Total</t>
  </si>
  <si>
    <t>Osaic Wealth Total</t>
  </si>
  <si>
    <t>AE Wealth Management Total</t>
  </si>
  <si>
    <t>Cowen &amp; Co Total</t>
  </si>
  <si>
    <t>Alpine Group Total</t>
  </si>
  <si>
    <t>SRN Advisors Total</t>
  </si>
  <si>
    <t>Segantii Capital Management Total</t>
  </si>
  <si>
    <t>Montagu Private Equity Total</t>
  </si>
  <si>
    <t>Csenge Advisory Group Total</t>
  </si>
  <si>
    <t>Svenska Handelsbanken Total</t>
  </si>
  <si>
    <t>BNP Paribas Total</t>
  </si>
  <si>
    <t>Keebeck Alpha Total</t>
  </si>
  <si>
    <t>Lovell Minnick Partners Total</t>
  </si>
  <si>
    <t>CI Financial Total</t>
  </si>
  <si>
    <t>Arizona State Retirement System Total</t>
  </si>
  <si>
    <t>Anphiko Asset Management Total</t>
  </si>
  <si>
    <t>Azora Capital Total</t>
  </si>
  <si>
    <t>IHT Wealth Management Total</t>
  </si>
  <si>
    <t>Stifel Financial Total</t>
  </si>
  <si>
    <t>Marathon Trading Investment Management Total</t>
  </si>
  <si>
    <t>Hennion &amp; Walsh Asset Management Total</t>
  </si>
  <si>
    <t>Andbank Total</t>
  </si>
  <si>
    <t>Scotiabank Total</t>
  </si>
  <si>
    <t>Sigma Planning Corporation Total</t>
  </si>
  <si>
    <t>Stonegate Investment Group Total</t>
  </si>
  <si>
    <t>Trek Financial Total</t>
  </si>
  <si>
    <t>Macif Total</t>
  </si>
  <si>
    <t>Sara-Bay Financial Total</t>
  </si>
  <si>
    <t>SEI Total</t>
  </si>
  <si>
    <t>Bluefin Companies Total</t>
  </si>
  <si>
    <t>Iris Asset Management Total</t>
  </si>
  <si>
    <t>Advisor Resource Council Total</t>
  </si>
  <si>
    <t>Thrivent Financial Total</t>
  </si>
  <si>
    <t>Verition Fund Management Total</t>
  </si>
  <si>
    <t>OmniStar Financial Total</t>
  </si>
  <si>
    <t>RBF Capital Total</t>
  </si>
  <si>
    <t>Empirical Finance Total</t>
  </si>
  <si>
    <t>Manning &amp; Napier Total</t>
  </si>
  <si>
    <t>Focus Financial Partners Total</t>
  </si>
  <si>
    <t>Perigon Wealth Management Total</t>
  </si>
  <si>
    <t>NinePointTwo Capital Total</t>
  </si>
  <si>
    <t>Walleye Capital Total</t>
  </si>
  <si>
    <t>First Trust Advisors Total</t>
  </si>
  <si>
    <t>Old Growth Capital Total</t>
  </si>
  <si>
    <t>Madison Capital Total</t>
  </si>
  <si>
    <t>Gadsden Total</t>
  </si>
  <si>
    <t>Redwood Wealth Management Group Total</t>
  </si>
  <si>
    <t>Cresset Capital Total</t>
  </si>
  <si>
    <t>Quantlab Capital Management Total</t>
  </si>
  <si>
    <t>Rafferty Asset Management Total</t>
  </si>
  <si>
    <t>Cutler Group Total</t>
  </si>
  <si>
    <t>Shell Asset Management Company Total</t>
  </si>
  <si>
    <t>Lord, Abbett &amp; Co Total</t>
  </si>
  <si>
    <t>Sentinus Total</t>
  </si>
  <si>
    <t>FinEx Capital Management Total</t>
  </si>
  <si>
    <t>Janus Henderson Total</t>
  </si>
  <si>
    <t>Landscape Capital Management Total</t>
  </si>
  <si>
    <t>Spearhead Capital Advisors Total</t>
  </si>
  <si>
    <t>ProShare Advisors Total</t>
  </si>
  <si>
    <t>Aristotle Pacific Capital Total</t>
  </si>
  <si>
    <t>Pandolfo Capital Total</t>
  </si>
  <si>
    <t>AWM Investment Company Total</t>
  </si>
  <si>
    <t>Intrepid Financial Planning Total</t>
  </si>
  <si>
    <t>Fiduciary Alliance Total</t>
  </si>
  <si>
    <t>Fifth Third Bancorp Total</t>
  </si>
  <si>
    <t>Creative Planning Total</t>
  </si>
  <si>
    <t>Mariner Wealth Advisors Total</t>
  </si>
  <si>
    <t>Vontobel Total</t>
  </si>
  <si>
    <t>HDI V.a.G. Total</t>
  </si>
  <si>
    <t>Algert Global Total</t>
  </si>
  <si>
    <t>Archer Investment Corporation Total</t>
  </si>
  <si>
    <t>Prudential Financial (US) Total</t>
  </si>
  <si>
    <t>KFA Private Wealth Group Total</t>
  </si>
  <si>
    <t>Kestra Financial Total</t>
  </si>
  <si>
    <t>Corecap Advisors Total</t>
  </si>
  <si>
    <t>Westwood Holdings Group Total</t>
  </si>
  <si>
    <t>Rothschild Investment Corporation Total</t>
  </si>
  <si>
    <t>Allspring Global Investments Total</t>
  </si>
  <si>
    <t>Valeo Financial Advisors Total</t>
  </si>
  <si>
    <t>Ancora Holdings Total</t>
  </si>
  <si>
    <t>Paloma Partners Total</t>
  </si>
  <si>
    <t>Carson Wealth Total</t>
  </si>
  <si>
    <t>Jump Trading Total</t>
  </si>
  <si>
    <t>Victory Capital Total</t>
  </si>
  <si>
    <t>Teacher Retirement System of Texas Total</t>
  </si>
  <si>
    <t>X-Square Capital Total</t>
  </si>
  <si>
    <t>Franklin Resources Total</t>
  </si>
  <si>
    <t>Rockefeller &amp; Co. Total</t>
  </si>
  <si>
    <t>Tudor Investment Corporation Total</t>
  </si>
  <si>
    <t>Fidelity Investments Total</t>
  </si>
  <si>
    <t>Pensioenfonds Horeca &amp; Catering (PH&amp;C) Total</t>
  </si>
  <si>
    <t>Summit Trail Advisors Total</t>
  </si>
  <si>
    <t>Advisory Services Network Total</t>
  </si>
  <si>
    <t>Gabelli Funds Total</t>
  </si>
  <si>
    <t>Public Employees' Retirement Association of Colorado Total</t>
  </si>
  <si>
    <t>Hub International Total</t>
  </si>
  <si>
    <t>Laidlaw Wealth Management Total</t>
  </si>
  <si>
    <t>Coldstream Holdings Total</t>
  </si>
  <si>
    <t>Ameritas Mutual Total</t>
  </si>
  <si>
    <t>S.A. Mason Total</t>
  </si>
  <si>
    <t>Diligent Investors Total</t>
  </si>
  <si>
    <t>Perpetual Total</t>
  </si>
  <si>
    <t>Prospera Holdings Total</t>
  </si>
  <si>
    <t>WesBanco Total</t>
  </si>
  <si>
    <t>Lombard Odier Total</t>
  </si>
  <si>
    <t>Principal Financial Group Total</t>
  </si>
  <si>
    <t>WealthStar Advisors Total</t>
  </si>
  <si>
    <t>Oppenheimer Holdings Total</t>
  </si>
  <si>
    <t>Warburg Pincus Total</t>
  </si>
  <si>
    <t>Bridgeway Capital Management Total</t>
  </si>
  <si>
    <t>Aquatic Capital Management Total</t>
  </si>
  <si>
    <t>VP Bank Total</t>
  </si>
  <si>
    <t>Fortitude Trade and Investment Total</t>
  </si>
  <si>
    <t>MK Luxinvest Total</t>
  </si>
  <si>
    <t>Scoggin Management Total</t>
  </si>
  <si>
    <t>Wells Fargo Total</t>
  </si>
  <si>
    <t>Optiver Total</t>
  </si>
  <si>
    <t>Carolinas Wealth Consulting Total</t>
  </si>
  <si>
    <t>Hightower Total</t>
  </si>
  <si>
    <t>Galaxy Digital Parners Total</t>
  </si>
  <si>
    <t>Hoopoe Capital Total</t>
  </si>
  <si>
    <t>Covington Capital Management Total</t>
  </si>
  <si>
    <t>Allworth Financial Total</t>
  </si>
  <si>
    <t>StoneCastle Investment Management Total</t>
  </si>
  <si>
    <t>NISA Investment Advisors Total</t>
  </si>
  <si>
    <t>Shaolin Capital Management Total</t>
  </si>
  <si>
    <t>Selway Asset Management Total</t>
  </si>
  <si>
    <t>Citigroup Total</t>
  </si>
  <si>
    <t>Mercer Advisors Total</t>
  </si>
  <si>
    <t>ICA Group Total</t>
  </si>
  <si>
    <t>Grupo Financiero Galicia Total</t>
  </si>
  <si>
    <t>Yorkville Asset Management Total</t>
  </si>
  <si>
    <t>NewEdge Capital Total</t>
  </si>
  <si>
    <t>KKR Group Total</t>
  </si>
  <si>
    <t>P. Schoenfeld Asset Management Total</t>
  </si>
  <si>
    <t>Ferguson Wellman Capital Management Total</t>
  </si>
  <si>
    <t>Schubert &amp; Company Total</t>
  </si>
  <si>
    <t>Graticule Asset Management Asia Total</t>
  </si>
  <si>
    <t>Merit Financial Total</t>
  </si>
  <si>
    <t>PNC Financial Services Total</t>
  </si>
  <si>
    <t>Horizon Kinetics Total</t>
  </si>
  <si>
    <t>Beacon Pointe Total</t>
  </si>
  <si>
    <t>Grupo Bursatil Mexicano Total</t>
  </si>
  <si>
    <t>Prosperity Financial Group Total</t>
  </si>
  <si>
    <t>Mint Tower Capital Management Total</t>
  </si>
  <si>
    <t>Guggenheim Capital Total</t>
  </si>
  <si>
    <t>Seaview Investment Managers Total</t>
  </si>
  <si>
    <t>Silverhawk Private Total</t>
  </si>
  <si>
    <t>Banque Cantonale Vaudoise Total</t>
  </si>
  <si>
    <t>Landesbank Baden-Württemberg (LBBW) Total</t>
  </si>
  <si>
    <t>Signaturefd Total</t>
  </si>
  <si>
    <t>Qube Research &amp; Technologies Total</t>
  </si>
  <si>
    <t>ProFund Advisors Total</t>
  </si>
  <si>
    <t>Danske Bank Total</t>
  </si>
  <si>
    <t>Great Valley Advisor Group Total</t>
  </si>
  <si>
    <t>Lion Point Capital Total</t>
  </si>
  <si>
    <t>Beaird Harris Wealth Management Total</t>
  </si>
  <si>
    <t>Money Concepts Total</t>
  </si>
  <si>
    <t>The Welch Group Total</t>
  </si>
  <si>
    <t>MassMutual Holdings Total</t>
  </si>
  <si>
    <t>Huntington Bancshares Total</t>
  </si>
  <si>
    <t>Stichting Pensioenfonds voor Huisartsen Total</t>
  </si>
  <si>
    <t>AXA Total</t>
  </si>
  <si>
    <t>Magnetar Capital Partners Total</t>
  </si>
  <si>
    <t>Diversified Trust Total</t>
  </si>
  <si>
    <t>Pacific Sage Partners Total</t>
  </si>
  <si>
    <t>Assenagon Total</t>
  </si>
  <si>
    <t>Shenkman Capital Management Total</t>
  </si>
  <si>
    <t>Lindbrook Capital Total</t>
  </si>
  <si>
    <t>Personal CFO Solutions Total</t>
  </si>
  <si>
    <t>Mugunghwa Trust Total</t>
  </si>
  <si>
    <t>Milestone Wealth Total</t>
  </si>
  <si>
    <t>ConsultInvest Total</t>
  </si>
  <si>
    <t>Red Door Wealth Management Total</t>
  </si>
  <si>
    <t>Inspire Impact Group Total</t>
  </si>
  <si>
    <t>Belpointe Asset Management Total</t>
  </si>
  <si>
    <t>Activest Wealth Management Total</t>
  </si>
  <si>
    <t>Thomas H Lee Partners Total</t>
  </si>
  <si>
    <t>Independent Advisor Alliance Total</t>
  </si>
  <si>
    <t>Belvedere Trading Total</t>
  </si>
  <si>
    <t>Ten Capital Wealth Advisors Total</t>
  </si>
  <si>
    <t>Man Group Total</t>
  </si>
  <si>
    <t>Northwest Asset Management Total</t>
  </si>
  <si>
    <t>CSS LLC Total</t>
  </si>
  <si>
    <t>Peak6 Capital Management Total</t>
  </si>
  <si>
    <t>US Bancorp Total</t>
  </si>
  <si>
    <t>Sutton Wealth Advisors Total</t>
  </si>
  <si>
    <t>Brookstone Capital Management Total</t>
  </si>
  <si>
    <t>Carroll Financial Associates Total</t>
  </si>
  <si>
    <t>Horizon Bank Total</t>
  </si>
  <si>
    <t>RoseCap Financial Advisors Total</t>
  </si>
  <si>
    <t>First Command Financial Planning Total</t>
  </si>
  <si>
    <t>Plante &amp; Moran Total</t>
  </si>
  <si>
    <t>Dark Forest Capital Management Total</t>
  </si>
  <si>
    <t>Neuberger Berman Total</t>
  </si>
  <si>
    <t>KLK Capital Management Total</t>
  </si>
  <si>
    <t>Mariner Investment Group Total</t>
  </si>
  <si>
    <t>Knott Partners Management Total</t>
  </si>
  <si>
    <t>JGP Wealth Management Total</t>
  </si>
  <si>
    <t>Vista Investment Management Total</t>
  </si>
  <si>
    <t>Larson Financial Group Total</t>
  </si>
  <si>
    <t>Iridian Asset Management Total</t>
  </si>
  <si>
    <t>Equitec Proprietary Markets Total</t>
  </si>
  <si>
    <t>Bridgefront Capital Total</t>
  </si>
  <si>
    <t>Headlands Technologies Total</t>
  </si>
  <si>
    <t>Fortress Investment Group Total</t>
  </si>
  <si>
    <t>Versor Investments Total</t>
  </si>
  <si>
    <t>Polar Asset Management Partners Total</t>
  </si>
  <si>
    <t>Hollencrest Capital Management Total</t>
  </si>
  <si>
    <t>Periscope Capital Total</t>
  </si>
  <si>
    <t>Steward Partners Total</t>
  </si>
  <si>
    <t>Cary Street Partners Total</t>
  </si>
  <si>
    <t>Bank Hapoalim Total</t>
  </si>
  <si>
    <t>State Teachers Retirement System of Ohio Total</t>
  </si>
  <si>
    <t>Nykredit Group Total</t>
  </si>
  <si>
    <t>Meeder Investment Management Total</t>
  </si>
  <si>
    <t>Nomura Total</t>
  </si>
  <si>
    <t>Tradewinds Capital Management Total</t>
  </si>
  <si>
    <t>TCI Wealth Advisors Total</t>
  </si>
  <si>
    <t>Good Life Management Total</t>
  </si>
  <si>
    <t>MCM Holdings Total</t>
  </si>
  <si>
    <t>Warberg Asset Management Total</t>
  </si>
  <si>
    <t>CarsonAllaria Wealth Management Total</t>
  </si>
  <si>
    <t>Ground Swell Capital Total</t>
  </si>
  <si>
    <t>VitalStone Financial Total</t>
  </si>
  <si>
    <t>Los Angeles Capital Management Total</t>
  </si>
  <si>
    <t>American Portfolios Advisors Total</t>
  </si>
  <si>
    <t>SFG Wealth Management Total</t>
  </si>
  <si>
    <t>Smith Anglin Financial Total</t>
  </si>
  <si>
    <t>North Star Financial Services Total</t>
  </si>
  <si>
    <t>Ellevest Total</t>
  </si>
  <si>
    <t>PFS Partners Total</t>
  </si>
  <si>
    <t>FinTrust Capital Advisors Total</t>
  </si>
  <si>
    <t>Financial Management Professionals Total</t>
  </si>
  <si>
    <t>Volt Equity Total</t>
  </si>
  <si>
    <t>Baystate Wealth Management Total</t>
  </si>
  <si>
    <t>Y-Intercept Total</t>
  </si>
  <si>
    <t>Kepos Capital Total</t>
  </si>
  <si>
    <t>Captrust Financial Total</t>
  </si>
  <si>
    <t>Sandhill Investment Management Total</t>
  </si>
  <si>
    <t>Cohanzick Management Total</t>
  </si>
  <si>
    <t>Simplify Asset Management Total</t>
  </si>
  <si>
    <t>Simplicity Total</t>
  </si>
  <si>
    <t>Bleakley Financial Group Total</t>
  </si>
  <si>
    <t>Fonds de Compensation de la Sécurité Sociale, SICAV-FIS (FDC) Total</t>
  </si>
  <si>
    <t>Hexagon Capital Partners Total</t>
  </si>
  <si>
    <t>SFMG Wealth Advisors Total</t>
  </si>
  <si>
    <t>Bernardo Wealth Planning Total</t>
  </si>
  <si>
    <t>TS Banking Group Total</t>
  </si>
  <si>
    <t>Harvest Volatility Management Total</t>
  </si>
  <si>
    <t>Dixon Hughes Goodman Wealth Advisors Total</t>
  </si>
  <si>
    <t>Birch Capital Management Total</t>
  </si>
  <si>
    <t>Newbridge Capital Management Total</t>
  </si>
  <si>
    <t>Connor, Clark &amp; Lunn Financial Group Total</t>
  </si>
  <si>
    <t>Blue Ridge Wealth Total</t>
  </si>
  <si>
    <t>Colorado Financial Management Total</t>
  </si>
  <si>
    <t>Platform Technology Partners Total</t>
  </si>
  <si>
    <t>Ronald Blue Trust Total</t>
  </si>
  <si>
    <t>La Caixa Group Total</t>
  </si>
  <si>
    <t>Bellwether Wealth Total</t>
  </si>
  <si>
    <t>Old National Bancorp Total</t>
  </si>
  <si>
    <t>AIFM Group Total</t>
  </si>
  <si>
    <t>BPL Pensioen Total</t>
  </si>
  <si>
    <t>Heritage Wealth Management Total</t>
  </si>
  <si>
    <t>HBC Financial Services Total</t>
  </si>
  <si>
    <t>Geneos Wealth Management Total</t>
  </si>
  <si>
    <t>Benjamin Edwards Total</t>
  </si>
  <si>
    <t>Bayesian Capital Management Total</t>
  </si>
  <si>
    <t>Apollon Holdings Total</t>
  </si>
  <si>
    <t>West Financial Advisors Total</t>
  </si>
  <si>
    <t>Brown Advisory Total</t>
  </si>
  <si>
    <t>Brinker Capital Total</t>
  </si>
  <si>
    <t>Glassman Wealth Services Total</t>
  </si>
  <si>
    <t>L2 Asset Management Total</t>
  </si>
  <si>
    <t>Column Capital Advisors Total</t>
  </si>
  <si>
    <t>Householder Group Estate and Retirement Specialist Total</t>
  </si>
  <si>
    <t>Baker Avenue Asset Management Total</t>
  </si>
  <si>
    <t>Childress Capital Advisors Total</t>
  </si>
  <si>
    <t>Capital Wealth Investments Total</t>
  </si>
  <si>
    <t>Cerity Partners Total</t>
  </si>
  <si>
    <t>First Citizens Bank Total</t>
  </si>
  <si>
    <t>Spire Investment Partners Total</t>
  </si>
  <si>
    <t>StoneX Total</t>
  </si>
  <si>
    <t>Sandy Spring BankCorp Total</t>
  </si>
  <si>
    <t>Align Wealth Management Total</t>
  </si>
  <si>
    <t>Briar Green Total</t>
  </si>
  <si>
    <t>RWM Asset Management Total</t>
  </si>
  <si>
    <t>Freedom Wealth Alliance Total</t>
  </si>
  <si>
    <t>TSFG Total</t>
  </si>
  <si>
    <t>Private Capital Advisors Total</t>
  </si>
  <si>
    <t>GHP Investment Advisors Total</t>
  </si>
  <si>
    <t>Wipfli Total</t>
  </si>
  <si>
    <t>Lakewood Asset Management Total</t>
  </si>
  <si>
    <t>Alpha Cubed Investments Total</t>
  </si>
  <si>
    <t>HighMark Wealth Management Total</t>
  </si>
  <si>
    <t>Hoover Financial Advisors Total</t>
  </si>
  <si>
    <t>NewSquare Capital Total</t>
  </si>
  <si>
    <t>Castle Financial &amp; Retirement Planning Associates Total</t>
  </si>
  <si>
    <t>Strive Enterprises Total</t>
  </si>
  <si>
    <t>Lee Financial Company Total</t>
  </si>
  <si>
    <t>Riggs Asset Management Total</t>
  </si>
  <si>
    <t>Colonial Total</t>
  </si>
  <si>
    <t>Gibson Wealth Advisors Total</t>
  </si>
  <si>
    <t>Bradley &amp; Co. Private Wealth Management Total</t>
  </si>
  <si>
    <t>Core Wealth Advisors Total</t>
  </si>
  <si>
    <t>Parallel Advisors Total</t>
  </si>
  <si>
    <t>Berman Capital Advisors Total</t>
  </si>
  <si>
    <t>Asset Dedication Total</t>
  </si>
  <si>
    <t>Johnson Midwest Financial Total</t>
  </si>
  <si>
    <t>Korea Investment Holdings Total</t>
  </si>
  <si>
    <t>MinichMacGregor Wealth Management Total</t>
  </si>
  <si>
    <t>WWM Financial Total</t>
  </si>
  <si>
    <t>Cornerstone Planning Group Total</t>
  </si>
  <si>
    <t>U.S. Capital Wealth Advisors Total</t>
  </si>
  <si>
    <t>Flexpoint Ford Total</t>
  </si>
  <si>
    <t>Markston International Total</t>
  </si>
  <si>
    <t>Accurate Wealth Management Total</t>
  </si>
  <si>
    <t>Rocky Mountain Advisers Total</t>
  </si>
  <si>
    <t>Capital Advisors (Ohio) Total</t>
  </si>
  <si>
    <t>Oliver Lagore Vanvalin Investment Total</t>
  </si>
  <si>
    <t>Versant Capital Management Total</t>
  </si>
  <si>
    <t>Banque Eric Sturdza Total</t>
  </si>
  <si>
    <t>Gradient Financial Group Total</t>
  </si>
  <si>
    <t>WFA of San Diego Total</t>
  </si>
  <si>
    <t>Schroders Total</t>
  </si>
  <si>
    <t>Armstrong Advisory Group Total</t>
  </si>
  <si>
    <t>Harbour Investments Total</t>
  </si>
  <si>
    <t>Bourgeon Capital Management Total</t>
  </si>
  <si>
    <t>Northwestern Mutual Total</t>
  </si>
  <si>
    <t>MCF Advisors Total</t>
  </si>
  <si>
    <t>Janiczek Wealth Management Total</t>
  </si>
  <si>
    <t>Allen &amp; Co Total</t>
  </si>
  <si>
    <t>Quent Capital Total</t>
  </si>
  <si>
    <t>McIlrath &amp; Eck Total</t>
  </si>
  <si>
    <t>BDO USA Total</t>
  </si>
  <si>
    <t>Bell Investment Advisors Total</t>
  </si>
  <si>
    <t>Farther Finance Inc. Total</t>
  </si>
  <si>
    <t>Baillie Gifford Total</t>
  </si>
  <si>
    <t>Texas Yale Capital Total</t>
  </si>
  <si>
    <t>Boulder Wealth Advisors Total</t>
  </si>
  <si>
    <t>Signet Financial Management Total</t>
  </si>
  <si>
    <t>GenCap Portfolio Management Total</t>
  </si>
  <si>
    <t>Financial Consulate Total</t>
  </si>
  <si>
    <t>Delta Asset Management Total</t>
  </si>
  <si>
    <t>Delta Financial Group Total</t>
  </si>
  <si>
    <t>Aegon Total</t>
  </si>
  <si>
    <t>Focused Wealth Management Total</t>
  </si>
  <si>
    <t>Madison Dearborn Partners Total</t>
  </si>
  <si>
    <t>Interactive Brokers Group Total</t>
  </si>
  <si>
    <t>Concord Wealth Partners Total</t>
  </si>
  <si>
    <t>Tucker Asset Management Total</t>
  </si>
  <si>
    <t>Grove Bank &amp; Trust Total</t>
  </si>
  <si>
    <t>Beacon Capital Management Total</t>
  </si>
  <si>
    <t>First Manhattan Total</t>
  </si>
  <si>
    <t>Mendota Financial Group Total</t>
  </si>
  <si>
    <t>Creative Financial Designs Total</t>
  </si>
  <si>
    <t>Raleigh Capital Management Total</t>
  </si>
  <si>
    <t>Tyler-Stone Wealth Management Total</t>
  </si>
  <si>
    <t>Pierson Wealth Management Total</t>
  </si>
  <si>
    <t>Laurel Wealth Advisors LLC Total</t>
  </si>
  <si>
    <t>Loring, Wolcott &amp; Coolidge Total</t>
  </si>
  <si>
    <t>SJS Investment Services Total</t>
  </si>
  <si>
    <t>Centerpoint Advisors Total</t>
  </si>
  <si>
    <t>AdvisorNet Wealth Management Total</t>
  </si>
  <si>
    <t>Robbins Farley Total</t>
  </si>
  <si>
    <t>Avior Wealth Management Total</t>
  </si>
  <si>
    <t>Goodwin Investment Advisory Total</t>
  </si>
  <si>
    <t>Salem Investment Counselors Total</t>
  </si>
  <si>
    <t>PrairieView Partners Total</t>
  </si>
  <si>
    <t>Rise Advisors Total</t>
  </si>
  <si>
    <t>Digital Currency Group Total</t>
  </si>
  <si>
    <t>Celtic Investment Total</t>
  </si>
  <si>
    <t>Year</t>
  </si>
  <si>
    <t>Type short</t>
  </si>
  <si>
    <t>Type of financing</t>
  </si>
  <si>
    <t>Investor Parent</t>
  </si>
  <si>
    <t>Investor Parent Country</t>
  </si>
  <si>
    <t>Company in scope?</t>
  </si>
  <si>
    <t>Underwriting</t>
  </si>
  <si>
    <t>SMBC Group</t>
  </si>
  <si>
    <t>France</t>
  </si>
  <si>
    <t>Revere Wealth Mangement</t>
  </si>
  <si>
    <t>Switzerland</t>
  </si>
  <si>
    <t>Loans</t>
  </si>
  <si>
    <t>Habib Bank</t>
  </si>
  <si>
    <t>CDC Group</t>
  </si>
  <si>
    <t>Vantage Bank</t>
  </si>
  <si>
    <t>Starion Bancorporation</t>
  </si>
  <si>
    <t>Loans and underwriting services, per year (Jan12-Dec22, US$ mln)</t>
  </si>
  <si>
    <t>Loans and underwriting services, per financier (Jan12-Dec22, US$ mln)</t>
  </si>
  <si>
    <t>Loans and underwriting services, per group (Jan12-Dec22, US$ mln)</t>
  </si>
  <si>
    <t>Loans and underwriting services, per financier and group (Jan12-Dec22, US$ mln)</t>
  </si>
  <si>
    <t>Loans and underwriting services, per group and financier (Jan12-Dec22, US$ mln)</t>
  </si>
  <si>
    <t>Sum of Per Investor Value (in mln US$)</t>
  </si>
  <si>
    <t>Atlas Power Total</t>
  </si>
  <si>
    <t>Habib Bank Total</t>
  </si>
  <si>
    <t>CDC Group Total</t>
  </si>
  <si>
    <t>Applied Digital Total</t>
  </si>
  <si>
    <t>Wize Pharma Total</t>
  </si>
  <si>
    <t>Vantage Bank Total</t>
  </si>
  <si>
    <t>Bit Mining Total</t>
  </si>
  <si>
    <t>Starion Bancorporation Total</t>
  </si>
  <si>
    <t>Revere Wealth Mangement Total</t>
  </si>
  <si>
    <t>Shareholding</t>
  </si>
  <si>
    <t>Austria</t>
  </si>
  <si>
    <t>AHP Capital Management</t>
  </si>
  <si>
    <t>Germany</t>
  </si>
  <si>
    <t>Alphastar Capital Management</t>
  </si>
  <si>
    <t>Andorra</t>
  </si>
  <si>
    <t>Italy</t>
  </si>
  <si>
    <t>Luxembourg</t>
  </si>
  <si>
    <t>Liechtenstein</t>
  </si>
  <si>
    <t>Arrowstreet Capital</t>
  </si>
  <si>
    <t>B. Riley Asset Management</t>
  </si>
  <si>
    <t>Baader Bank</t>
  </si>
  <si>
    <t>Brazil</t>
  </si>
  <si>
    <t>Spain</t>
  </si>
  <si>
    <t>BTG Pactual</t>
  </si>
  <si>
    <t>Israel</t>
  </si>
  <si>
    <t>Bartlett Group</t>
  </si>
  <si>
    <t>BerganKDV Wealth Management</t>
  </si>
  <si>
    <t>Boothbay Fund Management</t>
  </si>
  <si>
    <t>Brighton Jones</t>
  </si>
  <si>
    <t>Taiwan</t>
  </si>
  <si>
    <t>Clearview Wealth Advisors</t>
  </si>
  <si>
    <t>Denmark</t>
  </si>
  <si>
    <t>South Korea</t>
  </si>
  <si>
    <t>Deep Field Asset Management</t>
  </si>
  <si>
    <t>Argentina</t>
  </si>
  <si>
    <t>Norway</t>
  </si>
  <si>
    <t>Prudential Plc</t>
  </si>
  <si>
    <t>Elephas Investment Management</t>
  </si>
  <si>
    <t>Envestnet</t>
  </si>
  <si>
    <t>Ergoteles</t>
  </si>
  <si>
    <t>British Virgin Islands</t>
  </si>
  <si>
    <t>F3Logic LLC</t>
  </si>
  <si>
    <t>Bermuda</t>
  </si>
  <si>
    <t>First Community Trust</t>
  </si>
  <si>
    <t>Fisher Investments</t>
  </si>
  <si>
    <t>Fort Point Capital Management</t>
  </si>
  <si>
    <t>Mauritius</t>
  </si>
  <si>
    <t>Foundations Investment Advisors</t>
  </si>
  <si>
    <t>Fuller &amp; Thaler</t>
  </si>
  <si>
    <t>Arthur J. Gallagher</t>
  </si>
  <si>
    <t>Mexico</t>
  </si>
  <si>
    <t>Gerber Kawasaki Wealth &amp; Investment Management</t>
  </si>
  <si>
    <t>GPC I</t>
  </si>
  <si>
    <t>Greenwich Investment Management</t>
  </si>
  <si>
    <t>Hansen &amp; Heinrich</t>
  </si>
  <si>
    <t>Harvey Partners</t>
  </si>
  <si>
    <t>Heights Capital Management</t>
  </si>
  <si>
    <t>Homrich Berg</t>
  </si>
  <si>
    <t>Blucora</t>
  </si>
  <si>
    <t>Hood River Capital Management</t>
  </si>
  <si>
    <t>Hudson Portfolio Management</t>
  </si>
  <si>
    <t>IEQ Capital</t>
  </si>
  <si>
    <t>DZ Bank</t>
  </si>
  <si>
    <t>KB Financial Group</t>
  </si>
  <si>
    <t>MacroView Investment Management</t>
  </si>
  <si>
    <t>Nepsis Capital Management</t>
  </si>
  <si>
    <t>Netfonds Gruppe</t>
  </si>
  <si>
    <t>Nokomis Capital</t>
  </si>
  <si>
    <t>Oasis Management</t>
  </si>
  <si>
    <t>South Africa</t>
  </si>
  <si>
    <t>Old North State Trust</t>
  </si>
  <si>
    <t>Orion Portfolio Solutions</t>
  </si>
  <si>
    <t>Pacific Capital Wealth Advisors</t>
  </si>
  <si>
    <t>Polunin Capital Partners</t>
  </si>
  <si>
    <t>Primecap Management</t>
  </si>
  <si>
    <t>Dai-Ichi Life</t>
  </si>
  <si>
    <t>United Arab Emirates</t>
  </si>
  <si>
    <t>Pyfore Capital</t>
  </si>
  <si>
    <t>Raymond James Financial</t>
  </si>
  <si>
    <t>Ridgewood Investments</t>
  </si>
  <si>
    <t>Rock Creek Group</t>
  </si>
  <si>
    <t>Sargent Investment Group</t>
  </si>
  <si>
    <t>SC China Holding</t>
  </si>
  <si>
    <t>Schiketanz Capital Advisors</t>
  </si>
  <si>
    <t>Seldon Capital</t>
  </si>
  <si>
    <t>Shikiar Asset Management</t>
  </si>
  <si>
    <t>Slate Path Capital</t>
  </si>
  <si>
    <t>Sterling Investment Advisors</t>
  </si>
  <si>
    <t>Stonebridge Capital Advisors</t>
  </si>
  <si>
    <t>Sunbelt Securities</t>
  </si>
  <si>
    <t>The Marshall Financial Group</t>
  </si>
  <si>
    <t>Tradition Wealth Management</t>
  </si>
  <si>
    <t>Vise</t>
  </si>
  <si>
    <t>Voss Capital</t>
  </si>
  <si>
    <t>Wealth Management Advisors</t>
  </si>
  <si>
    <t>Bondholding</t>
  </si>
  <si>
    <t>Government Pension Investment Fund (GPIF)</t>
  </si>
  <si>
    <t>California Public Employees' Retirement System (CalPERS)</t>
  </si>
  <si>
    <t>Share and bond holdings, per financier (Dec22 and latest, US$ mln)</t>
  </si>
  <si>
    <t>Share and bond holdings, per group (Dec22 and latest, US$ mln)</t>
  </si>
  <si>
    <t>Share and bond holdings, per financier and group (Dec22 and latest, US$ mln)</t>
  </si>
  <si>
    <t>Share and bond holdings, per group and financier (Dec22 and latest, US$ mln)</t>
  </si>
  <si>
    <t>Slate Path Capital Total</t>
  </si>
  <si>
    <t>Oasis Management Total</t>
  </si>
  <si>
    <t>Hood River Capital Management Total</t>
  </si>
  <si>
    <t>Nokomis Capital Total</t>
  </si>
  <si>
    <t>B. Riley Asset Management Total</t>
  </si>
  <si>
    <t>Deep Field Asset Management Total</t>
  </si>
  <si>
    <t>Polunin Capital Partners Total</t>
  </si>
  <si>
    <t>GPC I Total</t>
  </si>
  <si>
    <t>Harvey Partners Total</t>
  </si>
  <si>
    <t>Elephas Investment Management Total</t>
  </si>
  <si>
    <t>Galaxy Digital Total</t>
  </si>
  <si>
    <t>Fuller &amp; Thaler Total</t>
  </si>
  <si>
    <t>California Public Employees' Retirement System (CalPERS) Total</t>
  </si>
  <si>
    <t>Heights Capital Management Total</t>
  </si>
  <si>
    <t>Canaan Total</t>
  </si>
  <si>
    <t>BTG Pactual Total</t>
  </si>
  <si>
    <t>Boothbay Fund Management Total</t>
  </si>
  <si>
    <t>Nepsis Capital Management Total</t>
  </si>
  <si>
    <t>Envestnet Total</t>
  </si>
  <si>
    <t>SC China Holding Total</t>
  </si>
  <si>
    <t>Prudential Plc Total</t>
  </si>
  <si>
    <t>DZ Bank Total</t>
  </si>
  <si>
    <t>Primecap Management Total</t>
  </si>
  <si>
    <t>Pyfore Capital Total</t>
  </si>
  <si>
    <t>Baader Bank Total</t>
  </si>
  <si>
    <t>Netfonds Gruppe Total</t>
  </si>
  <si>
    <t>Shikiar Asset Management Total</t>
  </si>
  <si>
    <t>Voss Capital Total</t>
  </si>
  <si>
    <t>Rock Creek Group Total</t>
  </si>
  <si>
    <t>Arrowstreet Capital Total</t>
  </si>
  <si>
    <t>Government Pension Investment Fund (GPIF) Total</t>
  </si>
  <si>
    <t>Hansen &amp; Heinrich Total</t>
  </si>
  <si>
    <t>Bitfury Group Total</t>
  </si>
  <si>
    <t>Ergoteles Total</t>
  </si>
  <si>
    <t>IEQ Capital Total</t>
  </si>
  <si>
    <t>Ridgewood Investments Total</t>
  </si>
  <si>
    <t>Greenwich Investment Management Total</t>
  </si>
  <si>
    <t>Schiketanz Capital Advisors Total</t>
  </si>
  <si>
    <t>Fisher Investments Total</t>
  </si>
  <si>
    <t>Ault Alliance Total</t>
  </si>
  <si>
    <t>Pacific Capital Wealth Advisors Total</t>
  </si>
  <si>
    <t>Ebang International Total</t>
  </si>
  <si>
    <t>Wealth Management Advisors Total</t>
  </si>
  <si>
    <t>Hudson Portfolio Management Total</t>
  </si>
  <si>
    <t>Brighton Jones Total</t>
  </si>
  <si>
    <t>KB Financial Group Total</t>
  </si>
  <si>
    <t>Blucora Total</t>
  </si>
  <si>
    <t>The Marshall Financial Group Total</t>
  </si>
  <si>
    <t>Homrich Berg Total</t>
  </si>
  <si>
    <t>AHP Capital Management Total</t>
  </si>
  <si>
    <t>F3Logic LLC Total</t>
  </si>
  <si>
    <t>Arthur J. Gallagher Total</t>
  </si>
  <si>
    <t>Raymond James Financial Total</t>
  </si>
  <si>
    <t>Fort Point Capital Management Total</t>
  </si>
  <si>
    <t>Sunbelt Securities Total</t>
  </si>
  <si>
    <t>Vise Total</t>
  </si>
  <si>
    <t>Sargent Investment Group Total</t>
  </si>
  <si>
    <t>Tradition Wealth Management Total</t>
  </si>
  <si>
    <t>Gerber Kawasaki Wealth &amp; Investment Management Total</t>
  </si>
  <si>
    <t>Orion Portfolio Solutions Total</t>
  </si>
  <si>
    <t>Foundations Investment Advisors Total</t>
  </si>
  <si>
    <t>Alphastar Capital Management Total</t>
  </si>
  <si>
    <t>Bartlett Group Total</t>
  </si>
  <si>
    <t>Sterling Investment Advisors Total</t>
  </si>
  <si>
    <t>MacroView Investment Management Total</t>
  </si>
  <si>
    <t>Clearview Wealth Advisors Total</t>
  </si>
  <si>
    <t>SMBC Group Total</t>
  </si>
  <si>
    <t>First Community Trust Total</t>
  </si>
  <si>
    <t>Seldon Capital Total</t>
  </si>
  <si>
    <t>BerganKDV Wealth Management Total</t>
  </si>
  <si>
    <t>Stonebridge Capital Advisors Total</t>
  </si>
  <si>
    <t>Old North State Trust Total</t>
  </si>
  <si>
    <t>Dai-Ichi Life Total</t>
  </si>
  <si>
    <t/>
  </si>
  <si>
    <t xml:space="preserve">SUM of Total OME </t>
  </si>
  <si>
    <t xml:space="preserve">SUM of Total LBE </t>
  </si>
  <si>
    <t>This tab presents, for each company and financial institution, the computation of the financed and facilitated emissions. Column C presents the outstanding amount (loans + shareholdings + bondholdings) that the company (column B) owns to the financial institution or investor (column A). Similarly, column D presents the amount facilitated (by means of underwriting bonds and shares) by the financial institution (column A) to the company (column B).</t>
  </si>
  <si>
    <t>Columns F to K present the financed emissions for Cambridge index best guess, upper and lower bound, using the direct and the lifecycle emissions. Similarly, columns L to Q present the facilitated emissions.</t>
  </si>
  <si>
    <t>We present estimates for financed and facilitated emissions using the operating marginal emission rate and the average, location-based emissions rate.</t>
  </si>
  <si>
    <t>Financed operating margin emissions (FiOME) (Metric tons CO2e)</t>
  </si>
  <si>
    <t>Financed location based emissions (FiLBE) (Metric tons CO2e)</t>
  </si>
  <si>
    <t>Facilitated operating marging emissions (FaOME) (Metric tons CO2e)</t>
  </si>
  <si>
    <t>Facilitated location based emissions (FaLBE) (Metric tons CO2e)</t>
  </si>
  <si>
    <t>F&amp;F emissions analysis</t>
  </si>
  <si>
    <t>Tab F&amp;F emissions analysis presents pivot tables summarising the financed and facilitated emissions computed in tab "F&amp;F emissions". The table in columns B to F and Q to U presents the financed and facilitated emissions using Cambridge index best guess for each financial institution and investor.</t>
  </si>
  <si>
    <t>The table in columns I to M and X to AB presents the top 10 financial institutions financing and facilitating emissions for each mining company.</t>
  </si>
  <si>
    <t xml:space="preserve">This sheet contains the identified bond issuance, share issuances, corporate loans, revolving credit facilities, project finance, and trade finance provided to the selected companies. </t>
  </si>
  <si>
    <t>The tables and charts are based on pivot tables of the raw creditor data. It shows the loans and underwriting services provided by all financial institutions to the selected companies.</t>
  </si>
  <si>
    <t>This sheet contains data on the institutional investors holding bonds and shares of the selected companies. Corporate, government, and individual shareholders are not included.</t>
  </si>
  <si>
    <t>Shareholding data was collected on 31 December 2022, while bond holdings data is at the most recent filing date at the time of the research (December 2023). The difference in retrieval dates is because financial databases keep historical records of shareholdings but not bond holdings. The resulting dataset includes filing dates from as early as April 20221 that have not been updated/adjusted by the investor and/or the financial database. This may be due to differences in regulatory requirements, for example, and may also indicate that there is no change in position, i.e. the number of shares held has not changed.</t>
  </si>
  <si>
    <t>The tables and charts are based on pivot tables of the raw investor data. It shows the shareholdings and bond holdings of all financial institutions in the selected companies.</t>
  </si>
  <si>
    <r>
      <t>The research period goes from January 2012 to December 2022. Note that there was financial data available for more Bitcoin mining companies than were used in the final report; 29 companies had available financial records, but only 20 companies had enough public data for emissions estimates. In the Greenpeace report (</t>
    </r>
    <r>
      <rPr>
        <i/>
        <sz val="11"/>
        <color theme="1"/>
        <rFont val="Roboto"/>
      </rPr>
      <t>"Bankrolling Bitcoin Pollution"</t>
    </r>
    <r>
      <rPr>
        <sz val="11"/>
        <color theme="1"/>
        <rFont val="Roboto"/>
      </rPr>
      <t>) financial and emissions information is considered for only the 20 Bitcoin mining companies. This is true for creditor and investor data.</t>
    </r>
  </si>
  <si>
    <t>The company information tab presents information about each of the companies in scope. Specifically, it presents the company's PermIDs (column C), which is the identifier to retrieve information about the specific company from Refinitiv. It also presents information about the industry TRBC code (columns G - I) and categorization (columns J - L). Furthermore, it presents the company's EVIC (column M) or the EVIC components for its computation (N - R).</t>
  </si>
  <si>
    <t>Energy estimates</t>
  </si>
  <si>
    <t>EVIC is defined as: The sum of the market capitalization of ordinary shares at fiscal year-end, the market capitalization of preferred shares at fiscal year-end, and the book values of total debt and minorities’ interests. No deductions of cash or cash equivalents are made to avoid the possibility of negative enterprise values. (see PCAF (2022, December), Financed emissions: second edition, p. 52 - 53)</t>
  </si>
  <si>
    <t>Emissions estimates</t>
  </si>
  <si>
    <t>Profundo Research conducted by:</t>
  </si>
  <si>
    <t>This tab presents the information relevant for the estimation of the energy use and electricity consumption performed by Profundo. Specifically, column D presents the number of bitcoins produced by each company. Columns E to P present the estimation of the emissions based on The Cambridge Bitcoin Electricity Consumption Index ("Cambridge"). Columns E to H present Cambridge's best guess based on company's hash rate and other assumption. Columns I - L and M - P present the estimations based on Cambridge upper and lower bounds, respectively.</t>
  </si>
  <si>
    <t>Energy use was estimated as the power consumption estimated for a company's mined Bitcoin in 2022, split proportionally by the power capacity of the identified facilities operated by a company. This was done for power consumption in the "best guess" and lower and upper bound scenarios. Information such as the grid energy sources were based on the geolocation of each facility as well as official reports (e.g. power agreements) by each company. Emissions were estimated by multiplying the energy use by the operating margin or average, location-based emissions rate for each facility. Company emissions were a sum of all facility emissions.</t>
  </si>
  <si>
    <r>
      <t>Profundo conducted research on company scoping and information, energy use estimates, financial data (including creditor and investor data), and estimation of financed and facilitated emissions. WattTime conducted research on emissions estimates for mining companies. Additional methods details are in the Greenpeace report ("</t>
    </r>
    <r>
      <rPr>
        <sz val="11"/>
        <color theme="1"/>
        <rFont val="Roboto"/>
        <scheme val="minor"/>
      </rPr>
      <t>Bankrolling Bitcoin Pollution</t>
    </r>
    <r>
      <rPr>
        <i/>
        <sz val="11"/>
        <color theme="1"/>
        <rFont val="Roboto"/>
        <scheme val="minor"/>
      </rPr>
      <t xml:space="preserve">") released in June 2024. Profundo and WattTime conducted all work jointly with Greenpeace. Questions or clarifications about this data should be directed to Johanna Fornberg, Greenpeace: </t>
    </r>
    <r>
      <rPr>
        <i/>
        <u/>
        <sz val="11"/>
        <color theme="1"/>
        <rFont val="Roboto"/>
        <scheme val="minor"/>
      </rPr>
      <t>jfornber@greenpeace.org</t>
    </r>
  </si>
  <si>
    <t>Report Citation</t>
  </si>
  <si>
    <r>
      <t xml:space="preserve">Kojola, Erik, Johanna Fornberg. June 14, 2024. "Bankrolling Bitcoin Pollution: How Big Finance Supports a New Climate Threat". </t>
    </r>
    <r>
      <rPr>
        <i/>
        <sz val="11"/>
        <color theme="1"/>
        <rFont val="Roboto"/>
        <scheme val="minor"/>
      </rPr>
      <t>Greenpeace USA</t>
    </r>
    <r>
      <rPr>
        <sz val="11"/>
        <color theme="1"/>
        <rFont val="Roboto"/>
        <scheme val="minor"/>
      </rPr>
      <t>. https://www.greenpeace.org/usa/reports/bankrolling-bitcoin-pollution/.</t>
    </r>
  </si>
  <si>
    <r>
      <t xml:space="preserve">This tab presents the information relevant for the estimation of the GHG emissions by WattTime. </t>
    </r>
    <r>
      <rPr>
        <b/>
        <sz val="11"/>
        <color theme="1"/>
        <rFont val="Roboto"/>
      </rPr>
      <t>These are the estimates that inform the Greenpeace report "</t>
    </r>
    <r>
      <rPr>
        <b/>
        <i/>
        <sz val="11"/>
        <color theme="1"/>
        <rFont val="Roboto"/>
      </rPr>
      <t>Bankrolling Bitcoin Pollution</t>
    </r>
    <r>
      <rPr>
        <b/>
        <sz val="11"/>
        <color theme="1"/>
        <rFont val="Roboto"/>
      </rPr>
      <t xml:space="preserve">". </t>
    </r>
    <r>
      <rPr>
        <sz val="11"/>
        <color theme="1"/>
        <rFont val="Roboto"/>
      </rPr>
      <t xml:space="preserve">WattTime calculated both marginal (operating margin) and location-based emissions for each mining facility. These estimates use the same number of bitcoins produced by each company as used in Profundo's analysis. The interpretation of grid vs. other power sources is stricter than Profundo's estimation. Emissions were calculated using the Cambridge "best guess" scenario as well as the upper and lower bounds. The power sources, notes on company filings, and other details are presented.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</si>
</sst>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5">
    <font>
      <sz val="11"/>
      <color theme="1"/>
      <name val="Roboto"/>
      <scheme val="minor"/>
    </font>
    <font>
      <b/>
      <sz val="11"/>
      <color theme="0"/>
      <name val="Roboto"/>
    </font>
    <font>
      <sz val="11"/>
      <name val="Roboto"/>
    </font>
    <font>
      <sz val="11"/>
      <color theme="1"/>
      <name val="Roboto"/>
    </font>
    <font>
      <b/>
      <sz val="11"/>
      <color theme="1"/>
      <name val="Roboto"/>
    </font>
    <font>
      <sz val="11"/>
      <color rgb="FF7F7F7F"/>
      <name val="Roboto"/>
    </font>
    <font>
      <sz val="11"/>
      <color theme="1"/>
      <name val="Roboto"/>
      <scheme val="minor"/>
    </font>
    <font>
      <sz val="11"/>
      <color rgb="FF000000"/>
      <name val="Roboto"/>
    </font>
    <font>
      <b/>
      <sz val="11"/>
      <color theme="1"/>
      <name val="Arial"/>
    </font>
    <font>
      <sz val="11"/>
      <color theme="1"/>
      <name val="Arial"/>
    </font>
    <font>
      <sz val="11"/>
      <color theme="1"/>
      <name val="&quot;Aptos Narrow&quot;"/>
    </font>
    <font>
      <u/>
      <sz val="11"/>
      <color rgb="FF1155CC"/>
      <name val="Arial"/>
    </font>
    <font>
      <u/>
      <sz val="11"/>
      <color rgb="FF1155CC"/>
      <name val="Arial"/>
    </font>
    <font>
      <u/>
      <sz val="11"/>
      <color theme="1"/>
      <name val="Arial"/>
    </font>
    <font>
      <u/>
      <sz val="11"/>
      <color theme="1"/>
      <name val="Arial"/>
    </font>
    <font>
      <sz val="11"/>
      <color rgb="FF1F1F1F"/>
      <name val="Arial"/>
    </font>
    <font>
      <b/>
      <sz val="12"/>
      <color theme="0"/>
      <name val="Roboto"/>
    </font>
    <font>
      <i/>
      <sz val="11"/>
      <color theme="1"/>
      <name val="Roboto"/>
    </font>
    <font>
      <b/>
      <sz val="11"/>
      <name val="Roboto"/>
    </font>
    <font>
      <sz val="11"/>
      <color theme="0"/>
      <name val="Roboto"/>
    </font>
    <font>
      <i/>
      <sz val="11"/>
      <color theme="1"/>
      <name val="Roboto"/>
      <scheme val="minor"/>
    </font>
    <font>
      <b/>
      <i/>
      <sz val="11"/>
      <color theme="1"/>
      <name val="Roboto"/>
    </font>
    <font>
      <sz val="11"/>
      <color theme="1"/>
      <name val="Arial"/>
      <family val="2"/>
    </font>
    <font>
      <i/>
      <u/>
      <sz val="11"/>
      <color theme="1"/>
      <name val="Roboto"/>
      <scheme val="minor"/>
    </font>
    <font>
      <b/>
      <sz val="11"/>
      <color theme="0"/>
      <name val="Roboto"/>
      <scheme val="minor"/>
    </font>
  </fonts>
  <fills count="40">
    <fill>
      <patternFill patternType="none"/>
    </fill>
    <fill>
      <patternFill patternType="gray125"/>
    </fill>
    <fill>
      <patternFill patternType="solid">
        <fgColor rgb="FFFF5869"/>
        <bgColor rgb="FFFF5869"/>
      </patternFill>
    </fill>
    <fill>
      <patternFill patternType="solid">
        <fgColor theme="5"/>
        <bgColor theme="5"/>
      </patternFill>
    </fill>
    <fill>
      <patternFill patternType="solid">
        <fgColor theme="4"/>
        <bgColor theme="4"/>
      </patternFill>
    </fill>
    <fill>
      <patternFill patternType="solid">
        <fgColor rgb="FFD9E9B5"/>
        <bgColor rgb="FFD9E9B5"/>
      </patternFill>
    </fill>
    <fill>
      <patternFill patternType="solid">
        <fgColor rgb="FF1D4D60"/>
        <bgColor rgb="FF1D4D60"/>
      </patternFill>
    </fill>
    <fill>
      <patternFill patternType="solid">
        <fgColor rgb="FFA1CA47"/>
        <bgColor rgb="FFA1CA47"/>
      </patternFill>
    </fill>
    <fill>
      <patternFill patternType="solid">
        <fgColor rgb="FFBFBFBF"/>
        <bgColor rgb="FFBFBFBF"/>
      </patternFill>
    </fill>
    <fill>
      <patternFill patternType="solid">
        <fgColor rgb="FFFFC000"/>
        <bgColor rgb="FFFFC000"/>
      </patternFill>
    </fill>
    <fill>
      <patternFill patternType="solid">
        <fgColor rgb="FFF4F9FF"/>
        <bgColor rgb="FFF4F9FF"/>
      </patternFill>
    </fill>
    <fill>
      <patternFill patternType="solid">
        <fgColor rgb="FFDCEBF9"/>
        <bgColor rgb="FFDCEBF9"/>
      </patternFill>
    </fill>
    <fill>
      <patternFill patternType="solid">
        <fgColor rgb="FFC9DAF8"/>
        <bgColor rgb="FFC9DAF8"/>
      </patternFill>
    </fill>
    <fill>
      <patternFill patternType="solid">
        <fgColor rgb="FFA4C2F4"/>
        <bgColor rgb="FFA4C2F4"/>
      </patternFill>
    </fill>
    <fill>
      <patternFill patternType="solid">
        <fgColor rgb="FFFFE599"/>
        <bgColor rgb="FFFFE599"/>
      </patternFill>
    </fill>
    <fill>
      <patternFill patternType="solid">
        <fgColor rgb="FFF9CB9C"/>
        <bgColor rgb="FFF9CB9C"/>
      </patternFill>
    </fill>
    <fill>
      <patternFill patternType="solid">
        <fgColor rgb="FFFFFFFF"/>
        <bgColor rgb="FFFFFFFF"/>
      </patternFill>
    </fill>
    <fill>
      <patternFill patternType="solid">
        <fgColor theme="7"/>
        <bgColor theme="7"/>
      </patternFill>
    </fill>
    <fill>
      <patternFill patternType="solid">
        <fgColor theme="6"/>
        <bgColor theme="6"/>
      </patternFill>
    </fill>
    <fill>
      <patternFill patternType="solid">
        <fgColor rgb="FFBEF2F8"/>
        <bgColor rgb="FFBEF2F8"/>
      </patternFill>
    </fill>
    <fill>
      <patternFill patternType="solid">
        <fgColor rgb="FFC7E5F0"/>
        <bgColor rgb="FFC7E5F0"/>
      </patternFill>
    </fill>
    <fill>
      <patternFill patternType="solid">
        <fgColor theme="5"/>
        <bgColor indexed="64"/>
      </patternFill>
    </fill>
    <fill>
      <patternFill patternType="solid">
        <fgColor theme="8"/>
        <bgColor indexed="64"/>
      </patternFill>
    </fill>
    <fill>
      <patternFill patternType="solid">
        <fgColor theme="7"/>
        <bgColor indexed="64"/>
      </patternFill>
    </fill>
    <fill>
      <patternFill patternType="solid">
        <fgColor rgb="FFFFC0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8" tint="0.39997558519241921"/>
        <bgColor theme="8"/>
      </patternFill>
    </fill>
    <fill>
      <patternFill patternType="solid">
        <fgColor theme="8" tint="0.39997558519241921"/>
        <bgColor indexed="64"/>
      </patternFill>
    </fill>
    <fill>
      <patternFill patternType="solid">
        <fgColor theme="5" tint="0.39997558519241921"/>
        <bgColor theme="5"/>
      </patternFill>
    </fill>
    <fill>
      <patternFill patternType="solid">
        <fgColor theme="5" tint="0.39997558519241921"/>
        <bgColor indexed="64"/>
      </patternFill>
    </fill>
    <fill>
      <patternFill patternType="solid">
        <fgColor rgb="FFFFC000"/>
        <bgColor rgb="FFF1C232"/>
      </patternFill>
    </fill>
    <fill>
      <patternFill patternType="solid">
        <fgColor rgb="FFFFC000"/>
        <bgColor theme="4"/>
      </patternFill>
    </fill>
    <fill>
      <patternFill patternType="solid">
        <fgColor rgb="FFFF5869"/>
        <bgColor indexed="64"/>
      </patternFill>
    </fill>
    <fill>
      <patternFill patternType="solid">
        <fgColor rgb="FFA1CA47"/>
        <bgColor rgb="FFD9E9B5"/>
      </patternFill>
    </fill>
    <fill>
      <patternFill patternType="solid">
        <fgColor rgb="FFA1CA47"/>
        <bgColor indexed="64"/>
      </patternFill>
    </fill>
    <fill>
      <patternFill patternType="solid">
        <fgColor theme="6" tint="-0.249977111117893"/>
        <bgColor rgb="FFF1C232"/>
      </patternFill>
    </fill>
    <fill>
      <patternFill patternType="solid">
        <fgColor theme="6" tint="-0.249977111117893"/>
        <bgColor indexed="64"/>
      </patternFill>
    </fill>
  </fills>
  <borders count="20">
    <border>
      <left/>
      <right/>
      <top/>
      <bottom/>
      <diagonal/>
    </border>
    <border>
      <left/>
      <right/>
      <top/>
      <bottom/>
      <diagonal/>
    </border>
    <border>
      <left/>
      <right/>
      <top/>
      <bottom/>
      <diagonal/>
    </border>
    <border>
      <left/>
      <right/>
      <top/>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s>
  <cellStyleXfs count="1">
    <xf numFmtId="0" fontId="0" fillId="0" borderId="0"/>
  </cellStyleXfs>
  <cellXfs count="131">
    <xf numFmtId="0" fontId="0" fillId="0" borderId="0" xfId="0"/>
    <xf numFmtId="0" fontId="3" fillId="0" borderId="0" xfId="0" applyFont="1" applyAlignment="1">
      <alignment horizontal="left" vertical="top" wrapText="1"/>
    </xf>
    <xf numFmtId="0" fontId="3" fillId="0" borderId="0" xfId="0" applyFont="1"/>
    <xf numFmtId="0" fontId="3" fillId="0" borderId="0" xfId="0" applyFont="1" applyAlignment="1">
      <alignment wrapText="1"/>
    </xf>
    <xf numFmtId="0" fontId="1" fillId="6" borderId="4" xfId="0" applyFont="1" applyFill="1" applyBorder="1" applyAlignment="1">
      <alignment horizontal="left" vertical="center"/>
    </xf>
    <xf numFmtId="0" fontId="3" fillId="7" borderId="4" xfId="0" applyFont="1" applyFill="1" applyBorder="1"/>
    <xf numFmtId="0" fontId="5" fillId="8" borderId="4" xfId="0" applyFont="1" applyFill="1" applyBorder="1"/>
    <xf numFmtId="0" fontId="3" fillId="2" borderId="4" xfId="0" applyFont="1" applyFill="1" applyBorder="1"/>
    <xf numFmtId="0" fontId="6" fillId="0" borderId="0" xfId="0" applyFont="1"/>
    <xf numFmtId="0" fontId="1" fillId="3" borderId="4" xfId="0" applyFont="1" applyFill="1" applyBorder="1" applyAlignment="1">
      <alignment vertical="top" wrapText="1"/>
    </xf>
    <xf numFmtId="3" fontId="1" fillId="3" borderId="4" xfId="0" applyNumberFormat="1" applyFont="1" applyFill="1" applyBorder="1" applyAlignment="1">
      <alignment vertical="top" wrapText="1"/>
    </xf>
    <xf numFmtId="0" fontId="3" fillId="4" borderId="4" xfId="0" applyFont="1" applyFill="1" applyBorder="1"/>
    <xf numFmtId="4" fontId="3" fillId="0" borderId="0" xfId="0" applyNumberFormat="1" applyFont="1"/>
    <xf numFmtId="4" fontId="7" fillId="0" borderId="0" xfId="0" applyNumberFormat="1" applyFont="1"/>
    <xf numFmtId="0" fontId="8" fillId="0" borderId="0" xfId="0" applyFont="1"/>
    <xf numFmtId="0" fontId="8" fillId="10" borderId="0" xfId="0" applyFont="1" applyFill="1"/>
    <xf numFmtId="0" fontId="8" fillId="11" borderId="0" xfId="0" applyFont="1" applyFill="1"/>
    <xf numFmtId="0" fontId="8" fillId="12" borderId="0" xfId="0" applyFont="1" applyFill="1"/>
    <xf numFmtId="0" fontId="8" fillId="13" borderId="0" xfId="0" applyFont="1" applyFill="1"/>
    <xf numFmtId="0" fontId="8" fillId="14" borderId="0" xfId="0" applyFont="1" applyFill="1"/>
    <xf numFmtId="0" fontId="8" fillId="15" borderId="0" xfId="0" applyFont="1" applyFill="1"/>
    <xf numFmtId="0" fontId="9" fillId="0" borderId="0" xfId="0" applyFont="1"/>
    <xf numFmtId="4" fontId="10" fillId="0" borderId="0" xfId="0" applyNumberFormat="1" applyFont="1"/>
    <xf numFmtId="4" fontId="9" fillId="10" borderId="0" xfId="0" applyNumberFormat="1" applyFont="1" applyFill="1"/>
    <xf numFmtId="4" fontId="9" fillId="10" borderId="0" xfId="0" applyNumberFormat="1" applyFont="1" applyFill="1" applyAlignment="1">
      <alignment horizontal="right"/>
    </xf>
    <xf numFmtId="0" fontId="9" fillId="11" borderId="0" xfId="0" applyFont="1" applyFill="1" applyAlignment="1">
      <alignment horizontal="right"/>
    </xf>
    <xf numFmtId="3" fontId="9" fillId="12" borderId="0" xfId="0" applyNumberFormat="1" applyFont="1" applyFill="1" applyAlignment="1">
      <alignment horizontal="right"/>
    </xf>
    <xf numFmtId="0" fontId="9" fillId="12" borderId="0" xfId="0" applyFont="1" applyFill="1"/>
    <xf numFmtId="0" fontId="9" fillId="12" borderId="0" xfId="0" applyFont="1" applyFill="1" applyAlignment="1">
      <alignment horizontal="right"/>
    </xf>
    <xf numFmtId="3" fontId="9" fillId="13" borderId="0" xfId="0" applyNumberFormat="1" applyFont="1" applyFill="1" applyAlignment="1">
      <alignment horizontal="right"/>
    </xf>
    <xf numFmtId="3" fontId="9" fillId="14" borderId="0" xfId="0" applyNumberFormat="1" applyFont="1" applyFill="1" applyAlignment="1">
      <alignment horizontal="right"/>
    </xf>
    <xf numFmtId="3" fontId="9" fillId="15" borderId="0" xfId="0" applyNumberFormat="1" applyFont="1" applyFill="1" applyAlignment="1">
      <alignment horizontal="right"/>
    </xf>
    <xf numFmtId="0" fontId="9" fillId="0" borderId="0" xfId="0" applyFont="1" applyAlignment="1">
      <alignment horizontal="right"/>
    </xf>
    <xf numFmtId="0" fontId="11" fillId="0" borderId="0" xfId="0" applyFont="1"/>
    <xf numFmtId="3" fontId="9" fillId="0" borderId="0" xfId="0" applyNumberFormat="1" applyFont="1" applyAlignment="1">
      <alignment horizontal="right"/>
    </xf>
    <xf numFmtId="0" fontId="12" fillId="0" borderId="0" xfId="0" applyFont="1"/>
    <xf numFmtId="4" fontId="9" fillId="0" borderId="0" xfId="0" applyNumberFormat="1" applyFont="1"/>
    <xf numFmtId="0" fontId="9" fillId="16" borderId="0" xfId="0" applyFont="1" applyFill="1"/>
    <xf numFmtId="3" fontId="9" fillId="0" borderId="0" xfId="0" applyNumberFormat="1" applyFont="1"/>
    <xf numFmtId="0" fontId="13" fillId="0" borderId="0" xfId="0" applyFont="1"/>
    <xf numFmtId="0" fontId="14" fillId="0" borderId="0" xfId="0" applyFont="1"/>
    <xf numFmtId="0" fontId="9" fillId="11" borderId="0" xfId="0" applyFont="1" applyFill="1"/>
    <xf numFmtId="0" fontId="15" fillId="16" borderId="0" xfId="0" applyFont="1" applyFill="1"/>
    <xf numFmtId="0" fontId="4" fillId="0" borderId="0" xfId="0" applyFont="1" applyAlignment="1">
      <alignment horizontal="left" vertical="top" wrapText="1"/>
    </xf>
    <xf numFmtId="3" fontId="1" fillId="6" borderId="4" xfId="0" applyNumberFormat="1" applyFont="1" applyFill="1" applyBorder="1" applyAlignment="1">
      <alignment horizontal="left" vertical="center" wrapText="1"/>
    </xf>
    <xf numFmtId="4" fontId="1" fillId="6" borderId="4" xfId="0" applyNumberFormat="1" applyFont="1" applyFill="1" applyBorder="1" applyAlignment="1">
      <alignment horizontal="left" vertical="center" wrapText="1"/>
    </xf>
    <xf numFmtId="4" fontId="4" fillId="20" borderId="4" xfId="0" applyNumberFormat="1" applyFont="1" applyFill="1" applyBorder="1" applyAlignment="1">
      <alignment horizontal="left" vertical="top" wrapText="1"/>
    </xf>
    <xf numFmtId="4" fontId="4" fillId="19" borderId="4" xfId="0" applyNumberFormat="1" applyFont="1" applyFill="1" applyBorder="1" applyAlignment="1">
      <alignment horizontal="left" vertical="top" wrapText="1"/>
    </xf>
    <xf numFmtId="0" fontId="16" fillId="2" borderId="4" xfId="0" applyFont="1" applyFill="1" applyBorder="1" applyAlignment="1">
      <alignment vertical="center"/>
    </xf>
    <xf numFmtId="3" fontId="3" fillId="0" borderId="0" xfId="0" applyNumberFormat="1" applyFont="1"/>
    <xf numFmtId="0" fontId="3" fillId="0" borderId="0" xfId="0" applyFont="1" applyAlignment="1">
      <alignment vertical="center"/>
    </xf>
    <xf numFmtId="0" fontId="1" fillId="4" borderId="4" xfId="0" applyFont="1" applyFill="1" applyBorder="1"/>
    <xf numFmtId="0" fontId="1" fillId="3" borderId="4" xfId="0" applyFont="1" applyFill="1" applyBorder="1"/>
    <xf numFmtId="4" fontId="1" fillId="3" borderId="4" xfId="0" applyNumberFormat="1" applyFont="1" applyFill="1" applyBorder="1"/>
    <xf numFmtId="0" fontId="0" fillId="0" borderId="5" xfId="0" pivotButton="1" applyBorder="1"/>
    <xf numFmtId="0" fontId="0" fillId="0" borderId="6" xfId="0" applyBorder="1"/>
    <xf numFmtId="0" fontId="0" fillId="0" borderId="7" xfId="0" applyBorder="1"/>
    <xf numFmtId="4" fontId="0" fillId="0" borderId="5" xfId="0" applyNumberFormat="1" applyBorder="1"/>
    <xf numFmtId="4" fontId="0" fillId="0" borderId="8" xfId="0" applyNumberFormat="1" applyBorder="1"/>
    <xf numFmtId="4" fontId="0" fillId="0" borderId="9" xfId="0" applyNumberFormat="1" applyBorder="1"/>
    <xf numFmtId="0" fontId="0" fillId="0" borderId="5"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4"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6" xfId="0" pivotButton="1" applyBorder="1"/>
    <xf numFmtId="0" fontId="0" fillId="0" borderId="17" xfId="0" applyBorder="1"/>
    <xf numFmtId="0" fontId="4" fillId="24" borderId="0" xfId="0" applyFont="1" applyFill="1" applyAlignment="1">
      <alignment horizontal="center"/>
    </xf>
    <xf numFmtId="0" fontId="4" fillId="25" borderId="0" xfId="0" applyFont="1" applyFill="1" applyAlignment="1">
      <alignment horizontal="left" vertical="top" wrapText="1"/>
    </xf>
    <xf numFmtId="0" fontId="4" fillId="26" borderId="0" xfId="0" applyFont="1" applyFill="1" applyAlignment="1">
      <alignment horizontal="left" vertical="top" wrapText="1"/>
    </xf>
    <xf numFmtId="0" fontId="4" fillId="27" borderId="0" xfId="0" applyFont="1" applyFill="1" applyAlignment="1">
      <alignment horizontal="left" vertical="top" wrapText="1"/>
    </xf>
    <xf numFmtId="0" fontId="4" fillId="24" borderId="0" xfId="0" applyFont="1" applyFill="1" applyAlignment="1">
      <alignment horizontal="left" vertical="top" wrapText="1"/>
    </xf>
    <xf numFmtId="0" fontId="0" fillId="28" borderId="0" xfId="0" applyFill="1"/>
    <xf numFmtId="4" fontId="0" fillId="28" borderId="0" xfId="0" applyNumberFormat="1" applyFill="1" applyAlignment="1">
      <alignment horizontal="right"/>
    </xf>
    <xf numFmtId="0" fontId="22" fillId="0" borderId="0" xfId="0" applyFont="1"/>
    <xf numFmtId="0" fontId="3" fillId="0" borderId="0" xfId="0" applyFont="1" applyAlignment="1">
      <alignment horizontal="left" vertical="top" wrapText="1"/>
    </xf>
    <xf numFmtId="0" fontId="0" fillId="0" borderId="0" xfId="0"/>
    <xf numFmtId="0" fontId="18" fillId="29" borderId="1" xfId="0" applyFont="1" applyFill="1" applyBorder="1" applyAlignment="1">
      <alignment horizontal="center"/>
    </xf>
    <xf numFmtId="0" fontId="2" fillId="30" borderId="2" xfId="0" applyFont="1" applyFill="1" applyBorder="1"/>
    <xf numFmtId="0" fontId="2" fillId="30" borderId="3" xfId="0" applyFont="1" applyFill="1" applyBorder="1"/>
    <xf numFmtId="0" fontId="1" fillId="3" borderId="1" xfId="0" applyFont="1" applyFill="1" applyBorder="1" applyAlignment="1">
      <alignment horizontal="center"/>
    </xf>
    <xf numFmtId="0" fontId="2" fillId="0" borderId="2" xfId="0" applyFont="1" applyBorder="1"/>
    <xf numFmtId="0" fontId="2" fillId="0" borderId="3" xfId="0" applyFont="1" applyBorder="1"/>
    <xf numFmtId="0" fontId="4" fillId="4" borderId="1" xfId="0" applyFont="1" applyFill="1" applyBorder="1" applyAlignment="1">
      <alignment horizontal="center" vertical="top" wrapText="1"/>
    </xf>
    <xf numFmtId="0" fontId="4" fillId="33" borderId="1" xfId="0" applyFont="1" applyFill="1" applyBorder="1" applyAlignment="1">
      <alignment horizontal="center" vertical="top" wrapText="1"/>
    </xf>
    <xf numFmtId="0" fontId="2" fillId="24" borderId="2" xfId="0" applyFont="1" applyFill="1" applyBorder="1"/>
    <xf numFmtId="0" fontId="2" fillId="24" borderId="3" xfId="0" applyFont="1" applyFill="1" applyBorder="1"/>
    <xf numFmtId="0" fontId="3" fillId="4" borderId="1" xfId="0" applyFont="1" applyFill="1" applyBorder="1" applyAlignment="1">
      <alignment horizontal="left" vertical="top"/>
    </xf>
    <xf numFmtId="0" fontId="4" fillId="34" borderId="1" xfId="0" applyFont="1" applyFill="1" applyBorder="1" applyAlignment="1">
      <alignment horizontal="center" vertical="top" wrapText="1"/>
    </xf>
    <xf numFmtId="0" fontId="1" fillId="38" borderId="1" xfId="0" applyFont="1" applyFill="1" applyBorder="1" applyAlignment="1">
      <alignment horizontal="center" vertical="top" wrapText="1"/>
    </xf>
    <xf numFmtId="0" fontId="19" fillId="39" borderId="2" xfId="0" applyFont="1" applyFill="1" applyBorder="1"/>
    <xf numFmtId="0" fontId="19" fillId="39" borderId="3" xfId="0" applyFont="1" applyFill="1" applyBorder="1"/>
    <xf numFmtId="0" fontId="24" fillId="39" borderId="0" xfId="0" applyFont="1" applyFill="1" applyAlignment="1">
      <alignment horizontal="center"/>
    </xf>
    <xf numFmtId="0" fontId="3" fillId="36" borderId="0" xfId="0" applyFont="1" applyFill="1" applyAlignment="1">
      <alignment horizontal="left" vertical="top"/>
    </xf>
    <xf numFmtId="0" fontId="0" fillId="37" borderId="0" xfId="0" applyFill="1"/>
    <xf numFmtId="0" fontId="1" fillId="2" borderId="1" xfId="0" applyFont="1" applyFill="1" applyBorder="1" applyAlignment="1">
      <alignment horizontal="center"/>
    </xf>
    <xf numFmtId="0" fontId="3" fillId="0" borderId="0" xfId="0" applyFont="1" applyAlignment="1">
      <alignment horizontal="left" wrapText="1"/>
    </xf>
    <xf numFmtId="0" fontId="1" fillId="35" borderId="0" xfId="0" applyFont="1" applyFill="1" applyAlignment="1">
      <alignment horizontal="center" vertical="top" wrapText="1"/>
    </xf>
    <xf numFmtId="0" fontId="0" fillId="0" borderId="0" xfId="0" applyAlignment="1">
      <alignment horizontal="left" vertical="top" wrapText="1"/>
    </xf>
    <xf numFmtId="0" fontId="18" fillId="31" borderId="1" xfId="0" applyFont="1" applyFill="1" applyBorder="1" applyAlignment="1">
      <alignment horizontal="center"/>
    </xf>
    <xf numFmtId="0" fontId="2" fillId="32" borderId="2" xfId="0" applyFont="1" applyFill="1" applyBorder="1"/>
    <xf numFmtId="0" fontId="2" fillId="32" borderId="3" xfId="0" applyFont="1" applyFill="1" applyBorder="1"/>
    <xf numFmtId="0" fontId="20" fillId="0" borderId="0" xfId="0" applyFont="1" applyAlignment="1">
      <alignment horizontal="left" vertical="top" wrapText="1"/>
    </xf>
    <xf numFmtId="0" fontId="4" fillId="5" borderId="1" xfId="0" applyFont="1" applyFill="1" applyBorder="1" applyAlignment="1">
      <alignment horizontal="center" vertical="top" wrapText="1"/>
    </xf>
    <xf numFmtId="0" fontId="0" fillId="37" borderId="0" xfId="0" applyFill="1" applyAlignment="1">
      <alignment horizontal="left" vertical="top" wrapText="1"/>
    </xf>
    <xf numFmtId="0" fontId="1" fillId="21" borderId="0" xfId="0" applyFont="1" applyFill="1" applyAlignment="1">
      <alignment horizontal="center"/>
    </xf>
    <xf numFmtId="0" fontId="4" fillId="22" borderId="0" xfId="0" applyFont="1" applyFill="1" applyAlignment="1">
      <alignment horizontal="center"/>
    </xf>
    <xf numFmtId="0" fontId="4" fillId="23" borderId="0" xfId="0" applyFont="1" applyFill="1" applyAlignment="1">
      <alignment horizontal="center"/>
    </xf>
    <xf numFmtId="3" fontId="1" fillId="4" borderId="1" xfId="0" applyNumberFormat="1" applyFont="1" applyFill="1" applyBorder="1" applyAlignment="1">
      <alignment horizontal="center" vertical="top" wrapText="1"/>
    </xf>
    <xf numFmtId="3" fontId="1" fillId="2" borderId="1" xfId="0" applyNumberFormat="1" applyFont="1" applyFill="1" applyBorder="1" applyAlignment="1">
      <alignment horizontal="center" vertical="top" wrapText="1"/>
    </xf>
    <xf numFmtId="3" fontId="1" fillId="9" borderId="1" xfId="0" applyNumberFormat="1" applyFont="1" applyFill="1" applyBorder="1" applyAlignment="1">
      <alignment horizontal="center" vertical="top" wrapText="1"/>
    </xf>
    <xf numFmtId="4" fontId="1" fillId="17" borderId="1" xfId="0" applyNumberFormat="1" applyFont="1" applyFill="1" applyBorder="1" applyAlignment="1">
      <alignment horizontal="center"/>
    </xf>
    <xf numFmtId="4" fontId="1" fillId="18" borderId="1" xfId="0" applyNumberFormat="1" applyFont="1" applyFill="1" applyBorder="1" applyAlignment="1">
      <alignment horizontal="center"/>
    </xf>
    <xf numFmtId="0" fontId="16" fillId="3" borderId="1" xfId="0" applyFont="1" applyFill="1" applyBorder="1" applyAlignment="1">
      <alignment horizontal="center" vertical="center"/>
    </xf>
    <xf numFmtId="0" fontId="16" fillId="4" borderId="1" xfId="0" applyFont="1" applyFill="1" applyBorder="1" applyAlignment="1">
      <alignment horizontal="center" vertical="center"/>
    </xf>
    <xf numFmtId="0" fontId="1" fillId="4" borderId="1" xfId="0" applyFont="1" applyFill="1" applyBorder="1" applyAlignment="1">
      <alignment horizontal="center"/>
    </xf>
    <xf numFmtId="0" fontId="0" fillId="0" borderId="5" xfId="0" applyNumberFormat="1" applyBorder="1"/>
    <xf numFmtId="0" fontId="0" fillId="0" borderId="8" xfId="0" applyNumberFormat="1" applyBorder="1"/>
    <xf numFmtId="0" fontId="0" fillId="0" borderId="17" xfId="0" applyNumberFormat="1" applyBorder="1"/>
    <xf numFmtId="0" fontId="0" fillId="0" borderId="11" xfId="0" applyNumberFormat="1" applyBorder="1"/>
    <xf numFmtId="0" fontId="0" fillId="0" borderId="4" xfId="0" applyNumberFormat="1" applyBorder="1"/>
    <xf numFmtId="0" fontId="0" fillId="0" borderId="18" xfId="0" applyNumberFormat="1" applyBorder="1"/>
    <xf numFmtId="0" fontId="0" fillId="0" borderId="13" xfId="0" applyNumberFormat="1" applyBorder="1"/>
    <xf numFmtId="0" fontId="0" fillId="0" borderId="15" xfId="0" applyNumberFormat="1" applyBorder="1"/>
    <xf numFmtId="0" fontId="0" fillId="0" borderId="19" xfId="0" applyNumberFormat="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colors>
    <mruColors>
      <color rgb="FFA1CA47"/>
      <color rgb="FFFF586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manualLayout>
          <c:xMode val="edge"/>
          <c:yMode val="edge"/>
          <c:x val="0.42010120734908135"/>
          <c:y val="0.10408416787707361"/>
          <c:w val="0.52587787133489927"/>
          <c:h val="0.8772488724103662"/>
        </c:manualLayout>
      </c:layout>
      <c:barChart>
        <c:barDir val="bar"/>
        <c:grouping val="stacked"/>
        <c:varyColors val="1"/>
        <c:ser>
          <c:idx val="0"/>
          <c:order val="0"/>
          <c:tx>
            <c:v>Loans</c:v>
          </c:tx>
          <c:spPr>
            <a:solidFill>
              <a:srgbClr val="A1CA47"/>
            </a:solidFill>
            <a:ln cmpd="sng">
              <a:solidFill>
                <a:srgbClr val="000000"/>
              </a:solidFill>
            </a:ln>
          </c:spPr>
          <c:invertIfNegative val="1"/>
          <c:cat>
            <c:strRef>
              <c:f>'Creditor data'!$N$8:$N$27</c:f>
              <c:strCache>
                <c:ptCount val="20"/>
                <c:pt idx="0">
                  <c:v>Silvergate Capital (United States)</c:v>
                </c:pt>
                <c:pt idx="1">
                  <c:v>Stone Ridge Holdings Group (United States)</c:v>
                </c:pt>
                <c:pt idx="2">
                  <c:v>M&amp;T Bank (United States)</c:v>
                </c:pt>
                <c:pt idx="3">
                  <c:v>H.C. Wainwright &amp; Co (United States)</c:v>
                </c:pt>
                <c:pt idx="4">
                  <c:v>Massachusetts Mutual Life Insurance Company  (United States)</c:v>
                </c:pt>
                <c:pt idx="5">
                  <c:v>Trinity Capital (United States)</c:v>
                </c:pt>
                <c:pt idx="6">
                  <c:v>Cantor Fitzgerald (United States)</c:v>
                </c:pt>
                <c:pt idx="7">
                  <c:v>WhiteHawk Finance (United States)</c:v>
                </c:pt>
                <c:pt idx="8">
                  <c:v>Mackie Research Financial (Canada)</c:v>
                </c:pt>
                <c:pt idx="9">
                  <c:v>B. Riley Financial (United States)</c:v>
                </c:pt>
                <c:pt idx="10">
                  <c:v>Condor Trading (United States)</c:v>
                </c:pt>
                <c:pt idx="11">
                  <c:v>D.A. Davidson &amp; Co (United States)</c:v>
                </c:pt>
                <c:pt idx="12">
                  <c:v>Macquarie Group (Australia)</c:v>
                </c:pt>
                <c:pt idx="13">
                  <c:v>Roth Capital Partners (United States)</c:v>
                </c:pt>
                <c:pt idx="14">
                  <c:v>Habib Bank (Switzerland)</c:v>
                </c:pt>
                <c:pt idx="15">
                  <c:v>CDC Group (United Kingdom)</c:v>
                </c:pt>
                <c:pt idx="16">
                  <c:v>Anchor Labs (United States)</c:v>
                </c:pt>
                <c:pt idx="17">
                  <c:v>Digital Currency Group (United States)</c:v>
                </c:pt>
                <c:pt idx="18">
                  <c:v>Bremer Bank (United States)</c:v>
                </c:pt>
                <c:pt idx="19">
                  <c:v>Vantage Bank (United States)</c:v>
                </c:pt>
              </c:strCache>
            </c:strRef>
          </c:cat>
          <c:val>
            <c:numRef>
              <c:f>'Creditor data'!$O$8:$O$27</c:f>
              <c:numCache>
                <c:formatCode>#,##0</c:formatCode>
                <c:ptCount val="20"/>
                <c:pt idx="0">
                  <c:v>300</c:v>
                </c:pt>
                <c:pt idx="1">
                  <c:v>226.12178700000001</c:v>
                </c:pt>
                <c:pt idx="2">
                  <c:v>173.5</c:v>
                </c:pt>
                <c:pt idx="3">
                  <c:v>0</c:v>
                </c:pt>
                <c:pt idx="4">
                  <c:v>100</c:v>
                </c:pt>
                <c:pt idx="5">
                  <c:v>60</c:v>
                </c:pt>
                <c:pt idx="6">
                  <c:v>0</c:v>
                </c:pt>
                <c:pt idx="7">
                  <c:v>58.1</c:v>
                </c:pt>
                <c:pt idx="8">
                  <c:v>0</c:v>
                </c:pt>
                <c:pt idx="9">
                  <c:v>0</c:v>
                </c:pt>
                <c:pt idx="10">
                  <c:v>0</c:v>
                </c:pt>
                <c:pt idx="11">
                  <c:v>0</c:v>
                </c:pt>
                <c:pt idx="12">
                  <c:v>0</c:v>
                </c:pt>
                <c:pt idx="13">
                  <c:v>0</c:v>
                </c:pt>
                <c:pt idx="14">
                  <c:v>37.5</c:v>
                </c:pt>
                <c:pt idx="15">
                  <c:v>37.5</c:v>
                </c:pt>
                <c:pt idx="16">
                  <c:v>31.7</c:v>
                </c:pt>
                <c:pt idx="17">
                  <c:v>28</c:v>
                </c:pt>
                <c:pt idx="18">
                  <c:v>25.799999999999997</c:v>
                </c:pt>
                <c:pt idx="19">
                  <c:v>22.5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352-478D-AA6E-C6A41382E45A}"/>
            </c:ext>
          </c:extLst>
        </c:ser>
        <c:ser>
          <c:idx val="1"/>
          <c:order val="1"/>
          <c:tx>
            <c:v>Underwriting</c:v>
          </c:tx>
          <c:spPr>
            <a:solidFill>
              <a:srgbClr val="1D4D60"/>
            </a:solidFill>
            <a:ln cmpd="sng">
              <a:solidFill>
                <a:srgbClr val="000000"/>
              </a:solidFill>
            </a:ln>
          </c:spPr>
          <c:invertIfNegative val="1"/>
          <c:cat>
            <c:strRef>
              <c:f>'Creditor data'!$N$8:$N$27</c:f>
              <c:strCache>
                <c:ptCount val="20"/>
                <c:pt idx="0">
                  <c:v>Silvergate Capital (United States)</c:v>
                </c:pt>
                <c:pt idx="1">
                  <c:v>Stone Ridge Holdings Group (United States)</c:v>
                </c:pt>
                <c:pt idx="2">
                  <c:v>M&amp;T Bank (United States)</c:v>
                </c:pt>
                <c:pt idx="3">
                  <c:v>H.C. Wainwright &amp; Co (United States)</c:v>
                </c:pt>
                <c:pt idx="4">
                  <c:v>Massachusetts Mutual Life Insurance Company  (United States)</c:v>
                </c:pt>
                <c:pt idx="5">
                  <c:v>Trinity Capital (United States)</c:v>
                </c:pt>
                <c:pt idx="6">
                  <c:v>Cantor Fitzgerald (United States)</c:v>
                </c:pt>
                <c:pt idx="7">
                  <c:v>WhiteHawk Finance (United States)</c:v>
                </c:pt>
                <c:pt idx="8">
                  <c:v>Mackie Research Financial (Canada)</c:v>
                </c:pt>
                <c:pt idx="9">
                  <c:v>B. Riley Financial (United States)</c:v>
                </c:pt>
                <c:pt idx="10">
                  <c:v>Condor Trading (United States)</c:v>
                </c:pt>
                <c:pt idx="11">
                  <c:v>D.A. Davidson &amp; Co (United States)</c:v>
                </c:pt>
                <c:pt idx="12">
                  <c:v>Macquarie Group (Australia)</c:v>
                </c:pt>
                <c:pt idx="13">
                  <c:v>Roth Capital Partners (United States)</c:v>
                </c:pt>
                <c:pt idx="14">
                  <c:v>Habib Bank (Switzerland)</c:v>
                </c:pt>
                <c:pt idx="15">
                  <c:v>CDC Group (United Kingdom)</c:v>
                </c:pt>
                <c:pt idx="16">
                  <c:v>Anchor Labs (United States)</c:v>
                </c:pt>
                <c:pt idx="17">
                  <c:v>Digital Currency Group (United States)</c:v>
                </c:pt>
                <c:pt idx="18">
                  <c:v>Bremer Bank (United States)</c:v>
                </c:pt>
                <c:pt idx="19">
                  <c:v>Vantage Bank (United States)</c:v>
                </c:pt>
              </c:strCache>
            </c:strRef>
          </c:cat>
          <c:val>
            <c:numRef>
              <c:f>'Creditor data'!$P$8:$P$27</c:f>
              <c:numCache>
                <c:formatCode>#,##0</c:formatCode>
                <c:ptCount val="20"/>
                <c:pt idx="0">
                  <c:v>0</c:v>
                </c:pt>
                <c:pt idx="1">
                  <c:v>0</c:v>
                </c:pt>
                <c:pt idx="2">
                  <c:v>0</c:v>
                </c:pt>
                <c:pt idx="3">
                  <c:v>163.80000000000001</c:v>
                </c:pt>
                <c:pt idx="4">
                  <c:v>0</c:v>
                </c:pt>
                <c:pt idx="5">
                  <c:v>0</c:v>
                </c:pt>
                <c:pt idx="6">
                  <c:v>58.742857142857147</c:v>
                </c:pt>
                <c:pt idx="7">
                  <c:v>0</c:v>
                </c:pt>
                <c:pt idx="8">
                  <c:v>43.642857142857146</c:v>
                </c:pt>
                <c:pt idx="9">
                  <c:v>43.642857142857146</c:v>
                </c:pt>
                <c:pt idx="10">
                  <c:v>38.142857142857146</c:v>
                </c:pt>
                <c:pt idx="11">
                  <c:v>38.142857142857146</c:v>
                </c:pt>
                <c:pt idx="12">
                  <c:v>38.142857142857146</c:v>
                </c:pt>
                <c:pt idx="13">
                  <c:v>38.142857142857146</c:v>
                </c:pt>
                <c:pt idx="14">
                  <c:v>0</c:v>
                </c:pt>
                <c:pt idx="15">
                  <c:v>0</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352-478D-AA6E-C6A41382E45A}"/>
            </c:ext>
          </c:extLst>
        </c:ser>
        <c:ser>
          <c:idx val="2"/>
          <c:order val="2"/>
          <c:tx>
            <c:v>Total</c:v>
          </c:tx>
          <c:spPr>
            <a:solidFill>
              <a:srgbClr val="216781"/>
            </a:solidFill>
            <a:ln cmpd="sng">
              <a:solidFill>
                <a:srgbClr val="000000"/>
              </a:solidFill>
            </a:ln>
          </c:spPr>
          <c:invertIfNegative val="1"/>
          <c:dLbls>
            <c:spPr>
              <a:noFill/>
              <a:ln>
                <a:noFill/>
              </a:ln>
              <a:effectLst/>
            </c:spPr>
            <c:txPr>
              <a:bodyPr/>
              <a:lstStyle/>
              <a:p>
                <a:pPr lvl="0">
                  <a:defRPr sz="1000" b="1" i="0">
                    <a:solidFill>
                      <a:srgbClr val="000000"/>
                    </a:solidFill>
                    <a:latin typeface="Roboto"/>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'Creditor data'!$N$8:$N$27</c:f>
              <c:strCache>
                <c:ptCount val="20"/>
                <c:pt idx="0">
                  <c:v>Silvergate Capital (United States)</c:v>
                </c:pt>
                <c:pt idx="1">
                  <c:v>Stone Ridge Holdings Group (United States)</c:v>
                </c:pt>
                <c:pt idx="2">
                  <c:v>M&amp;T Bank (United States)</c:v>
                </c:pt>
                <c:pt idx="3">
                  <c:v>H.C. Wainwright &amp; Co (United States)</c:v>
                </c:pt>
                <c:pt idx="4">
                  <c:v>Massachusetts Mutual Life Insurance Company  (United States)</c:v>
                </c:pt>
                <c:pt idx="5">
                  <c:v>Trinity Capital (United States)</c:v>
                </c:pt>
                <c:pt idx="6">
                  <c:v>Cantor Fitzgerald (United States)</c:v>
                </c:pt>
                <c:pt idx="7">
                  <c:v>WhiteHawk Finance (United States)</c:v>
                </c:pt>
                <c:pt idx="8">
                  <c:v>Mackie Research Financial (Canada)</c:v>
                </c:pt>
                <c:pt idx="9">
                  <c:v>B. Riley Financial (United States)</c:v>
                </c:pt>
                <c:pt idx="10">
                  <c:v>Condor Trading (United States)</c:v>
                </c:pt>
                <c:pt idx="11">
                  <c:v>D.A. Davidson &amp; Co (United States)</c:v>
                </c:pt>
                <c:pt idx="12">
                  <c:v>Macquarie Group (Australia)</c:v>
                </c:pt>
                <c:pt idx="13">
                  <c:v>Roth Capital Partners (United States)</c:v>
                </c:pt>
                <c:pt idx="14">
                  <c:v>Habib Bank (Switzerland)</c:v>
                </c:pt>
                <c:pt idx="15">
                  <c:v>CDC Group (United Kingdom)</c:v>
                </c:pt>
                <c:pt idx="16">
                  <c:v>Anchor Labs (United States)</c:v>
                </c:pt>
                <c:pt idx="17">
                  <c:v>Digital Currency Group (United States)</c:v>
                </c:pt>
                <c:pt idx="18">
                  <c:v>Bremer Bank (United States)</c:v>
                </c:pt>
                <c:pt idx="19">
                  <c:v>Vantage Bank (United States)</c:v>
                </c:pt>
              </c:strCache>
            </c:strRef>
          </c:cat>
          <c:val>
            <c:numRef>
              <c:f>'Creditor data'!$Q$8:$Q$27</c:f>
              <c:numCache>
                <c:formatCode>#,##0</c:formatCode>
                <c:ptCount val="20"/>
                <c:pt idx="0">
                  <c:v>300</c:v>
                </c:pt>
                <c:pt idx="1">
                  <c:v>226.12178700000001</c:v>
                </c:pt>
                <c:pt idx="2">
                  <c:v>173.5</c:v>
                </c:pt>
                <c:pt idx="3">
                  <c:v>163.80000000000001</c:v>
                </c:pt>
                <c:pt idx="4">
                  <c:v>100</c:v>
                </c:pt>
                <c:pt idx="5">
                  <c:v>60</c:v>
                </c:pt>
                <c:pt idx="6">
                  <c:v>58.742857142857147</c:v>
                </c:pt>
                <c:pt idx="7">
                  <c:v>58.1</c:v>
                </c:pt>
                <c:pt idx="8">
                  <c:v>43.642857142857146</c:v>
                </c:pt>
                <c:pt idx="9">
                  <c:v>43.642857142857146</c:v>
                </c:pt>
                <c:pt idx="10">
                  <c:v>38.142857142857146</c:v>
                </c:pt>
                <c:pt idx="11">
                  <c:v>38.142857142857146</c:v>
                </c:pt>
                <c:pt idx="12">
                  <c:v>38.142857142857146</c:v>
                </c:pt>
                <c:pt idx="13">
                  <c:v>38.142857142857146</c:v>
                </c:pt>
                <c:pt idx="14">
                  <c:v>37.5</c:v>
                </c:pt>
                <c:pt idx="15">
                  <c:v>37.5</c:v>
                </c:pt>
                <c:pt idx="16">
                  <c:v>31.7</c:v>
                </c:pt>
                <c:pt idx="17">
                  <c:v>28</c:v>
                </c:pt>
                <c:pt idx="18">
                  <c:v>25.799999999999997</c:v>
                </c:pt>
                <c:pt idx="19">
                  <c:v>22.5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352-478D-AA6E-C6A41382E45A}"/>
            </c:ext>
          </c:extLst>
        </c:ser>
        <c:dLbls>
          <c:showLegendKey val="0"/>
          <c:showVal val="0"/>
          <c:showCatName val="0"/>
          <c:showSerName val="0"/>
          <c:showPercent val="0"/>
          <c:showBubbleSize val="0"/>
        </c:dLbls>
        <c:gapWidth val="150"/>
        <c:overlap val="100"/>
        <c:axId val="1747380700"/>
        <c:axId val="1890803720"/>
      </c:barChart>
      <c:catAx>
        <c:axId val="1747380700"/>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000" b="0" i="0">
                <a:solidFill>
                  <a:srgbClr val="000000"/>
                </a:solidFill>
                <a:latin typeface="Roboto"/>
              </a:defRPr>
            </a:pPr>
            <a:endParaRPr lang="en-US"/>
          </a:p>
        </c:txPr>
        <c:crossAx val="1890803720"/>
        <c:crosses val="autoZero"/>
        <c:auto val="1"/>
        <c:lblAlgn val="ctr"/>
        <c:lblOffset val="100"/>
        <c:noMultiLvlLbl val="1"/>
      </c:catAx>
      <c:valAx>
        <c:axId val="1890803720"/>
        <c:scaling>
          <c:orientation val="minMax"/>
          <c:max val="325"/>
        </c:scaling>
        <c:delete val="0"/>
        <c:axPos val="b"/>
        <c:majorGridlines>
          <c:spPr>
            <a:ln>
              <a:solidFill>
                <a:srgbClr val="B7B7B7"/>
              </a:solidFill>
            </a:ln>
          </c:spPr>
        </c:majorGridlines>
        <c:title>
          <c:tx>
            <c:rich>
              <a:bodyPr/>
              <a:lstStyle/>
              <a:p>
                <a:pPr lvl="0">
                  <a:defRPr sz="1000" b="0" i="0">
                    <a:solidFill>
                      <a:srgbClr val="000000"/>
                    </a:solidFill>
                    <a:latin typeface="Roboto"/>
                  </a:defRPr>
                </a:pPr>
                <a:r>
                  <a:rPr lang="en-US" sz="1000" b="0" i="0">
                    <a:solidFill>
                      <a:srgbClr val="000000"/>
                    </a:solidFill>
                    <a:latin typeface="Roboto"/>
                  </a:rPr>
                  <a:t>US$ Millions</a:t>
                </a:r>
              </a:p>
            </c:rich>
          </c:tx>
          <c:layout>
            <c:manualLayout>
              <c:xMode val="edge"/>
              <c:yMode val="edge"/>
              <c:x val="0.85477033358795962"/>
              <c:y val="1.468312820120786E-2"/>
            </c:manualLayout>
          </c:layout>
          <c:overlay val="0"/>
        </c:title>
        <c:numFmt formatCode="#,##0" sourceLinked="1"/>
        <c:majorTickMark val="none"/>
        <c:minorTickMark val="none"/>
        <c:tickLblPos val="nextTo"/>
        <c:spPr>
          <a:ln/>
        </c:spPr>
        <c:txPr>
          <a:bodyPr/>
          <a:lstStyle/>
          <a:p>
            <a:pPr lvl="0">
              <a:defRPr sz="1000" b="0" i="0">
                <a:solidFill>
                  <a:srgbClr val="000000"/>
                </a:solidFill>
                <a:latin typeface="Roboto"/>
              </a:defRPr>
            </a:pPr>
            <a:endParaRPr lang="en-US"/>
          </a:p>
        </c:txPr>
        <c:crossAx val="1747380700"/>
        <c:crosses val="max"/>
        <c:crossBetween val="between"/>
      </c:valAx>
    </c:plotArea>
    <c:legend>
      <c:legendPos val="b"/>
      <c:layout>
        <c:manualLayout>
          <c:xMode val="edge"/>
          <c:yMode val="edge"/>
          <c:x val="0.70871416272965881"/>
          <c:y val="0.92419047619047612"/>
        </c:manualLayout>
      </c:layout>
      <c:overlay val="0"/>
      <c:txPr>
        <a:bodyPr/>
        <a:lstStyle/>
        <a:p>
          <a:pPr lvl="0">
            <a:defRPr sz="1000" b="0" i="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manualLayout>
          <c:xMode val="edge"/>
          <c:yMode val="edge"/>
          <c:x val="0.44395441359303772"/>
          <c:y val="7.2842438638163101E-2"/>
          <c:w val="0.51051526453930096"/>
          <c:h val="0.90279661598119709"/>
        </c:manualLayout>
      </c:layout>
      <c:barChart>
        <c:barDir val="bar"/>
        <c:grouping val="stacked"/>
        <c:varyColors val="1"/>
        <c:ser>
          <c:idx val="0"/>
          <c:order val="0"/>
          <c:tx>
            <c:v>Loans</c:v>
          </c:tx>
          <c:spPr>
            <a:solidFill>
              <a:srgbClr val="A1CA47"/>
            </a:solidFill>
            <a:ln cmpd="sng">
              <a:solidFill>
                <a:srgbClr val="000000"/>
              </a:solidFill>
            </a:ln>
          </c:spPr>
          <c:invertIfNegative val="1"/>
          <c:cat>
            <c:strRef>
              <c:f>'Creditor data'!$Y$8:$Y$27</c:f>
              <c:strCache>
                <c:ptCount val="16"/>
                <c:pt idx="0">
                  <c:v>Marathon Digital Holdings</c:v>
                </c:pt>
                <c:pt idx="1">
                  <c:v>Core Scientific</c:v>
                </c:pt>
                <c:pt idx="2">
                  <c:v>Riot Platforms</c:v>
                </c:pt>
                <c:pt idx="3">
                  <c:v>TeraWulf</c:v>
                </c:pt>
                <c:pt idx="4">
                  <c:v>Greenidge Generation</c:v>
                </c:pt>
                <c:pt idx="5">
                  <c:v>Atlas Power</c:v>
                </c:pt>
                <c:pt idx="6">
                  <c:v>Stronghold Digital Mining</c:v>
                </c:pt>
                <c:pt idx="7">
                  <c:v>Iris Energy</c:v>
                </c:pt>
                <c:pt idx="8">
                  <c:v>Hut 8 Corp</c:v>
                </c:pt>
                <c:pt idx="9">
                  <c:v>Applied Digital</c:v>
                </c:pt>
                <c:pt idx="10">
                  <c:v>Wize Pharma</c:v>
                </c:pt>
                <c:pt idx="11">
                  <c:v>Soluna Holdings</c:v>
                </c:pt>
                <c:pt idx="12">
                  <c:v>Bit Mining</c:v>
                </c:pt>
                <c:pt idx="13">
                  <c:v>Sato Technologies</c:v>
                </c:pt>
                <c:pt idx="14">
                  <c:v>Argo Blockchain</c:v>
                </c:pt>
                <c:pt idx="15">
                  <c:v>CleanSpark</c:v>
                </c:pt>
              </c:strCache>
            </c:strRef>
          </c:cat>
          <c:val>
            <c:numRef>
              <c:f>'Creditor data'!$Z$8:$Z$27</c:f>
              <c:numCache>
                <c:formatCode>#,##0</c:formatCode>
                <c:ptCount val="20"/>
                <c:pt idx="0">
                  <c:v>300</c:v>
                </c:pt>
                <c:pt idx="1">
                  <c:v>289</c:v>
                </c:pt>
                <c:pt idx="2">
                  <c:v>0</c:v>
                </c:pt>
                <c:pt idx="3">
                  <c:v>174.71449999999999</c:v>
                </c:pt>
                <c:pt idx="4">
                  <c:v>81</c:v>
                </c:pt>
                <c:pt idx="5">
                  <c:v>75</c:v>
                </c:pt>
                <c:pt idx="6">
                  <c:v>58.1</c:v>
                </c:pt>
                <c:pt idx="7">
                  <c:v>53.221786999999999</c:v>
                </c:pt>
                <c:pt idx="8">
                  <c:v>45</c:v>
                </c:pt>
                <c:pt idx="9">
                  <c:v>37.5</c:v>
                </c:pt>
                <c:pt idx="10">
                  <c:v>20.170000000000002</c:v>
                </c:pt>
                <c:pt idx="11">
                  <c:v>15.4</c:v>
                </c:pt>
                <c:pt idx="12">
                  <c:v>0</c:v>
                </c:pt>
                <c:pt idx="13">
                  <c:v>3.0506899999999999</c:v>
                </c:pt>
                <c:pt idx="14">
                  <c:v>1.2</c:v>
                </c:pt>
                <c:pt idx="15">
                  <c:v>0.531169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908-45AA-915D-A195EB29DD8D}"/>
            </c:ext>
          </c:extLst>
        </c:ser>
        <c:ser>
          <c:idx val="1"/>
          <c:order val="1"/>
          <c:tx>
            <c:v>Underwriting</c:v>
          </c:tx>
          <c:spPr>
            <a:solidFill>
              <a:srgbClr val="1D4D60"/>
            </a:solidFill>
            <a:ln cmpd="sng">
              <a:solidFill>
                <a:srgbClr val="000000"/>
              </a:solidFill>
            </a:ln>
          </c:spPr>
          <c:invertIfNegative val="1"/>
          <c:cat>
            <c:strRef>
              <c:f>'Creditor data'!$Y$8:$Y$27</c:f>
              <c:strCache>
                <c:ptCount val="16"/>
                <c:pt idx="0">
                  <c:v>Marathon Digital Holdings</c:v>
                </c:pt>
                <c:pt idx="1">
                  <c:v>Core Scientific</c:v>
                </c:pt>
                <c:pt idx="2">
                  <c:v>Riot Platforms</c:v>
                </c:pt>
                <c:pt idx="3">
                  <c:v>TeraWulf</c:v>
                </c:pt>
                <c:pt idx="4">
                  <c:v>Greenidge Generation</c:v>
                </c:pt>
                <c:pt idx="5">
                  <c:v>Atlas Power</c:v>
                </c:pt>
                <c:pt idx="6">
                  <c:v>Stronghold Digital Mining</c:v>
                </c:pt>
                <c:pt idx="7">
                  <c:v>Iris Energy</c:v>
                </c:pt>
                <c:pt idx="8">
                  <c:v>Hut 8 Corp</c:v>
                </c:pt>
                <c:pt idx="9">
                  <c:v>Applied Digital</c:v>
                </c:pt>
                <c:pt idx="10">
                  <c:v>Wize Pharma</c:v>
                </c:pt>
                <c:pt idx="11">
                  <c:v>Soluna Holdings</c:v>
                </c:pt>
                <c:pt idx="12">
                  <c:v>Bit Mining</c:v>
                </c:pt>
                <c:pt idx="13">
                  <c:v>Sato Technologies</c:v>
                </c:pt>
                <c:pt idx="14">
                  <c:v>Argo Blockchain</c:v>
                </c:pt>
                <c:pt idx="15">
                  <c:v>CleanSpark</c:v>
                </c:pt>
              </c:strCache>
            </c:strRef>
          </c:cat>
          <c:val>
            <c:numRef>
              <c:f>'Creditor data'!$AA$8:$AA$27</c:f>
              <c:numCache>
                <c:formatCode>#,##0</c:formatCode>
                <c:ptCount val="20"/>
                <c:pt idx="0">
                  <c:v>161</c:v>
                </c:pt>
                <c:pt idx="1">
                  <c:v>0</c:v>
                </c:pt>
                <c:pt idx="2">
                  <c:v>267</c:v>
                </c:pt>
                <c:pt idx="3">
                  <c:v>20.6</c:v>
                </c:pt>
                <c:pt idx="4">
                  <c:v>11</c:v>
                </c:pt>
                <c:pt idx="5">
                  <c:v>0</c:v>
                </c:pt>
                <c:pt idx="6">
                  <c:v>0</c:v>
                </c:pt>
                <c:pt idx="7">
                  <c:v>0</c:v>
                </c:pt>
                <c:pt idx="8">
                  <c:v>0</c:v>
                </c:pt>
                <c:pt idx="9">
                  <c:v>0</c:v>
                </c:pt>
                <c:pt idx="10">
                  <c:v>0</c:v>
                </c:pt>
                <c:pt idx="11">
                  <c:v>2.855</c:v>
                </c:pt>
                <c:pt idx="12">
                  <c:v>12.14</c:v>
                </c:pt>
                <c:pt idx="13">
                  <c:v>0</c:v>
                </c:pt>
                <c:pt idx="14">
                  <c:v>0</c:v>
                </c:pt>
                <c:pt idx="1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908-45AA-915D-A195EB29DD8D}"/>
            </c:ext>
          </c:extLst>
        </c:ser>
        <c:ser>
          <c:idx val="2"/>
          <c:order val="2"/>
          <c:tx>
            <c:v>Total</c:v>
          </c:tx>
          <c:spPr>
            <a:solidFill>
              <a:srgbClr val="216781"/>
            </a:solidFill>
            <a:ln cmpd="sng">
              <a:solidFill>
                <a:srgbClr val="000000"/>
              </a:solidFill>
            </a:ln>
          </c:spPr>
          <c:invertIfNegative val="1"/>
          <c:dLbls>
            <c:spPr>
              <a:noFill/>
              <a:ln>
                <a:noFill/>
              </a:ln>
              <a:effectLst/>
            </c:spPr>
            <c:txPr>
              <a:bodyPr/>
              <a:lstStyle/>
              <a:p>
                <a:pPr lvl="0">
                  <a:defRPr sz="1000" b="0" i="0">
                    <a:solidFill>
                      <a:srgbClr val="000000"/>
                    </a:solidFill>
                    <a:latin typeface="Roboto"/>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'Creditor data'!$Y$8:$Y$27</c:f>
              <c:strCache>
                <c:ptCount val="16"/>
                <c:pt idx="0">
                  <c:v>Marathon Digital Holdings</c:v>
                </c:pt>
                <c:pt idx="1">
                  <c:v>Core Scientific</c:v>
                </c:pt>
                <c:pt idx="2">
                  <c:v>Riot Platforms</c:v>
                </c:pt>
                <c:pt idx="3">
                  <c:v>TeraWulf</c:v>
                </c:pt>
                <c:pt idx="4">
                  <c:v>Greenidge Generation</c:v>
                </c:pt>
                <c:pt idx="5">
                  <c:v>Atlas Power</c:v>
                </c:pt>
                <c:pt idx="6">
                  <c:v>Stronghold Digital Mining</c:v>
                </c:pt>
                <c:pt idx="7">
                  <c:v>Iris Energy</c:v>
                </c:pt>
                <c:pt idx="8">
                  <c:v>Hut 8 Corp</c:v>
                </c:pt>
                <c:pt idx="9">
                  <c:v>Applied Digital</c:v>
                </c:pt>
                <c:pt idx="10">
                  <c:v>Wize Pharma</c:v>
                </c:pt>
                <c:pt idx="11">
                  <c:v>Soluna Holdings</c:v>
                </c:pt>
                <c:pt idx="12">
                  <c:v>Bit Mining</c:v>
                </c:pt>
                <c:pt idx="13">
                  <c:v>Sato Technologies</c:v>
                </c:pt>
                <c:pt idx="14">
                  <c:v>Argo Blockchain</c:v>
                </c:pt>
                <c:pt idx="15">
                  <c:v>CleanSpark</c:v>
                </c:pt>
              </c:strCache>
            </c:strRef>
          </c:cat>
          <c:val>
            <c:numRef>
              <c:f>'Creditor data'!$AB$8:$AB$27</c:f>
              <c:numCache>
                <c:formatCode>#,##0</c:formatCode>
                <c:ptCount val="20"/>
                <c:pt idx="0">
                  <c:v>461</c:v>
                </c:pt>
                <c:pt idx="1">
                  <c:v>289</c:v>
                </c:pt>
                <c:pt idx="2">
                  <c:v>267</c:v>
                </c:pt>
                <c:pt idx="3">
                  <c:v>195.31449999999998</c:v>
                </c:pt>
                <c:pt idx="4">
                  <c:v>92</c:v>
                </c:pt>
                <c:pt idx="5">
                  <c:v>75</c:v>
                </c:pt>
                <c:pt idx="6">
                  <c:v>58.1</c:v>
                </c:pt>
                <c:pt idx="7">
                  <c:v>53.221786999999999</c:v>
                </c:pt>
                <c:pt idx="8">
                  <c:v>45</c:v>
                </c:pt>
                <c:pt idx="9">
                  <c:v>37.5</c:v>
                </c:pt>
                <c:pt idx="10">
                  <c:v>20.170000000000002</c:v>
                </c:pt>
                <c:pt idx="11">
                  <c:v>18.254999999999999</c:v>
                </c:pt>
                <c:pt idx="12">
                  <c:v>12.14</c:v>
                </c:pt>
                <c:pt idx="13">
                  <c:v>3.0506899999999999</c:v>
                </c:pt>
                <c:pt idx="14">
                  <c:v>1.2</c:v>
                </c:pt>
                <c:pt idx="15">
                  <c:v>0.531169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908-45AA-915D-A195EB29DD8D}"/>
            </c:ext>
          </c:extLst>
        </c:ser>
        <c:dLbls>
          <c:showLegendKey val="0"/>
          <c:showVal val="0"/>
          <c:showCatName val="0"/>
          <c:showSerName val="0"/>
          <c:showPercent val="0"/>
          <c:showBubbleSize val="0"/>
        </c:dLbls>
        <c:gapWidth val="150"/>
        <c:overlap val="100"/>
        <c:axId val="502234073"/>
        <c:axId val="1509934475"/>
      </c:barChart>
      <c:catAx>
        <c:axId val="502234073"/>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1000" b="0" i="0">
                <a:solidFill>
                  <a:srgbClr val="000000"/>
                </a:solidFill>
                <a:latin typeface="Roboto"/>
              </a:defRPr>
            </a:pPr>
            <a:endParaRPr lang="en-US"/>
          </a:p>
        </c:txPr>
        <c:crossAx val="1509934475"/>
        <c:crosses val="autoZero"/>
        <c:auto val="1"/>
        <c:lblAlgn val="ctr"/>
        <c:lblOffset val="100"/>
        <c:noMultiLvlLbl val="1"/>
      </c:catAx>
      <c:valAx>
        <c:axId val="1509934475"/>
        <c:scaling>
          <c:orientation val="minMax"/>
          <c:max val="200000"/>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1000" b="0" i="0">
                <a:solidFill>
                  <a:srgbClr val="000000"/>
                </a:solidFill>
                <a:latin typeface="Roboto"/>
              </a:defRPr>
            </a:pPr>
            <a:endParaRPr lang="en-US"/>
          </a:p>
        </c:txPr>
        <c:crossAx val="502234073"/>
        <c:crosses val="max"/>
        <c:crossBetween val="between"/>
      </c:valAx>
    </c:plotArea>
    <c:legend>
      <c:legendPos val="b"/>
      <c:layout>
        <c:manualLayout>
          <c:xMode val="edge"/>
          <c:yMode val="edge"/>
          <c:x val="0.77634305570958562"/>
          <c:y val="0.92179899127810938"/>
        </c:manualLayout>
      </c:layout>
      <c:overlay val="0"/>
      <c:txPr>
        <a:bodyPr/>
        <a:lstStyle/>
        <a:p>
          <a:pPr lvl="0">
            <a:defRPr sz="1000" b="0" i="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manualLayout>
          <c:xMode val="edge"/>
          <c:yMode val="edge"/>
          <c:x val="0.29406735245136506"/>
          <c:y val="0.11631496062992126"/>
          <c:w val="0.66507914639875942"/>
          <c:h val="0.86501824467063571"/>
        </c:manualLayout>
      </c:layout>
      <c:barChart>
        <c:barDir val="bar"/>
        <c:grouping val="stacked"/>
        <c:varyColors val="1"/>
        <c:ser>
          <c:idx val="0"/>
          <c:order val="0"/>
          <c:tx>
            <c:v>Loans</c:v>
          </c:tx>
          <c:spPr>
            <a:solidFill>
              <a:srgbClr val="A1CA47"/>
            </a:solidFill>
            <a:ln cmpd="sng">
              <a:solidFill>
                <a:srgbClr val="000000"/>
              </a:solidFill>
            </a:ln>
          </c:spPr>
          <c:invertIfNegative val="1"/>
          <c:cat>
            <c:strRef>
              <c:f>'Creditor data'!$Y$8:$Y$23</c:f>
              <c:strCache>
                <c:ptCount val="16"/>
                <c:pt idx="0">
                  <c:v>Marathon Digital Holdings</c:v>
                </c:pt>
                <c:pt idx="1">
                  <c:v>Core Scientific</c:v>
                </c:pt>
                <c:pt idx="2">
                  <c:v>Riot Platforms</c:v>
                </c:pt>
                <c:pt idx="3">
                  <c:v>TeraWulf</c:v>
                </c:pt>
                <c:pt idx="4">
                  <c:v>Greenidge Generation</c:v>
                </c:pt>
                <c:pt idx="5">
                  <c:v>Atlas Power</c:v>
                </c:pt>
                <c:pt idx="6">
                  <c:v>Stronghold Digital Mining</c:v>
                </c:pt>
                <c:pt idx="7">
                  <c:v>Iris Energy</c:v>
                </c:pt>
                <c:pt idx="8">
                  <c:v>Hut 8 Corp</c:v>
                </c:pt>
                <c:pt idx="9">
                  <c:v>Applied Digital</c:v>
                </c:pt>
                <c:pt idx="10">
                  <c:v>Wize Pharma</c:v>
                </c:pt>
                <c:pt idx="11">
                  <c:v>Soluna Holdings</c:v>
                </c:pt>
                <c:pt idx="12">
                  <c:v>Bit Mining</c:v>
                </c:pt>
                <c:pt idx="13">
                  <c:v>Sato Technologies</c:v>
                </c:pt>
                <c:pt idx="14">
                  <c:v>Argo Blockchain</c:v>
                </c:pt>
                <c:pt idx="15">
                  <c:v>CleanSpark</c:v>
                </c:pt>
              </c:strCache>
            </c:strRef>
          </c:cat>
          <c:val>
            <c:numRef>
              <c:f>'Creditor data'!$Z$8:$Z$23</c:f>
              <c:numCache>
                <c:formatCode>#,##0</c:formatCode>
                <c:ptCount val="16"/>
                <c:pt idx="0">
                  <c:v>300</c:v>
                </c:pt>
                <c:pt idx="1">
                  <c:v>289</c:v>
                </c:pt>
                <c:pt idx="2">
                  <c:v>0</c:v>
                </c:pt>
                <c:pt idx="3">
                  <c:v>174.71449999999999</c:v>
                </c:pt>
                <c:pt idx="4">
                  <c:v>81</c:v>
                </c:pt>
                <c:pt idx="5">
                  <c:v>75</c:v>
                </c:pt>
                <c:pt idx="6">
                  <c:v>58.1</c:v>
                </c:pt>
                <c:pt idx="7">
                  <c:v>53.221786999999999</c:v>
                </c:pt>
                <c:pt idx="8">
                  <c:v>45</c:v>
                </c:pt>
                <c:pt idx="9">
                  <c:v>37.5</c:v>
                </c:pt>
                <c:pt idx="10">
                  <c:v>20.170000000000002</c:v>
                </c:pt>
                <c:pt idx="11">
                  <c:v>15.4</c:v>
                </c:pt>
                <c:pt idx="12">
                  <c:v>0</c:v>
                </c:pt>
                <c:pt idx="13">
                  <c:v>3.0506899999999999</c:v>
                </c:pt>
                <c:pt idx="14">
                  <c:v>1.2</c:v>
                </c:pt>
                <c:pt idx="15">
                  <c:v>0.531169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9E2-41DD-8339-0DC14424AE19}"/>
            </c:ext>
          </c:extLst>
        </c:ser>
        <c:ser>
          <c:idx val="1"/>
          <c:order val="1"/>
          <c:tx>
            <c:v>Underwriting</c:v>
          </c:tx>
          <c:spPr>
            <a:solidFill>
              <a:srgbClr val="1D4D60"/>
            </a:solidFill>
            <a:ln cmpd="sng">
              <a:solidFill>
                <a:srgbClr val="000000"/>
              </a:solidFill>
            </a:ln>
          </c:spPr>
          <c:invertIfNegative val="1"/>
          <c:cat>
            <c:strRef>
              <c:f>'Creditor data'!$Y$8:$Y$23</c:f>
              <c:strCache>
                <c:ptCount val="16"/>
                <c:pt idx="0">
                  <c:v>Marathon Digital Holdings</c:v>
                </c:pt>
                <c:pt idx="1">
                  <c:v>Core Scientific</c:v>
                </c:pt>
                <c:pt idx="2">
                  <c:v>Riot Platforms</c:v>
                </c:pt>
                <c:pt idx="3">
                  <c:v>TeraWulf</c:v>
                </c:pt>
                <c:pt idx="4">
                  <c:v>Greenidge Generation</c:v>
                </c:pt>
                <c:pt idx="5">
                  <c:v>Atlas Power</c:v>
                </c:pt>
                <c:pt idx="6">
                  <c:v>Stronghold Digital Mining</c:v>
                </c:pt>
                <c:pt idx="7">
                  <c:v>Iris Energy</c:v>
                </c:pt>
                <c:pt idx="8">
                  <c:v>Hut 8 Corp</c:v>
                </c:pt>
                <c:pt idx="9">
                  <c:v>Applied Digital</c:v>
                </c:pt>
                <c:pt idx="10">
                  <c:v>Wize Pharma</c:v>
                </c:pt>
                <c:pt idx="11">
                  <c:v>Soluna Holdings</c:v>
                </c:pt>
                <c:pt idx="12">
                  <c:v>Bit Mining</c:v>
                </c:pt>
                <c:pt idx="13">
                  <c:v>Sato Technologies</c:v>
                </c:pt>
                <c:pt idx="14">
                  <c:v>Argo Blockchain</c:v>
                </c:pt>
                <c:pt idx="15">
                  <c:v>CleanSpark</c:v>
                </c:pt>
              </c:strCache>
            </c:strRef>
          </c:cat>
          <c:val>
            <c:numRef>
              <c:f>'Creditor data'!$AA$8:$AA$23</c:f>
              <c:numCache>
                <c:formatCode>#,##0</c:formatCode>
                <c:ptCount val="16"/>
                <c:pt idx="0">
                  <c:v>161</c:v>
                </c:pt>
                <c:pt idx="1">
                  <c:v>0</c:v>
                </c:pt>
                <c:pt idx="2">
                  <c:v>267</c:v>
                </c:pt>
                <c:pt idx="3">
                  <c:v>20.6</c:v>
                </c:pt>
                <c:pt idx="4">
                  <c:v>11</c:v>
                </c:pt>
                <c:pt idx="5">
                  <c:v>0</c:v>
                </c:pt>
                <c:pt idx="6">
                  <c:v>0</c:v>
                </c:pt>
                <c:pt idx="7">
                  <c:v>0</c:v>
                </c:pt>
                <c:pt idx="8">
                  <c:v>0</c:v>
                </c:pt>
                <c:pt idx="9">
                  <c:v>0</c:v>
                </c:pt>
                <c:pt idx="10">
                  <c:v>0</c:v>
                </c:pt>
                <c:pt idx="11">
                  <c:v>2.855</c:v>
                </c:pt>
                <c:pt idx="12">
                  <c:v>12.14</c:v>
                </c:pt>
                <c:pt idx="13">
                  <c:v>0</c:v>
                </c:pt>
                <c:pt idx="14">
                  <c:v>0</c:v>
                </c:pt>
                <c:pt idx="1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9E2-41DD-8339-0DC14424AE19}"/>
            </c:ext>
          </c:extLst>
        </c:ser>
        <c:ser>
          <c:idx val="2"/>
          <c:order val="2"/>
          <c:tx>
            <c:v>Total</c:v>
          </c:tx>
          <c:spPr>
            <a:solidFill>
              <a:srgbClr val="216781"/>
            </a:solidFill>
            <a:ln cmpd="sng">
              <a:solidFill>
                <a:srgbClr val="000000"/>
              </a:solidFill>
            </a:ln>
          </c:spPr>
          <c:invertIfNegative val="1"/>
          <c:dLbls>
            <c:spPr>
              <a:noFill/>
              <a:ln>
                <a:noFill/>
              </a:ln>
              <a:effectLst/>
            </c:spPr>
            <c:txPr>
              <a:bodyPr/>
              <a:lstStyle/>
              <a:p>
                <a:pPr lvl="0">
                  <a:defRPr sz="1000" b="1" i="0">
                    <a:solidFill>
                      <a:srgbClr val="000000"/>
                    </a:solidFill>
                    <a:latin typeface="Roboto"/>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'Creditor data'!$Y$8:$Y$23</c:f>
              <c:strCache>
                <c:ptCount val="16"/>
                <c:pt idx="0">
                  <c:v>Marathon Digital Holdings</c:v>
                </c:pt>
                <c:pt idx="1">
                  <c:v>Core Scientific</c:v>
                </c:pt>
                <c:pt idx="2">
                  <c:v>Riot Platforms</c:v>
                </c:pt>
                <c:pt idx="3">
                  <c:v>TeraWulf</c:v>
                </c:pt>
                <c:pt idx="4">
                  <c:v>Greenidge Generation</c:v>
                </c:pt>
                <c:pt idx="5">
                  <c:v>Atlas Power</c:v>
                </c:pt>
                <c:pt idx="6">
                  <c:v>Stronghold Digital Mining</c:v>
                </c:pt>
                <c:pt idx="7">
                  <c:v>Iris Energy</c:v>
                </c:pt>
                <c:pt idx="8">
                  <c:v>Hut 8 Corp</c:v>
                </c:pt>
                <c:pt idx="9">
                  <c:v>Applied Digital</c:v>
                </c:pt>
                <c:pt idx="10">
                  <c:v>Wize Pharma</c:v>
                </c:pt>
                <c:pt idx="11">
                  <c:v>Soluna Holdings</c:v>
                </c:pt>
                <c:pt idx="12">
                  <c:v>Bit Mining</c:v>
                </c:pt>
                <c:pt idx="13">
                  <c:v>Sato Technologies</c:v>
                </c:pt>
                <c:pt idx="14">
                  <c:v>Argo Blockchain</c:v>
                </c:pt>
                <c:pt idx="15">
                  <c:v>CleanSpark</c:v>
                </c:pt>
              </c:strCache>
            </c:strRef>
          </c:cat>
          <c:val>
            <c:numRef>
              <c:f>'Creditor data'!$AB$8:$AB$23</c:f>
              <c:numCache>
                <c:formatCode>#,##0</c:formatCode>
                <c:ptCount val="16"/>
                <c:pt idx="0">
                  <c:v>461</c:v>
                </c:pt>
                <c:pt idx="1">
                  <c:v>289</c:v>
                </c:pt>
                <c:pt idx="2">
                  <c:v>267</c:v>
                </c:pt>
                <c:pt idx="3">
                  <c:v>195.31449999999998</c:v>
                </c:pt>
                <c:pt idx="4">
                  <c:v>92</c:v>
                </c:pt>
                <c:pt idx="5">
                  <c:v>75</c:v>
                </c:pt>
                <c:pt idx="6">
                  <c:v>58.1</c:v>
                </c:pt>
                <c:pt idx="7">
                  <c:v>53.221786999999999</c:v>
                </c:pt>
                <c:pt idx="8">
                  <c:v>45</c:v>
                </c:pt>
                <c:pt idx="9">
                  <c:v>37.5</c:v>
                </c:pt>
                <c:pt idx="10">
                  <c:v>20.170000000000002</c:v>
                </c:pt>
                <c:pt idx="11">
                  <c:v>18.254999999999999</c:v>
                </c:pt>
                <c:pt idx="12">
                  <c:v>12.14</c:v>
                </c:pt>
                <c:pt idx="13">
                  <c:v>3.0506899999999999</c:v>
                </c:pt>
                <c:pt idx="14">
                  <c:v>1.2</c:v>
                </c:pt>
                <c:pt idx="15">
                  <c:v>0.531169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9E2-41DD-8339-0DC14424AE19}"/>
            </c:ext>
          </c:extLst>
        </c:ser>
        <c:dLbls>
          <c:showLegendKey val="0"/>
          <c:showVal val="0"/>
          <c:showCatName val="0"/>
          <c:showSerName val="0"/>
          <c:showPercent val="0"/>
          <c:showBubbleSize val="0"/>
        </c:dLbls>
        <c:gapWidth val="150"/>
        <c:overlap val="100"/>
        <c:axId val="997497841"/>
        <c:axId val="2125343121"/>
      </c:barChart>
      <c:catAx>
        <c:axId val="997497841"/>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000" b="0" i="0">
                <a:solidFill>
                  <a:srgbClr val="000000"/>
                </a:solidFill>
                <a:latin typeface="Roboto"/>
              </a:defRPr>
            </a:pPr>
            <a:endParaRPr lang="en-US"/>
          </a:p>
        </c:txPr>
        <c:crossAx val="2125343121"/>
        <c:crosses val="autoZero"/>
        <c:auto val="1"/>
        <c:lblAlgn val="ctr"/>
        <c:lblOffset val="100"/>
        <c:noMultiLvlLbl val="1"/>
      </c:catAx>
      <c:valAx>
        <c:axId val="2125343121"/>
        <c:scaling>
          <c:orientation val="minMax"/>
          <c:max val="500"/>
        </c:scaling>
        <c:delete val="0"/>
        <c:axPos val="b"/>
        <c:majorGridlines>
          <c:spPr>
            <a:ln>
              <a:solidFill>
                <a:srgbClr val="B7B7B7"/>
              </a:solidFill>
            </a:ln>
          </c:spPr>
        </c:majorGridlines>
        <c:title>
          <c:tx>
            <c:rich>
              <a:bodyPr/>
              <a:lstStyle/>
              <a:p>
                <a:pPr lvl="0">
                  <a:defRPr sz="1000" b="0" i="0">
                    <a:solidFill>
                      <a:srgbClr val="000000"/>
                    </a:solidFill>
                    <a:latin typeface="Roboto"/>
                  </a:defRPr>
                </a:pPr>
                <a:r>
                  <a:rPr lang="en-US" sz="1000" b="0" i="0">
                    <a:solidFill>
                      <a:srgbClr val="000000"/>
                    </a:solidFill>
                    <a:latin typeface="Roboto"/>
                  </a:rPr>
                  <a:t>US$ Millions</a:t>
                </a:r>
              </a:p>
            </c:rich>
          </c:tx>
          <c:layout>
            <c:manualLayout>
              <c:xMode val="edge"/>
              <c:yMode val="edge"/>
              <c:x val="0.83837213820681555"/>
              <c:y val="1.9160745150758593E-2"/>
            </c:manualLayout>
          </c:layout>
          <c:overlay val="0"/>
        </c:title>
        <c:numFmt formatCode="#,##0" sourceLinked="1"/>
        <c:majorTickMark val="none"/>
        <c:minorTickMark val="none"/>
        <c:tickLblPos val="nextTo"/>
        <c:spPr>
          <a:ln/>
        </c:spPr>
        <c:txPr>
          <a:bodyPr/>
          <a:lstStyle/>
          <a:p>
            <a:pPr lvl="0">
              <a:defRPr sz="1000" b="0" i="0">
                <a:solidFill>
                  <a:srgbClr val="000000"/>
                </a:solidFill>
                <a:latin typeface="Roboto"/>
              </a:defRPr>
            </a:pPr>
            <a:endParaRPr lang="en-US"/>
          </a:p>
        </c:txPr>
        <c:crossAx val="997497841"/>
        <c:crosses val="max"/>
        <c:crossBetween val="between"/>
      </c:valAx>
    </c:plotArea>
    <c:legend>
      <c:legendPos val="b"/>
      <c:layout>
        <c:manualLayout>
          <c:xMode val="edge"/>
          <c:yMode val="edge"/>
          <c:x val="0.70871416272965881"/>
          <c:y val="0.92419047619047612"/>
        </c:manualLayout>
      </c:layout>
      <c:overlay val="0"/>
      <c:txPr>
        <a:bodyPr/>
        <a:lstStyle/>
        <a:p>
          <a:pPr lvl="0">
            <a:defRPr sz="1000" b="0" i="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col"/>
        <c:grouping val="stacked"/>
        <c:varyColors val="1"/>
        <c:ser>
          <c:idx val="0"/>
          <c:order val="0"/>
          <c:tx>
            <c:v>Loans</c:v>
          </c:tx>
          <c:spPr>
            <a:solidFill>
              <a:srgbClr val="A1CA47"/>
            </a:solidFill>
            <a:ln cmpd="sng">
              <a:solidFill>
                <a:srgbClr val="000000"/>
              </a:solidFill>
            </a:ln>
          </c:spPr>
          <c:invertIfNegative val="1"/>
          <c:cat>
            <c:numRef>
              <c:f>'Creditor data'!$B$8:$B$11</c:f>
              <c:numCache>
                <c:formatCode>General</c:formatCode>
                <c:ptCount val="4"/>
                <c:pt idx="0">
                  <c:v>2019</c:v>
                </c:pt>
                <c:pt idx="1">
                  <c:v>2020</c:v>
                </c:pt>
                <c:pt idx="2">
                  <c:v>2021</c:v>
                </c:pt>
                <c:pt idx="3">
                  <c:v>2022</c:v>
                </c:pt>
              </c:numCache>
            </c:numRef>
          </c:cat>
          <c:val>
            <c:numRef>
              <c:f>'Creditor data'!$C$8:$C$11</c:f>
              <c:numCache>
                <c:formatCode>General</c:formatCode>
                <c:ptCount val="4"/>
                <c:pt idx="0">
                  <c:v>15</c:v>
                </c:pt>
                <c:pt idx="1">
                  <c:v>15.545669</c:v>
                </c:pt>
                <c:pt idx="2">
                  <c:v>484.26</c:v>
                </c:pt>
                <c:pt idx="3">
                  <c:v>639.08247700000015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29-4328-9FFE-57081765595D}"/>
            </c:ext>
          </c:extLst>
        </c:ser>
        <c:ser>
          <c:idx val="1"/>
          <c:order val="1"/>
          <c:tx>
            <c:v>Underwriting</c:v>
          </c:tx>
          <c:spPr>
            <a:solidFill>
              <a:srgbClr val="1D4D60"/>
            </a:solidFill>
            <a:ln cmpd="sng">
              <a:solidFill>
                <a:srgbClr val="000000"/>
              </a:solidFill>
            </a:ln>
          </c:spPr>
          <c:invertIfNegative val="1"/>
          <c:cat>
            <c:numRef>
              <c:f>'Creditor data'!$B$8:$B$11</c:f>
              <c:numCache>
                <c:formatCode>General</c:formatCode>
                <c:ptCount val="4"/>
                <c:pt idx="0">
                  <c:v>2019</c:v>
                </c:pt>
                <c:pt idx="1">
                  <c:v>2020</c:v>
                </c:pt>
                <c:pt idx="2">
                  <c:v>2021</c:v>
                </c:pt>
                <c:pt idx="3">
                  <c:v>2022</c:v>
                </c:pt>
              </c:numCache>
            </c:numRef>
          </c:cat>
          <c:val>
            <c:numRef>
              <c:f>'Creditor data'!$D$8:$D$11</c:f>
              <c:numCache>
                <c:formatCode>General</c:formatCode>
                <c:ptCount val="4"/>
                <c:pt idx="3">
                  <c:v>474.59500000000003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29-4328-9FFE-57081765595D}"/>
            </c:ext>
          </c:extLst>
        </c:ser>
        <c:ser>
          <c:idx val="2"/>
          <c:order val="2"/>
          <c:tx>
            <c:v>Total</c:v>
          </c:tx>
          <c:spPr>
            <a:solidFill>
              <a:srgbClr val="216781"/>
            </a:solidFill>
            <a:ln cmpd="sng">
              <a:solidFill>
                <a:srgbClr val="000000"/>
              </a:solidFill>
            </a:ln>
          </c:spPr>
          <c:invertIfNegative val="1"/>
          <c:dLbls>
            <c:spPr>
              <a:noFill/>
              <a:ln>
                <a:noFill/>
              </a:ln>
              <a:effectLst/>
            </c:spPr>
            <c:txPr>
              <a:bodyPr/>
              <a:lstStyle/>
              <a:p>
                <a:pPr lvl="0">
                  <a:defRPr sz="900" b="0" i="0">
                    <a:solidFill>
                      <a:srgbClr val="000000"/>
                    </a:solidFill>
                    <a:latin typeface="Roboto"/>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'Creditor data'!$B$8:$B$11</c:f>
              <c:numCache>
                <c:formatCode>General</c:formatCode>
                <c:ptCount val="4"/>
                <c:pt idx="0">
                  <c:v>2019</c:v>
                </c:pt>
                <c:pt idx="1">
                  <c:v>2020</c:v>
                </c:pt>
                <c:pt idx="2">
                  <c:v>2021</c:v>
                </c:pt>
                <c:pt idx="3">
                  <c:v>2022</c:v>
                </c:pt>
              </c:numCache>
            </c:numRef>
          </c:cat>
          <c:val>
            <c:numRef>
              <c:f>'Creditor data'!$E$8:$E$11</c:f>
              <c:numCache>
                <c:formatCode>General</c:formatCode>
                <c:ptCount val="4"/>
                <c:pt idx="0">
                  <c:v>15</c:v>
                </c:pt>
                <c:pt idx="1">
                  <c:v>15.545669</c:v>
                </c:pt>
                <c:pt idx="2">
                  <c:v>484.26</c:v>
                </c:pt>
                <c:pt idx="3">
                  <c:v>1113.6774770000002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29-4328-9FFE-57081765595D}"/>
            </c:ext>
          </c:extLst>
        </c:ser>
        <c:dLbls>
          <c:showLegendKey val="0"/>
          <c:showVal val="0"/>
          <c:showCatName val="0"/>
          <c:showSerName val="0"/>
          <c:showPercent val="0"/>
          <c:showBubbleSize val="0"/>
        </c:dLbls>
        <c:gapWidth val="150"/>
        <c:overlap val="100"/>
        <c:axId val="62845864"/>
        <c:axId val="857363523"/>
      </c:barChart>
      <c:catAx>
        <c:axId val="6284586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Roboto"/>
              </a:defRPr>
            </a:pPr>
            <a:endParaRPr lang="en-US"/>
          </a:p>
        </c:txPr>
        <c:crossAx val="857363523"/>
        <c:crosses val="autoZero"/>
        <c:auto val="1"/>
        <c:lblAlgn val="ctr"/>
        <c:lblOffset val="100"/>
        <c:noMultiLvlLbl val="1"/>
      </c:catAx>
      <c:valAx>
        <c:axId val="857363523"/>
        <c:scaling>
          <c:orientation val="minMax"/>
          <c:max val="1200"/>
        </c:scaling>
        <c:delete val="0"/>
        <c:axPos val="l"/>
        <c:majorGridlines>
          <c:spPr>
            <a:ln>
              <a:solidFill>
                <a:srgbClr val="B7B7B7"/>
              </a:solidFill>
            </a:ln>
          </c:spPr>
        </c:majorGridlines>
        <c:title>
          <c:tx>
            <c:rich>
              <a:bodyPr/>
              <a:lstStyle/>
              <a:p>
                <a:pPr lvl="0">
                  <a:defRPr sz="1000" b="0" i="0">
                    <a:solidFill>
                      <a:srgbClr val="000000"/>
                    </a:solidFill>
                    <a:latin typeface="Roboto"/>
                  </a:defRPr>
                </a:pPr>
                <a:r>
                  <a:rPr lang="en-US" sz="1000" b="0" i="0">
                    <a:solidFill>
                      <a:srgbClr val="000000"/>
                    </a:solidFill>
                    <a:latin typeface="Roboto"/>
                  </a:rPr>
                  <a:t>US$ Millions</a:t>
                </a:r>
              </a:p>
            </c:rich>
          </c:tx>
          <c:layout>
            <c:manualLayout>
              <c:xMode val="edge"/>
              <c:yMode val="edge"/>
              <c:x val="1.3935397279885469E-2"/>
              <c:y val="5.9563461646940152E-2"/>
            </c:manualLayout>
          </c:layout>
          <c:overlay val="0"/>
        </c:title>
        <c:numFmt formatCode="General" sourceLinked="1"/>
        <c:majorTickMark val="none"/>
        <c:minorTickMark val="none"/>
        <c:tickLblPos val="nextTo"/>
        <c:spPr>
          <a:ln/>
        </c:spPr>
        <c:txPr>
          <a:bodyPr/>
          <a:lstStyle/>
          <a:p>
            <a:pPr lvl="0">
              <a:defRPr sz="900" b="0" i="0">
                <a:solidFill>
                  <a:srgbClr val="000000"/>
                </a:solidFill>
                <a:latin typeface="Roboto"/>
              </a:defRPr>
            </a:pPr>
            <a:endParaRPr lang="en-US"/>
          </a:p>
        </c:txPr>
        <c:crossAx val="62845864"/>
        <c:crosses val="autoZero"/>
        <c:crossBetween val="between"/>
      </c:valAx>
    </c:plotArea>
    <c:legend>
      <c:legendPos val="b"/>
      <c:overlay val="0"/>
      <c:txPr>
        <a:bodyPr/>
        <a:lstStyle/>
        <a:p>
          <a:pPr lvl="0">
            <a:defRPr sz="900" b="0" i="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manualLayout>
          <c:xMode val="edge"/>
          <c:yMode val="edge"/>
          <c:x val="0.31832999998400086"/>
          <c:y val="0.13109238960768671"/>
          <c:w val="0.65912777133506628"/>
          <c:h val="0.85670158520933792"/>
        </c:manualLayout>
      </c:layout>
      <c:barChart>
        <c:barDir val="bar"/>
        <c:grouping val="stacked"/>
        <c:varyColors val="1"/>
        <c:ser>
          <c:idx val="0"/>
          <c:order val="0"/>
          <c:tx>
            <c:v>Shareholding</c:v>
          </c:tx>
          <c:spPr>
            <a:solidFill>
              <a:srgbClr val="1D4D60"/>
            </a:solidFill>
            <a:ln cmpd="sng">
              <a:solidFill>
                <a:srgbClr val="000000"/>
              </a:solidFill>
            </a:ln>
          </c:spPr>
          <c:invertIfNegative val="1"/>
          <c:cat>
            <c:strRef>
              <c:f>'Investor data'!$H$8:$H$27</c:f>
              <c:strCache>
                <c:ptCount val="20"/>
                <c:pt idx="0">
                  <c:v>Slate Path Capital (United States)</c:v>
                </c:pt>
                <c:pt idx="1">
                  <c:v>Vanguard (United States)</c:v>
                </c:pt>
                <c:pt idx="2">
                  <c:v>BlackRock (United States)</c:v>
                </c:pt>
                <c:pt idx="3">
                  <c:v>Toroso Investments (United States)</c:v>
                </c:pt>
                <c:pt idx="4">
                  <c:v>State Street (United States)</c:v>
                </c:pt>
                <c:pt idx="5">
                  <c:v>Lazard (Bermuda)</c:v>
                </c:pt>
                <c:pt idx="6">
                  <c:v>Morgan Stanley (United States)</c:v>
                </c:pt>
                <c:pt idx="7">
                  <c:v>Geode Capital Holdings (United States)</c:v>
                </c:pt>
                <c:pt idx="8">
                  <c:v>Mirae Asset Financial Group (South Korea)</c:v>
                </c:pt>
                <c:pt idx="9">
                  <c:v>Invesco (United States)</c:v>
                </c:pt>
                <c:pt idx="10">
                  <c:v>Exchange Traded Concepts (United States)</c:v>
                </c:pt>
                <c:pt idx="11">
                  <c:v>Van Eck Associates Corporation (United States)</c:v>
                </c:pt>
                <c:pt idx="12">
                  <c:v>CI Financial (Canada)</c:v>
                </c:pt>
                <c:pt idx="13">
                  <c:v>Regal Funds Management (Australia)</c:v>
                </c:pt>
                <c:pt idx="14">
                  <c:v>Ameriprise Financial (United States)</c:v>
                </c:pt>
                <c:pt idx="15">
                  <c:v>TA Associates (United States)</c:v>
                </c:pt>
                <c:pt idx="16">
                  <c:v>Northern Trust (United States)</c:v>
                </c:pt>
                <c:pt idx="17">
                  <c:v>Calamos Investments (United States)</c:v>
                </c:pt>
                <c:pt idx="18">
                  <c:v>SkyBridge Capital II (United States)</c:v>
                </c:pt>
                <c:pt idx="19">
                  <c:v>Goldman Sachs (United States)</c:v>
                </c:pt>
              </c:strCache>
            </c:strRef>
          </c:cat>
          <c:val>
            <c:numRef>
              <c:f>'Investor data'!$I$8:$I$27</c:f>
              <c:numCache>
                <c:formatCode>#,##0</c:formatCode>
                <c:ptCount val="20"/>
                <c:pt idx="0">
                  <c:v>0</c:v>
                </c:pt>
                <c:pt idx="1">
                  <c:v>0</c:v>
                </c:pt>
                <c:pt idx="2">
                  <c:v>2.5249999999999999</c:v>
                </c:pt>
                <c:pt idx="3">
                  <c:v>0</c:v>
                </c:pt>
                <c:pt idx="4">
                  <c:v>5.34</c:v>
                </c:pt>
                <c:pt idx="5">
                  <c:v>33.804000000000002</c:v>
                </c:pt>
                <c:pt idx="6">
                  <c:v>0</c:v>
                </c:pt>
                <c:pt idx="7">
                  <c:v>0</c:v>
                </c:pt>
                <c:pt idx="8">
                  <c:v>0</c:v>
                </c:pt>
                <c:pt idx="9">
                  <c:v>0</c:v>
                </c:pt>
                <c:pt idx="10">
                  <c:v>0</c:v>
                </c:pt>
                <c:pt idx="11">
                  <c:v>0</c:v>
                </c:pt>
                <c:pt idx="12">
                  <c:v>0</c:v>
                </c:pt>
                <c:pt idx="13">
                  <c:v>0</c:v>
                </c:pt>
                <c:pt idx="14">
                  <c:v>13.28</c:v>
                </c:pt>
                <c:pt idx="15">
                  <c:v>0</c:v>
                </c:pt>
                <c:pt idx="16">
                  <c:v>0</c:v>
                </c:pt>
                <c:pt idx="17">
                  <c:v>10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2D5-4485-9418-9B4DE2B39022}"/>
            </c:ext>
          </c:extLst>
        </c:ser>
        <c:ser>
          <c:idx val="1"/>
          <c:order val="1"/>
          <c:tx>
            <c:v>Bondholding</c:v>
          </c:tx>
          <c:spPr>
            <a:solidFill>
              <a:srgbClr val="A1CA47"/>
            </a:solidFill>
            <a:ln cmpd="sng">
              <a:solidFill>
                <a:srgbClr val="000000"/>
              </a:solidFill>
            </a:ln>
          </c:spPr>
          <c:invertIfNegative val="1"/>
          <c:cat>
            <c:strRef>
              <c:f>'Investor data'!$H$8:$H$27</c:f>
              <c:strCache>
                <c:ptCount val="20"/>
                <c:pt idx="0">
                  <c:v>Slate Path Capital (United States)</c:v>
                </c:pt>
                <c:pt idx="1">
                  <c:v>Vanguard (United States)</c:v>
                </c:pt>
                <c:pt idx="2">
                  <c:v>BlackRock (United States)</c:v>
                </c:pt>
                <c:pt idx="3">
                  <c:v>Toroso Investments (United States)</c:v>
                </c:pt>
                <c:pt idx="4">
                  <c:v>State Street (United States)</c:v>
                </c:pt>
                <c:pt idx="5">
                  <c:v>Lazard (Bermuda)</c:v>
                </c:pt>
                <c:pt idx="6">
                  <c:v>Morgan Stanley (United States)</c:v>
                </c:pt>
                <c:pt idx="7">
                  <c:v>Geode Capital Holdings (United States)</c:v>
                </c:pt>
                <c:pt idx="8">
                  <c:v>Mirae Asset Financial Group (South Korea)</c:v>
                </c:pt>
                <c:pt idx="9">
                  <c:v>Invesco (United States)</c:v>
                </c:pt>
                <c:pt idx="10">
                  <c:v>Exchange Traded Concepts (United States)</c:v>
                </c:pt>
                <c:pt idx="11">
                  <c:v>Van Eck Associates Corporation (United States)</c:v>
                </c:pt>
                <c:pt idx="12">
                  <c:v>CI Financial (Canada)</c:v>
                </c:pt>
                <c:pt idx="13">
                  <c:v>Regal Funds Management (Australia)</c:v>
                </c:pt>
                <c:pt idx="14">
                  <c:v>Ameriprise Financial (United States)</c:v>
                </c:pt>
                <c:pt idx="15">
                  <c:v>TA Associates (United States)</c:v>
                </c:pt>
                <c:pt idx="16">
                  <c:v>Northern Trust (United States)</c:v>
                </c:pt>
                <c:pt idx="17">
                  <c:v>Calamos Investments (United States)</c:v>
                </c:pt>
                <c:pt idx="18">
                  <c:v>SkyBridge Capital II (United States)</c:v>
                </c:pt>
                <c:pt idx="19">
                  <c:v>Goldman Sachs (United States)</c:v>
                </c:pt>
              </c:strCache>
            </c:strRef>
          </c:cat>
          <c:val>
            <c:numRef>
              <c:f>'Investor data'!$J$8:$J$27</c:f>
              <c:numCache>
                <c:formatCode>#,##0</c:formatCode>
                <c:ptCount val="20"/>
                <c:pt idx="0">
                  <c:v>118.16870143999999</c:v>
                </c:pt>
                <c:pt idx="1">
                  <c:v>117.52862389000002</c:v>
                </c:pt>
                <c:pt idx="2">
                  <c:v>102.44665729999996</c:v>
                </c:pt>
                <c:pt idx="3">
                  <c:v>40.018664819999998</c:v>
                </c:pt>
                <c:pt idx="4">
                  <c:v>34.414938599999999</c:v>
                </c:pt>
                <c:pt idx="5">
                  <c:v>5.5517659999999996E-2</c:v>
                </c:pt>
                <c:pt idx="6">
                  <c:v>27.97211197</c:v>
                </c:pt>
                <c:pt idx="7">
                  <c:v>27.807146479999997</c:v>
                </c:pt>
                <c:pt idx="8">
                  <c:v>23.786910049999999</c:v>
                </c:pt>
                <c:pt idx="9">
                  <c:v>22.79234709</c:v>
                </c:pt>
                <c:pt idx="10">
                  <c:v>19.042898589999997</c:v>
                </c:pt>
                <c:pt idx="11">
                  <c:v>16.549988550000002</c:v>
                </c:pt>
                <c:pt idx="12">
                  <c:v>16.285207230000001</c:v>
                </c:pt>
                <c:pt idx="13">
                  <c:v>14.39738118</c:v>
                </c:pt>
                <c:pt idx="14">
                  <c:v>0.46478540000000002</c:v>
                </c:pt>
                <c:pt idx="15">
                  <c:v>11.03997264</c:v>
                </c:pt>
                <c:pt idx="16">
                  <c:v>10.72677279</c:v>
                </c:pt>
                <c:pt idx="17">
                  <c:v>0</c:v>
                </c:pt>
                <c:pt idx="18">
                  <c:v>9.779127149999999</c:v>
                </c:pt>
                <c:pt idx="19">
                  <c:v>9.6064870099999986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2D5-4485-9418-9B4DE2B39022}"/>
            </c:ext>
          </c:extLst>
        </c:ser>
        <c:ser>
          <c:idx val="2"/>
          <c:order val="2"/>
          <c:tx>
            <c:v>Total</c:v>
          </c:tx>
          <c:spPr>
            <a:solidFill>
              <a:srgbClr val="216781"/>
            </a:solidFill>
            <a:ln cmpd="sng">
              <a:solidFill>
                <a:srgbClr val="000000"/>
              </a:solidFill>
            </a:ln>
          </c:spPr>
          <c:invertIfNegative val="1"/>
          <c:dLbls>
            <c:spPr>
              <a:noFill/>
              <a:ln>
                <a:noFill/>
              </a:ln>
              <a:effectLst/>
            </c:spPr>
            <c:txPr>
              <a:bodyPr/>
              <a:lstStyle/>
              <a:p>
                <a:pPr lvl="0">
                  <a:defRPr sz="1000" b="1" i="0">
                    <a:solidFill>
                      <a:srgbClr val="000000"/>
                    </a:solidFill>
                    <a:latin typeface="Roboto"/>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'Investor data'!$H$8:$H$27</c:f>
              <c:strCache>
                <c:ptCount val="20"/>
                <c:pt idx="0">
                  <c:v>Slate Path Capital (United States)</c:v>
                </c:pt>
                <c:pt idx="1">
                  <c:v>Vanguard (United States)</c:v>
                </c:pt>
                <c:pt idx="2">
                  <c:v>BlackRock (United States)</c:v>
                </c:pt>
                <c:pt idx="3">
                  <c:v>Toroso Investments (United States)</c:v>
                </c:pt>
                <c:pt idx="4">
                  <c:v>State Street (United States)</c:v>
                </c:pt>
                <c:pt idx="5">
                  <c:v>Lazard (Bermuda)</c:v>
                </c:pt>
                <c:pt idx="6">
                  <c:v>Morgan Stanley (United States)</c:v>
                </c:pt>
                <c:pt idx="7">
                  <c:v>Geode Capital Holdings (United States)</c:v>
                </c:pt>
                <c:pt idx="8">
                  <c:v>Mirae Asset Financial Group (South Korea)</c:v>
                </c:pt>
                <c:pt idx="9">
                  <c:v>Invesco (United States)</c:v>
                </c:pt>
                <c:pt idx="10">
                  <c:v>Exchange Traded Concepts (United States)</c:v>
                </c:pt>
                <c:pt idx="11">
                  <c:v>Van Eck Associates Corporation (United States)</c:v>
                </c:pt>
                <c:pt idx="12">
                  <c:v>CI Financial (Canada)</c:v>
                </c:pt>
                <c:pt idx="13">
                  <c:v>Regal Funds Management (Australia)</c:v>
                </c:pt>
                <c:pt idx="14">
                  <c:v>Ameriprise Financial (United States)</c:v>
                </c:pt>
                <c:pt idx="15">
                  <c:v>TA Associates (United States)</c:v>
                </c:pt>
                <c:pt idx="16">
                  <c:v>Northern Trust (United States)</c:v>
                </c:pt>
                <c:pt idx="17">
                  <c:v>Calamos Investments (United States)</c:v>
                </c:pt>
                <c:pt idx="18">
                  <c:v>SkyBridge Capital II (United States)</c:v>
                </c:pt>
                <c:pt idx="19">
                  <c:v>Goldman Sachs (United States)</c:v>
                </c:pt>
              </c:strCache>
            </c:strRef>
          </c:cat>
          <c:val>
            <c:numRef>
              <c:f>'Investor data'!$K$8:$K$27</c:f>
              <c:numCache>
                <c:formatCode>#,##0</c:formatCode>
                <c:ptCount val="20"/>
                <c:pt idx="0">
                  <c:v>118.16870143999999</c:v>
                </c:pt>
                <c:pt idx="1">
                  <c:v>117.52862389000002</c:v>
                </c:pt>
                <c:pt idx="2">
                  <c:v>104.97165729999996</c:v>
                </c:pt>
                <c:pt idx="3">
                  <c:v>40.018664819999998</c:v>
                </c:pt>
                <c:pt idx="4">
                  <c:v>39.754938600000003</c:v>
                </c:pt>
                <c:pt idx="5">
                  <c:v>33.859517660000002</c:v>
                </c:pt>
                <c:pt idx="6">
                  <c:v>27.97211197</c:v>
                </c:pt>
                <c:pt idx="7">
                  <c:v>27.807146479999997</c:v>
                </c:pt>
                <c:pt idx="8">
                  <c:v>23.786910049999999</c:v>
                </c:pt>
                <c:pt idx="9">
                  <c:v>22.79234709</c:v>
                </c:pt>
                <c:pt idx="10">
                  <c:v>19.042898589999997</c:v>
                </c:pt>
                <c:pt idx="11">
                  <c:v>16.549988550000002</c:v>
                </c:pt>
                <c:pt idx="12">
                  <c:v>16.285207230000001</c:v>
                </c:pt>
                <c:pt idx="13">
                  <c:v>14.39738118</c:v>
                </c:pt>
                <c:pt idx="14">
                  <c:v>13.7447854</c:v>
                </c:pt>
                <c:pt idx="15">
                  <c:v>11.03997264</c:v>
                </c:pt>
                <c:pt idx="16">
                  <c:v>10.72677279</c:v>
                </c:pt>
                <c:pt idx="17">
                  <c:v>10</c:v>
                </c:pt>
                <c:pt idx="18">
                  <c:v>9.779127149999999</c:v>
                </c:pt>
                <c:pt idx="19">
                  <c:v>9.6064870099999986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2D5-4485-9418-9B4DE2B39022}"/>
            </c:ext>
          </c:extLst>
        </c:ser>
        <c:dLbls>
          <c:showLegendKey val="0"/>
          <c:showVal val="0"/>
          <c:showCatName val="0"/>
          <c:showSerName val="0"/>
          <c:showPercent val="0"/>
          <c:showBubbleSize val="0"/>
        </c:dLbls>
        <c:gapWidth val="150"/>
        <c:overlap val="100"/>
        <c:axId val="823157640"/>
        <c:axId val="837337610"/>
      </c:barChart>
      <c:catAx>
        <c:axId val="823157640"/>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000" b="0" i="0">
                <a:solidFill>
                  <a:srgbClr val="000000"/>
                </a:solidFill>
                <a:latin typeface="Roboto"/>
              </a:defRPr>
            </a:pPr>
            <a:endParaRPr lang="en-US"/>
          </a:p>
        </c:txPr>
        <c:crossAx val="837337610"/>
        <c:crosses val="autoZero"/>
        <c:auto val="1"/>
        <c:lblAlgn val="ctr"/>
        <c:lblOffset val="100"/>
        <c:noMultiLvlLbl val="1"/>
      </c:catAx>
      <c:valAx>
        <c:axId val="837337610"/>
        <c:scaling>
          <c:orientation val="minMax"/>
          <c:max val="125"/>
        </c:scaling>
        <c:delete val="0"/>
        <c:axPos val="b"/>
        <c:majorGridlines>
          <c:spPr>
            <a:ln>
              <a:solidFill>
                <a:srgbClr val="B7B7B7"/>
              </a:solidFill>
            </a:ln>
          </c:spPr>
        </c:majorGridlines>
        <c:title>
          <c:tx>
            <c:rich>
              <a:bodyPr/>
              <a:lstStyle/>
              <a:p>
                <a:pPr lvl="0">
                  <a:defRPr sz="1000" b="0" i="0">
                    <a:solidFill>
                      <a:srgbClr val="000000"/>
                    </a:solidFill>
                    <a:latin typeface="Roboto"/>
                  </a:defRPr>
                </a:pPr>
                <a:r>
                  <a:rPr lang="en-US" sz="1000" b="0" i="0">
                    <a:solidFill>
                      <a:srgbClr val="000000"/>
                    </a:solidFill>
                    <a:latin typeface="Roboto"/>
                  </a:rPr>
                  <a:t>US$ Millions</a:t>
                </a:r>
              </a:p>
            </c:rich>
          </c:tx>
          <c:layout>
            <c:manualLayout>
              <c:xMode val="edge"/>
              <c:yMode val="edge"/>
              <c:x val="0.85339723768189157"/>
              <c:y val="1.9818802247736654E-2"/>
            </c:manualLayout>
          </c:layout>
          <c:overlay val="0"/>
        </c:title>
        <c:numFmt formatCode="#,##0" sourceLinked="1"/>
        <c:majorTickMark val="none"/>
        <c:minorTickMark val="none"/>
        <c:tickLblPos val="nextTo"/>
        <c:spPr>
          <a:ln/>
        </c:spPr>
        <c:txPr>
          <a:bodyPr/>
          <a:lstStyle/>
          <a:p>
            <a:pPr lvl="0">
              <a:defRPr sz="1000" b="0" i="0">
                <a:solidFill>
                  <a:srgbClr val="000000"/>
                </a:solidFill>
                <a:latin typeface="Roboto"/>
              </a:defRPr>
            </a:pPr>
            <a:endParaRPr lang="en-US"/>
          </a:p>
        </c:txPr>
        <c:crossAx val="823157640"/>
        <c:crosses val="max"/>
        <c:crossBetween val="between"/>
      </c:valAx>
    </c:plotArea>
    <c:legend>
      <c:legendPos val="b"/>
      <c:layout>
        <c:manualLayout>
          <c:xMode val="edge"/>
          <c:yMode val="edge"/>
          <c:x val="0.70871416272965881"/>
          <c:y val="0.87463101390960496"/>
        </c:manualLayout>
      </c:layout>
      <c:overlay val="0"/>
      <c:txPr>
        <a:bodyPr/>
        <a:lstStyle/>
        <a:p>
          <a:pPr lvl="0">
            <a:defRPr sz="1000" b="0" i="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manualLayout>
          <c:xMode val="edge"/>
          <c:yMode val="edge"/>
          <c:x val="0.22676685531496063"/>
          <c:y val="0.11858959506112171"/>
          <c:w val="0.72770275590551181"/>
          <c:h val="0.85704927381790696"/>
        </c:manualLayout>
      </c:layout>
      <c:barChart>
        <c:barDir val="bar"/>
        <c:grouping val="stacked"/>
        <c:varyColors val="1"/>
        <c:ser>
          <c:idx val="0"/>
          <c:order val="0"/>
          <c:tx>
            <c:v>Shareholding</c:v>
          </c:tx>
          <c:spPr>
            <a:solidFill>
              <a:srgbClr val="1D4D60"/>
            </a:solidFill>
            <a:ln cmpd="sng">
              <a:solidFill>
                <a:srgbClr val="000000"/>
              </a:solidFill>
            </a:ln>
          </c:spPr>
          <c:invertIfNegative val="1"/>
          <c:cat>
            <c:strRef>
              <c:f>'Investor data'!$S$8:$S$27</c:f>
              <c:strCache>
                <c:ptCount val="20"/>
                <c:pt idx="0">
                  <c:v>Marathon Digital Holdings</c:v>
                </c:pt>
                <c:pt idx="1">
                  <c:v>Riot Platforms</c:v>
                </c:pt>
                <c:pt idx="2">
                  <c:v>Galaxy Digital</c:v>
                </c:pt>
                <c:pt idx="3">
                  <c:v>Applied Digital</c:v>
                </c:pt>
                <c:pt idx="4">
                  <c:v>Canaan</c:v>
                </c:pt>
                <c:pt idx="5">
                  <c:v>CleanSpark</c:v>
                </c:pt>
                <c:pt idx="6">
                  <c:v>Iris Energy</c:v>
                </c:pt>
                <c:pt idx="7">
                  <c:v>Argo Blockchain</c:v>
                </c:pt>
                <c:pt idx="8">
                  <c:v>HIVE Digital Technology</c:v>
                </c:pt>
                <c:pt idx="9">
                  <c:v>Hut 8 Corp</c:v>
                </c:pt>
                <c:pt idx="10">
                  <c:v>Bitfarms</c:v>
                </c:pt>
                <c:pt idx="11">
                  <c:v>TeraWulf</c:v>
                </c:pt>
                <c:pt idx="12">
                  <c:v>Bitdeer Technologies</c:v>
                </c:pt>
                <c:pt idx="13">
                  <c:v>Bit Digital</c:v>
                </c:pt>
                <c:pt idx="14">
                  <c:v>Bitfury Group</c:v>
                </c:pt>
                <c:pt idx="15">
                  <c:v>Stronghold Digital Mining</c:v>
                </c:pt>
                <c:pt idx="16">
                  <c:v>Core Scientific</c:v>
                </c:pt>
                <c:pt idx="17">
                  <c:v>Ault Alliance</c:v>
                </c:pt>
                <c:pt idx="18">
                  <c:v>Soluna Holdings</c:v>
                </c:pt>
                <c:pt idx="19">
                  <c:v>Ebang International</c:v>
                </c:pt>
              </c:strCache>
            </c:strRef>
          </c:cat>
          <c:val>
            <c:numRef>
              <c:f>'Investor data'!$T$8:$T$27</c:f>
              <c:numCache>
                <c:formatCode>#,##0</c:formatCode>
                <c:ptCount val="20"/>
                <c:pt idx="0">
                  <c:v>65.771999999999991</c:v>
                </c:pt>
                <c:pt idx="1">
                  <c:v>0</c:v>
                </c:pt>
                <c:pt idx="2">
                  <c:v>0</c:v>
                </c:pt>
                <c:pt idx="3">
                  <c:v>0</c:v>
                </c:pt>
                <c:pt idx="4">
                  <c:v>0</c:v>
                </c:pt>
                <c:pt idx="5">
                  <c:v>0</c:v>
                </c:pt>
                <c:pt idx="6">
                  <c:v>0</c:v>
                </c:pt>
                <c:pt idx="7">
                  <c:v>0.10099999999999999</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103-4EB7-931B-A539E2460410}"/>
            </c:ext>
          </c:extLst>
        </c:ser>
        <c:ser>
          <c:idx val="1"/>
          <c:order val="1"/>
          <c:tx>
            <c:v>Bondholding</c:v>
          </c:tx>
          <c:spPr>
            <a:solidFill>
              <a:srgbClr val="A1CA47"/>
            </a:solidFill>
            <a:ln cmpd="sng">
              <a:solidFill>
                <a:srgbClr val="000000"/>
              </a:solidFill>
            </a:ln>
          </c:spPr>
          <c:invertIfNegative val="1"/>
          <c:cat>
            <c:strRef>
              <c:f>'Investor data'!$S$8:$S$27</c:f>
              <c:strCache>
                <c:ptCount val="20"/>
                <c:pt idx="0">
                  <c:v>Marathon Digital Holdings</c:v>
                </c:pt>
                <c:pt idx="1">
                  <c:v>Riot Platforms</c:v>
                </c:pt>
                <c:pt idx="2">
                  <c:v>Galaxy Digital</c:v>
                </c:pt>
                <c:pt idx="3">
                  <c:v>Applied Digital</c:v>
                </c:pt>
                <c:pt idx="4">
                  <c:v>Canaan</c:v>
                </c:pt>
                <c:pt idx="5">
                  <c:v>CleanSpark</c:v>
                </c:pt>
                <c:pt idx="6">
                  <c:v>Iris Energy</c:v>
                </c:pt>
                <c:pt idx="7">
                  <c:v>Argo Blockchain</c:v>
                </c:pt>
                <c:pt idx="8">
                  <c:v>HIVE Digital Technology</c:v>
                </c:pt>
                <c:pt idx="9">
                  <c:v>Hut 8 Corp</c:v>
                </c:pt>
                <c:pt idx="10">
                  <c:v>Bitfarms</c:v>
                </c:pt>
                <c:pt idx="11">
                  <c:v>TeraWulf</c:v>
                </c:pt>
                <c:pt idx="12">
                  <c:v>Bitdeer Technologies</c:v>
                </c:pt>
                <c:pt idx="13">
                  <c:v>Bit Digital</c:v>
                </c:pt>
                <c:pt idx="14">
                  <c:v>Bitfury Group</c:v>
                </c:pt>
                <c:pt idx="15">
                  <c:v>Stronghold Digital Mining</c:v>
                </c:pt>
                <c:pt idx="16">
                  <c:v>Core Scientific</c:v>
                </c:pt>
                <c:pt idx="17">
                  <c:v>Ault Alliance</c:v>
                </c:pt>
                <c:pt idx="18">
                  <c:v>Soluna Holdings</c:v>
                </c:pt>
                <c:pt idx="19">
                  <c:v>Ebang International</c:v>
                </c:pt>
              </c:strCache>
            </c:strRef>
          </c:cat>
          <c:val>
            <c:numRef>
              <c:f>'Investor data'!$U$8:$U$27</c:f>
              <c:numCache>
                <c:formatCode>#,##0</c:formatCode>
                <c:ptCount val="20"/>
                <c:pt idx="0">
                  <c:v>186.94597090374407</c:v>
                </c:pt>
                <c:pt idx="1">
                  <c:v>211.80390880625532</c:v>
                </c:pt>
                <c:pt idx="2">
                  <c:v>183.133150591</c:v>
                </c:pt>
                <c:pt idx="3">
                  <c:v>59.920531859999997</c:v>
                </c:pt>
                <c:pt idx="4">
                  <c:v>56.493612450000022</c:v>
                </c:pt>
                <c:pt idx="5">
                  <c:v>52.332017750000013</c:v>
                </c:pt>
                <c:pt idx="6">
                  <c:v>28.253466449999998</c:v>
                </c:pt>
                <c:pt idx="7">
                  <c:v>20.345097787200004</c:v>
                </c:pt>
                <c:pt idx="8">
                  <c:v>20.033166899999991</c:v>
                </c:pt>
                <c:pt idx="9">
                  <c:v>19.03870126</c:v>
                </c:pt>
                <c:pt idx="10">
                  <c:v>15.971840529999998</c:v>
                </c:pt>
                <c:pt idx="11">
                  <c:v>15.333760219999998</c:v>
                </c:pt>
                <c:pt idx="12">
                  <c:v>15.113931600000004</c:v>
                </c:pt>
                <c:pt idx="13">
                  <c:v>8.4413864999999966</c:v>
                </c:pt>
                <c:pt idx="14">
                  <c:v>7.2670948800000037</c:v>
                </c:pt>
                <c:pt idx="15">
                  <c:v>6.1915699200000027</c:v>
                </c:pt>
                <c:pt idx="16">
                  <c:v>4.840351120000002</c:v>
                </c:pt>
                <c:pt idx="17">
                  <c:v>4.412198609999999</c:v>
                </c:pt>
                <c:pt idx="18">
                  <c:v>1.7110797499999999</c:v>
                </c:pt>
                <c:pt idx="19">
                  <c:v>1.3809334199999996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103-4EB7-931B-A539E2460410}"/>
            </c:ext>
          </c:extLst>
        </c:ser>
        <c:ser>
          <c:idx val="2"/>
          <c:order val="2"/>
          <c:tx>
            <c:v>Total</c:v>
          </c:tx>
          <c:spPr>
            <a:solidFill>
              <a:srgbClr val="216781"/>
            </a:solidFill>
            <a:ln cmpd="sng">
              <a:solidFill>
                <a:srgbClr val="000000"/>
              </a:solidFill>
            </a:ln>
          </c:spPr>
          <c:invertIfNegative val="1"/>
          <c:dLbls>
            <c:spPr>
              <a:noFill/>
              <a:ln>
                <a:noFill/>
              </a:ln>
              <a:effectLst/>
            </c:spPr>
            <c:txPr>
              <a:bodyPr/>
              <a:lstStyle/>
              <a:p>
                <a:pPr lvl="0">
                  <a:defRPr sz="1000" b="1" i="0">
                    <a:solidFill>
                      <a:srgbClr val="000000"/>
                    </a:solidFill>
                    <a:latin typeface="Roboto"/>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'Investor data'!$S$8:$S$27</c:f>
              <c:strCache>
                <c:ptCount val="20"/>
                <c:pt idx="0">
                  <c:v>Marathon Digital Holdings</c:v>
                </c:pt>
                <c:pt idx="1">
                  <c:v>Riot Platforms</c:v>
                </c:pt>
                <c:pt idx="2">
                  <c:v>Galaxy Digital</c:v>
                </c:pt>
                <c:pt idx="3">
                  <c:v>Applied Digital</c:v>
                </c:pt>
                <c:pt idx="4">
                  <c:v>Canaan</c:v>
                </c:pt>
                <c:pt idx="5">
                  <c:v>CleanSpark</c:v>
                </c:pt>
                <c:pt idx="6">
                  <c:v>Iris Energy</c:v>
                </c:pt>
                <c:pt idx="7">
                  <c:v>Argo Blockchain</c:v>
                </c:pt>
                <c:pt idx="8">
                  <c:v>HIVE Digital Technology</c:v>
                </c:pt>
                <c:pt idx="9">
                  <c:v>Hut 8 Corp</c:v>
                </c:pt>
                <c:pt idx="10">
                  <c:v>Bitfarms</c:v>
                </c:pt>
                <c:pt idx="11">
                  <c:v>TeraWulf</c:v>
                </c:pt>
                <c:pt idx="12">
                  <c:v>Bitdeer Technologies</c:v>
                </c:pt>
                <c:pt idx="13">
                  <c:v>Bit Digital</c:v>
                </c:pt>
                <c:pt idx="14">
                  <c:v>Bitfury Group</c:v>
                </c:pt>
                <c:pt idx="15">
                  <c:v>Stronghold Digital Mining</c:v>
                </c:pt>
                <c:pt idx="16">
                  <c:v>Core Scientific</c:v>
                </c:pt>
                <c:pt idx="17">
                  <c:v>Ault Alliance</c:v>
                </c:pt>
                <c:pt idx="18">
                  <c:v>Soluna Holdings</c:v>
                </c:pt>
                <c:pt idx="19">
                  <c:v>Ebang International</c:v>
                </c:pt>
              </c:strCache>
            </c:strRef>
          </c:cat>
          <c:val>
            <c:numRef>
              <c:f>'Investor data'!$V$8:$V$27</c:f>
              <c:numCache>
                <c:formatCode>#,##0</c:formatCode>
                <c:ptCount val="20"/>
                <c:pt idx="0">
                  <c:v>252.71797090374406</c:v>
                </c:pt>
                <c:pt idx="1">
                  <c:v>211.80390880625532</c:v>
                </c:pt>
                <c:pt idx="2">
                  <c:v>183.133150591</c:v>
                </c:pt>
                <c:pt idx="3">
                  <c:v>59.920531859999997</c:v>
                </c:pt>
                <c:pt idx="4">
                  <c:v>56.493612450000022</c:v>
                </c:pt>
                <c:pt idx="5">
                  <c:v>52.332017750000013</c:v>
                </c:pt>
                <c:pt idx="6">
                  <c:v>28.253466449999998</c:v>
                </c:pt>
                <c:pt idx="7">
                  <c:v>20.446097787200003</c:v>
                </c:pt>
                <c:pt idx="8">
                  <c:v>20.033166899999991</c:v>
                </c:pt>
                <c:pt idx="9">
                  <c:v>19.03870126</c:v>
                </c:pt>
                <c:pt idx="10">
                  <c:v>15.971840529999998</c:v>
                </c:pt>
                <c:pt idx="11">
                  <c:v>15.333760219999998</c:v>
                </c:pt>
                <c:pt idx="12">
                  <c:v>15.113931600000004</c:v>
                </c:pt>
                <c:pt idx="13">
                  <c:v>8.4413864999999966</c:v>
                </c:pt>
                <c:pt idx="14">
                  <c:v>7.2670948800000037</c:v>
                </c:pt>
                <c:pt idx="15">
                  <c:v>6.1915699200000027</c:v>
                </c:pt>
                <c:pt idx="16">
                  <c:v>4.840351120000002</c:v>
                </c:pt>
                <c:pt idx="17">
                  <c:v>4.412198609999999</c:v>
                </c:pt>
                <c:pt idx="18">
                  <c:v>1.7110797499999999</c:v>
                </c:pt>
                <c:pt idx="19">
                  <c:v>1.3809334199999996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103-4EB7-931B-A539E2460410}"/>
            </c:ext>
          </c:extLst>
        </c:ser>
        <c:dLbls>
          <c:showLegendKey val="0"/>
          <c:showVal val="0"/>
          <c:showCatName val="0"/>
          <c:showSerName val="0"/>
          <c:showPercent val="0"/>
          <c:showBubbleSize val="0"/>
        </c:dLbls>
        <c:gapWidth val="150"/>
        <c:overlap val="100"/>
        <c:axId val="1196110248"/>
        <c:axId val="711297449"/>
      </c:barChart>
      <c:catAx>
        <c:axId val="1196110248"/>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000" b="0" i="0">
                <a:solidFill>
                  <a:srgbClr val="000000"/>
                </a:solidFill>
                <a:latin typeface="Roboto"/>
              </a:defRPr>
            </a:pPr>
            <a:endParaRPr lang="en-US"/>
          </a:p>
        </c:txPr>
        <c:crossAx val="711297449"/>
        <c:crosses val="autoZero"/>
        <c:auto val="1"/>
        <c:lblAlgn val="ctr"/>
        <c:lblOffset val="100"/>
        <c:noMultiLvlLbl val="1"/>
      </c:catAx>
      <c:valAx>
        <c:axId val="711297449"/>
        <c:scaling>
          <c:orientation val="minMax"/>
          <c:max val="260"/>
        </c:scaling>
        <c:delete val="0"/>
        <c:axPos val="b"/>
        <c:majorGridlines>
          <c:spPr>
            <a:ln>
              <a:solidFill>
                <a:srgbClr val="B7B7B7"/>
              </a:solidFill>
            </a:ln>
          </c:spPr>
        </c:majorGridlines>
        <c:title>
          <c:tx>
            <c:rich>
              <a:bodyPr/>
              <a:lstStyle/>
              <a:p>
                <a:pPr lvl="0">
                  <a:defRPr sz="1000" b="0" i="0">
                    <a:solidFill>
                      <a:srgbClr val="000000"/>
                    </a:solidFill>
                    <a:latin typeface="Roboto"/>
                  </a:defRPr>
                </a:pPr>
                <a:r>
                  <a:rPr lang="en-US" sz="1000" b="0" i="0">
                    <a:solidFill>
                      <a:srgbClr val="000000"/>
                    </a:solidFill>
                    <a:latin typeface="Roboto"/>
                  </a:rPr>
                  <a:t>US$ Millions</a:t>
                </a:r>
              </a:p>
            </c:rich>
          </c:tx>
          <c:layout>
            <c:manualLayout>
              <c:xMode val="edge"/>
              <c:yMode val="edge"/>
              <c:x val="0.85"/>
              <c:y val="2.1336428679609203E-2"/>
            </c:manualLayout>
          </c:layout>
          <c:overlay val="0"/>
        </c:title>
        <c:numFmt formatCode="#,##0" sourceLinked="1"/>
        <c:majorTickMark val="none"/>
        <c:minorTickMark val="none"/>
        <c:tickLblPos val="nextTo"/>
        <c:spPr>
          <a:ln/>
        </c:spPr>
        <c:txPr>
          <a:bodyPr/>
          <a:lstStyle/>
          <a:p>
            <a:pPr lvl="0">
              <a:defRPr sz="1000" b="0" i="0">
                <a:solidFill>
                  <a:srgbClr val="000000"/>
                </a:solidFill>
                <a:latin typeface="Roboto"/>
              </a:defRPr>
            </a:pPr>
            <a:endParaRPr lang="en-US"/>
          </a:p>
        </c:txPr>
        <c:crossAx val="1196110248"/>
        <c:crosses val="max"/>
        <c:crossBetween val="between"/>
      </c:valAx>
    </c:plotArea>
    <c:legend>
      <c:legendPos val="b"/>
      <c:layout>
        <c:manualLayout>
          <c:xMode val="edge"/>
          <c:yMode val="edge"/>
          <c:x val="0.77634305570958562"/>
          <c:y val="0.92179899127810938"/>
        </c:manualLayout>
      </c:layout>
      <c:overlay val="0"/>
      <c:txPr>
        <a:bodyPr/>
        <a:lstStyle/>
        <a:p>
          <a:pPr lvl="0">
            <a:defRPr sz="1000" b="0" i="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manualLayout>
          <c:xMode val="edge"/>
          <c:yMode val="edge"/>
          <c:x val="0.22676685531496063"/>
          <c:y val="0.11858959506112171"/>
          <c:w val="0.72770275590551181"/>
          <c:h val="0.85704927381790696"/>
        </c:manualLayout>
      </c:layout>
      <c:barChart>
        <c:barDir val="bar"/>
        <c:grouping val="stacked"/>
        <c:varyColors val="1"/>
        <c:ser>
          <c:idx val="0"/>
          <c:order val="0"/>
          <c:tx>
            <c:v>Shareholding</c:v>
          </c:tx>
          <c:spPr>
            <a:solidFill>
              <a:srgbClr val="1D4D60"/>
            </a:solidFill>
            <a:ln cmpd="sng">
              <a:solidFill>
                <a:srgbClr val="000000"/>
              </a:solidFill>
            </a:ln>
          </c:spPr>
          <c:invertIfNegative val="1"/>
          <c:cat>
            <c:strRef>
              <c:f>'Investor data'!$S$9:$S$27</c:f>
              <c:strCache>
                <c:ptCount val="19"/>
                <c:pt idx="0">
                  <c:v>Riot Platforms</c:v>
                </c:pt>
                <c:pt idx="1">
                  <c:v>Galaxy Digital</c:v>
                </c:pt>
                <c:pt idx="2">
                  <c:v>Applied Digital</c:v>
                </c:pt>
                <c:pt idx="3">
                  <c:v>Canaan</c:v>
                </c:pt>
                <c:pt idx="4">
                  <c:v>CleanSpark</c:v>
                </c:pt>
                <c:pt idx="5">
                  <c:v>Iris Energy</c:v>
                </c:pt>
                <c:pt idx="6">
                  <c:v>Argo Blockchain</c:v>
                </c:pt>
                <c:pt idx="7">
                  <c:v>HIVE Digital Technology</c:v>
                </c:pt>
                <c:pt idx="8">
                  <c:v>Hut 8 Corp</c:v>
                </c:pt>
                <c:pt idx="9">
                  <c:v>Bitfarms</c:v>
                </c:pt>
                <c:pt idx="10">
                  <c:v>TeraWulf</c:v>
                </c:pt>
                <c:pt idx="11">
                  <c:v>Bitdeer Technologies</c:v>
                </c:pt>
                <c:pt idx="12">
                  <c:v>Bit Digital</c:v>
                </c:pt>
                <c:pt idx="13">
                  <c:v>Bitfury Group</c:v>
                </c:pt>
                <c:pt idx="14">
                  <c:v>Stronghold Digital Mining</c:v>
                </c:pt>
                <c:pt idx="15">
                  <c:v>Core Scientific</c:v>
                </c:pt>
                <c:pt idx="16">
                  <c:v>Ault Alliance</c:v>
                </c:pt>
                <c:pt idx="17">
                  <c:v>Soluna Holdings</c:v>
                </c:pt>
                <c:pt idx="18">
                  <c:v>Ebang International</c:v>
                </c:pt>
              </c:strCache>
            </c:strRef>
          </c:cat>
          <c:val>
            <c:numRef>
              <c:f>'Investor data'!$T$9:$T$27</c:f>
              <c:numCache>
                <c:formatCode>#,##0</c:formatCode>
                <c:ptCount val="19"/>
                <c:pt idx="0">
                  <c:v>0</c:v>
                </c:pt>
                <c:pt idx="1">
                  <c:v>0</c:v>
                </c:pt>
                <c:pt idx="2">
                  <c:v>0</c:v>
                </c:pt>
                <c:pt idx="3">
                  <c:v>0</c:v>
                </c:pt>
                <c:pt idx="4">
                  <c:v>0</c:v>
                </c:pt>
                <c:pt idx="5">
                  <c:v>0</c:v>
                </c:pt>
                <c:pt idx="6">
                  <c:v>0.10099999999999999</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8B6-4489-9ABD-D6091818BD56}"/>
            </c:ext>
          </c:extLst>
        </c:ser>
        <c:ser>
          <c:idx val="1"/>
          <c:order val="1"/>
          <c:tx>
            <c:v>Bondholding</c:v>
          </c:tx>
          <c:spPr>
            <a:solidFill>
              <a:srgbClr val="A1CA47"/>
            </a:solidFill>
            <a:ln cmpd="sng">
              <a:solidFill>
                <a:srgbClr val="000000"/>
              </a:solidFill>
            </a:ln>
          </c:spPr>
          <c:invertIfNegative val="1"/>
          <c:cat>
            <c:strRef>
              <c:f>'Investor data'!$S$9:$S$27</c:f>
              <c:strCache>
                <c:ptCount val="19"/>
                <c:pt idx="0">
                  <c:v>Riot Platforms</c:v>
                </c:pt>
                <c:pt idx="1">
                  <c:v>Galaxy Digital</c:v>
                </c:pt>
                <c:pt idx="2">
                  <c:v>Applied Digital</c:v>
                </c:pt>
                <c:pt idx="3">
                  <c:v>Canaan</c:v>
                </c:pt>
                <c:pt idx="4">
                  <c:v>CleanSpark</c:v>
                </c:pt>
                <c:pt idx="5">
                  <c:v>Iris Energy</c:v>
                </c:pt>
                <c:pt idx="6">
                  <c:v>Argo Blockchain</c:v>
                </c:pt>
                <c:pt idx="7">
                  <c:v>HIVE Digital Technology</c:v>
                </c:pt>
                <c:pt idx="8">
                  <c:v>Hut 8 Corp</c:v>
                </c:pt>
                <c:pt idx="9">
                  <c:v>Bitfarms</c:v>
                </c:pt>
                <c:pt idx="10">
                  <c:v>TeraWulf</c:v>
                </c:pt>
                <c:pt idx="11">
                  <c:v>Bitdeer Technologies</c:v>
                </c:pt>
                <c:pt idx="12">
                  <c:v>Bit Digital</c:v>
                </c:pt>
                <c:pt idx="13">
                  <c:v>Bitfury Group</c:v>
                </c:pt>
                <c:pt idx="14">
                  <c:v>Stronghold Digital Mining</c:v>
                </c:pt>
                <c:pt idx="15">
                  <c:v>Core Scientific</c:v>
                </c:pt>
                <c:pt idx="16">
                  <c:v>Ault Alliance</c:v>
                </c:pt>
                <c:pt idx="17">
                  <c:v>Soluna Holdings</c:v>
                </c:pt>
                <c:pt idx="18">
                  <c:v>Ebang International</c:v>
                </c:pt>
              </c:strCache>
            </c:strRef>
          </c:cat>
          <c:val>
            <c:numRef>
              <c:f>'Investor data'!$U$9:$U$27</c:f>
              <c:numCache>
                <c:formatCode>#,##0</c:formatCode>
                <c:ptCount val="19"/>
                <c:pt idx="0">
                  <c:v>211.80390880625532</c:v>
                </c:pt>
                <c:pt idx="1">
                  <c:v>183.133150591</c:v>
                </c:pt>
                <c:pt idx="2">
                  <c:v>59.920531859999997</c:v>
                </c:pt>
                <c:pt idx="3">
                  <c:v>56.493612450000022</c:v>
                </c:pt>
                <c:pt idx="4">
                  <c:v>52.332017750000013</c:v>
                </c:pt>
                <c:pt idx="5">
                  <c:v>28.253466449999998</c:v>
                </c:pt>
                <c:pt idx="6">
                  <c:v>20.345097787200004</c:v>
                </c:pt>
                <c:pt idx="7">
                  <c:v>20.033166899999991</c:v>
                </c:pt>
                <c:pt idx="8">
                  <c:v>19.03870126</c:v>
                </c:pt>
                <c:pt idx="9">
                  <c:v>15.971840529999998</c:v>
                </c:pt>
                <c:pt idx="10">
                  <c:v>15.333760219999998</c:v>
                </c:pt>
                <c:pt idx="11">
                  <c:v>15.113931600000004</c:v>
                </c:pt>
                <c:pt idx="12">
                  <c:v>8.4413864999999966</c:v>
                </c:pt>
                <c:pt idx="13">
                  <c:v>7.2670948800000037</c:v>
                </c:pt>
                <c:pt idx="14">
                  <c:v>6.1915699200000027</c:v>
                </c:pt>
                <c:pt idx="15">
                  <c:v>4.840351120000002</c:v>
                </c:pt>
                <c:pt idx="16">
                  <c:v>4.412198609999999</c:v>
                </c:pt>
                <c:pt idx="17">
                  <c:v>1.7110797499999999</c:v>
                </c:pt>
                <c:pt idx="18">
                  <c:v>1.3809334199999996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8B6-4489-9ABD-D6091818BD56}"/>
            </c:ext>
          </c:extLst>
        </c:ser>
        <c:ser>
          <c:idx val="2"/>
          <c:order val="2"/>
          <c:tx>
            <c:v>Total</c:v>
          </c:tx>
          <c:spPr>
            <a:solidFill>
              <a:srgbClr val="216781"/>
            </a:solidFill>
            <a:ln cmpd="sng">
              <a:solidFill>
                <a:srgbClr val="000000"/>
              </a:solidFill>
            </a:ln>
          </c:spPr>
          <c:invertIfNegative val="1"/>
          <c:dLbls>
            <c:spPr>
              <a:noFill/>
              <a:ln>
                <a:noFill/>
              </a:ln>
              <a:effectLst/>
            </c:spPr>
            <c:txPr>
              <a:bodyPr/>
              <a:lstStyle/>
              <a:p>
                <a:pPr lvl="0">
                  <a:defRPr sz="1000" b="1" i="0">
                    <a:solidFill>
                      <a:srgbClr val="000000"/>
                    </a:solidFill>
                    <a:latin typeface="Roboto"/>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'Investor data'!$S$9:$S$27</c:f>
              <c:strCache>
                <c:ptCount val="19"/>
                <c:pt idx="0">
                  <c:v>Riot Platforms</c:v>
                </c:pt>
                <c:pt idx="1">
                  <c:v>Galaxy Digital</c:v>
                </c:pt>
                <c:pt idx="2">
                  <c:v>Applied Digital</c:v>
                </c:pt>
                <c:pt idx="3">
                  <c:v>Canaan</c:v>
                </c:pt>
                <c:pt idx="4">
                  <c:v>CleanSpark</c:v>
                </c:pt>
                <c:pt idx="5">
                  <c:v>Iris Energy</c:v>
                </c:pt>
                <c:pt idx="6">
                  <c:v>Argo Blockchain</c:v>
                </c:pt>
                <c:pt idx="7">
                  <c:v>HIVE Digital Technology</c:v>
                </c:pt>
                <c:pt idx="8">
                  <c:v>Hut 8 Corp</c:v>
                </c:pt>
                <c:pt idx="9">
                  <c:v>Bitfarms</c:v>
                </c:pt>
                <c:pt idx="10">
                  <c:v>TeraWulf</c:v>
                </c:pt>
                <c:pt idx="11">
                  <c:v>Bitdeer Technologies</c:v>
                </c:pt>
                <c:pt idx="12">
                  <c:v>Bit Digital</c:v>
                </c:pt>
                <c:pt idx="13">
                  <c:v>Bitfury Group</c:v>
                </c:pt>
                <c:pt idx="14">
                  <c:v>Stronghold Digital Mining</c:v>
                </c:pt>
                <c:pt idx="15">
                  <c:v>Core Scientific</c:v>
                </c:pt>
                <c:pt idx="16">
                  <c:v>Ault Alliance</c:v>
                </c:pt>
                <c:pt idx="17">
                  <c:v>Soluna Holdings</c:v>
                </c:pt>
                <c:pt idx="18">
                  <c:v>Ebang International</c:v>
                </c:pt>
              </c:strCache>
            </c:strRef>
          </c:cat>
          <c:val>
            <c:numRef>
              <c:f>'Investor data'!$V$9:$V$27</c:f>
              <c:numCache>
                <c:formatCode>#,##0</c:formatCode>
                <c:ptCount val="19"/>
                <c:pt idx="0">
                  <c:v>211.80390880625532</c:v>
                </c:pt>
                <c:pt idx="1">
                  <c:v>183.133150591</c:v>
                </c:pt>
                <c:pt idx="2">
                  <c:v>59.920531859999997</c:v>
                </c:pt>
                <c:pt idx="3">
                  <c:v>56.493612450000022</c:v>
                </c:pt>
                <c:pt idx="4">
                  <c:v>52.332017750000013</c:v>
                </c:pt>
                <c:pt idx="5">
                  <c:v>28.253466449999998</c:v>
                </c:pt>
                <c:pt idx="6">
                  <c:v>20.446097787200003</c:v>
                </c:pt>
                <c:pt idx="7">
                  <c:v>20.033166899999991</c:v>
                </c:pt>
                <c:pt idx="8">
                  <c:v>19.03870126</c:v>
                </c:pt>
                <c:pt idx="9">
                  <c:v>15.971840529999998</c:v>
                </c:pt>
                <c:pt idx="10">
                  <c:v>15.333760219999998</c:v>
                </c:pt>
                <c:pt idx="11">
                  <c:v>15.113931600000004</c:v>
                </c:pt>
                <c:pt idx="12">
                  <c:v>8.4413864999999966</c:v>
                </c:pt>
                <c:pt idx="13">
                  <c:v>7.2670948800000037</c:v>
                </c:pt>
                <c:pt idx="14">
                  <c:v>6.1915699200000027</c:v>
                </c:pt>
                <c:pt idx="15">
                  <c:v>4.840351120000002</c:v>
                </c:pt>
                <c:pt idx="16">
                  <c:v>4.412198609999999</c:v>
                </c:pt>
                <c:pt idx="17">
                  <c:v>1.7110797499999999</c:v>
                </c:pt>
                <c:pt idx="18">
                  <c:v>1.3809334199999996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8B6-4489-9ABD-D6091818BD56}"/>
            </c:ext>
          </c:extLst>
        </c:ser>
        <c:dLbls>
          <c:showLegendKey val="0"/>
          <c:showVal val="0"/>
          <c:showCatName val="0"/>
          <c:showSerName val="0"/>
          <c:showPercent val="0"/>
          <c:showBubbleSize val="0"/>
        </c:dLbls>
        <c:gapWidth val="150"/>
        <c:overlap val="100"/>
        <c:axId val="188552015"/>
        <c:axId val="776420001"/>
      </c:barChart>
      <c:catAx>
        <c:axId val="188552015"/>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000" b="0" i="0">
                <a:solidFill>
                  <a:srgbClr val="000000"/>
                </a:solidFill>
                <a:latin typeface="Roboto"/>
              </a:defRPr>
            </a:pPr>
            <a:endParaRPr lang="en-US"/>
          </a:p>
        </c:txPr>
        <c:crossAx val="776420001"/>
        <c:crosses val="autoZero"/>
        <c:auto val="1"/>
        <c:lblAlgn val="ctr"/>
        <c:lblOffset val="100"/>
        <c:noMultiLvlLbl val="1"/>
      </c:catAx>
      <c:valAx>
        <c:axId val="776420001"/>
        <c:scaling>
          <c:orientation val="minMax"/>
          <c:max val="255"/>
        </c:scaling>
        <c:delete val="0"/>
        <c:axPos val="b"/>
        <c:majorGridlines>
          <c:spPr>
            <a:ln>
              <a:solidFill>
                <a:srgbClr val="B7B7B7"/>
              </a:solidFill>
            </a:ln>
          </c:spPr>
        </c:majorGridlines>
        <c:title>
          <c:tx>
            <c:rich>
              <a:bodyPr/>
              <a:lstStyle/>
              <a:p>
                <a:pPr lvl="0">
                  <a:defRPr sz="1000" b="0" i="0">
                    <a:solidFill>
                      <a:srgbClr val="000000"/>
                    </a:solidFill>
                    <a:latin typeface="Roboto"/>
                  </a:defRPr>
                </a:pPr>
                <a:r>
                  <a:rPr lang="en-US" sz="1000" b="0" i="0">
                    <a:solidFill>
                      <a:srgbClr val="000000"/>
                    </a:solidFill>
                    <a:latin typeface="Roboto"/>
                  </a:rPr>
                  <a:t>US$ Millions</a:t>
                </a:r>
              </a:p>
            </c:rich>
          </c:tx>
          <c:layout>
            <c:manualLayout>
              <c:xMode val="edge"/>
              <c:yMode val="edge"/>
              <c:x val="0.83933447098976111"/>
              <c:y val="1.8898593945224734E-2"/>
            </c:manualLayout>
          </c:layout>
          <c:overlay val="0"/>
        </c:title>
        <c:numFmt formatCode="#,##0" sourceLinked="1"/>
        <c:majorTickMark val="none"/>
        <c:minorTickMark val="none"/>
        <c:tickLblPos val="nextTo"/>
        <c:spPr>
          <a:ln/>
        </c:spPr>
        <c:txPr>
          <a:bodyPr/>
          <a:lstStyle/>
          <a:p>
            <a:pPr lvl="0">
              <a:defRPr sz="1000" b="0" i="0">
                <a:solidFill>
                  <a:srgbClr val="000000"/>
                </a:solidFill>
                <a:latin typeface="Roboto"/>
              </a:defRPr>
            </a:pPr>
            <a:endParaRPr lang="en-US"/>
          </a:p>
        </c:txPr>
        <c:crossAx val="188552015"/>
        <c:crosses val="max"/>
        <c:crossBetween val="between"/>
      </c:valAx>
    </c:plotArea>
    <c:legend>
      <c:legendPos val="b"/>
      <c:layout>
        <c:manualLayout>
          <c:xMode val="edge"/>
          <c:yMode val="edge"/>
          <c:x val="0.77634305570958562"/>
          <c:y val="0.92179899127810938"/>
        </c:manualLayout>
      </c:layout>
      <c:overlay val="0"/>
      <c:txPr>
        <a:bodyPr/>
        <a:lstStyle/>
        <a:p>
          <a:pPr lvl="0">
            <a:defRPr sz="1000" b="0" i="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oneCellAnchor>
    <xdr:from>
      <xdr:col>0</xdr:col>
      <xdr:colOff>171450</xdr:colOff>
      <xdr:row>24</xdr:row>
      <xdr:rowOff>171450</xdr:rowOff>
    </xdr:from>
    <xdr:ext cx="4953000" cy="2676525"/>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13</xdr:col>
      <xdr:colOff>9525</xdr:colOff>
      <xdr:row>29</xdr:row>
      <xdr:rowOff>76200</xdr:rowOff>
    </xdr:from>
    <xdr:ext cx="6019800" cy="5734050"/>
    <xdr:graphicFrame macro="">
      <xdr:nvGraphicFramePr>
        <xdr:cNvPr id="238132172" name="Chart 2">
          <a:extLst>
            <a:ext uri="{FF2B5EF4-FFF2-40B4-BE49-F238E27FC236}">
              <a16:creationId xmlns:a16="http://schemas.microsoft.com/office/drawing/2014/main" id="{00000000-0008-0000-0800-0000CC9B3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23</xdr:col>
      <xdr:colOff>428625</xdr:colOff>
      <xdr:row>10773</xdr:row>
      <xdr:rowOff>133350</xdr:rowOff>
    </xdr:from>
    <xdr:ext cx="5667375" cy="3838575"/>
    <xdr:graphicFrame macro="">
      <xdr:nvGraphicFramePr>
        <xdr:cNvPr id="940884567" name="Chart 3">
          <a:extLst>
            <a:ext uri="{FF2B5EF4-FFF2-40B4-BE49-F238E27FC236}">
              <a16:creationId xmlns:a16="http://schemas.microsoft.com/office/drawing/2014/main" id="{00000000-0008-0000-0800-000057C21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23</xdr:col>
      <xdr:colOff>619125</xdr:colOff>
      <xdr:row>29</xdr:row>
      <xdr:rowOff>19050</xdr:rowOff>
    </xdr:from>
    <xdr:ext cx="5667375" cy="5686425"/>
    <xdr:graphicFrame macro="">
      <xdr:nvGraphicFramePr>
        <xdr:cNvPr id="1866580923" name="Chart 4">
          <a:extLst>
            <a:ext uri="{FF2B5EF4-FFF2-40B4-BE49-F238E27FC236}">
              <a16:creationId xmlns:a16="http://schemas.microsoft.com/office/drawing/2014/main" id="{00000000-0008-0000-0800-0000BBC34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657225</xdr:colOff>
      <xdr:row>16</xdr:row>
      <xdr:rowOff>0</xdr:rowOff>
    </xdr:from>
    <xdr:ext cx="5514975" cy="3400425"/>
    <xdr:graphicFrame macro="">
      <xdr:nvGraphicFramePr>
        <xdr:cNvPr id="2120610219" name="Chart 5">
          <a:extLst>
            <a:ext uri="{FF2B5EF4-FFF2-40B4-BE49-F238E27FC236}">
              <a16:creationId xmlns:a16="http://schemas.microsoft.com/office/drawing/2014/main" id="{00000000-0008-0000-0800-0000ABF16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676275</xdr:colOff>
      <xdr:row>29</xdr:row>
      <xdr:rowOff>9525</xdr:rowOff>
    </xdr:from>
    <xdr:ext cx="6096000" cy="5038725"/>
    <xdr:graphicFrame macro="">
      <xdr:nvGraphicFramePr>
        <xdr:cNvPr id="326883817" name="Chart 6">
          <a:extLst>
            <a:ext uri="{FF2B5EF4-FFF2-40B4-BE49-F238E27FC236}">
              <a16:creationId xmlns:a16="http://schemas.microsoft.com/office/drawing/2014/main" id="{00000000-0008-0000-0A00-0000E9D97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18</xdr:col>
      <xdr:colOff>0</xdr:colOff>
      <xdr:row>29</xdr:row>
      <xdr:rowOff>0</xdr:rowOff>
    </xdr:from>
    <xdr:ext cx="5972175" cy="5686425"/>
    <xdr:graphicFrame macro="">
      <xdr:nvGraphicFramePr>
        <xdr:cNvPr id="600310393" name="Chart 7">
          <a:extLst>
            <a:ext uri="{FF2B5EF4-FFF2-40B4-BE49-F238E27FC236}">
              <a16:creationId xmlns:a16="http://schemas.microsoft.com/office/drawing/2014/main" id="{00000000-0008-0000-0A00-00007902C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18</xdr:col>
      <xdr:colOff>0</xdr:colOff>
      <xdr:row>61</xdr:row>
      <xdr:rowOff>0</xdr:rowOff>
    </xdr:from>
    <xdr:ext cx="5972175" cy="5686425"/>
    <xdr:graphicFrame macro="">
      <xdr:nvGraphicFramePr>
        <xdr:cNvPr id="2022191817" name="Chart 8">
          <a:extLst>
            <a:ext uri="{FF2B5EF4-FFF2-40B4-BE49-F238E27FC236}">
              <a16:creationId xmlns:a16="http://schemas.microsoft.com/office/drawing/2014/main" id="{00000000-0008-0000-0A00-0000C9328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ohanna Fornberg" refreshedDate="45455.641750578703" refreshedVersion="8" recordCount="2783" xr:uid="{00000000-000A-0000-FFFF-FFFF02000000}">
  <cacheSource type="worksheet">
    <worksheetSource ref="A1:L2784" sheet="Investor data"/>
  </cacheSource>
  <cacheFields count="12">
    <cacheField name="Group" numFmtId="0">
      <sharedItems count="26">
        <s v="SBI Holdings"/>
        <s v="HIVE Digital Technology"/>
        <s v="Riot Platforms"/>
        <s v="Bitfarms"/>
        <s v="Ault Alliance"/>
        <s v="Stronghold Digital Mining"/>
        <s v="Marathon Digital Holdings"/>
        <s v="Core Scientific"/>
        <s v="Hut 8 Corp"/>
        <s v="Ebang International"/>
        <s v="CleanSpark"/>
        <s v="Bit Digital"/>
        <s v="Argo Blockchain"/>
        <s v="Galaxy Digital"/>
        <s v="Canaan"/>
        <s v="TeraWulf"/>
        <s v="Bitfury Group"/>
        <s v="Applied Digital"/>
        <s v="DMG Blockchain Solutions"/>
        <s v="Bitdeer Technologies"/>
        <s v="Digihost Technology"/>
        <s v="Wize Pharma"/>
        <s v="Iris Energy"/>
        <s v="Soluna Holdings"/>
        <s v="Bit Mining"/>
        <s v="Greenidge Generation"/>
      </sharedItems>
    </cacheField>
    <cacheField name="Group country" numFmtId="0">
      <sharedItems/>
    </cacheField>
    <cacheField name="Standardised borrower / issuer name" numFmtId="0">
      <sharedItems/>
    </cacheField>
    <cacheField name="Type of financing" numFmtId="4">
      <sharedItems count="2">
        <s v="Shareholding"/>
        <s v="Bondholding"/>
      </sharedItems>
    </cacheField>
    <cacheField name="Closing / Issue / Filing Date" numFmtId="164">
      <sharedItems containsSemiMixedTypes="0" containsNonDate="0" containsDate="1" containsString="0" minDate="2020-12-31T00:00:00" maxDate="2023-11-01T00:00:00"/>
    </cacheField>
    <cacheField name="Per Investor Value (in mln US$)" numFmtId="4">
      <sharedItems containsSemiMixedTypes="0" containsString="0" containsNumber="1" minValue="4.0999999999999999E-7" maxValue="634.61028361000001"/>
    </cacheField>
    <cacheField name="Percentage of shares or total debt outstanding" numFmtId="10">
      <sharedItems containsString="0" containsBlank="1" containsNumber="1" minValue="0" maxValue="0.21381"/>
    </cacheField>
    <cacheField name="Investor Parent" numFmtId="0">
      <sharedItems count="728">
        <s v="Scotiabank"/>
        <s v="3 Banken Group"/>
        <s v="Abrdn"/>
        <s v="Accurate Wealth Management"/>
        <s v="Activest Wealth Management"/>
        <s v="Adage Capital Partners"/>
        <s v="Advisor Resource Council"/>
        <s v="AdvisorNet Wealth Management"/>
        <s v="Advisory Services Network"/>
        <s v="AE Wealth Management"/>
        <s v="Aegon"/>
        <s v="Affin"/>
        <s v="AHP Capital Management"/>
        <s v="AIFM Group"/>
        <s v="Algert Global"/>
        <s v="Align Wealth Management"/>
        <s v="Allen &amp; Co"/>
        <s v="Equitable Holdings"/>
        <s v="Allianz"/>
        <s v="Allspring Global Investments"/>
        <s v="Allworth Financial"/>
        <s v="Gadsden"/>
        <s v="Alpha Cubed Investments"/>
        <s v="Alphastar Capital Management"/>
        <s v="Alpine Group"/>
        <s v="Amalgamated Financial Corporation"/>
        <s v="American Century Investments"/>
        <s v="American Portfolios Advisors"/>
        <s v="Ameritas Mutual"/>
        <s v="HDI V.a.G."/>
        <s v="Amplify Investments"/>
        <s v="Crédit Agricole"/>
        <s v="Ancora Holdings"/>
        <s v="Andbank"/>
        <s v="Anima"/>
        <s v="Anphiko Asset Management"/>
        <s v="Ante Asset Management"/>
        <s v="BlackRock"/>
        <s v="Apollon Holdings"/>
        <s v="AQR Capital Management"/>
        <s v="Aquatic Capital Management"/>
        <s v="Archer Investment Corporation"/>
        <s v="Old Growth Capital"/>
        <s v="Argenta"/>
        <s v="Aristotle Pacific Capital"/>
        <s v="Arizona State Retirement System"/>
        <s v="Armistice Capital"/>
        <s v="Armstrong Advisory Group"/>
        <s v="Arrowstreet Capital"/>
        <s v="Artisan Partners"/>
        <s v="C-Quadrat Group"/>
        <s v="Asahi Mutual Life Insurance"/>
        <s v="ASPOMA Asset Management"/>
        <s v="Assenagon"/>
        <s v="Asset Dedication"/>
        <s v="Mizuho Financial"/>
        <s v="AtonRa Partners"/>
        <s v="Huatai Securities"/>
        <s v="Avior Wealth Management"/>
        <s v="Aviva"/>
        <s v="AWM Investment Company"/>
        <s v="AXA"/>
        <s v="Azimut"/>
        <s v="Azora Capital"/>
        <s v="B. Riley Asset Management"/>
        <s v="B. Riley Financial"/>
        <s v="Baader Bank"/>
        <s v="Baillie Gifford"/>
        <s v="Bakay Capital Management"/>
        <s v="Baker Avenue Asset Management"/>
        <s v="Baloise"/>
        <s v="Balyasny Asset Management"/>
        <s v="Banco Alfa de Investimento"/>
        <s v="Banco Bilbao Vizcaya Argentaria (BBVA)"/>
        <s v="BTG Pactual"/>
        <s v="Bank Hapoalim"/>
        <s v="BMO Financial Group"/>
        <s v="Vontobel"/>
        <s v="Banque Cantonale Vaudoise"/>
        <s v="Lombard Odier"/>
        <s v="Pictet"/>
        <s v="Barclays"/>
        <s v="Bartlett Group"/>
        <s v="Bayesian Capital Management"/>
        <s v="Baystate Wealth Management"/>
        <s v="BDO USA"/>
        <s v="Beacon Capital Management"/>
        <s v="Beacon Pointe"/>
        <s v="Beaird Harris Wealth Management"/>
        <s v="Bell Investment Advisors"/>
        <s v="Bellatrix Asset Management"/>
        <s v="Bellwether Wealth"/>
        <s v="Belpointe Asset Management"/>
        <s v="Belvedere Trading"/>
        <s v="Benjamin Edwards"/>
        <s v="BerganKDV Wealth Management"/>
        <s v="W.R. Berkley"/>
        <s v="Berman Capital Advisors"/>
        <s v="Bernardo Wealth Planning"/>
        <s v="TA Associates"/>
        <s v="Assicurazioni Generali"/>
        <s v="Birch Capital Management"/>
        <s v="Bleakley Financial Group"/>
        <s v="Blue Ridge Wealth"/>
        <s v="Bluefin Companies"/>
        <s v="BNP Paribas"/>
        <s v="Bank of New York Mellon"/>
        <s v="Boardman Bay Capital Management"/>
        <s v="Bank of China"/>
        <s v="Bank of America"/>
        <s v="Boothbay Fund Management"/>
        <s v="Boulder Wealth Advisors"/>
        <s v="Bourgeon Capital Management"/>
        <s v="La Caixa Group"/>
        <s v="Bradley &amp; Co. Private Wealth Management"/>
        <s v="Bridgefront Capital"/>
        <s v="Bridgeway Capital Management"/>
        <s v="Brighton Jones"/>
        <s v="British Columbia Investment Management"/>
        <s v="Thomas H Lee Partners"/>
        <s v="Brookstone Partners Acquisition XXIV"/>
        <s v="Brown Advisory"/>
        <s v="Focus Financial Partners"/>
        <s v="Morgan Stanley"/>
        <s v="Cambridge Investment Research"/>
        <s v="Cantor Fitzgerald"/>
        <s v="Capital Advisors (Ohio)"/>
        <s v="Capital Fund Management"/>
        <s v="Capital Group"/>
        <s v="Capital Wealth Investments"/>
        <s v="Cardano Group"/>
        <s v="Carne"/>
        <s v="Carolinas Wealth Consulting"/>
        <s v="Carroll Financial Associates"/>
        <s v="Carson Wealth"/>
        <s v="CarsonAllaria Wealth Management"/>
        <s v="Cary Street Partners"/>
        <s v="Castle Financial &amp; Retirement Planning Associates"/>
        <s v="Cathay Financial"/>
        <s v="Centerpoint Advisors"/>
        <s v="Banca del Ceresio"/>
        <s v="Cerity Partners"/>
        <s v="Aretec Group"/>
        <s v="Charles Schwab"/>
        <s v="Chikara Investments"/>
        <s v="Childress Capital Advisors"/>
        <s v="CI Financial"/>
        <s v="CIBC"/>
        <s v="CIM Investment Management UK"/>
        <s v="Citadel"/>
        <s v="Citigroup"/>
        <s v="Royal Bank of Canada"/>
        <s v="Flexpoint Ford"/>
        <s v="Clearview Wealth Advisors"/>
        <s v="Madison Capital"/>
        <s v="Coldstream Holdings"/>
        <s v="Colonial"/>
        <s v="Colorado Financial Management"/>
        <s v="Ameriprise Financial"/>
        <s v="Column Capital Advisors"/>
        <s v="Comerica"/>
        <s v="Commonwealth Financial Network"/>
        <s v="Compass Asset Management"/>
        <s v="CONCEPT Vermögensmanagement"/>
        <s v="Concord Wealth Partners"/>
        <s v="Connor, Clark &amp; Lunn Financial Group"/>
        <s v="Merit Financial"/>
        <s v="ConsultInvest"/>
        <s v="Continental General"/>
        <s v="Cooper Creek Partners Management"/>
        <s v="Core Wealth Advisors"/>
        <s v="Corecap Advisors"/>
        <s v="Cornerstone Planning Group"/>
        <s v="Interactive Brokers Group"/>
        <s v="Covington Capital Management"/>
        <s v="Cowen &amp; Co"/>
        <s v="Creative Financial Designs"/>
        <s v="Creative Planning"/>
        <s v="UBS"/>
        <s v="Cresset Capital"/>
        <s v="Csenge Advisory Group"/>
        <s v="CSS LLC"/>
        <s v="Point72"/>
        <s v="Cutler Group"/>
        <s v="Cypress Wealth Services"/>
        <s v="D.A. Davidson &amp; Co"/>
        <s v="Daiwa Securities"/>
        <s v="Danske Bank"/>
        <s v="Dark Forest Capital Management"/>
        <s v="DB Financial Investment"/>
        <s v="Deutsche Bank"/>
        <s v="Deep Field Asset Management"/>
        <s v="Banque Degroof Petercam"/>
        <s v="Deka Group"/>
        <s v="Delta Asset Management"/>
        <s v="Delta Financial Group"/>
        <s v="DEVK Versicherungen"/>
        <s v="Diligent Investors"/>
        <s v="Dimensional Fund Advisors"/>
        <s v="Diversified Trust"/>
        <s v="Dixon Hughes Goodman Wealth Advisors"/>
        <s v="DNB"/>
        <s v="DOMO Capital Management"/>
        <s v="Prudential Plc"/>
        <s v="EFG International"/>
        <s v="Elephas Investment Management"/>
        <s v="Ellevest"/>
        <s v="Engineers Gate Manager"/>
        <s v="Envestnet"/>
        <s v="Equitec Proprietary Markets"/>
        <s v="Ergoteles"/>
        <s v="Erste Group"/>
        <s v="Empirical Finance"/>
        <s v="Intesa Sanpaolo"/>
        <s v="Evelyn Partners Investment Management"/>
        <s v="Everest Hill Group"/>
        <s v="Exchange Traded Concepts"/>
        <s v="F3Logic LLC"/>
        <s v="Farther Finance Inc."/>
        <s v="Ferguson Wellman Capital Management"/>
        <s v="Fidelity International"/>
        <s v="Fidelity Investments"/>
        <s v="Fiduciary Alliance"/>
        <s v="Financial Advocates"/>
        <s v="Financial Consulate"/>
        <s v="FinEx Capital Management"/>
        <s v="FinTrust Capital Advisors"/>
        <s v="First Command Financial Planning"/>
        <s v="First Community Trust"/>
        <s v="First Manhattan"/>
        <s v="First Trust Advisors"/>
        <s v="Fisher Investments"/>
        <s v="Fivestar Asset Management"/>
        <s v="Flaharty &amp; Associates"/>
        <s v="Financial Management Professionals"/>
        <s v="Focused Wealth Management"/>
        <s v="Brookstone Capital Management"/>
        <s v="Fort Point Capital Management"/>
        <s v="Fortitude Trade and Investment"/>
        <s v="Fortress Investment Group"/>
        <s v="Foundations Investment Advisors"/>
        <s v="Franklin Resources"/>
        <s v="Freedom Wealth Alliance"/>
        <s v="Fubon Financial"/>
        <s v="Fuller &amp; Thaler"/>
        <s v="Gabelli Funds"/>
        <s v="Galaxy Digital Parners"/>
        <s v="Grupo Financiero Galicia"/>
        <s v="Arthur J. Gallagher"/>
        <s v="GAM Holding"/>
        <s v="Grupo Bursatil Mexicano"/>
        <s v="GenCap Portfolio Management"/>
        <s v="Geneos Wealth Management"/>
        <s v="Geode Capital Holdings"/>
        <s v="Gerber Kawasaki Wealth &amp; Investment Management"/>
        <s v="GHP Investment Advisors"/>
        <s v="Gibson Wealth Advisors"/>
        <s v="Gladstone Wealth Group"/>
        <s v="Glassman Wealth Services"/>
        <s v="Glazer Capital"/>
        <s v="Glenmede"/>
        <s v="Man Group"/>
        <s v="Hub International"/>
        <s v="Mirae Asset Financial Group"/>
        <s v="Goldman Sachs"/>
        <s v="Good Life Management"/>
        <s v="Goodwin Investment Advisory"/>
        <s v="Gradient Financial Group"/>
        <s v="GPC I"/>
        <s v="Graticule Asset Management Asia"/>
        <s v="Great Valley Advisor Group"/>
        <s v="Greenwich Investment Management"/>
        <s v="Ground Swell Capital"/>
        <s v="Group One Trading"/>
        <s v="Groupama"/>
        <s v="Grove Bank &amp; Trust"/>
        <s v="GSA Capital Services"/>
        <s v="Guggenheim Capital"/>
        <s v="Southern Baptist Convention"/>
        <s v="Gullane Capital"/>
        <s v="Bank Gutmann"/>
        <s v="Power Corporation of Canada"/>
        <s v="NewEdge Capital"/>
        <s v="Svenska Handelsbanken"/>
        <s v="Hansen &amp; Heinrich"/>
        <s v="HAP Capital"/>
        <s v="Harbour Investments"/>
        <s v="Groupe BPCE"/>
        <s v="Harvest Portfolios"/>
        <s v="Harvest Volatility Management"/>
        <s v="Harvey Partners"/>
        <s v="HBC Financial Services"/>
        <s v="HBW Advisory Services"/>
        <s v="Headlands Technologies"/>
        <s v="Heights Capital Management"/>
        <s v="Hennion &amp; Walsh Asset Management"/>
        <s v="Heritage Wealth Management"/>
        <s v="Hexagon Capital Partners"/>
        <s v="HighMark Wealth Management"/>
        <s v="Hightower"/>
        <s v="Hollencrest Capital Management"/>
        <s v="Homrich Berg"/>
        <s v="Hongo Tsuji Tax and Consulting"/>
        <s v="Blucora"/>
        <s v="Hood River Capital Management"/>
        <s v="Hoopoe Capital"/>
        <s v="Hoover Financial Advisors"/>
        <s v="Horizon Bank"/>
        <s v="Horizon Kinetics"/>
        <s v="Householder Group Estate and Retirement Specialist"/>
        <s v="Hudson River Trading"/>
        <s v="HSBC"/>
        <s v="Hudson Portfolio Management"/>
        <s v="Huntington Bancshares"/>
        <s v="Mugunghwa Trust"/>
        <s v="ICA Group"/>
        <s v="IEQ Capital"/>
        <s v="IHT Wealth Management"/>
        <s v="IMC"/>
        <s v="Independent Advisor Alliance"/>
        <s v="Independent Financial Partners"/>
        <s v="New York Life Insurance"/>
        <s v="iA Financial Group"/>
        <s v="Inspire Impact Group"/>
        <s v="Integrated Financial Partners"/>
        <s v="Intrepid Financial Planning"/>
        <s v="Intrinsic Edge Capital Management"/>
        <s v="Invesco"/>
        <s v="DZ Bank"/>
        <s v="IQ-EQ Group"/>
        <s v="Iridian Asset Management"/>
        <s v="Iris Asset Management"/>
        <s v="IST Investmentstiftung"/>
        <s v="Perpetual"/>
        <s v="JPMorgan Chase"/>
        <s v="Jane Street Group"/>
        <s v="Janiczek Wealth Management"/>
        <s v="Janus Henderson"/>
        <s v="Japan Securities Finance"/>
        <s v="Jefferies Financial Group"/>
        <s v="JGP Wealth Management"/>
        <s v="Jump Trading"/>
        <s v="Jupiter Fund Management"/>
        <s v="KB Financial Group"/>
        <s v="Keebeck Alpha"/>
        <s v="Kepos Capital"/>
        <s v="Keppler Asset Management"/>
        <s v="Kestra Financial"/>
        <s v="KFA Private Wealth Group"/>
        <s v="KLK Capital Management"/>
        <s v="Knott Partners Management"/>
        <s v="Korea Investment Holdings"/>
        <s v="China Investment Corporation"/>
        <s v="Precision Capital"/>
        <s v="Kyobo AXA Investment Managers"/>
        <s v="L2 Asset Management"/>
        <s v="Laidlaw Wealth Management"/>
        <s v="Mercer Advisors"/>
        <s v="Lakewood Asset Management"/>
        <s v="Landscape Capital Management"/>
        <s v="Larson Financial Group"/>
        <s v="Laurel Wealth Advisors LLC"/>
        <s v="Lazard"/>
        <s v="Landesbank Baden-Württemberg (LBBW)"/>
        <s v="Lee Financial Company"/>
        <s v="Legal &amp; General"/>
        <s v="Madison Dearborn Partners"/>
        <s v="LGT"/>
        <s v="Lido Advisors"/>
        <s v="Lindbrook Capital"/>
        <s v="Amauris Invest"/>
        <s v="Lion Point Capital"/>
        <s v="Liontrust Asset Management"/>
        <s v="Liechtensteinische Landesbank"/>
        <s v="Lord, Abbett &amp; Co"/>
        <s v="Loring, Wolcott &amp; Coolidge"/>
        <s v="Los Angeles Capital Management"/>
        <s v="LPL Financial"/>
        <s v="LSV Asset Management"/>
        <s v="MacroView Investment Management"/>
        <s v="Magnetar Capital Partners"/>
        <s v="Fifth Third Bancorp"/>
        <s v="Manulife Financial"/>
        <s v="Marathon Trading Investment Management"/>
        <s v="Mariner Investment Group"/>
        <s v="Mariner Wealth Advisors"/>
        <s v="Markston International"/>
        <s v="KKR Group"/>
        <s v="MCF Advisors"/>
        <s v="McIlrath &amp; Eck"/>
        <s v="Banco Mediolanum"/>
        <s v="Meeder Investment Management"/>
        <s v="Meiji Yasuda Life Insurance"/>
        <s v="Mendota Financial Group"/>
        <s v="Marsh &amp; McLennan Companies"/>
        <s v="Meteora Capital"/>
        <s v="MetLife"/>
        <s v="Sun Life Financial"/>
        <s v="Johnson Midwest Financial"/>
        <s v="Millennium Management"/>
        <s v="Milliman"/>
        <s v="MinichMacGregor Wealth Management"/>
        <s v="Mint Tower Capital Management"/>
        <s v="Mitsubishi UFJ Financial"/>
        <s v="MK Luxinvest"/>
        <s v="Briar Green"/>
        <s v="Monega"/>
        <s v="Money Concepts"/>
        <s v="Milestone Wealth"/>
        <s v="MCM Holdings"/>
        <s v="National Bank of Canada"/>
        <s v="Nepsis Capital Management"/>
        <s v="Neuberger Berman"/>
        <s v="Newbridge Capital Management"/>
        <s v="NewSquare Capital"/>
        <s v="Atria Wealth Solutions"/>
        <s v="Netfonds Gruppe"/>
        <s v="Sumitomo Mitsui Trust"/>
        <s v="NinePointTwo Capital"/>
        <s v="Nippon Life Insurance"/>
        <s v="NISA Investment Advisors"/>
        <s v="Nokomis Capital"/>
        <s v="Nomura"/>
        <s v="Nordea"/>
        <s v="Norinchukin Bank"/>
        <s v="North Star Financial Services"/>
        <s v="Northern Trust"/>
        <s v="Northwest Asset Management"/>
        <s v="Northwestern Mutual"/>
        <s v="TIAA"/>
        <s v="Nykredit Group"/>
        <s v="Oasis Management"/>
        <s v="Macif"/>
        <s v="Old Mutual"/>
        <s v="Old National Bancorp"/>
        <s v="Old North State Trust"/>
        <s v="Oliver Lagore Vanvalin Investment"/>
        <s v="OmniStar Financial"/>
        <s v="OP Financial Group"/>
        <s v="Oppenheimer Holdings"/>
        <s v="Optiver"/>
        <s v="Orion Portfolio Solutions"/>
        <s v="Osaic Wealth"/>
        <s v="Osmosis Holdings"/>
        <s v="Owl Creek Asset Management"/>
        <s v="P. Schoenfeld Asset Management"/>
        <s v="Pacific Capital Wealth Advisors"/>
        <s v="Pacific Sage Partners"/>
        <s v="Paloma Partners"/>
        <s v="Pandolfo Capital"/>
        <s v="Parallax Volatility Advisers"/>
        <s v="Parallel Advisors"/>
        <s v="Lovell Minnick Partners"/>
        <s v="Peak6 Capital Management"/>
        <s v="Pendal Group"/>
        <s v="Penserra Capital Management"/>
        <s v="Perigon Wealth Management"/>
        <s v="Periscope Capital"/>
        <s v="Personal CFO Solutions"/>
        <s v="PFS Partners"/>
        <s v="Prudential Financial (US)"/>
        <s v="Picton Mahoney Asset Management"/>
        <s v="Plante &amp; Moran"/>
        <s v="Platform Technology Partners"/>
        <s v="Platinum Asset Management"/>
        <s v="PNC Financial Services"/>
        <s v="Polar Asset Management Partners"/>
        <s v="Polunin Capital Partners"/>
        <s v="PrairieView Partners"/>
        <s v="Primecap Management"/>
        <s v="Principal Financial Group"/>
        <s v="Private Advisor Group"/>
        <s v="Private Capital Advisors"/>
        <s v="Probus Group"/>
        <s v="Dai-Ichi Life"/>
        <s v="ProFund Advisors"/>
        <s v="Prometheus Capital Finance"/>
        <s v="ProShare Advisors"/>
        <s v="Prospera Holdings"/>
        <s v="Prosperity Financial Group"/>
        <s v="Public Employees' Retirement Association of Colorado"/>
        <s v="Pyfore Capital"/>
        <s v="Pzena Investment Management"/>
        <s v="Quantbot Technologies"/>
        <s v="Quantlab Capital Management"/>
        <s v="Qube Research &amp; Technologies"/>
        <s v="Quent Capital"/>
        <s v="Rafferty Asset Management"/>
        <s v="Rakuten"/>
        <s v="Raleigh Capital Management"/>
        <s v="Raymond James Financial"/>
        <s v="RBF Capital"/>
        <s v="Red Door Wealth Management"/>
        <s v="Redwood Wealth Management Group"/>
        <s v="Regal Funds Management"/>
        <s v="Regal Partners"/>
        <s v="Renaissance Technologies"/>
        <s v="Requisite Capital Management"/>
        <s v="Resona Holdings"/>
        <s v="Revolve Capital"/>
        <s v="Pierson Wealth Management"/>
        <s v="RhumbLine Advisers"/>
        <s v="Ridgewood Investments"/>
        <s v="Riggs Asset Management"/>
        <s v="Rise Advisors"/>
        <s v="Riverfront Investment Group"/>
        <s v="RiverNorth Capital Management"/>
        <s v="Robbins Farley"/>
        <s v="Orix Corporation"/>
        <s v="Rock Creek Group"/>
        <s v="Rockefeller &amp; Co."/>
        <s v="Rocky Mountain Advisers"/>
        <s v="Ronald Blue Trust"/>
        <s v="RoseCap Financial Advisors"/>
        <s v="Rothschild Group"/>
        <s v="Rothschild Investment Corporation"/>
        <s v="Royal London Group"/>
        <s v="RWM Asset Management"/>
        <s v="S.A. Mason"/>
        <s v="Sabby Management"/>
        <s v="Salem Investment Counselors"/>
        <s v="Samsung Life Insurance"/>
        <s v="Sandhill Investment Management"/>
        <s v="Sandy Spring BankCorp"/>
        <s v="Santander"/>
        <s v="Sara-Bay Financial"/>
        <s v="Sargent Investment Group"/>
        <s v="Simplicity"/>
        <s v="SBI Holdings"/>
        <s v="SC China Holding"/>
        <s v="Schiketanz Capital Advisors"/>
        <s v="Schonfeld"/>
        <s v="Schroders"/>
        <s v="Schubert &amp; Company"/>
        <s v="Schweizerische Nationalbank"/>
        <s v="Scoggin Management"/>
        <s v="Sculptor Capital Management"/>
        <s v="Seaview Investment Managers"/>
        <s v="Skandinaviska Enskilda Banken"/>
        <s v="GRAWE Group"/>
        <s v="Segantii Capital Management"/>
        <s v="SEI"/>
        <s v="Seldon Capital"/>
        <s v="Selway Asset Management"/>
        <s v="Sentinus"/>
        <s v="SFG Wealth Management"/>
        <s v="SFMG Wealth Advisors"/>
        <s v="Société Générale"/>
        <s v="Shaolin Capital Management"/>
        <s v="Shell Asset Management Company"/>
        <s v="Shikiar Asset Management"/>
        <s v="Shinkin Central Bank"/>
        <s v="Shinyoung Securities"/>
        <s v="Siemens Financial Services"/>
        <s v="Susquehanna International Group (SIG)"/>
        <s v="Sigma Planning Corporation"/>
        <s v="Signaturefd"/>
        <s v="Signet Financial Management"/>
        <s v="Silverhawk Private"/>
        <s v="Simplex Trading"/>
        <s v="Simplify Asset Management"/>
        <s v="SJS Investment Services"/>
        <s v="Skandia"/>
        <s v="SkyBridge Capital II"/>
        <s v="Slate Path Capital"/>
        <s v="SMBC Group"/>
        <s v="Smith Anglin Financial"/>
        <s v="Sompo Holdings"/>
        <s v="Spartan Fund Management"/>
        <s v="SPARX"/>
        <s v="Spearhead Capital Advisors"/>
        <s v="Spire Investment Partners"/>
        <s v="Squarepoint"/>
        <s v="SRN Advisors"/>
        <s v="State Street"/>
        <s v="State Teachers Retirement System of Ohio"/>
        <s v="Steel Peak Wealth Management"/>
        <s v="Sterling Capital Management"/>
        <s v="Sterling Investment Advisors"/>
        <s v="Steward Partners"/>
        <s v="Stifel Financial"/>
        <s v="Stonebridge Capital Advisors"/>
        <s v="StoneCastle Investment Management"/>
        <s v="Stonegate Investment Group"/>
        <s v="StoneX"/>
        <s v="Storebrand"/>
        <s v="Strive Enterprises"/>
        <s v="Summit Trail Advisors"/>
        <s v="American International Group (AIG)"/>
        <s v="Sunbelt Securities"/>
        <s v="Sutton Wealth Advisors"/>
        <s v="First Citizens Bank"/>
        <s v="Swedbank"/>
        <s v="Sygnia"/>
        <s v="T&amp;D Holdings"/>
        <s v="T. Rowe Price"/>
        <s v="TCI Wealth Advisors"/>
        <s v="Toronto-Dominion Bank"/>
        <s v="Teacher Retirement System of Texas"/>
        <s v="Ten Capital Wealth Advisors"/>
        <s v="Texas Yale Capital"/>
        <s v="The Marshall Financial Group"/>
        <s v="MassMutual Holdings"/>
        <s v="Shimizu Bank"/>
        <s v="The Towa Bank"/>
        <s v="Vanguard"/>
        <s v="The Welch Group"/>
        <s v="Thrivent Financial"/>
        <s v="Tobam"/>
        <s v="Tolomeo Capital"/>
        <s v="Toroso Investments"/>
        <s v="Tower Research Capital"/>
        <s v="Tradewinds Capital Management"/>
        <s v="Tradition Wealth Management"/>
        <s v="Trek Financial"/>
        <s v="TS Banking Group"/>
        <s v="Captrust Financial"/>
        <s v="TSFG"/>
        <s v="Tucker Asset Management"/>
        <s v="Tudor Investment Corporation"/>
        <s v="Two Sigma Investments"/>
        <s v="Tyler-Stone Wealth Management"/>
        <s v="US Bancorp"/>
        <s v="U.S. Capital Wealth Advisors"/>
        <s v="Montagu Private Equity"/>
        <s v="Victory Capital"/>
        <s v="Valeo Financial Advisors"/>
        <s v="Van Eck Associates Corporation"/>
        <s v="Warburg Pincus"/>
        <s v="Banque Eric Sturdza"/>
        <s v="Verition Fund Management"/>
        <s v="Versant Capital Management"/>
        <s v="Versor Investments"/>
        <s v="Vestcor"/>
        <s v="VI Vorsorgeinvest"/>
        <s v="Vident Financial"/>
        <s v="Virtu Financial"/>
        <s v="Vise"/>
        <s v="Vista Investment Management"/>
        <s v="VitalStone Financial"/>
        <s v="Volt Equity"/>
        <s v="Voss Capital"/>
        <s v="Voya Financial"/>
        <s v="VP Bank"/>
        <s v="Walleye Capital"/>
        <s v="Warberg Asset Management"/>
        <s v="WCM Investment Management"/>
        <s v="Wealth Management Advisors"/>
        <s v="WealthStar Advisors"/>
        <s v="Wedbush"/>
        <s v="Wellington Management"/>
        <s v="Wells Fargo"/>
        <s v="WesBanco"/>
        <s v="West Financial Advisors"/>
        <s v="Westwood Holdings Group"/>
        <s v="WFA of San Diego"/>
        <s v="Wipfli"/>
        <s v="Wolverine Asset Management"/>
        <s v="Wolverine Trading"/>
        <s v="Woori Asset Management"/>
        <s v="WWM Financial"/>
        <s v="X-Square Capital"/>
        <s v="XTX Markets"/>
        <s v="Y-Intercept"/>
        <s v="Yorkville Asset Management"/>
        <s v="Zürcher Kantonalbank"/>
        <s v="Manning &amp; Napier"/>
        <s v="Cohanzick Management"/>
        <s v="Brinker Capital"/>
        <s v="Fisch Asset Management"/>
        <s v="Polar Capital Holdings"/>
        <s v="HighValue Partners"/>
        <s v="Tokio Marine"/>
        <s v="Tyrus Capital"/>
        <s v="Graubundner Kantonalbank"/>
        <s v="Zazove Associates"/>
        <s v="Redwheel"/>
        <s v="Quaero Capital"/>
        <s v="Reitelshöfer Vermögensmanagement GmbH"/>
        <s v="Holinger Asset Management"/>
        <s v="Advent Capital Management"/>
        <s v="Macquarie Group"/>
        <s v="Mirante Fund Management"/>
        <s v="Aramea Asset Management"/>
        <s v="KBC Group"/>
        <s v="Valex Capital"/>
        <s v="Edmond de Rothschild"/>
        <s v="Calamos Investments"/>
        <s v="Shenkman Capital Management"/>
        <s v="Ireland Strategic Investment Fund (ISIF)"/>
        <s v="National Pension Service"/>
        <s v="California State Teachers' Retirement System (CalSTRS)"/>
        <s v="New York State Common Retirement Fund"/>
        <s v="Pension Fund Association for Local Government Officials"/>
        <s v="Japan Mutual Aid Association of Public School Teachers"/>
        <s v="Japan Police Personnel Mutual Aid Association"/>
        <s v="State of Wisconsin Investment Board"/>
        <s v="Government Pension Fund Global (GPFG)"/>
        <s v="Government Pension Investment Fund (GPIF)"/>
        <s v="Pensioenfonds Zorg en Welzijn (PFZW)"/>
        <s v="Pensioenfonds Horeca &amp; Catering (PH&amp;C)"/>
        <s v="AustralianSuper"/>
        <s v="Caisse de Dépôt et Placement du Québec (CDPQ)"/>
        <s v="Canada Pension Plan Investment Board"/>
        <s v="Laegernes Pensionskasse"/>
        <s v="PFA Group"/>
        <s v="PenSam"/>
        <s v="Fonds de Réserve pour les Retraites (FRR)"/>
        <s v="Federation of National Public Service Personnel Mutual Aid Associations"/>
        <s v="Mutual Benefit Association for Tokyo Metropolitan Government Employees"/>
        <s v="Fonds de Compensation de la Sécurité Sociale, SICAV-FIS (FDC)"/>
        <s v="BPL Pensioen"/>
        <s v="Pensioenfonds Rail &amp; Openbaar Vervoer"/>
        <s v="Pensioenfonds Vervoer"/>
        <s v="New Zealand Superannuation Fund"/>
        <s v="Kommunal Landspensjonskasse (KLP)"/>
        <s v="Fjärde AP-Fonden (AP-4)"/>
        <s v="California Public Employees' Retirement System (CalPERS)"/>
        <s v="Florida State Board of Administration (FSBA)"/>
        <s v="New York State Teachers' Retirement System (NYSTRS)"/>
        <s v="Sjunde AP-fonden (AP-7)"/>
        <s v="Första AP-Fonden (AP-1)"/>
        <s v="Andra AP-Fonden (AP-2)"/>
        <s v="Pensioenfonds voor de Woningcorporaties (SPW)"/>
        <s v="Algemeen Burgerlijk Pensioenfonds (ABP)"/>
        <s v="Bedrijfstakpensioenfonds voor de Bouwnijverheid (BpfBOUW)"/>
        <s v="Stichting Pensioenfonds voor Huisartsen"/>
        <s v="ATP Group"/>
      </sharedItems>
    </cacheField>
    <cacheField name="Investor Parent Country" numFmtId="0">
      <sharedItems count="38">
        <s v="Canada"/>
        <s v="Austria"/>
        <s v="United Kingdom"/>
        <s v="United States"/>
        <s v="Netherlands"/>
        <s v="Malaysia"/>
        <s v="Germany"/>
        <s v="Sweden"/>
        <s v="France"/>
        <s v="Andorra"/>
        <s v="Italy"/>
        <s v="Luxembourg"/>
        <s v="Liechtenstein"/>
        <s v="Belgium"/>
        <s v="Japan"/>
        <s v="Switzerland"/>
        <s v="China"/>
        <s v="Brazil"/>
        <s v="Spain"/>
        <s v="Israel"/>
        <s v="Taiwan"/>
        <s v="Denmark"/>
        <s v="South Korea"/>
        <s v="Argentina"/>
        <s v="Norway"/>
        <s v="British Virgin Islands"/>
        <s v="Bermuda"/>
        <s v="Mauritius"/>
        <s v="Mexico"/>
        <s v="Australia"/>
        <s v="Finland"/>
        <s v="Hong Kong"/>
        <s v="South Africa"/>
        <s v="United Arab Emirates"/>
        <s v="Puerto Rico"/>
        <s v="Monaco"/>
        <s v="Ireland"/>
        <s v="New Zealand"/>
      </sharedItems>
    </cacheField>
    <cacheField name="Source" numFmtId="0">
      <sharedItems/>
    </cacheField>
    <cacheField name="Database" numFmtId="0">
      <sharedItems/>
    </cacheField>
    <cacheField name="Company in scope?"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ohanna Fornberg" refreshedDate="45455.64175127315" refreshedVersion="8" recordCount="144" xr:uid="{00000000-000A-0000-FFFF-FFFF01000000}">
  <cacheSource type="worksheet">
    <worksheetSource ref="A1:Q145" sheet="Creditor data"/>
  </cacheSource>
  <cacheFields count="17">
    <cacheField name="Group" numFmtId="0">
      <sharedItems count="17">
        <s v="SBI Holdings"/>
        <s v="Bit Mining"/>
        <s v="Greenidge Generation"/>
        <s v="Marathon Digital Holdings"/>
        <s v="Riot Platforms"/>
        <s v="Soluna Holdings"/>
        <s v="TeraWulf"/>
        <s v="Atlas Power"/>
        <s v="Sato Technologies"/>
        <s v="Applied Digital"/>
        <s v="Argo Blockchain"/>
        <s v="CleanSpark"/>
        <s v="Core Scientific"/>
        <s v="Hut 8 Corp"/>
        <s v="Iris Energy"/>
        <s v="Wize Pharma"/>
        <s v="Stronghold Digital Mining"/>
      </sharedItems>
    </cacheField>
    <cacheField name="Group country" numFmtId="0">
      <sharedItems/>
    </cacheField>
    <cacheField name="Standardised borrower / issuer name" numFmtId="0">
      <sharedItems/>
    </cacheField>
    <cacheField name="Year" numFmtId="0">
      <sharedItems containsSemiMixedTypes="0" containsString="0" containsNumber="1" containsInteger="1" minValue="2019" maxValue="2022" count="4">
        <n v="2022"/>
        <n v="2021"/>
        <n v="2020"/>
        <n v="2019"/>
      </sharedItems>
    </cacheField>
    <cacheField name="Closing / Issue / Filing Date" numFmtId="164">
      <sharedItems containsSemiMixedTypes="0" containsNonDate="0" containsDate="1" containsString="0" minDate="2019-11-20T00:00:00" maxDate="2022-12-09T00:00:00"/>
    </cacheField>
    <cacheField name="Type short" numFmtId="0">
      <sharedItems count="2">
        <s v="Underwriting"/>
        <s v="Loans"/>
      </sharedItems>
    </cacheField>
    <cacheField name="Type of financing" numFmtId="0">
      <sharedItems/>
    </cacheField>
    <cacheField name="Per Investor Value (in mln US$)" numFmtId="4">
      <sharedItems containsSemiMixedTypes="0" containsString="0" containsNumber="1" minValue="0.531169" maxValue="218.15030000027502"/>
    </cacheField>
    <cacheField name="Percentage of Principal / Tranche Amount" numFmtId="9">
      <sharedItems containsSemiMixedTypes="0" containsString="0" containsNumber="1" minValue="2.2727272727272728E-2" maxValue="1.0000000000000002"/>
    </cacheField>
    <cacheField name="Investor Parent" numFmtId="0">
      <sharedItems count="48">
        <s v="SBI Holdings"/>
        <s v="Nomura"/>
        <s v="Citigroup"/>
        <s v="Daiwa Securities"/>
        <s v="Mizuho Financial"/>
        <s v="SMBC Group"/>
        <s v="Okasan Securities Group"/>
        <s v="ANZ"/>
        <s v="Commonwealth Bank of Australia"/>
        <s v="Société Générale"/>
        <s v="H.C. Wainwright &amp; Co"/>
        <s v="Revere Wealth Mangement"/>
        <s v="Aizawa Securities"/>
        <s v="Bank of America"/>
        <s v="Goldman Sachs"/>
        <s v="Iwai Cosmo Holdings"/>
        <s v="Kyokuto Securities"/>
        <s v="Matsui Securities Co Ltd"/>
        <s v="Toyo Securities"/>
        <s v="UBS"/>
        <s v="B. Riley Financial"/>
        <s v="Mackie Research Financial"/>
        <s v="Condor Trading"/>
        <s v="Cantor Fitzgerald"/>
        <s v="D.A. Davidson &amp; Co"/>
        <s v="Macquarie Group"/>
        <s v="Roth Capital Partners"/>
        <s v="Univest Securities"/>
        <s v="Habib Bank"/>
        <s v="CDC Group"/>
        <s v="Sygnum Bank"/>
        <s v="Vantage Bank"/>
        <s v="Starion Bancorporation"/>
        <s v="Wingspire Equipment Finance"/>
        <s v="Celtic Investment"/>
        <s v="Digital Currency Group"/>
        <s v="Stone Ridge Holdings Group"/>
        <s v="Trinity Capital"/>
        <s v="Bremer Bank"/>
        <s v="Anchor Labs"/>
        <s v="Massachusetts Mutual Life Insurance Company "/>
        <s v="Silvergate Capital"/>
        <s v="Marshall Investments"/>
        <s v="W Capital Advisors"/>
        <s v="KeyCorp"/>
        <s v="WhiteHawk Finance"/>
        <s v="M&amp;T Bank"/>
        <s v="BMO Financial Group"/>
      </sharedItems>
    </cacheField>
    <cacheField name="Investor Parent Country" numFmtId="0">
      <sharedItems count="7">
        <s v="Japan"/>
        <s v="United States"/>
        <s v="Australia"/>
        <s v="France"/>
        <s v="Switzerland"/>
        <s v="Canada"/>
        <s v="United Kingdom"/>
      </sharedItems>
    </cacheField>
    <cacheField name="Source" numFmtId="0">
      <sharedItems/>
    </cacheField>
    <cacheField name="Database" numFmtId="0">
      <sharedItems/>
    </cacheField>
    <cacheField name="Company in scope?" numFmtId="0">
      <sharedItems count="2">
        <s v="No"/>
        <s v="Yes"/>
      </sharedItems>
    </cacheField>
    <cacheField name="Total maturity in days" numFmtId="3">
      <sharedItems containsMixedTypes="1" containsNumber="1" minValue="181" maxValue="3651"/>
    </cacheField>
    <cacheField name="Days to maturity (2022-12)" numFmtId="3">
      <sharedItems containsMixedTypes="1" containsNumber="1" minValue="60.5" maxValue="2978"/>
    </cacheField>
    <cacheField name="Outstanding loans value (2022-12 US$ mln)" numFmtId="4">
      <sharedItems containsMixedTypes="1" containsNumber="1" minValue="0.31471594798083508" maxValue="78.99041970802919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ohanna Fornberg" refreshedDate="45456.500137847223" refreshedVersion="8" recordCount="1558" xr:uid="{00000000-000A-0000-FFFF-FFFF00000000}">
  <cacheSource type="worksheet">
    <worksheetSource ref="A2:Q1560" sheet="F&amp;F emissions"/>
  </cacheSource>
  <cacheFields count="21">
    <cacheField name="Investor parent" numFmtId="0">
      <sharedItems count="539">
        <s v="Accurate Wealth Management"/>
        <s v="Activest Wealth Management"/>
        <s v="Adage Capital Partners"/>
        <s v="Advisor Resource Council"/>
        <s v="AdvisorNet Wealth Management"/>
        <s v="Advisory Services Network"/>
        <s v="AE Wealth Management"/>
        <s v="Aegon"/>
        <s v="AIFM Group"/>
        <s v="Algert Global"/>
        <s v="Align Wealth Management"/>
        <s v="Allen &amp; Co"/>
        <s v="Allspring Global Investments"/>
        <s v="Allworth Financial"/>
        <s v="Alpha Cubed Investments"/>
        <s v="Alpine Group"/>
        <s v="Amalgamated Financial Corporation"/>
        <s v="American Century Investments"/>
        <s v="American International Group (AIG)"/>
        <s v="American Portfolios Advisors"/>
        <s v="Ameriprise Financial"/>
        <s v="Ameritas Mutual"/>
        <s v="Amplify Investments"/>
        <s v="Anchor Labs"/>
        <s v="Ancora Holdings"/>
        <s v="Andbank"/>
        <s v="Anphiko Asset Management"/>
        <s v="Ante Asset Management"/>
        <s v="Apollon Holdings"/>
        <s v="AQR Capital Management"/>
        <s v="Aquatic Capital Management"/>
        <s v="Archer Investment Corporation"/>
        <s v="Aretec Group"/>
        <s v="Aristotle Pacific Capital"/>
        <s v="Arizona State Retirement System"/>
        <s v="Armistice Capital"/>
        <s v="Armstrong Advisory Group"/>
        <s v="Assenagon"/>
        <s v="Asset Dedication"/>
        <s v="Assicurazioni Generali"/>
        <s v="AtonRa Partners"/>
        <s v="Atria Wealth Solutions"/>
        <s v="Avior Wealth Management"/>
        <s v="AWM Investment Company"/>
        <s v="AXA"/>
        <s v="Azora Capital"/>
        <s v="B. Riley Financial"/>
        <s v="Baillie Gifford"/>
        <s v="Bakay Capital Management"/>
        <s v="Baker Avenue Asset Management"/>
        <s v="Balyasny Asset Management"/>
        <s v="Banco Alfa de Investimento"/>
        <s v="Banco Bilbao Vizcaya Argentaria (BBVA)"/>
        <s v="Bank Hapoalim"/>
        <s v="Bank of America"/>
        <s v="Bank of New York Mellon"/>
        <s v="Banque Cantonale Vaudoise"/>
        <s v="Banque Eric Sturdza"/>
        <s v="Barclays"/>
        <s v="Bayesian Capital Management"/>
        <s v="Baystate Wealth Management"/>
        <s v="BDO USA"/>
        <s v="Beacon Capital Management"/>
        <s v="Beacon Pointe"/>
        <s v="Beaird Harris Wealth Management"/>
        <s v="Bell Investment Advisors"/>
        <s v="Bellwether Wealth"/>
        <s v="Belpointe Asset Management"/>
        <s v="Belvedere Trading"/>
        <s v="Benjamin Edwards"/>
        <s v="Berman Capital Advisors"/>
        <s v="Bernardo Wealth Planning"/>
        <s v="Birch Capital Management"/>
        <s v="BlackRock"/>
        <s v="Bleakley Financial Group"/>
        <s v="Blue Ridge Wealth"/>
        <s v="Bluefin Companies"/>
        <s v="BMO Financial Group"/>
        <s v="BNP Paribas"/>
        <s v="Boardman Bay Capital Management"/>
        <s v="Boulder Wealth Advisors"/>
        <s v="Bourgeon Capital Management"/>
        <s v="BPL Pensioen"/>
        <s v="Bradley &amp; Co. Private Wealth Management"/>
        <s v="Bremer Bank"/>
        <s v="Briar Green"/>
        <s v="Bridgefront Capital"/>
        <s v="Bridgeway Capital Management"/>
        <s v="Brinker Capital"/>
        <s v="Brookstone Capital Management"/>
        <s v="Brookstone Partners Acquisition XXIV"/>
        <s v="Brown Advisory"/>
        <s v="Calamos Investments"/>
        <s v="California State Teachers' Retirement System (CalSTRS)"/>
        <s v="Cambridge Investment Research"/>
        <s v="Cantor Fitzgerald"/>
        <s v="Capital Advisors (Ohio)"/>
        <s v="Capital Fund Management"/>
        <s v="Capital Wealth Investments"/>
        <s v="Captrust Financial"/>
        <s v="Carne"/>
        <s v="Carolinas Wealth Consulting"/>
        <s v="Carroll Financial Associates"/>
        <s v="Carson Wealth"/>
        <s v="CarsonAllaria Wealth Management"/>
        <s v="Cary Street Partners"/>
        <s v="Castle Financial &amp; Retirement Planning Associates"/>
        <s v="Cathay Financial"/>
        <s v="Celtic Investment"/>
        <s v="Centerpoint Advisors"/>
        <s v="Cerity Partners"/>
        <s v="Charles Schwab"/>
        <s v="Childress Capital Advisors"/>
        <s v="CI Financial"/>
        <s v="CIBC"/>
        <s v="Citadel"/>
        <s v="Citigroup"/>
        <s v="Cohanzick Management"/>
        <s v="Coldstream Holdings"/>
        <s v="Colonial"/>
        <s v="Colorado Financial Management"/>
        <s v="Column Capital Advisors"/>
        <s v="Comerica"/>
        <s v="Commonwealth Financial Network"/>
        <s v="Compass Asset Management"/>
        <s v="CONCEPT Vermögensmanagement"/>
        <s v="Concord Wealth Partners"/>
        <s v="Condor Trading"/>
        <s v="Connor, Clark &amp; Lunn Financial Group"/>
        <s v="ConsultInvest"/>
        <s v="Continental General"/>
        <s v="Cooper Creek Partners Management"/>
        <s v="Core Wealth Advisors"/>
        <s v="Corecap Advisors"/>
        <s v="Cornerstone Planning Group"/>
        <s v="Covington Capital Management"/>
        <s v="Cowen &amp; Co"/>
        <s v="Creative Financial Designs"/>
        <s v="Creative Planning"/>
        <s v="Cresset Capital"/>
        <s v="Csenge Advisory Group"/>
        <s v="CSS LLC"/>
        <s v="Cutler Group"/>
        <s v="Cypress Wealth Services"/>
        <s v="D.A. Davidson &amp; Co"/>
        <s v="Danske Bank"/>
        <s v="Dark Forest Capital Management"/>
        <s v="Deka Group"/>
        <s v="Delta Asset Management"/>
        <s v="Delta Financial Group"/>
        <s v="Deutsche Bank"/>
        <s v="DEVK Versicherungen"/>
        <s v="Digital Currency Group"/>
        <s v="Diligent Investors"/>
        <s v="Dimensional Fund Advisors"/>
        <s v="Diversified Trust"/>
        <s v="Dixon Hughes Goodman Wealth Advisors"/>
        <s v="DOMO Capital Management"/>
        <s v="Ellevest"/>
        <s v="Empirical Finance"/>
        <s v="Engineers Gate Manager"/>
        <s v="Equitable Holdings"/>
        <s v="Equitec Proprietary Markets"/>
        <s v="Everest Hill Group"/>
        <s v="Exchange Traded Concepts"/>
        <s v="Farther Finance Inc."/>
        <s v="Ferguson Wellman Capital Management"/>
        <s v="Fidelity Investments"/>
        <s v="Fiduciary Alliance"/>
        <s v="Fifth Third Bancorp"/>
        <s v="Financial Advocates"/>
        <s v="Financial Consulate"/>
        <s v="Financial Management Professionals"/>
        <s v="FinEx Capital Management"/>
        <s v="FinTrust Capital Advisors"/>
        <s v="First Citizens Bank"/>
        <s v="First Command Financial Planning"/>
        <s v="First Manhattan"/>
        <s v="First Trust Advisors"/>
        <s v="Flaharty &amp; Associates"/>
        <s v="Flexpoint Ford"/>
        <s v="Florida State Board of Administration (FSBA)"/>
        <s v="Focus Financial Partners"/>
        <s v="Focused Wealth Management"/>
        <s v="Fonds de Compensation de la Sécurité Sociale, SICAV-FIS (FDC)"/>
        <s v="Fortitude Trade and Investment"/>
        <s v="Fortress Investment Group"/>
        <s v="Franklin Resources"/>
        <s v="Freedom Wealth Alliance"/>
        <s v="Gabelli Funds"/>
        <s v="Gadsden"/>
        <s v="Galaxy Digital Parners"/>
        <s v="GenCap Portfolio Management"/>
        <s v="Geneos Wealth Management"/>
        <s v="Geode Capital Holdings"/>
        <s v="GHP Investment Advisors"/>
        <s v="Gibson Wealth Advisors"/>
        <s v="Gladstone Wealth Group"/>
        <s v="Glassman Wealth Services"/>
        <s v="Glazer Capital"/>
        <s v="Goldman Sachs"/>
        <s v="Good Life Management"/>
        <s v="Goodwin Investment Advisory"/>
        <s v="Government Pension Fund Global (GPFG)"/>
        <s v="Gradient Financial Group"/>
        <s v="Graticule Asset Management Asia"/>
        <s v="Great Valley Advisor Group"/>
        <s v="Ground Swell Capital"/>
        <s v="Group One Trading"/>
        <s v="Groupe BPCE"/>
        <s v="Grove Bank &amp; Trust"/>
        <s v="Grupo Bursatil Mexicano"/>
        <s v="Grupo Financiero Galicia"/>
        <s v="GSA Capital Services"/>
        <s v="Guggenheim Capital"/>
        <s v="Gullane Capital"/>
        <s v="H.C. Wainwright &amp; Co"/>
        <s v="HAP Capital"/>
        <s v="Harbour Investments"/>
        <s v="Harvest Portfolios"/>
        <s v="Harvest Volatility Management"/>
        <s v="HBC Financial Services"/>
        <s v="HBW Advisory Services"/>
        <s v="HDI V.a.G."/>
        <s v="Headlands Technologies"/>
        <s v="Hennion &amp; Walsh Asset Management"/>
        <s v="Heritage Wealth Management"/>
        <s v="Hexagon Capital Partners"/>
        <s v="HighMark Wealth Management"/>
        <s v="Hightower"/>
        <s v="Hollencrest Capital Management"/>
        <s v="Hoopoe Capital"/>
        <s v="Hoover Financial Advisors"/>
        <s v="Horizon Bank"/>
        <s v="Horizon Kinetics"/>
        <s v="Householder Group Estate and Retirement Specialist"/>
        <s v="Huatai Securities"/>
        <s v="Hub International"/>
        <s v="Hudson River Trading"/>
        <s v="Huntington Bancshares"/>
        <s v="ICA Group"/>
        <s v="IHT Wealth Management"/>
        <s v="IMC"/>
        <s v="Independent Advisor Alliance"/>
        <s v="Independent Financial Partners"/>
        <s v="Inspire Impact Group"/>
        <s v="Integrated Financial Partners"/>
        <s v="Interactive Brokers Group"/>
        <s v="Intrepid Financial Planning"/>
        <s v="Intrinsic Edge Capital Management"/>
        <s v="Invesco"/>
        <s v="Iridian Asset Management"/>
        <s v="Iris Asset Management"/>
        <s v="Jane Street Group"/>
        <s v="Janiczek Wealth Management"/>
        <s v="Janus Henderson"/>
        <s v="Jefferies Financial Group"/>
        <s v="JGP Wealth Management"/>
        <s v="Johnson Midwest Financial"/>
        <s v="JPMorgan Chase"/>
        <s v="Jump Trading"/>
        <s v="Keebeck Alpha"/>
        <s v="Kepos Capital"/>
        <s v="Kestra Financial"/>
        <s v="KeyCorp"/>
        <s v="KFA Private Wealth Group"/>
        <s v="KKR Group"/>
        <s v="KLK Capital Management"/>
        <s v="Knott Partners Management"/>
        <s v="Korea Investment Holdings"/>
        <s v="L2 Asset Management"/>
        <s v="La Caixa Group"/>
        <s v="Laidlaw Wealth Management"/>
        <s v="Lakewood Asset Management"/>
        <s v="Landesbank Baden-Württemberg (LBBW)"/>
        <s v="Landscape Capital Management"/>
        <s v="Larson Financial Group"/>
        <s v="Laurel Wealth Advisors LLC"/>
        <s v="Lazard"/>
        <s v="Lee Financial Company"/>
        <s v="Legal &amp; General"/>
        <s v="Lido Advisors"/>
        <s v="Lindbrook Capital"/>
        <s v="Lion Point Capital"/>
        <s v="Lombard Odier"/>
        <s v="Lord, Abbett &amp; Co"/>
        <s v="Loring, Wolcott &amp; Coolidge"/>
        <s v="Los Angeles Capital Management"/>
        <s v="Lovell Minnick Partners"/>
        <s v="LPL Financial"/>
        <s v="M&amp;T Bank"/>
        <s v="Macif"/>
        <s v="Mackie Research Financial"/>
        <s v="Macquarie Group"/>
        <s v="Madison Capital"/>
        <s v="Madison Dearborn Partners"/>
        <s v="Magnetar Capital Partners"/>
        <s v="Man Group"/>
        <s v="Manning &amp; Napier"/>
        <s v="Manulife Financial"/>
        <s v="Marathon Trading Investment Management"/>
        <s v="Mariner Investment Group"/>
        <s v="Mariner Wealth Advisors"/>
        <s v="Markston International"/>
        <s v="Marsh &amp; McLennan Companies"/>
        <s v="Marshall Investments"/>
        <s v="Massachusetts Mutual Life Insurance Company "/>
        <s v="MassMutual Holdings"/>
        <s v="MCF Advisors"/>
        <s v="McIlrath &amp; Eck"/>
        <s v="MCM Holdings"/>
        <s v="Meeder Investment Management"/>
        <s v="Mendota Financial Group"/>
        <s v="Mercer Advisors"/>
        <s v="Merit Financial"/>
        <s v="Meteora Capital"/>
        <s v="MetLife"/>
        <s v="Milestone Wealth"/>
        <s v="Millennium Management"/>
        <s v="MinichMacGregor Wealth Management"/>
        <s v="Mint Tower Capital Management"/>
        <s v="Mirae Asset Financial Group"/>
        <s v="Mitsubishi UFJ Financial"/>
        <s v="Mizuho Financial"/>
        <s v="MK Luxinvest"/>
        <s v="Money Concepts"/>
        <s v="Montagu Private Equity"/>
        <s v="Morgan Stanley"/>
        <s v="Mugunghwa Trust"/>
        <s v="National Bank of Canada"/>
        <s v="Neuberger Berman"/>
        <s v="New York State Common Retirement Fund"/>
        <s v="Newbridge Capital Management"/>
        <s v="NewEdge Capital"/>
        <s v="NewSquare Capital"/>
        <s v="NinePointTwo Capital"/>
        <s v="NISA Investment Advisors"/>
        <s v="Nomura"/>
        <s v="North Star Financial Services"/>
        <s v="Northern Trust"/>
        <s v="Northwest Asset Management"/>
        <s v="Northwestern Mutual"/>
        <s v="Nykredit Group"/>
        <s v="Old Growth Capital"/>
        <s v="Old National Bancorp"/>
        <s v="Oliver Lagore Vanvalin Investment"/>
        <s v="OmniStar Financial"/>
        <s v="Oppenheimer Holdings"/>
        <s v="Optiver"/>
        <s v="Osaic Wealth"/>
        <s v="Owl Creek Asset Management"/>
        <s v="P. Schoenfeld Asset Management"/>
        <s v="Pacific Sage Partners"/>
        <s v="Paloma Partners"/>
        <s v="Pandolfo Capital"/>
        <s v="Parallax Volatility Advisers"/>
        <s v="Parallel Advisors"/>
        <s v="Peak6 Capital Management"/>
        <s v="Penserra Capital Management"/>
        <s v="Pensioenfonds Horeca &amp; Catering (PH&amp;C)"/>
        <s v="Perigon Wealth Management"/>
        <s v="Periscope Capital"/>
        <s v="Perpetual"/>
        <s v="Personal CFO Solutions"/>
        <s v="PFS Partners"/>
        <s v="Pictet"/>
        <s v="Picton Mahoney Asset Management"/>
        <s v="Pierson Wealth Management"/>
        <s v="Plante &amp; Moran"/>
        <s v="Platform Technology Partners"/>
        <s v="Platinum Asset Management"/>
        <s v="PNC Financial Services"/>
        <s v="Point72"/>
        <s v="Polar Asset Management Partners"/>
        <s v="Power Corporation of Canada"/>
        <s v="PrairieView Partners"/>
        <s v="Principal Financial Group"/>
        <s v="Private Advisor Group"/>
        <s v="Private Capital Advisors"/>
        <s v="ProFund Advisors"/>
        <s v="Prometheus Capital Finance"/>
        <s v="ProShare Advisors"/>
        <s v="Prospera Holdings"/>
        <s v="Prosperity Financial Group"/>
        <s v="Prudential Financial (US)"/>
        <s v="Public Employees' Retirement Association of Colorado"/>
        <s v="Quantbot Technologies"/>
        <s v="Quantlab Capital Management"/>
        <s v="Qube Research &amp; Technologies"/>
        <s v="Quent Capital"/>
        <s v="Rafferty Asset Management"/>
        <s v="Raleigh Capital Management"/>
        <s v="RBF Capital"/>
        <s v="Red Door Wealth Management"/>
        <s v="Redwood Wealth Management Group"/>
        <s v="Regal Funds Management"/>
        <s v="Regal Partners"/>
        <s v="Renaissance Technologies"/>
        <s v="Requisite Capital Management"/>
        <s v="Revolve Capital"/>
        <s v="RhumbLine Advisers"/>
        <s v="Riggs Asset Management"/>
        <s v="Rise Advisors"/>
        <s v="RiverNorth Capital Management"/>
        <s v="Robbins Farley"/>
        <s v="Rockefeller &amp; Co."/>
        <s v="Rocky Mountain Advisers"/>
        <s v="Ronald Blue Trust"/>
        <s v="RoseCap Financial Advisors"/>
        <s v="Roth Capital Partners"/>
        <s v="Rothschild Group"/>
        <s v="Rothschild Investment Corporation"/>
        <s v="Royal Bank of Canada"/>
        <s v="RWM Asset Management"/>
        <s v="S.A. Mason"/>
        <s v="Sabby Management"/>
        <s v="Salem Investment Counselors"/>
        <s v="Sandhill Investment Management"/>
        <s v="Sandy Spring BankCorp"/>
        <s v="Sara-Bay Financial"/>
        <s v="Schonfeld"/>
        <s v="Schroders"/>
        <s v="Schubert &amp; Company"/>
        <s v="Schweizerische Nationalbank"/>
        <s v="Scoggin Management"/>
        <s v="Scotiabank"/>
        <s v="Sculptor Capital Management"/>
        <s v="Seaview Investment Managers"/>
        <s v="Segantii Capital Management"/>
        <s v="SEI"/>
        <s v="Selway Asset Management"/>
        <s v="Sentinus"/>
        <s v="SFG Wealth Management"/>
        <s v="SFMG Wealth Advisors"/>
        <s v="Shaolin Capital Management"/>
        <s v="Shell Asset Management Company"/>
        <s v="Shenkman Capital Management"/>
        <s v="Sigma Planning Corporation"/>
        <s v="Signaturefd"/>
        <s v="Signet Financial Management"/>
        <s v="Silvergate Capital"/>
        <s v="Silverhawk Private"/>
        <s v="Simplex Trading"/>
        <s v="Simplicity"/>
        <s v="Simplify Asset Management"/>
        <s v="SJS Investment Services"/>
        <s v="SkyBridge Capital II"/>
        <s v="Smith Anglin Financial"/>
        <s v="Société Générale"/>
        <s v="Spartan Fund Management"/>
        <s v="Spearhead Capital Advisors"/>
        <s v="Spire Investment Partners"/>
        <s v="Squarepoint"/>
        <s v="SRN Advisors"/>
        <s v="State of Wisconsin Investment Board"/>
        <s v="State Street"/>
        <s v="State Teachers Retirement System of Ohio"/>
        <s v="Steel Peak Wealth Management"/>
        <s v="Steward Partners"/>
        <s v="Stichting Pensioenfonds voor Huisartsen"/>
        <s v="Stifel Financial"/>
        <s v="Stone Ridge Holdings Group"/>
        <s v="StoneCastle Investment Management"/>
        <s v="Stonegate Investment Group"/>
        <s v="StoneX"/>
        <s v="Strive Enterprises"/>
        <s v="Summit Trail Advisors"/>
        <s v="Susquehanna International Group (SIG)"/>
        <s v="Sutton Wealth Advisors"/>
        <s v="Svenska Handelsbanken"/>
        <s v="Sygnia"/>
        <s v="Sygnum Bank"/>
        <s v="T. Rowe Price"/>
        <s v="TA Associates"/>
        <s v="TCI Wealth Advisors"/>
        <s v="Teacher Retirement System of Texas"/>
        <s v="Ten Capital Wealth Advisors"/>
        <s v="Texas Yale Capital"/>
        <s v="The Welch Group"/>
        <s v="Thomas H Lee Partners"/>
        <s v="Thrivent Financial"/>
        <s v="TIAA"/>
        <s v="Tobam"/>
        <s v="Toronto-Dominion Bank"/>
        <s v="Toroso Investments"/>
        <s v="Tower Research Capital"/>
        <s v="Tradewinds Capital Management"/>
        <s v="Trek Financial"/>
        <s v="Trinity Capital"/>
        <s v="TS Banking Group"/>
        <s v="TSFG"/>
        <s v="Tucker Asset Management"/>
        <s v="Tudor Investment Corporation"/>
        <s v="Two Sigma Investments"/>
        <s v="Tyler-Stone Wealth Management"/>
        <s v="U.S. Capital Wealth Advisors"/>
        <s v="UBS"/>
        <s v="Univest Securities"/>
        <s v="US Bancorp"/>
        <s v="Valeo Financial Advisors"/>
        <s v="Van Eck Associates Corporation"/>
        <s v="Vanguard"/>
        <s v="Verition Fund Management"/>
        <s v="Versant Capital Management"/>
        <s v="Versor Investments"/>
        <s v="Vestcor"/>
        <s v="Victory Capital"/>
        <s v="Vident Financial"/>
        <s v="Virtu Financial"/>
        <s v="Vista Investment Management"/>
        <s v="VitalStone Financial"/>
        <s v="Volt Equity"/>
        <s v="Vontobel"/>
        <s v="Voya Financial"/>
        <s v="VP Bank"/>
        <s v="W Capital Advisors"/>
        <s v="W.R. Berkley"/>
        <s v="Walleye Capital"/>
        <s v="Warberg Asset Management"/>
        <s v="Warburg Pincus"/>
        <s v="WealthStar Advisors"/>
        <s v="Wedbush"/>
        <s v="Wellington Management"/>
        <s v="Wells Fargo"/>
        <s v="WesBanco"/>
        <s v="West Financial Advisors"/>
        <s v="Westwood Holdings Group"/>
        <s v="WFA of San Diego"/>
        <s v="WhiteHawk Finance"/>
        <s v="Wingspire Equipment Finance"/>
        <s v="Wipfli"/>
        <s v="Wolverine Asset Management"/>
        <s v="Wolverine Trading"/>
        <s v="WWM Financial"/>
        <s v="X-Square Capital"/>
        <s v="XTX Markets"/>
        <s v="Y-Intercept"/>
        <s v="Yorkville Asset Management"/>
        <s v="Zürcher Kantonalbank"/>
      </sharedItems>
    </cacheField>
    <cacheField name="Company" numFmtId="0">
      <sharedItems count="20">
        <s v="Riot Platforms"/>
        <s v="Bitfarms"/>
        <s v="Stronghold Digital Mining"/>
        <s v="Marathon Digital Holdings"/>
        <s v="Core Scientific"/>
        <s v="Argo Blockchain"/>
        <s v="Bit Digital"/>
        <s v="CleanSpark"/>
        <s v="HIVE Digital Technology"/>
        <s v="Hut 8 Corp"/>
        <s v="TeraWulf"/>
        <s v="Cipher Mining"/>
        <s v="DMG Blockchain Solutions"/>
        <s v="Bitdeer Technologies"/>
        <s v="Digihost Technology"/>
        <s v="Mawson Infrastructure"/>
        <s v="Soluna Holdings"/>
        <s v="Greenidge Generation"/>
        <s v="Iris Energy"/>
        <s v="Sato Technologies"/>
      </sharedItems>
    </cacheField>
    <cacheField name="Outstanding amount" numFmtId="4">
      <sharedItems containsSemiMixedTypes="0" containsString="0" containsNumber="1" minValue="0" maxValue="157.7807848443843"/>
    </cacheField>
    <cacheField name="Facilitated amount" numFmtId="4">
      <sharedItems containsSemiMixedTypes="0" containsString="0" containsNumber="1" minValue="0" maxValue="161"/>
    </cacheField>
    <cacheField name="EVIC (US$ mln)" numFmtId="4">
      <sharedItems containsSemiMixedTypes="0" containsString="0" containsNumber="1" minValue="2.9174746000000003" maxValue="999.02471837999997"/>
    </cacheField>
    <cacheField name="FiOME Watt lower bound" numFmtId="4">
      <sharedItems containsSemiMixedTypes="0" containsString="0" containsNumber="1" minValue="0" maxValue="216333.05524149188"/>
    </cacheField>
    <cacheField name="FiOME Watt best guess" numFmtId="4">
      <sharedItems containsSemiMixedTypes="0" containsString="0" containsNumber="1" minValue="0" maxValue="417329.49741744186"/>
    </cacheField>
    <cacheField name="FiOME Watt upper bound" numFmtId="4">
      <sharedItems containsSemiMixedTypes="0" containsString="0" containsNumber="1" minValue="0" maxValue="972992.35098549281"/>
    </cacheField>
    <cacheField name="FiLBE Watt lower bound" numFmtId="4">
      <sharedItems containsSemiMixedTypes="0" containsString="0" containsNumber="1" minValue="0" maxValue="156480.72664507848"/>
    </cacheField>
    <cacheField name="FiLBE Watt best guess" numFmtId="4">
      <sharedItems containsSemiMixedTypes="0" containsString="0" containsNumber="1" minValue="0" maxValue="301867.98283511528"/>
    </cacheField>
    <cacheField name="FiLBE Watt upper bound" numFmtId="4">
      <sharedItems containsSemiMixedTypes="0" containsString="0" containsNumber="1" minValue="0" maxValue="703796.97606707353"/>
    </cacheField>
    <cacheField name="FaOME Watt lower bound" numFmtId="4">
      <sharedItems containsSemiMixedTypes="0" containsString="0" containsNumber="1" minValue="0" maxValue="28784.235831798691"/>
    </cacheField>
    <cacheField name="FaOME Watt best guess" numFmtId="4">
      <sharedItems containsSemiMixedTypes="0" containsString="0" containsNumber="1" minValue="0" maxValue="55527.855693713318"/>
    </cacheField>
    <cacheField name="FaOME Watt upper bound" numFmtId="4">
      <sharedItems containsSemiMixedTypes="0" containsString="0" containsNumber="1" minValue="0" maxValue="129461.68241389985"/>
    </cacheField>
    <cacheField name="FaLBE Watt lower bound" numFmtId="4">
      <sharedItems containsSemiMixedTypes="0" containsString="0" containsNumber="1" minValue="0" maxValue="18010.685394262899"/>
    </cacheField>
    <cacheField name="FaLBE Watt best guess" numFmtId="4">
      <sharedItems containsSemiMixedTypes="0" containsString="0" containsNumber="1" minValue="0" maxValue="34744.529796155635"/>
    </cacheField>
    <cacheField name="FaLBE Watt upper bound" numFmtId="4">
      <sharedItems containsSemiMixedTypes="0" containsString="0" containsNumber="1" minValue="0" maxValue="81005.924430095358"/>
    </cacheField>
    <cacheField name="Total DE " numFmtId="0" formula="#NAME?+#NAME?" databaseField="0"/>
    <cacheField name="Total LCE " numFmtId="0" formula="#NAME?+#NAME?" databaseField="0"/>
    <cacheField name="Total OME " numFmtId="0" formula="'FiOME Watt best guess'+'FaOME Watt best guess'" databaseField="0"/>
    <cacheField name="Total LBE " numFmtId="0" formula="'FiLBE Watt best guess'+'FaLBE Watt best gues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3">
  <r>
    <x v="0"/>
    <s v="Japan"/>
    <s v="SBI Holdings"/>
    <x v="0"/>
    <d v="2022-12-31T00:00:00"/>
    <n v="0.23037144000000001"/>
    <n v="4.4000000000000006E-5"/>
    <x v="0"/>
    <x v="0"/>
    <s v="Refinitiv, 'Share ownership: SBI Holdings Inc - 31 December 2022', viewed in December 2023."/>
    <s v="Refinitiv"/>
    <x v="0"/>
  </r>
  <r>
    <x v="1"/>
    <s v="Canada"/>
    <s v="HIVE Digital Technology"/>
    <x v="0"/>
    <d v="2022-12-31T00:00:00"/>
    <n v="3.1659999999999998E-5"/>
    <n v="0"/>
    <x v="0"/>
    <x v="0"/>
    <s v="Refinitiv, 'Share ownership: HIVE Digital Technologies Ltd - 31 December 2022', viewed in December 2023."/>
    <s v="Refinitiv"/>
    <x v="1"/>
  </r>
  <r>
    <x v="0"/>
    <s v="Japan"/>
    <s v="SBI Holdings"/>
    <x v="0"/>
    <d v="2022-11-30T00:00:00"/>
    <n v="0.47847777000000002"/>
    <n v="9.2999999999999997E-5"/>
    <x v="1"/>
    <x v="1"/>
    <s v="Refinitiv, 'Share ownership: SBI Holdings Inc - 30 November 2022', viewed in December 2023."/>
    <s v="Refinitiv"/>
    <x v="0"/>
  </r>
  <r>
    <x v="0"/>
    <s v="Japan"/>
    <s v="SBI Holdings"/>
    <x v="0"/>
    <d v="2022-12-31T00:00:00"/>
    <n v="0.30908169000000002"/>
    <n v="5.8999999999999998E-5"/>
    <x v="2"/>
    <x v="2"/>
    <s v="Refinitiv, 'Share ownership: SBI Holdings Inc - 31 December 2022', viewed in December 2023."/>
    <s v="Refinitiv"/>
    <x v="0"/>
  </r>
  <r>
    <x v="0"/>
    <s v="Japan"/>
    <s v="SBI Holdings"/>
    <x v="0"/>
    <d v="2022-12-31T00:00:00"/>
    <n v="7.6790499999999998E-3"/>
    <n v="9.9999999999999995E-7"/>
    <x v="2"/>
    <x v="2"/>
    <s v="Refinitiv, 'Share ownership: SBI Holdings Inc - 31 December 2022', viewed in December 2023."/>
    <s v="Refinitiv"/>
    <x v="0"/>
  </r>
  <r>
    <x v="0"/>
    <s v="Japan"/>
    <s v="SBI Holdings"/>
    <x v="0"/>
    <d v="2022-12-31T00:00:00"/>
    <n v="5.7592860000000003E-2"/>
    <n v="1.1000000000000001E-5"/>
    <x v="2"/>
    <x v="2"/>
    <s v="Refinitiv, 'Share ownership: SBI Holdings Inc - 31 December 2022', viewed in December 2023."/>
    <s v="Refinitiv"/>
    <x v="0"/>
  </r>
  <r>
    <x v="2"/>
    <s v="United States"/>
    <s v="Riot Platforms"/>
    <x v="0"/>
    <d v="2022-12-31T00:00:00"/>
    <n v="2.9154000000000002E-4"/>
    <n v="9.9999999999999995E-7"/>
    <x v="3"/>
    <x v="3"/>
    <s v="Refinitiv, 'Share ownership: Riot Platforms Inc - 31 December 2022', viewed in December 2023."/>
    <s v="Refinitiv"/>
    <x v="1"/>
  </r>
  <r>
    <x v="3"/>
    <s v="Canada"/>
    <s v="Bitfarms"/>
    <x v="0"/>
    <d v="2022-12-31T00:00:00"/>
    <n v="1.7781209999999999E-2"/>
    <n v="1.9199999999999998E-4"/>
    <x v="4"/>
    <x v="3"/>
    <s v="Refinitiv, 'Share ownership: Bitfarms Ltd - 31 December 2022', viewed in December 2023."/>
    <s v="Refinitiv"/>
    <x v="1"/>
  </r>
  <r>
    <x v="4"/>
    <s v="United States"/>
    <s v="Ault Alliance"/>
    <x v="0"/>
    <d v="2022-12-31T00:00:00"/>
    <n v="8.4524999999999997E-4"/>
    <n v="1.9000000000000001E-5"/>
    <x v="4"/>
    <x v="3"/>
    <s v="Refinitiv, 'Share ownership: Ault Alliance Inc - 31 December 2022', viewed in December 2023."/>
    <s v="Refinitiv"/>
    <x v="1"/>
  </r>
  <r>
    <x v="5"/>
    <s v="United States"/>
    <s v="Stronghold Digital Mining"/>
    <x v="0"/>
    <d v="2022-12-31T00:00:00"/>
    <n v="1.4478401999999999"/>
    <n v="9.5300999999999997E-2"/>
    <x v="5"/>
    <x v="3"/>
    <s v="Refinitiv, 'Share ownership: Stronghold Digital Mining Inc - 31 December 2022', viewed in December 2023."/>
    <s v="Refinitiv"/>
    <x v="1"/>
  </r>
  <r>
    <x v="6"/>
    <s v="United States"/>
    <s v="Marathon Digital Holdings"/>
    <x v="0"/>
    <d v="2022-12-31T00:00:00"/>
    <n v="0.84183300000000005"/>
    <n v="1.691E-3"/>
    <x v="6"/>
    <x v="3"/>
    <s v="Refinitiv, 'Share ownership: Marathon Digital Holdings Inc - 31 December 2022', viewed in December 2023."/>
    <s v="Refinitiv"/>
    <x v="1"/>
  </r>
  <r>
    <x v="7"/>
    <s v="United States"/>
    <s v="Core Scientific"/>
    <x v="0"/>
    <d v="2022-12-31T00:00:00"/>
    <n v="1.149E-5"/>
    <n v="0"/>
    <x v="7"/>
    <x v="3"/>
    <s v="Refinitiv, 'Share ownership: Core Scientific Inc - 31 December 2022', viewed in December 2023."/>
    <s v="Refinitiv"/>
    <x v="1"/>
  </r>
  <r>
    <x v="4"/>
    <s v="United States"/>
    <s v="Riskon International"/>
    <x v="0"/>
    <d v="2022-12-31T00:00:00"/>
    <n v="2.0679999999999999E-5"/>
    <n v="2.9999999999999997E-6"/>
    <x v="7"/>
    <x v="3"/>
    <s v="Refinitiv, 'Share ownership: Riskon International Inc - 31 December 2022', viewed in December 2023."/>
    <s v="Refinitiv"/>
    <x v="1"/>
  </r>
  <r>
    <x v="2"/>
    <s v="United States"/>
    <s v="Riot Platforms"/>
    <x v="0"/>
    <d v="2022-12-31T00:00:00"/>
    <n v="3.4205099999999995E-2"/>
    <n v="6.0000000000000002E-5"/>
    <x v="8"/>
    <x v="3"/>
    <s v="Refinitiv, 'Share ownership: Riot Platforms Inc - 31 December 2022', viewed in December 2023."/>
    <s v="Refinitiv"/>
    <x v="1"/>
  </r>
  <r>
    <x v="6"/>
    <s v="United States"/>
    <s v="Marathon Digital Holdings"/>
    <x v="0"/>
    <d v="2022-12-31T00:00:00"/>
    <n v="6.8913000000000004E-3"/>
    <n v="1.4E-5"/>
    <x v="8"/>
    <x v="3"/>
    <s v="Refinitiv, 'Share ownership: Marathon Digital Holdings Inc - 31 December 2022', viewed in December 2023."/>
    <s v="Refinitiv"/>
    <x v="1"/>
  </r>
  <r>
    <x v="8"/>
    <s v="United States"/>
    <s v="Hut 8 Corp"/>
    <x v="0"/>
    <d v="2022-12-31T00:00:00"/>
    <n v="1.84929E-3"/>
    <n v="1.0000000000000001E-5"/>
    <x v="8"/>
    <x v="3"/>
    <s v="Refinitiv, 'Share ownership: Hut 8 Corp - 31 December 2022', viewed in December 2023."/>
    <s v="Refinitiv"/>
    <x v="1"/>
  </r>
  <r>
    <x v="1"/>
    <s v="Canada"/>
    <s v="HIVE Digital Technology"/>
    <x v="0"/>
    <d v="2022-12-31T00:00:00"/>
    <n v="7.3472200000000007E-3"/>
    <n v="6.1000000000000005E-5"/>
    <x v="8"/>
    <x v="3"/>
    <s v="Refinitiv, 'Share ownership: HIVE Digital Technologies Ltd - 31 December 2022', viewed in December 2023."/>
    <s v="Refinitiv"/>
    <x v="1"/>
  </r>
  <r>
    <x v="9"/>
    <s v="Singapore"/>
    <s v="Ebang International"/>
    <x v="0"/>
    <d v="2022-12-31T00:00:00"/>
    <n v="4.6560000000000001E-5"/>
    <n v="2.9999999999999997E-6"/>
    <x v="8"/>
    <x v="3"/>
    <s v="Refinitiv, 'Share ownership: Ebang International Holdings Inc - 31 December 2022', viewed in December 2023."/>
    <s v="Refinitiv"/>
    <x v="1"/>
  </r>
  <r>
    <x v="7"/>
    <s v="United States"/>
    <s v="Core Scientific"/>
    <x v="0"/>
    <d v="2022-12-31T00:00:00"/>
    <n v="3.004E-5"/>
    <n v="9.9999999999999995E-7"/>
    <x v="8"/>
    <x v="3"/>
    <s v="Refinitiv, 'Share ownership: Core Scientific Inc - 31 December 2022', viewed in December 2023."/>
    <s v="Refinitiv"/>
    <x v="1"/>
  </r>
  <r>
    <x v="10"/>
    <s v="United States"/>
    <s v="CleanSpark"/>
    <x v="0"/>
    <d v="2022-12-31T00:00:00"/>
    <n v="8.1599999999999999E-4"/>
    <n v="5.9999999999999993E-6"/>
    <x v="8"/>
    <x v="3"/>
    <s v="Refinitiv, 'Share ownership: CleanSpark Inc - 31 December 2022', viewed in December 2023."/>
    <s v="Refinitiv"/>
    <x v="1"/>
  </r>
  <r>
    <x v="3"/>
    <s v="Canada"/>
    <s v="Bitfarms"/>
    <x v="0"/>
    <d v="2022-12-31T00:00:00"/>
    <n v="8.2662999999999996E-4"/>
    <n v="9.0000000000000002E-6"/>
    <x v="8"/>
    <x v="3"/>
    <s v="Refinitiv, 'Share ownership: Bitfarms Ltd - 31 December 2022', viewed in December 2023."/>
    <s v="Refinitiv"/>
    <x v="1"/>
  </r>
  <r>
    <x v="11"/>
    <s v="United States"/>
    <s v="Bit Digital"/>
    <x v="0"/>
    <d v="2022-12-31T00:00:00"/>
    <n v="6.1200000000000002E-4"/>
    <n v="1.1999999999999999E-5"/>
    <x v="8"/>
    <x v="3"/>
    <s v="Refinitiv, 'Share ownership: Bit Digital Inc - 31 December 2022', viewed in December 2023."/>
    <s v="Refinitiv"/>
    <x v="1"/>
  </r>
  <r>
    <x v="4"/>
    <s v="United States"/>
    <s v="Riskon International"/>
    <x v="0"/>
    <d v="2022-12-31T00:00:00"/>
    <n v="7.5829999999999997E-5"/>
    <n v="1.1999999999999999E-5"/>
    <x v="8"/>
    <x v="3"/>
    <s v="Refinitiv, 'Share ownership: Riskon International Inc - 31 December 2022', viewed in December 2023."/>
    <s v="Refinitiv"/>
    <x v="1"/>
  </r>
  <r>
    <x v="12"/>
    <s v="United Kingdom"/>
    <s v="Argo Blockchain"/>
    <x v="0"/>
    <d v="2022-12-31T00:00:00"/>
    <n v="1.188E-4"/>
    <n v="1.9999999999999999E-6"/>
    <x v="8"/>
    <x v="3"/>
    <s v="Refinitiv, 'Share ownership: Argo Blockchain PLC - 31 December 2022', viewed in December 2023."/>
    <s v="Refinitiv"/>
    <x v="1"/>
  </r>
  <r>
    <x v="2"/>
    <s v="United States"/>
    <s v="Riot Platforms"/>
    <x v="0"/>
    <d v="2022-12-31T00:00:00"/>
    <n v="0.18016494"/>
    <n v="3.1800000000000003E-4"/>
    <x v="9"/>
    <x v="3"/>
    <s v="Refinitiv, 'Share ownership: Riot Platforms Inc - 31 December 2022', viewed in December 2023."/>
    <s v="Refinitiv"/>
    <x v="1"/>
  </r>
  <r>
    <x v="6"/>
    <s v="United States"/>
    <s v="Marathon Digital Holdings"/>
    <x v="0"/>
    <d v="2022-12-31T00:00:00"/>
    <n v="4.378626E-2"/>
    <n v="8.8000000000000011E-5"/>
    <x v="9"/>
    <x v="3"/>
    <s v="Refinitiv, 'Share ownership: Marathon Digital Holdings Inc - 31 December 2022', viewed in December 2023."/>
    <s v="Refinitiv"/>
    <x v="1"/>
  </r>
  <r>
    <x v="7"/>
    <s v="United States"/>
    <s v="Core Scientific"/>
    <x v="0"/>
    <d v="2022-12-31T00:00:00"/>
    <n v="1.8310099999999999E-3"/>
    <n v="6.4999999999999994E-5"/>
    <x v="9"/>
    <x v="3"/>
    <s v="Refinitiv, 'Share ownership: Core Scientific Inc - 31 December 2022', viewed in December 2023."/>
    <s v="Refinitiv"/>
    <x v="1"/>
  </r>
  <r>
    <x v="3"/>
    <s v="Canada"/>
    <s v="Bitfarms"/>
    <x v="0"/>
    <d v="2022-12-31T00:00:00"/>
    <n v="3.6682910000000006E-2"/>
    <n v="3.9600000000000003E-4"/>
    <x v="9"/>
    <x v="3"/>
    <s v="Refinitiv, 'Share ownership: Bitfarms Ltd - 31 December 2022', viewed in December 2023."/>
    <s v="Refinitiv"/>
    <x v="1"/>
  </r>
  <r>
    <x v="4"/>
    <s v="United States"/>
    <s v="Ault Alliance"/>
    <x v="0"/>
    <d v="2022-12-31T00:00:00"/>
    <n v="1.3965E-3"/>
    <n v="3.1999999999999999E-5"/>
    <x v="9"/>
    <x v="3"/>
    <s v="Refinitiv, 'Share ownership: Ault Alliance Inc - 31 December 2022', viewed in December 2023."/>
    <s v="Refinitiv"/>
    <x v="1"/>
  </r>
  <r>
    <x v="0"/>
    <s v="Japan"/>
    <s v="SBI Holdings"/>
    <x v="0"/>
    <d v="2022-12-31T00:00:00"/>
    <n v="1.3707868799999998"/>
    <n v="2.6200000000000003E-4"/>
    <x v="10"/>
    <x v="4"/>
    <s v="Refinitiv, 'Share ownership: SBI Holdings Inc - 31 December 2022', viewed in December 2023."/>
    <s v="Refinitiv"/>
    <x v="0"/>
  </r>
  <r>
    <x v="0"/>
    <s v="Japan"/>
    <s v="SBI Holdings"/>
    <x v="0"/>
    <d v="2022-08-31T00:00:00"/>
    <n v="2.5689409999999999E-2"/>
    <n v="5.0000000000000004E-6"/>
    <x v="11"/>
    <x v="5"/>
    <s v="Refinitiv, 'Share ownership: SBI Holdings Inc - 31 August 2022', viewed in December 2023."/>
    <s v="Refinitiv"/>
    <x v="0"/>
  </r>
  <r>
    <x v="0"/>
    <s v="Japan"/>
    <s v="Aruhi Corp"/>
    <x v="0"/>
    <d v="2022-08-31T00:00:00"/>
    <n v="2.5101470000000001E-2"/>
    <n v="7.400000000000001E-5"/>
    <x v="11"/>
    <x v="5"/>
    <s v="Refinitiv, 'Share ownership: Aruhi Corp - 31 August 2022', viewed in December 2023."/>
    <s v="Refinitiv"/>
    <x v="0"/>
  </r>
  <r>
    <x v="13"/>
    <s v="United States"/>
    <s v="Galaxy Digital"/>
    <x v="0"/>
    <d v="2022-11-30T00:00:00"/>
    <n v="4.8213900000000001E-3"/>
    <n v="1.4E-5"/>
    <x v="12"/>
    <x v="6"/>
    <s v="Refinitiv, 'Share ownership: Galaxy Digital Holdings Ltd - 30 November 2022', viewed in December 2023."/>
    <s v="Refinitiv"/>
    <x v="1"/>
  </r>
  <r>
    <x v="0"/>
    <s v="Japan"/>
    <s v="SBI Holdings"/>
    <x v="0"/>
    <d v="2022-12-31T00:00:00"/>
    <n v="3.8836790000000003E-2"/>
    <n v="6.9999999999999999E-6"/>
    <x v="13"/>
    <x v="7"/>
    <s v="Refinitiv, 'Share ownership: SBI Holdings Inc - 31 December 2022', viewed in December 2023."/>
    <s v="Refinitiv"/>
    <x v="0"/>
  </r>
  <r>
    <x v="6"/>
    <s v="United States"/>
    <s v="Marathon Digital Holdings"/>
    <x v="0"/>
    <d v="2022-12-31T00:00:00"/>
    <n v="1.307466E-2"/>
    <n v="2.5999999999999998E-5"/>
    <x v="13"/>
    <x v="7"/>
    <s v="Refinitiv, 'Share ownership: Marathon Digital Holdings Inc - 31 December 2022', viewed in December 2023."/>
    <s v="Refinitiv"/>
    <x v="1"/>
  </r>
  <r>
    <x v="13"/>
    <s v="United States"/>
    <s v="Galaxy Digital"/>
    <x v="0"/>
    <d v="2022-12-31T00:00:00"/>
    <n v="1.3701670000000001E-2"/>
    <n v="4.4000000000000006E-5"/>
    <x v="13"/>
    <x v="7"/>
    <s v="Refinitiv, 'Share ownership: Galaxy Digital Holdings Ltd - 31 December 2022', viewed in December 2023."/>
    <s v="Refinitiv"/>
    <x v="1"/>
  </r>
  <r>
    <x v="14"/>
    <s v="China"/>
    <s v="Canaan"/>
    <x v="0"/>
    <d v="2022-12-31T00:00:00"/>
    <n v="3.4943780000000001E-2"/>
    <n v="1.0200000000000001E-4"/>
    <x v="13"/>
    <x v="7"/>
    <s v="Refinitiv, 'Share ownership: Canaan Inc - 31 December 2022', viewed in December 2023."/>
    <s v="Refinitiv"/>
    <x v="1"/>
  </r>
  <r>
    <x v="2"/>
    <s v="United States"/>
    <s v="Riot Platforms"/>
    <x v="0"/>
    <d v="2022-12-31T00:00:00"/>
    <n v="6.6996570000000005E-2"/>
    <n v="1.18E-4"/>
    <x v="14"/>
    <x v="3"/>
    <s v="Refinitiv, 'Share ownership: Riot Platforms Inc - 31 December 2022', viewed in December 2023."/>
    <s v="Refinitiv"/>
    <x v="1"/>
  </r>
  <r>
    <x v="6"/>
    <s v="United States"/>
    <s v="Marathon Digital Holdings"/>
    <x v="0"/>
    <d v="2022-12-31T00:00:00"/>
    <n v="5.7986099999999999E-2"/>
    <n v="1.1599999999999999E-4"/>
    <x v="14"/>
    <x v="3"/>
    <s v="Refinitiv, 'Share ownership: Marathon Digital Holdings Inc - 31 December 2022', viewed in December 2023."/>
    <s v="Refinitiv"/>
    <x v="1"/>
  </r>
  <r>
    <x v="6"/>
    <s v="United States"/>
    <s v="Marathon Digital Holdings"/>
    <x v="0"/>
    <d v="2022-12-31T00:00:00"/>
    <n v="6.8399999999999997E-3"/>
    <n v="9.0000000000000002E-6"/>
    <x v="15"/>
    <x v="3"/>
    <s v="Refinitiv, 'Share ownership: Marathon Digital Holdings Inc - 31 December 2022', viewed in December 2023."/>
    <s v="Refinitiv"/>
    <x v="1"/>
  </r>
  <r>
    <x v="15"/>
    <s v="United States"/>
    <s v="TeraWulf"/>
    <x v="0"/>
    <d v="2022-12-31T00:00:00"/>
    <n v="8.8285200000000012E-3"/>
    <n v="9.1000000000000003E-5"/>
    <x v="16"/>
    <x v="3"/>
    <s v="Refinitiv, 'Share ownership: Terawulf Inc - 31 December 2022', viewed in December 2023."/>
    <s v="Refinitiv"/>
    <x v="1"/>
  </r>
  <r>
    <x v="15"/>
    <s v="United States"/>
    <s v="TeraWulf"/>
    <x v="0"/>
    <d v="2022-12-31T00:00:00"/>
    <n v="4.52608E-3"/>
    <n v="4.7000000000000004E-5"/>
    <x v="17"/>
    <x v="3"/>
    <s v="Refinitiv, 'Share ownership: Terawulf Inc - 31 December 2022', viewed in December 2023."/>
    <s v="Refinitiv"/>
    <x v="1"/>
  </r>
  <r>
    <x v="0"/>
    <s v="Japan"/>
    <s v="SBI Holdings"/>
    <x v="0"/>
    <d v="2022-12-31T00:00:00"/>
    <n v="0.94532921999999997"/>
    <n v="1.8100000000000001E-4"/>
    <x v="17"/>
    <x v="3"/>
    <s v="Refinitiv, 'Share ownership: SBI Holdings Inc - 31 December 2022', viewed in December 2023."/>
    <s v="Refinitiv"/>
    <x v="0"/>
  </r>
  <r>
    <x v="2"/>
    <s v="United States"/>
    <s v="Riot Platforms"/>
    <x v="0"/>
    <d v="2022-12-31T00:00:00"/>
    <n v="0.51527999999999996"/>
    <n v="9.0899999999999998E-4"/>
    <x v="17"/>
    <x v="3"/>
    <s v="Refinitiv, 'Share ownership: Riot Platforms Inc - 31 December 2022', viewed in December 2023."/>
    <s v="Refinitiv"/>
    <x v="1"/>
  </r>
  <r>
    <x v="6"/>
    <s v="United States"/>
    <s v="Marathon Digital Holdings"/>
    <x v="0"/>
    <d v="2022-12-31T00:00:00"/>
    <n v="0.41471946000000004"/>
    <n v="8.3299999999999997E-4"/>
    <x v="17"/>
    <x v="3"/>
    <s v="Refinitiv, 'Share ownership: Marathon Digital Holdings Inc - 31 December 2022', viewed in December 2023."/>
    <s v="Refinitiv"/>
    <x v="1"/>
  </r>
  <r>
    <x v="10"/>
    <s v="United States"/>
    <s v="CleanSpark"/>
    <x v="0"/>
    <d v="2022-12-31T00:00:00"/>
    <n v="0.10057199999999999"/>
    <n v="6.87E-4"/>
    <x v="17"/>
    <x v="3"/>
    <s v="Refinitiv, 'Share ownership: CleanSpark Inc - 31 December 2022', viewed in December 2023."/>
    <s v="Refinitiv"/>
    <x v="1"/>
  </r>
  <r>
    <x v="16"/>
    <s v="Netherlands"/>
    <s v="Cipher Mining"/>
    <x v="0"/>
    <d v="2022-12-31T00:00:00"/>
    <n v="6.6080000000000002E-3"/>
    <n v="4.7999999999999994E-5"/>
    <x v="17"/>
    <x v="3"/>
    <s v="Refinitiv, 'Share ownership: Cipher Mining Inc - 31 December 2022', viewed in December 2023."/>
    <s v="Refinitiv"/>
    <x v="1"/>
  </r>
  <r>
    <x v="17"/>
    <s v="United States"/>
    <s v="Applied Digital"/>
    <x v="0"/>
    <d v="2022-12-31T00:00:00"/>
    <n v="0.29182399999999997"/>
    <n v="1.688E-3"/>
    <x v="17"/>
    <x v="3"/>
    <s v="Refinitiv, 'Share ownership: Applied Digital Corp - 31 December 2022', viewed in December 2023."/>
    <s v="Refinitiv"/>
    <x v="1"/>
  </r>
  <r>
    <x v="0"/>
    <s v="Japan"/>
    <s v="SBI Holdings"/>
    <x v="0"/>
    <d v="2021-08-31T00:00:00"/>
    <n v="0.77658607999999996"/>
    <n v="1.3100000000000001E-4"/>
    <x v="17"/>
    <x v="3"/>
    <s v="Refinitiv, 'Share ownership: SBI Holdings Inc - 31 August 2021', viewed in December 2023."/>
    <s v="Refinitiv"/>
    <x v="0"/>
  </r>
  <r>
    <x v="0"/>
    <s v="Japan"/>
    <s v="SBI Holdings"/>
    <x v="0"/>
    <d v="2022-12-31T00:00:00"/>
    <n v="6.4849561399999995"/>
    <n v="1.2409999999999999E-3"/>
    <x v="18"/>
    <x v="6"/>
    <s v="Refinitiv, 'Share ownership: SBI Holdings Inc - 31 December 2022', viewed in December 2023."/>
    <s v="Refinitiv"/>
    <x v="0"/>
  </r>
  <r>
    <x v="15"/>
    <s v="United States"/>
    <s v="TeraWulf"/>
    <x v="0"/>
    <d v="2022-12-31T00:00:00"/>
    <n v="2.6004330000000003E-2"/>
    <n v="2.6899999999999998E-4"/>
    <x v="19"/>
    <x v="3"/>
    <s v="Refinitiv, 'Share ownership: Terawulf Inc - 31 December 2022', viewed in December 2023."/>
    <s v="Refinitiv"/>
    <x v="1"/>
  </r>
  <r>
    <x v="0"/>
    <s v="Japan"/>
    <s v="SBI Holdings"/>
    <x v="0"/>
    <d v="2022-12-31T00:00:00"/>
    <n v="8.2818530000000001E-2"/>
    <n v="1.5999999999999999E-5"/>
    <x v="19"/>
    <x v="3"/>
    <s v="Refinitiv, 'Share ownership: SBI Holdings Inc - 31 December 2022', viewed in December 2023."/>
    <s v="Refinitiv"/>
    <x v="0"/>
  </r>
  <r>
    <x v="2"/>
    <s v="United States"/>
    <s v="Riot Platforms"/>
    <x v="0"/>
    <d v="2022-12-31T00:00:00"/>
    <n v="2.2126529999999998E-2"/>
    <n v="3.8999999999999999E-5"/>
    <x v="19"/>
    <x v="3"/>
    <s v="Refinitiv, 'Share ownership: Riot Platforms Inc - 31 December 2022', viewed in December 2023."/>
    <s v="Refinitiv"/>
    <x v="1"/>
  </r>
  <r>
    <x v="6"/>
    <s v="United States"/>
    <s v="Marathon Digital Holdings"/>
    <x v="0"/>
    <d v="2022-12-31T00:00:00"/>
    <n v="1.6142400000000001E-2"/>
    <n v="3.1999999999999999E-5"/>
    <x v="19"/>
    <x v="3"/>
    <s v="Refinitiv, 'Share ownership: Marathon Digital Holdings Inc - 31 December 2022', viewed in December 2023."/>
    <s v="Refinitiv"/>
    <x v="1"/>
  </r>
  <r>
    <x v="7"/>
    <s v="United States"/>
    <s v="Core Scientific"/>
    <x v="0"/>
    <d v="2022-12-31T00:00:00"/>
    <n v="2.33891E-3"/>
    <n v="8.2999999999999998E-5"/>
    <x v="19"/>
    <x v="3"/>
    <s v="Refinitiv, 'Share ownership: Core Scientific Inc - 31 December 2022', viewed in December 2023."/>
    <s v="Refinitiv"/>
    <x v="1"/>
  </r>
  <r>
    <x v="10"/>
    <s v="United States"/>
    <s v="CleanSpark"/>
    <x v="0"/>
    <d v="2022-12-31T00:00:00"/>
    <n v="5.7954360000000003E-2"/>
    <n v="3.9600000000000003E-4"/>
    <x v="19"/>
    <x v="3"/>
    <s v="Refinitiv, 'Share ownership: CleanSpark Inc - 31 December 2022', viewed in December 2023."/>
    <s v="Refinitiv"/>
    <x v="1"/>
  </r>
  <r>
    <x v="17"/>
    <s v="United States"/>
    <s v="Applied Digital"/>
    <x v="0"/>
    <d v="2022-12-31T00:00:00"/>
    <n v="1.7080720000000001E-2"/>
    <n v="9.9000000000000008E-5"/>
    <x v="19"/>
    <x v="3"/>
    <s v="Refinitiv, 'Share ownership: Applied Digital Corp - 31 December 2022', viewed in December 2023."/>
    <s v="Refinitiv"/>
    <x v="1"/>
  </r>
  <r>
    <x v="2"/>
    <s v="United States"/>
    <s v="Riot Platforms"/>
    <x v="0"/>
    <d v="2022-12-31T00:00:00"/>
    <n v="6.1020000000000002E-5"/>
    <n v="0"/>
    <x v="20"/>
    <x v="3"/>
    <s v="Refinitiv, 'Share ownership: Riot Platforms Inc - 31 December 2022', viewed in December 2023."/>
    <s v="Refinitiv"/>
    <x v="1"/>
  </r>
  <r>
    <x v="6"/>
    <s v="United States"/>
    <s v="Marathon Digital Holdings"/>
    <x v="0"/>
    <d v="2022-12-31T00:00:00"/>
    <n v="6.4980000000000005E-5"/>
    <n v="0"/>
    <x v="20"/>
    <x v="3"/>
    <s v="Refinitiv, 'Share ownership: Marathon Digital Holdings Inc - 31 December 2022', viewed in December 2023."/>
    <s v="Refinitiv"/>
    <x v="1"/>
  </r>
  <r>
    <x v="8"/>
    <s v="United States"/>
    <s v="Hut 8 Corp"/>
    <x v="0"/>
    <d v="2022-12-31T00:00:00"/>
    <n v="3.4246100000000002E-3"/>
    <n v="1.9000000000000001E-5"/>
    <x v="20"/>
    <x v="3"/>
    <s v="Refinitiv, 'Share ownership: Hut 8 Corp - 31 December 2022', viewed in December 2023."/>
    <s v="Refinitiv"/>
    <x v="1"/>
  </r>
  <r>
    <x v="7"/>
    <s v="United States"/>
    <s v="Core Scientific"/>
    <x v="0"/>
    <d v="2022-12-31T00:00:00"/>
    <n v="7.5100000000000001E-6"/>
    <n v="0"/>
    <x v="20"/>
    <x v="3"/>
    <s v="Refinitiv, 'Share ownership: Core Scientific Inc - 31 December 2022', viewed in December 2023."/>
    <s v="Refinitiv"/>
    <x v="1"/>
  </r>
  <r>
    <x v="8"/>
    <s v="United States"/>
    <s v="Hut 8 Corp"/>
    <x v="0"/>
    <d v="2022-12-31T00:00:00"/>
    <n v="1.2979259999999999E-2"/>
    <n v="7.2000000000000002E-5"/>
    <x v="21"/>
    <x v="3"/>
    <s v="Refinitiv, 'Share ownership: Hut 8 Corp - 31 December 2022', viewed in December 2023."/>
    <s v="Refinitiv"/>
    <x v="1"/>
  </r>
  <r>
    <x v="15"/>
    <s v="United States"/>
    <s v="TeraWulf"/>
    <x v="0"/>
    <d v="2022-12-31T00:00:00"/>
    <n v="3.3334580000000003E-2"/>
    <n v="3.4500000000000004E-4"/>
    <x v="22"/>
    <x v="3"/>
    <s v="Refinitiv, 'Share ownership: Terawulf Inc - 31 December 2022', viewed in December 2023."/>
    <s v="Refinitiv"/>
    <x v="1"/>
  </r>
  <r>
    <x v="4"/>
    <s v="United States"/>
    <s v="Riskon International"/>
    <x v="0"/>
    <d v="2022-12-31T00:00:00"/>
    <n v="2.34396E-3"/>
    <n v="3.6200000000000002E-4"/>
    <x v="23"/>
    <x v="3"/>
    <s v="Refinitiv, 'Share ownership: Riskon International Inc - 31 December 2022', viewed in December 2023."/>
    <s v="Refinitiv"/>
    <x v="1"/>
  </r>
  <r>
    <x v="2"/>
    <s v="United States"/>
    <s v="Riot Platforms"/>
    <x v="0"/>
    <d v="2022-12-31T00:00:00"/>
    <n v="0.11361585"/>
    <n v="2.0000000000000001E-4"/>
    <x v="24"/>
    <x v="3"/>
    <s v="Refinitiv, 'Share ownership: Riot Platforms Inc - 31 December 2022', viewed in December 2023."/>
    <s v="Refinitiv"/>
    <x v="1"/>
  </r>
  <r>
    <x v="6"/>
    <s v="United States"/>
    <s v="Marathon Digital Holdings"/>
    <x v="0"/>
    <d v="2022-12-31T00:00:00"/>
    <n v="0.11228544"/>
    <n v="2.2599999999999999E-4"/>
    <x v="24"/>
    <x v="3"/>
    <s v="Refinitiv, 'Share ownership: Marathon Digital Holdings Inc - 31 December 2022', viewed in December 2023."/>
    <s v="Refinitiv"/>
    <x v="1"/>
  </r>
  <r>
    <x v="10"/>
    <s v="United States"/>
    <s v="CleanSpark"/>
    <x v="0"/>
    <d v="2022-12-31T00:00:00"/>
    <n v="9.0955439999999999E-2"/>
    <n v="6.2100000000000002E-4"/>
    <x v="24"/>
    <x v="3"/>
    <s v="Refinitiv, 'Share ownership: CleanSpark Inc - 31 December 2022', viewed in December 2023."/>
    <s v="Refinitiv"/>
    <x v="1"/>
  </r>
  <r>
    <x v="14"/>
    <s v="China"/>
    <s v="Canaan"/>
    <x v="0"/>
    <d v="2022-12-31T00:00:00"/>
    <n v="8.4365240000000008E-2"/>
    <n v="2.4600000000000002E-4"/>
    <x v="24"/>
    <x v="3"/>
    <s v="Refinitiv, 'Share ownership: Canaan Inc - 31 December 2022', viewed in December 2023."/>
    <s v="Refinitiv"/>
    <x v="1"/>
  </r>
  <r>
    <x v="15"/>
    <s v="United States"/>
    <s v="TeraWulf"/>
    <x v="0"/>
    <d v="2022-12-31T00:00:00"/>
    <n v="4.9673699999999996E-3"/>
    <n v="5.1000000000000006E-5"/>
    <x v="25"/>
    <x v="3"/>
    <s v="Refinitiv, 'Share ownership: Terawulf Inc - 31 December 2022', viewed in December 2023."/>
    <s v="Refinitiv"/>
    <x v="1"/>
  </r>
  <r>
    <x v="2"/>
    <s v="United States"/>
    <s v="Riot Platforms"/>
    <x v="0"/>
    <d v="2022-12-31T00:00:00"/>
    <n v="7.0661160000000001E-2"/>
    <n v="1.25E-4"/>
    <x v="25"/>
    <x v="3"/>
    <s v="Refinitiv, 'Share ownership: Riot Platforms Inc - 31 December 2022', viewed in December 2023."/>
    <s v="Refinitiv"/>
    <x v="1"/>
  </r>
  <r>
    <x v="6"/>
    <s v="United States"/>
    <s v="Marathon Digital Holdings"/>
    <x v="0"/>
    <d v="2022-12-31T00:00:00"/>
    <n v="5.1464160000000002E-2"/>
    <n v="1.03E-4"/>
    <x v="25"/>
    <x v="3"/>
    <s v="Refinitiv, 'Share ownership: Marathon Digital Holdings Inc - 31 December 2022', viewed in December 2023."/>
    <s v="Refinitiv"/>
    <x v="1"/>
  </r>
  <r>
    <x v="10"/>
    <s v="United States"/>
    <s v="CleanSpark"/>
    <x v="0"/>
    <d v="2022-12-31T00:00:00"/>
    <n v="1.087116E-2"/>
    <n v="7.400000000000001E-5"/>
    <x v="25"/>
    <x v="3"/>
    <s v="Refinitiv, 'Share ownership: CleanSpark Inc - 31 December 2022', viewed in December 2023."/>
    <s v="Refinitiv"/>
    <x v="1"/>
  </r>
  <r>
    <x v="16"/>
    <s v="Netherlands"/>
    <s v="Cipher Mining"/>
    <x v="0"/>
    <d v="2022-12-31T00:00:00"/>
    <n v="4.9223999999999995E-3"/>
    <n v="3.6000000000000001E-5"/>
    <x v="25"/>
    <x v="3"/>
    <s v="Refinitiv, 'Share ownership: Cipher Mining Inc - 31 December 2022', viewed in December 2023."/>
    <s v="Refinitiv"/>
    <x v="1"/>
  </r>
  <r>
    <x v="17"/>
    <s v="United States"/>
    <s v="Applied Digital"/>
    <x v="0"/>
    <d v="2022-12-31T00:00:00"/>
    <n v="2.6521759999999998E-2"/>
    <n v="1.5300000000000001E-4"/>
    <x v="25"/>
    <x v="3"/>
    <s v="Refinitiv, 'Share ownership: Applied Digital Corp - 31 December 2022', viewed in December 2023."/>
    <s v="Refinitiv"/>
    <x v="1"/>
  </r>
  <r>
    <x v="5"/>
    <s v="United States"/>
    <s v="Stronghold Digital Mining"/>
    <x v="0"/>
    <d v="2022-03-31T00:00:00"/>
    <n v="6.6689999999999996E-3"/>
    <n v="5.7000000000000003E-5"/>
    <x v="25"/>
    <x v="3"/>
    <s v="Refinitiv, 'Share ownership: Stronghold Digital Mining Inc - 31 March 2022', viewed in December 2023."/>
    <s v="Refinitiv"/>
    <x v="1"/>
  </r>
  <r>
    <x v="2"/>
    <s v="United States"/>
    <s v="Riot Platforms"/>
    <x v="0"/>
    <d v="2022-03-31T00:00:00"/>
    <n v="0.35510558000000003"/>
    <n v="1.4300000000000001E-4"/>
    <x v="25"/>
    <x v="3"/>
    <s v="Refinitiv, 'Share ownership: Riot Platforms Inc - 31 March 2022', viewed in December 2023."/>
    <s v="Refinitiv"/>
    <x v="1"/>
  </r>
  <r>
    <x v="6"/>
    <s v="United States"/>
    <s v="Marathon Digital Holdings"/>
    <x v="0"/>
    <d v="2022-03-31T00:00:00"/>
    <n v="0.32874790000000004"/>
    <n v="1.1400000000000001E-4"/>
    <x v="25"/>
    <x v="3"/>
    <s v="Refinitiv, 'Share ownership: Marathon Digital Holdings Inc - 31 March 2022', viewed in December 2023."/>
    <s v="Refinitiv"/>
    <x v="1"/>
  </r>
  <r>
    <x v="10"/>
    <s v="United States"/>
    <s v="CleanSpark"/>
    <x v="0"/>
    <d v="2022-03-31T00:00:00"/>
    <n v="5.1236540000000004E-2"/>
    <n v="1E-4"/>
    <x v="25"/>
    <x v="3"/>
    <s v="Refinitiv, 'Share ownership: CleanSpark Inc - 31 March 2022', viewed in December 2023."/>
    <s v="Refinitiv"/>
    <x v="1"/>
  </r>
  <r>
    <x v="0"/>
    <s v="Japan"/>
    <s v="SBI Holdings"/>
    <x v="0"/>
    <d v="2022-12-31T00:00:00"/>
    <n v="2.3016027000000001"/>
    <n v="4.3999999999999996E-4"/>
    <x v="26"/>
    <x v="3"/>
    <s v="Refinitiv, 'Share ownership: SBI Holdings Inc - 31 December 2022', viewed in December 2023."/>
    <s v="Refinitiv"/>
    <x v="0"/>
  </r>
  <r>
    <x v="0"/>
    <s v="Japan"/>
    <s v="Aruhi Corp"/>
    <x v="0"/>
    <d v="2022-12-31T00:00:00"/>
    <n v="3.8593500000000001E-3"/>
    <n v="1.4E-5"/>
    <x v="26"/>
    <x v="3"/>
    <s v="Refinitiv, 'Share ownership: Aruhi Corp - 31 December 2022', viewed in December 2023."/>
    <s v="Refinitiv"/>
    <x v="0"/>
  </r>
  <r>
    <x v="2"/>
    <s v="United States"/>
    <s v="Riot Platforms"/>
    <x v="0"/>
    <d v="2022-12-31T00:00:00"/>
    <n v="0.12705380999999999"/>
    <n v="2.24E-4"/>
    <x v="26"/>
    <x v="3"/>
    <s v="Refinitiv, 'Share ownership: Riot Platforms Inc - 31 December 2022', viewed in December 2023."/>
    <s v="Refinitiv"/>
    <x v="1"/>
  </r>
  <r>
    <x v="6"/>
    <s v="United States"/>
    <s v="Marathon Digital Holdings"/>
    <x v="0"/>
    <d v="2022-12-31T00:00:00"/>
    <n v="3.4741180800000002"/>
    <n v="6.9779999999999998E-3"/>
    <x v="26"/>
    <x v="3"/>
    <s v="Refinitiv, 'Share ownership: Marathon Digital Holdings Inc - 31 December 2022', viewed in December 2023."/>
    <s v="Refinitiv"/>
    <x v="1"/>
  </r>
  <r>
    <x v="8"/>
    <s v="United States"/>
    <s v="Hut 8 Corp"/>
    <x v="0"/>
    <d v="2022-12-31T00:00:00"/>
    <n v="3.4759760000000001E-2"/>
    <n v="1.9199999999999998E-4"/>
    <x v="26"/>
    <x v="3"/>
    <s v="Refinitiv, 'Share ownership: Hut 8 Corp - 31 December 2022', viewed in December 2023."/>
    <s v="Refinitiv"/>
    <x v="1"/>
  </r>
  <r>
    <x v="10"/>
    <s v="United States"/>
    <s v="CleanSpark"/>
    <x v="0"/>
    <d v="2022-12-31T00:00:00"/>
    <n v="0.36447659999999998"/>
    <n v="2.49E-3"/>
    <x v="26"/>
    <x v="3"/>
    <s v="Refinitiv, 'Share ownership: CleanSpark Inc - 31 December 2022', viewed in December 2023."/>
    <s v="Refinitiv"/>
    <x v="1"/>
  </r>
  <r>
    <x v="14"/>
    <s v="China"/>
    <s v="Canaan"/>
    <x v="0"/>
    <d v="2022-12-31T00:00:00"/>
    <n v="0.85683021999999998"/>
    <n v="2.503E-3"/>
    <x v="26"/>
    <x v="3"/>
    <s v="Refinitiv, 'Share ownership: Canaan Inc - 31 December 2022', viewed in December 2023."/>
    <s v="Refinitiv"/>
    <x v="1"/>
  </r>
  <r>
    <x v="3"/>
    <s v="Canada"/>
    <s v="Bitfarms"/>
    <x v="0"/>
    <d v="2022-12-31T00:00:00"/>
    <n v="8.9689279999999996E-2"/>
    <n v="9.68E-4"/>
    <x v="26"/>
    <x v="3"/>
    <s v="Refinitiv, 'Share ownership: Bitfarms Ltd - 31 December 2022', viewed in December 2023."/>
    <s v="Refinitiv"/>
    <x v="1"/>
  </r>
  <r>
    <x v="15"/>
    <s v="United States"/>
    <s v="TeraWulf"/>
    <x v="0"/>
    <d v="2022-09-30T00:00:00"/>
    <n v="1.008E-3"/>
    <n v="2.9999999999999997E-6"/>
    <x v="27"/>
    <x v="3"/>
    <s v="Refinitiv, 'Share ownership: Terawulf Inc - 30 September 2022', viewed in December 2023."/>
    <s v="Refinitiv"/>
    <x v="1"/>
  </r>
  <r>
    <x v="2"/>
    <s v="United States"/>
    <s v="Riot Platforms"/>
    <x v="0"/>
    <d v="2022-09-30T00:00:00"/>
    <n v="8.8325999999999997E-4"/>
    <n v="9.9999999999999995E-7"/>
    <x v="27"/>
    <x v="3"/>
    <s v="Refinitiv, 'Share ownership: Riot Platforms Inc - 30 September 2022', viewed in December 2023."/>
    <s v="Refinitiv"/>
    <x v="1"/>
  </r>
  <r>
    <x v="6"/>
    <s v="United States"/>
    <s v="Marathon Digital Holdings"/>
    <x v="0"/>
    <d v="2022-09-30T00:00:00"/>
    <n v="2.8959840000000001E-2"/>
    <n v="1.1999999999999999E-5"/>
    <x v="27"/>
    <x v="3"/>
    <s v="Refinitiv, 'Share ownership: Marathon Digital Holdings Inc - 30 September 2022', viewed in December 2023."/>
    <s v="Refinitiv"/>
    <x v="1"/>
  </r>
  <r>
    <x v="4"/>
    <s v="United States"/>
    <s v="Ault Alliance"/>
    <x v="0"/>
    <d v="2022-09-30T00:00:00"/>
    <n v="2.196E-3"/>
    <n v="9.9999999999999995E-7"/>
    <x v="27"/>
    <x v="3"/>
    <s v="Refinitiv, 'Share ownership: Ault Alliance Inc - 30 September 2022', viewed in December 2023."/>
    <s v="Refinitiv"/>
    <x v="1"/>
  </r>
  <r>
    <x v="15"/>
    <s v="United States"/>
    <s v="TeraWulf"/>
    <x v="0"/>
    <d v="2022-12-31T00:00:00"/>
    <n v="1.06696E-3"/>
    <n v="1.1000000000000001E-5"/>
    <x v="28"/>
    <x v="3"/>
    <s v="Refinitiv, 'Share ownership: Terawulf Inc - 31 December 2022', viewed in December 2023."/>
    <s v="Refinitiv"/>
    <x v="1"/>
  </r>
  <r>
    <x v="2"/>
    <s v="United States"/>
    <s v="Riot Platforms"/>
    <x v="0"/>
    <d v="2022-12-31T00:00:00"/>
    <n v="3.591366E-2"/>
    <n v="6.3E-5"/>
    <x v="28"/>
    <x v="3"/>
    <s v="Refinitiv, 'Share ownership: Riot Platforms Inc - 31 December 2022', viewed in December 2023."/>
    <s v="Refinitiv"/>
    <x v="1"/>
  </r>
  <r>
    <x v="6"/>
    <s v="United States"/>
    <s v="Marathon Digital Holdings"/>
    <x v="0"/>
    <d v="2022-12-31T00:00:00"/>
    <n v="2.9753999999999999E-2"/>
    <n v="6.0000000000000002E-5"/>
    <x v="28"/>
    <x v="3"/>
    <s v="Refinitiv, 'Share ownership: Marathon Digital Holdings Inc - 31 December 2022', viewed in December 2023."/>
    <s v="Refinitiv"/>
    <x v="1"/>
  </r>
  <r>
    <x v="10"/>
    <s v="United States"/>
    <s v="CleanSpark"/>
    <x v="0"/>
    <d v="2022-12-31T00:00:00"/>
    <n v="5.2366800000000005E-3"/>
    <n v="3.6000000000000001E-5"/>
    <x v="28"/>
    <x v="3"/>
    <s v="Refinitiv, 'Share ownership: CleanSpark Inc - 31 December 2022', viewed in December 2023."/>
    <s v="Refinitiv"/>
    <x v="1"/>
  </r>
  <r>
    <x v="16"/>
    <s v="Netherlands"/>
    <s v="Cipher Mining"/>
    <x v="0"/>
    <d v="2022-12-31T00:00:00"/>
    <n v="1.6408E-3"/>
    <n v="1.1999999999999999E-5"/>
    <x v="28"/>
    <x v="3"/>
    <s v="Refinitiv, 'Share ownership: Cipher Mining Inc - 31 December 2022', viewed in December 2023."/>
    <s v="Refinitiv"/>
    <x v="1"/>
  </r>
  <r>
    <x v="17"/>
    <s v="United States"/>
    <s v="Applied Digital"/>
    <x v="0"/>
    <d v="2022-12-31T00:00:00"/>
    <n v="9.577200000000001E-3"/>
    <n v="5.4999999999999995E-5"/>
    <x v="28"/>
    <x v="3"/>
    <s v="Refinitiv, 'Share ownership: Applied Digital Corp - 31 December 2022', viewed in December 2023."/>
    <s v="Refinitiv"/>
    <x v="1"/>
  </r>
  <r>
    <x v="2"/>
    <s v="United States"/>
    <s v="Riot Platforms"/>
    <x v="0"/>
    <d v="2022-06-30T00:00:00"/>
    <n v="3.3520000000000001E-2"/>
    <n v="3.8999999999999999E-5"/>
    <x v="29"/>
    <x v="6"/>
    <s v="Refinitiv, 'Share ownership: Riot Platforms Inc - 30 June 2022', viewed in December 2023."/>
    <s v="Refinitiv"/>
    <x v="1"/>
  </r>
  <r>
    <x v="6"/>
    <s v="United States"/>
    <s v="Marathon Digital Holdings"/>
    <x v="0"/>
    <d v="2022-06-30T00:00:00"/>
    <n v="5.3400000000000003E-2"/>
    <n v="4.4999999999999996E-5"/>
    <x v="29"/>
    <x v="6"/>
    <s v="Refinitiv, 'Share ownership: Marathon Digital Holdings Inc - 30 June 2022', viewed in December 2023."/>
    <s v="Refinitiv"/>
    <x v="1"/>
  </r>
  <r>
    <x v="7"/>
    <s v="United States"/>
    <s v="Core Scientific"/>
    <x v="0"/>
    <d v="2022-06-30T00:00:00"/>
    <n v="4.4699999999999997E-2"/>
    <n v="7.7999999999999999E-5"/>
    <x v="29"/>
    <x v="6"/>
    <s v="Refinitiv, 'Share ownership: Core Scientific Inc - 30 June 2022', viewed in December 2023."/>
    <s v="Refinitiv"/>
    <x v="1"/>
  </r>
  <r>
    <x v="0"/>
    <s v="Japan"/>
    <s v="SBI Holdings"/>
    <x v="0"/>
    <d v="2022-12-31T00:00:00"/>
    <n v="0.56934383"/>
    <n v="1.0899999999999999E-4"/>
    <x v="30"/>
    <x v="3"/>
    <s v="Refinitiv, 'Share ownership: SBI Holdings Inc - 31 December 2022', viewed in December 2023."/>
    <s v="Refinitiv"/>
    <x v="0"/>
  </r>
  <r>
    <x v="2"/>
    <s v="United States"/>
    <s v="Riot Platforms"/>
    <x v="0"/>
    <d v="2022-12-31T00:00:00"/>
    <n v="0.15877064999999999"/>
    <n v="2.8000000000000003E-4"/>
    <x v="30"/>
    <x v="3"/>
    <s v="Refinitiv, 'Share ownership: Riot Platforms Inc - 31 December 2022', viewed in December 2023."/>
    <s v="Refinitiv"/>
    <x v="1"/>
  </r>
  <r>
    <x v="6"/>
    <s v="United States"/>
    <s v="Marathon Digital Holdings"/>
    <x v="0"/>
    <d v="2022-12-31T00:00:00"/>
    <n v="9.6721020000000005E-2"/>
    <n v="1.94E-4"/>
    <x v="30"/>
    <x v="3"/>
    <s v="Refinitiv, 'Share ownership: Marathon Digital Holdings Inc - 31 December 2022', viewed in December 2023."/>
    <s v="Refinitiv"/>
    <x v="1"/>
  </r>
  <r>
    <x v="8"/>
    <s v="United States"/>
    <s v="Hut 8 Corp"/>
    <x v="0"/>
    <d v="2022-12-31T00:00:00"/>
    <n v="0.10493852000000001"/>
    <n v="5.8100000000000003E-4"/>
    <x v="30"/>
    <x v="3"/>
    <s v="Refinitiv, 'Share ownership: Hut 8 Corp - 31 December 2022', viewed in December 2023."/>
    <s v="Refinitiv"/>
    <x v="1"/>
  </r>
  <r>
    <x v="1"/>
    <s v="Canada"/>
    <s v="HIVE Digital Technology"/>
    <x v="0"/>
    <d v="2022-12-31T00:00:00"/>
    <n v="0.12136228"/>
    <n v="1.0070000000000001E-3"/>
    <x v="30"/>
    <x v="3"/>
    <s v="Refinitiv, 'Share ownership: HIVE Digital Technologies Ltd - 31 December 2022', viewed in December 2023."/>
    <s v="Refinitiv"/>
    <x v="1"/>
  </r>
  <r>
    <x v="13"/>
    <s v="United States"/>
    <s v="Galaxy Digital"/>
    <x v="0"/>
    <d v="2022-12-31T00:00:00"/>
    <n v="0.16060114"/>
    <n v="5.13E-4"/>
    <x v="30"/>
    <x v="3"/>
    <s v="Refinitiv, 'Share ownership: Galaxy Digital Holdings Ltd - 31 December 2022', viewed in December 2023."/>
    <s v="Refinitiv"/>
    <x v="1"/>
  </r>
  <r>
    <x v="14"/>
    <s v="China"/>
    <s v="Canaan"/>
    <x v="0"/>
    <d v="2022-12-31T00:00:00"/>
    <n v="0.10219660000000001"/>
    <n v="2.99E-4"/>
    <x v="30"/>
    <x v="3"/>
    <s v="Refinitiv, 'Share ownership: Canaan Inc - 31 December 2022', viewed in December 2023."/>
    <s v="Refinitiv"/>
    <x v="1"/>
  </r>
  <r>
    <x v="3"/>
    <s v="Canada"/>
    <s v="Bitfarms"/>
    <x v="0"/>
    <d v="2022-12-31T00:00:00"/>
    <n v="6.6612679999999994E-2"/>
    <n v="7.1900000000000002E-4"/>
    <x v="30"/>
    <x v="3"/>
    <s v="Refinitiv, 'Share ownership: Bitfarms Ltd - 31 December 2022', viewed in December 2023."/>
    <s v="Refinitiv"/>
    <x v="1"/>
  </r>
  <r>
    <x v="0"/>
    <s v="Japan"/>
    <s v="SBI Holdings"/>
    <x v="0"/>
    <d v="2022-12-31T00:00:00"/>
    <n v="0.47994050999999999"/>
    <n v="9.2E-5"/>
    <x v="31"/>
    <x v="8"/>
    <s v="Refinitiv, 'Share ownership: SBI Holdings Inc - 31 December 2022', viewed in December 2023."/>
    <s v="Refinitiv"/>
    <x v="0"/>
  </r>
  <r>
    <x v="0"/>
    <s v="Japan"/>
    <s v="The Global"/>
    <x v="0"/>
    <d v="2022-12-31T00:00:00"/>
    <n v="4.7112200000000003E-3"/>
    <n v="1.05E-4"/>
    <x v="31"/>
    <x v="8"/>
    <s v="Refinitiv, 'Share ownership: The Global Ltd - 31 December 2022', viewed in December 2023."/>
    <s v="Refinitiv"/>
    <x v="0"/>
  </r>
  <r>
    <x v="0"/>
    <s v="Japan"/>
    <s v="SBI Holdings"/>
    <x v="0"/>
    <d v="2022-12-31T00:00:00"/>
    <n v="5.86318362"/>
    <n v="1.122E-3"/>
    <x v="31"/>
    <x v="8"/>
    <s v="Refinitiv, 'Share ownership: SBI Holdings Inc - 31 December 2022', viewed in December 2023."/>
    <s v="Refinitiv"/>
    <x v="0"/>
  </r>
  <r>
    <x v="0"/>
    <s v="Japan"/>
    <s v="Aruhi Corp"/>
    <x v="0"/>
    <d v="2022-12-31T00:00:00"/>
    <n v="7.7187000000000002E-4"/>
    <n v="2.9999999999999997E-6"/>
    <x v="31"/>
    <x v="8"/>
    <s v="Refinitiv, 'Share ownership: Aruhi Corp - 31 December 2022', viewed in December 2023."/>
    <s v="Refinitiv"/>
    <x v="0"/>
  </r>
  <r>
    <x v="0"/>
    <s v="Japan"/>
    <s v="SBI Holdings"/>
    <x v="0"/>
    <d v="2022-12-31T00:00:00"/>
    <n v="1.2681948000000001"/>
    <n v="2.43E-4"/>
    <x v="31"/>
    <x v="8"/>
    <s v="Refinitiv, 'Share ownership: SBI Holdings Inc - 31 December 2022', viewed in December 2023."/>
    <s v="Refinitiv"/>
    <x v="0"/>
  </r>
  <r>
    <x v="2"/>
    <s v="United States"/>
    <s v="Riot Platforms"/>
    <x v="0"/>
    <d v="2022-12-31T00:00:00"/>
    <n v="6.5989740000000005E-2"/>
    <n v="1.1599999999999999E-4"/>
    <x v="32"/>
    <x v="3"/>
    <s v="Refinitiv, 'Share ownership: Riot Platforms Inc - 31 December 2022', viewed in December 2023."/>
    <s v="Refinitiv"/>
    <x v="1"/>
  </r>
  <r>
    <x v="6"/>
    <s v="United States"/>
    <s v="Marathon Digital Holdings"/>
    <x v="0"/>
    <d v="2022-12-31T00:00:00"/>
    <n v="4.8393000000000004E-3"/>
    <n v="1.0000000000000001E-5"/>
    <x v="32"/>
    <x v="3"/>
    <s v="Refinitiv, 'Share ownership: Marathon Digital Holdings Inc - 31 December 2022', viewed in December 2023."/>
    <s v="Refinitiv"/>
    <x v="1"/>
  </r>
  <r>
    <x v="13"/>
    <s v="United States"/>
    <s v="Galaxy Digital"/>
    <x v="0"/>
    <d v="2022-12-31T00:00:00"/>
    <n v="5.7126E-3"/>
    <n v="1.8E-5"/>
    <x v="32"/>
    <x v="3"/>
    <s v="Refinitiv, 'Share ownership: Galaxy Digital Holdings Ltd - 31 December 2022', viewed in December 2023."/>
    <s v="Refinitiv"/>
    <x v="1"/>
  </r>
  <r>
    <x v="14"/>
    <s v="China"/>
    <s v="Canaan"/>
    <x v="0"/>
    <d v="2022-12-31T00:00:00"/>
    <n v="3.1518000000000003E-4"/>
    <n v="9.9999999999999995E-7"/>
    <x v="32"/>
    <x v="3"/>
    <s v="Refinitiv, 'Share ownership: Canaan Inc - 31 December 2022', viewed in December 2023."/>
    <s v="Refinitiv"/>
    <x v="1"/>
  </r>
  <r>
    <x v="2"/>
    <s v="United States"/>
    <s v="Riot Platforms"/>
    <x v="0"/>
    <d v="2022-12-31T00:00:00"/>
    <n v="1.0017450000000001E-2"/>
    <n v="1.8E-5"/>
    <x v="33"/>
    <x v="9"/>
    <s v="Refinitiv, 'Share ownership: Riot Platforms Inc - 31 December 2022', viewed in December 2023."/>
    <s v="Refinitiv"/>
    <x v="1"/>
  </r>
  <r>
    <x v="6"/>
    <s v="United States"/>
    <s v="Marathon Digital Holdings"/>
    <x v="0"/>
    <d v="2022-12-31T00:00:00"/>
    <n v="4.1559839999999994E-2"/>
    <n v="8.2999999999999998E-5"/>
    <x v="33"/>
    <x v="9"/>
    <s v="Refinitiv, 'Share ownership: Marathon Digital Holdings Inc - 31 December 2022', viewed in December 2023."/>
    <s v="Refinitiv"/>
    <x v="1"/>
  </r>
  <r>
    <x v="8"/>
    <s v="United States"/>
    <s v="Hut 8 Corp"/>
    <x v="0"/>
    <d v="2022-12-31T00:00:00"/>
    <n v="1.9605869999999997E-2"/>
    <n v="1.0800000000000001E-4"/>
    <x v="33"/>
    <x v="9"/>
    <s v="Refinitiv, 'Share ownership: Hut 8 Corp - 31 December 2022', viewed in December 2023."/>
    <s v="Refinitiv"/>
    <x v="1"/>
  </r>
  <r>
    <x v="13"/>
    <s v="United States"/>
    <s v="Galaxy Digital"/>
    <x v="0"/>
    <d v="2022-12-31T00:00:00"/>
    <n v="8.6831500000000006E-2"/>
    <n v="2.7700000000000001E-4"/>
    <x v="33"/>
    <x v="9"/>
    <s v="Refinitiv, 'Share ownership: Galaxy Digital Holdings Ltd - 31 December 2022', viewed in December 2023."/>
    <s v="Refinitiv"/>
    <x v="1"/>
  </r>
  <r>
    <x v="18"/>
    <s v="Canada"/>
    <s v="DMG Blockchain Solutions"/>
    <x v="0"/>
    <d v="2022-12-31T00:00:00"/>
    <n v="7.1961000000000004E-3"/>
    <n v="4.4799999999999999E-4"/>
    <x v="33"/>
    <x v="9"/>
    <s v="Refinitiv, 'Share ownership: DMG Blockchain Solutions Inc - 31 December 2022', viewed in December 2023."/>
    <s v="Refinitiv"/>
    <x v="1"/>
  </r>
  <r>
    <x v="7"/>
    <s v="United States"/>
    <s v="Core Scientific"/>
    <x v="0"/>
    <d v="2022-12-31T00:00:00"/>
    <n v="1.0514000000000001E-3"/>
    <n v="3.7000000000000005E-5"/>
    <x v="33"/>
    <x v="9"/>
    <s v="Refinitiv, 'Share ownership: Core Scientific Inc - 31 December 2022', viewed in December 2023."/>
    <s v="Refinitiv"/>
    <x v="1"/>
  </r>
  <r>
    <x v="14"/>
    <s v="China"/>
    <s v="Canaan"/>
    <x v="0"/>
    <d v="2022-12-31T00:00:00"/>
    <n v="8.1726380000000001E-2"/>
    <n v="2.3900000000000001E-4"/>
    <x v="33"/>
    <x v="9"/>
    <s v="Refinitiv, 'Share ownership: Canaan Inc - 31 December 2022', viewed in December 2023."/>
    <s v="Refinitiv"/>
    <x v="1"/>
  </r>
  <r>
    <x v="0"/>
    <s v="Japan"/>
    <s v="SBI Holdings"/>
    <x v="0"/>
    <d v="2022-06-30T00:00:00"/>
    <n v="3.5209610000000002E-2"/>
    <n v="6.9999999999999999E-6"/>
    <x v="34"/>
    <x v="10"/>
    <s v="Refinitiv, 'Share ownership: SBI Holdings Inc - 30 June 2022', viewed in December 2023."/>
    <s v="Refinitiv"/>
    <x v="0"/>
  </r>
  <r>
    <x v="2"/>
    <s v="United States"/>
    <s v="Riot Platforms"/>
    <x v="0"/>
    <d v="2022-06-30T00:00:00"/>
    <n v="8.2752499999999996E-3"/>
    <n v="1.5E-5"/>
    <x v="35"/>
    <x v="11"/>
    <s v="Refinitiv, 'Share ownership: Riot Platforms Inc - 30 June 2022', viewed in December 2023."/>
    <s v="Refinitiv"/>
    <x v="1"/>
  </r>
  <r>
    <x v="8"/>
    <s v="United States"/>
    <s v="Hut 8 Corp"/>
    <x v="0"/>
    <d v="2022-06-30T00:00:00"/>
    <n v="1.108452E-2"/>
    <n v="4.6E-5"/>
    <x v="35"/>
    <x v="11"/>
    <s v="Refinitiv, 'Share ownership: Hut 8 Corp - 30 June 2022', viewed in December 2023."/>
    <s v="Refinitiv"/>
    <x v="1"/>
  </r>
  <r>
    <x v="13"/>
    <s v="United States"/>
    <s v="Galaxy Digital"/>
    <x v="0"/>
    <d v="2022-06-30T00:00:00"/>
    <n v="9.7560599999999987E-3"/>
    <n v="2.3E-5"/>
    <x v="35"/>
    <x v="11"/>
    <s v="Refinitiv, 'Share ownership: Galaxy Digital Holdings Ltd - 30 June 2022', viewed in December 2023."/>
    <s v="Refinitiv"/>
    <x v="1"/>
  </r>
  <r>
    <x v="11"/>
    <s v="United States"/>
    <s v="Bit Digital"/>
    <x v="0"/>
    <d v="2022-06-30T00:00:00"/>
    <n v="1.0742E-2"/>
    <n v="9.9000000000000008E-5"/>
    <x v="35"/>
    <x v="11"/>
    <s v="Refinitiv, 'Share ownership: Bit Digital Inc - 30 June 2022', viewed in December 2023."/>
    <s v="Refinitiv"/>
    <x v="1"/>
  </r>
  <r>
    <x v="12"/>
    <s v="United Kingdom"/>
    <s v="Argo Blockchain"/>
    <x v="0"/>
    <d v="2022-06-30T00:00:00"/>
    <n v="9.7886399999999995E-3"/>
    <n v="5.0000000000000002E-5"/>
    <x v="35"/>
    <x v="11"/>
    <s v="Refinitiv, 'Share ownership: Argo Blockchain PLC - 30 June 2022', viewed in December 2023."/>
    <s v="Refinitiv"/>
    <x v="1"/>
  </r>
  <r>
    <x v="8"/>
    <s v="United States"/>
    <s v="Hut 8 Corp"/>
    <x v="0"/>
    <d v="2022-07-31T00:00:00"/>
    <n v="3.4783870000000001E-2"/>
    <n v="3.7000000000000005E-5"/>
    <x v="36"/>
    <x v="12"/>
    <s v="Refinitiv, 'Share ownership: Hut 8 Corp - 31 July 2022', viewed in December 2023."/>
    <s v="Refinitiv"/>
    <x v="1"/>
  </r>
  <r>
    <x v="2"/>
    <s v="United States"/>
    <s v="Riot Platforms"/>
    <x v="0"/>
    <d v="2022-12-31T00:00:00"/>
    <n v="0.16083176999999999"/>
    <n v="2.8400000000000002E-4"/>
    <x v="37"/>
    <x v="3"/>
    <s v="Refinitiv, 'Share ownership: Riot Platforms Inc - 31 December 2022', viewed in December 2023."/>
    <s v="Refinitiv"/>
    <x v="1"/>
  </r>
  <r>
    <x v="6"/>
    <s v="United States"/>
    <s v="Marathon Digital Holdings"/>
    <x v="0"/>
    <d v="2022-12-31T00:00:00"/>
    <n v="0.17747064000000001"/>
    <n v="3.5599999999999998E-4"/>
    <x v="37"/>
    <x v="3"/>
    <s v="Refinitiv, 'Share ownership: Marathon Digital Holdings Inc - 31 December 2022', viewed in December 2023."/>
    <s v="Refinitiv"/>
    <x v="1"/>
  </r>
  <r>
    <x v="7"/>
    <s v="United States"/>
    <s v="Core Scientific"/>
    <x v="0"/>
    <d v="2022-12-31T00:00:00"/>
    <n v="1.5985799999999998E-3"/>
    <n v="5.7000000000000003E-5"/>
    <x v="38"/>
    <x v="3"/>
    <s v="Refinitiv, 'Share ownership: Core Scientific Inc - 31 December 2022', viewed in December 2023."/>
    <s v="Refinitiv"/>
    <x v="1"/>
  </r>
  <r>
    <x v="0"/>
    <s v="Japan"/>
    <s v="SBI Holdings"/>
    <x v="0"/>
    <d v="2022-12-31T00:00:00"/>
    <n v="4.6074290000000004E-2"/>
    <n v="9.0000000000000002E-6"/>
    <x v="39"/>
    <x v="3"/>
    <s v="Refinitiv, 'Share ownership: SBI Holdings Inc - 31 December 2022', viewed in December 2023."/>
    <s v="Refinitiv"/>
    <x v="0"/>
  </r>
  <r>
    <x v="2"/>
    <s v="United States"/>
    <s v="Riot Platforms"/>
    <x v="0"/>
    <d v="2022-12-31T00:00:00"/>
    <n v="0.12172472999999999"/>
    <n v="2.1499999999999999E-4"/>
    <x v="39"/>
    <x v="3"/>
    <s v="Refinitiv, 'Share ownership: Riot Platforms Inc - 31 December 2022', viewed in December 2023."/>
    <s v="Refinitiv"/>
    <x v="1"/>
  </r>
  <r>
    <x v="6"/>
    <s v="United States"/>
    <s v="Marathon Digital Holdings"/>
    <x v="0"/>
    <d v="2022-12-31T00:00:00"/>
    <n v="6.1029899999999998E-2"/>
    <n v="1.2300000000000001E-4"/>
    <x v="39"/>
    <x v="3"/>
    <s v="Refinitiv, 'Share ownership: Marathon Digital Holdings Inc - 31 December 2022', viewed in December 2023."/>
    <s v="Refinitiv"/>
    <x v="1"/>
  </r>
  <r>
    <x v="10"/>
    <s v="United States"/>
    <s v="CleanSpark"/>
    <x v="0"/>
    <d v="2022-12-31T00:00:00"/>
    <n v="2.7973296000000003"/>
    <n v="1.9113000000000002E-2"/>
    <x v="39"/>
    <x v="3"/>
    <s v="Refinitiv, 'Share ownership: CleanSpark Inc - 31 December 2022', viewed in December 2023."/>
    <s v="Refinitiv"/>
    <x v="1"/>
  </r>
  <r>
    <x v="19"/>
    <s v="Singapore"/>
    <s v="Bitdeer Technologies"/>
    <x v="0"/>
    <d v="2022-12-31T00:00:00"/>
    <n v="1.04306202"/>
    <n v="1.6410000000000001E-2"/>
    <x v="39"/>
    <x v="3"/>
    <s v="Refinitiv, 'Share ownership: Bitdeer Technologies Group - 31 December 2022', viewed in December 2023."/>
    <s v="Refinitiv"/>
    <x v="1"/>
  </r>
  <r>
    <x v="2"/>
    <s v="United States"/>
    <s v="Riot Platforms"/>
    <x v="0"/>
    <d v="2022-12-31T00:00:00"/>
    <n v="3.2204999999999998E-2"/>
    <n v="5.7000000000000003E-5"/>
    <x v="40"/>
    <x v="3"/>
    <s v="Refinitiv, 'Share ownership: Riot Platforms Inc - 31 December 2022', viewed in December 2023."/>
    <s v="Refinitiv"/>
    <x v="1"/>
  </r>
  <r>
    <x v="3"/>
    <s v="Canada"/>
    <s v="Bitfarms"/>
    <x v="0"/>
    <d v="2022-12-31T00:00:00"/>
    <n v="1.835117E-2"/>
    <n v="1.9800000000000002E-4"/>
    <x v="40"/>
    <x v="3"/>
    <s v="Refinitiv, 'Share ownership: Bitfarms Ltd - 31 December 2022', viewed in December 2023."/>
    <s v="Refinitiv"/>
    <x v="1"/>
  </r>
  <r>
    <x v="2"/>
    <s v="United States"/>
    <s v="Riot Platforms"/>
    <x v="0"/>
    <d v="2022-12-31T00:00:00"/>
    <n v="7.2257850000000012E-2"/>
    <n v="1.27E-4"/>
    <x v="41"/>
    <x v="3"/>
    <s v="Refinitiv, 'Share ownership: Riot Platforms Inc - 31 December 2022', viewed in December 2023."/>
    <s v="Refinitiv"/>
    <x v="1"/>
  </r>
  <r>
    <x v="6"/>
    <s v="United States"/>
    <s v="Marathon Digital Holdings"/>
    <x v="0"/>
    <d v="2022-12-31T00:00:00"/>
    <n v="3.4200000000000002E-4"/>
    <n v="9.9999999999999995E-7"/>
    <x v="41"/>
    <x v="3"/>
    <s v="Refinitiv, 'Share ownership: Marathon Digital Holdings Inc - 31 December 2022', viewed in December 2023."/>
    <s v="Refinitiv"/>
    <x v="1"/>
  </r>
  <r>
    <x v="2"/>
    <s v="United States"/>
    <s v="Riot Platforms"/>
    <x v="0"/>
    <d v="2022-12-31T00:00:00"/>
    <n v="3.74595E-2"/>
    <n v="6.6000000000000005E-5"/>
    <x v="42"/>
    <x v="3"/>
    <s v="Refinitiv, 'Share ownership: Riot Platforms Inc - 31 December 2022', viewed in December 2023."/>
    <s v="Refinitiv"/>
    <x v="1"/>
  </r>
  <r>
    <x v="6"/>
    <s v="United States"/>
    <s v="Marathon Digital Holdings"/>
    <x v="0"/>
    <d v="2022-12-31T00:00:00"/>
    <n v="5.8126320000000002E-2"/>
    <n v="1.17E-4"/>
    <x v="42"/>
    <x v="3"/>
    <s v="Refinitiv, 'Share ownership: Marathon Digital Holdings Inc - 31 December 2022', viewed in December 2023."/>
    <s v="Refinitiv"/>
    <x v="1"/>
  </r>
  <r>
    <x v="10"/>
    <s v="United States"/>
    <s v="CleanSpark"/>
    <x v="0"/>
    <d v="2022-12-31T00:00:00"/>
    <n v="6.8543999999999994E-2"/>
    <n v="4.6799999999999999E-4"/>
    <x v="42"/>
    <x v="3"/>
    <s v="Refinitiv, 'Share ownership: CleanSpark Inc - 31 December 2022', viewed in December 2023."/>
    <s v="Refinitiv"/>
    <x v="1"/>
  </r>
  <r>
    <x v="0"/>
    <s v="Japan"/>
    <s v="SBI Holdings"/>
    <x v="0"/>
    <d v="2022-12-31T00:00:00"/>
    <n v="3.4626363799999997"/>
    <n v="6.6199999999999994E-4"/>
    <x v="43"/>
    <x v="13"/>
    <s v="Refinitiv, 'Share ownership: SBI Holdings Inc - 31 December 2022', viewed in December 2023."/>
    <s v="Refinitiv"/>
    <x v="0"/>
  </r>
  <r>
    <x v="15"/>
    <s v="United States"/>
    <s v="TeraWulf"/>
    <x v="0"/>
    <d v="2022-12-31T00:00:00"/>
    <n v="1.3678099999999999E-3"/>
    <n v="1.4E-5"/>
    <x v="44"/>
    <x v="3"/>
    <s v="Refinitiv, 'Share ownership: Terawulf Inc - 31 December 2022', viewed in December 2023."/>
    <s v="Refinitiv"/>
    <x v="1"/>
  </r>
  <r>
    <x v="2"/>
    <s v="United States"/>
    <s v="Riot Platforms"/>
    <x v="0"/>
    <d v="2022-12-31T00:00:00"/>
    <n v="6.8572919999999996E-2"/>
    <n v="1.21E-4"/>
    <x v="44"/>
    <x v="3"/>
    <s v="Refinitiv, 'Share ownership: Riot Platforms Inc - 31 December 2022', viewed in December 2023."/>
    <s v="Refinitiv"/>
    <x v="1"/>
  </r>
  <r>
    <x v="6"/>
    <s v="United States"/>
    <s v="Marathon Digital Holdings"/>
    <x v="0"/>
    <d v="2022-12-31T00:00:00"/>
    <n v="5.11461E-2"/>
    <n v="1.03E-4"/>
    <x v="44"/>
    <x v="3"/>
    <s v="Refinitiv, 'Share ownership: Marathon Digital Holdings Inc - 31 December 2022', viewed in December 2023."/>
    <s v="Refinitiv"/>
    <x v="1"/>
  </r>
  <r>
    <x v="10"/>
    <s v="United States"/>
    <s v="CleanSpark"/>
    <x v="0"/>
    <d v="2022-12-31T00:00:00"/>
    <n v="1.2297120000000002E-2"/>
    <n v="8.3999999999999995E-5"/>
    <x v="44"/>
    <x v="3"/>
    <s v="Refinitiv, 'Share ownership: CleanSpark Inc - 31 December 2022', viewed in December 2023."/>
    <s v="Refinitiv"/>
    <x v="1"/>
  </r>
  <r>
    <x v="16"/>
    <s v="Netherlands"/>
    <s v="Cipher Mining"/>
    <x v="0"/>
    <d v="2022-12-31T00:00:00"/>
    <n v="3.3986400000000001E-3"/>
    <n v="2.5000000000000001E-5"/>
    <x v="44"/>
    <x v="3"/>
    <s v="Refinitiv, 'Share ownership: Cipher Mining Inc - 31 December 2022', viewed in December 2023."/>
    <s v="Refinitiv"/>
    <x v="1"/>
  </r>
  <r>
    <x v="17"/>
    <s v="United States"/>
    <s v="Applied Digital"/>
    <x v="0"/>
    <d v="2022-12-31T00:00:00"/>
    <n v="9.2496799999999997E-3"/>
    <n v="5.4000000000000005E-5"/>
    <x v="44"/>
    <x v="3"/>
    <s v="Refinitiv, 'Share ownership: Applied Digital Corp - 31 December 2022', viewed in December 2023."/>
    <s v="Refinitiv"/>
    <x v="1"/>
  </r>
  <r>
    <x v="2"/>
    <s v="United States"/>
    <s v="Riot Platforms"/>
    <x v="0"/>
    <d v="2022-12-31T00:00:00"/>
    <n v="0.14782434"/>
    <n v="2.61E-4"/>
    <x v="45"/>
    <x v="3"/>
    <s v="Refinitiv, 'Share ownership: Riot Platforms Inc - 31 December 2022', viewed in December 2023."/>
    <s v="Refinitiv"/>
    <x v="1"/>
  </r>
  <r>
    <x v="6"/>
    <s v="United States"/>
    <s v="Marathon Digital Holdings"/>
    <x v="0"/>
    <d v="2022-12-31T00:00:00"/>
    <n v="0.10709046000000001"/>
    <n v="2.1499999999999999E-4"/>
    <x v="45"/>
    <x v="3"/>
    <s v="Refinitiv, 'Share ownership: Marathon Digital Holdings Inc - 31 December 2022', viewed in December 2023."/>
    <s v="Refinitiv"/>
    <x v="1"/>
  </r>
  <r>
    <x v="5"/>
    <s v="United States"/>
    <s v="Stronghold Digital Mining"/>
    <x v="0"/>
    <d v="2022-12-31T00:00:00"/>
    <n v="1.08964109"/>
    <n v="7.1722999999999995E-2"/>
    <x v="46"/>
    <x v="3"/>
    <s v="Refinitiv, 'Share ownership: Stronghold Digital Mining Inc - 31 December 2022', viewed in December 2023."/>
    <s v="Refinitiv"/>
    <x v="1"/>
  </r>
  <r>
    <x v="11"/>
    <s v="United States"/>
    <s v="Bit Digital"/>
    <x v="0"/>
    <d v="2022-12-31T00:00:00"/>
    <n v="1.8971334"/>
    <n v="3.4839000000000002E-2"/>
    <x v="46"/>
    <x v="3"/>
    <s v="Refinitiv, 'Share ownership: Bit Digital Inc - 31 December 2022', viewed in December 2023."/>
    <s v="Refinitiv"/>
    <x v="1"/>
  </r>
  <r>
    <x v="2"/>
    <s v="United States"/>
    <s v="Riot Platforms"/>
    <x v="0"/>
    <d v="2022-12-31T00:00:00"/>
    <n v="1.8984000000000001E-4"/>
    <n v="0"/>
    <x v="47"/>
    <x v="3"/>
    <s v="Refinitiv, 'Share ownership: Riot Platforms Inc - 31 December 2022', viewed in December 2023."/>
    <s v="Refinitiv"/>
    <x v="1"/>
  </r>
  <r>
    <x v="6"/>
    <s v="United States"/>
    <s v="Marathon Digital Holdings"/>
    <x v="0"/>
    <d v="2022-12-31T00:00:00"/>
    <n v="8.5500000000000005E-5"/>
    <n v="0"/>
    <x v="47"/>
    <x v="3"/>
    <s v="Refinitiv, 'Share ownership: Marathon Digital Holdings Inc - 31 December 2022', viewed in December 2023."/>
    <s v="Refinitiv"/>
    <x v="1"/>
  </r>
  <r>
    <x v="17"/>
    <s v="United States"/>
    <s v="Applied Digital"/>
    <x v="0"/>
    <d v="2022-12-31T00:00:00"/>
    <n v="0.15405951999999998"/>
    <n v="8.9099999999999997E-4"/>
    <x v="48"/>
    <x v="3"/>
    <s v="Refinitiv, 'Share ownership: Applied Digital Corp - 31 December 2022', viewed in December 2023."/>
    <s v="Refinitiv"/>
    <x v="1"/>
  </r>
  <r>
    <x v="0"/>
    <s v="Japan"/>
    <s v="SBI Holdings"/>
    <x v="0"/>
    <d v="2021-06-30T00:00:00"/>
    <n v="0.32217245999999999"/>
    <n v="5.5999999999999999E-5"/>
    <x v="49"/>
    <x v="3"/>
    <s v="Refinitiv, 'Share ownership: SBI Holdings Inc - 30 June 2021', viewed in December 2023."/>
    <s v="Refinitiv"/>
    <x v="0"/>
  </r>
  <r>
    <x v="0"/>
    <s v="Japan"/>
    <s v="SBI Holdings"/>
    <x v="0"/>
    <d v="2022-03-31T00:00:00"/>
    <n v="5.8860800000000001E-3"/>
    <n v="9.9999999999999995E-7"/>
    <x v="50"/>
    <x v="1"/>
    <s v="Refinitiv, 'Share ownership: SBI Holdings Inc - 31 March 2022', viewed in December 2023."/>
    <s v="Refinitiv"/>
    <x v="0"/>
  </r>
  <r>
    <x v="0"/>
    <s v="Japan"/>
    <s v="SBI Holdings"/>
    <x v="0"/>
    <d v="2022-10-31T00:00:00"/>
    <n v="0.14641114000000002"/>
    <n v="2.8999999999999997E-5"/>
    <x v="51"/>
    <x v="14"/>
    <s v="Refinitiv, 'Share ownership: SBI Holdings Inc - 31 October 2022', viewed in December 2023."/>
    <s v="Refinitiv"/>
    <x v="0"/>
  </r>
  <r>
    <x v="0"/>
    <s v="Japan"/>
    <s v="SBI Holdings"/>
    <x v="0"/>
    <d v="2022-11-30T00:00:00"/>
    <n v="1.10197638"/>
    <n v="2.13E-4"/>
    <x v="52"/>
    <x v="1"/>
    <s v="Refinitiv, 'Share ownership: SBI Holdings Inc - 30 November 2022', viewed in December 2023."/>
    <s v="Refinitiv"/>
    <x v="0"/>
  </r>
  <r>
    <x v="15"/>
    <s v="United States"/>
    <s v="TeraWulf"/>
    <x v="0"/>
    <d v="2022-12-31T00:00:00"/>
    <n v="2.5558999999999998E-4"/>
    <n v="2.9999999999999997E-6"/>
    <x v="53"/>
    <x v="11"/>
    <s v="Refinitiv, 'Share ownership: Terawulf Inc - 31 December 2022', viewed in December 2023."/>
    <s v="Refinitiv"/>
    <x v="1"/>
  </r>
  <r>
    <x v="0"/>
    <s v="Japan"/>
    <s v="SBI Holdings"/>
    <x v="0"/>
    <d v="2022-12-31T00:00:00"/>
    <n v="0.56517793999999999"/>
    <n v="1.0800000000000001E-4"/>
    <x v="53"/>
    <x v="11"/>
    <s v="Refinitiv, 'Share ownership: SBI Holdings Inc - 31 December 2022', viewed in December 2023."/>
    <s v="Refinitiv"/>
    <x v="0"/>
  </r>
  <r>
    <x v="2"/>
    <s v="United States"/>
    <s v="Riot Platforms"/>
    <x v="0"/>
    <d v="2022-12-31T00:00:00"/>
    <n v="9.5089500000000004E-3"/>
    <n v="1.7E-5"/>
    <x v="53"/>
    <x v="11"/>
    <s v="Refinitiv, 'Share ownership: Riot Platforms Inc - 31 December 2022', viewed in December 2023."/>
    <s v="Refinitiv"/>
    <x v="1"/>
  </r>
  <r>
    <x v="6"/>
    <s v="United States"/>
    <s v="Marathon Digital Holdings"/>
    <x v="0"/>
    <d v="2022-12-31T00:00:00"/>
    <n v="7.0828200000000001E-3"/>
    <n v="1.4E-5"/>
    <x v="53"/>
    <x v="11"/>
    <s v="Refinitiv, 'Share ownership: Marathon Digital Holdings Inc - 31 December 2022', viewed in December 2023."/>
    <s v="Refinitiv"/>
    <x v="1"/>
  </r>
  <r>
    <x v="10"/>
    <s v="United States"/>
    <s v="CleanSpark"/>
    <x v="0"/>
    <d v="2022-12-31T00:00:00"/>
    <n v="1.64628E-3"/>
    <n v="1.1000000000000001E-5"/>
    <x v="53"/>
    <x v="11"/>
    <s v="Refinitiv, 'Share ownership: CleanSpark Inc - 31 December 2022', viewed in December 2023."/>
    <s v="Refinitiv"/>
    <x v="1"/>
  </r>
  <r>
    <x v="16"/>
    <s v="Netherlands"/>
    <s v="Cipher Mining"/>
    <x v="0"/>
    <d v="2022-12-31T00:00:00"/>
    <n v="3.8695999999999999E-4"/>
    <n v="2.9999999999999997E-6"/>
    <x v="53"/>
    <x v="11"/>
    <s v="Refinitiv, 'Share ownership: Cipher Mining Inc - 31 December 2022', viewed in December 2023."/>
    <s v="Refinitiv"/>
    <x v="1"/>
  </r>
  <r>
    <x v="17"/>
    <s v="United States"/>
    <s v="Applied Digital"/>
    <x v="0"/>
    <d v="2022-12-31T00:00:00"/>
    <n v="2.1988000000000003E-3"/>
    <n v="1.2999999999999999E-5"/>
    <x v="53"/>
    <x v="11"/>
    <s v="Refinitiv, 'Share ownership: Applied Digital Corp - 31 December 2022', viewed in December 2023."/>
    <s v="Refinitiv"/>
    <x v="1"/>
  </r>
  <r>
    <x v="5"/>
    <s v="United States"/>
    <s v="Stronghold Digital Mining"/>
    <x v="0"/>
    <d v="2022-12-31T00:00:00"/>
    <n v="2.8745999999999996E-4"/>
    <n v="1.9000000000000001E-5"/>
    <x v="54"/>
    <x v="3"/>
    <s v="Refinitiv, 'Share ownership: Stronghold Digital Mining Inc - 31 December 2022', viewed in December 2023."/>
    <s v="Refinitiv"/>
    <x v="1"/>
  </r>
  <r>
    <x v="0"/>
    <s v="Japan"/>
    <s v="The Global"/>
    <x v="0"/>
    <d v="2022-12-31T00:00:00"/>
    <n v="1.6407169999999999E-2"/>
    <n v="3.6700000000000003E-4"/>
    <x v="55"/>
    <x v="14"/>
    <s v="Refinitiv, 'Share ownership: The Global Ltd - 31 December 2022', viewed in December 2023."/>
    <s v="Refinitiv"/>
    <x v="0"/>
  </r>
  <r>
    <x v="0"/>
    <s v="Japan"/>
    <s v="SBI Holdings"/>
    <x v="0"/>
    <d v="2022-05-31T00:00:00"/>
    <n v="156.96712309"/>
    <n v="3.1474000000000002E-2"/>
    <x v="55"/>
    <x v="14"/>
    <s v="Refinitiv, 'Share ownership: SBI Holdings Inc - 31 May 2022', viewed in December 2023."/>
    <s v="Refinitiv"/>
    <x v="0"/>
  </r>
  <r>
    <x v="0"/>
    <s v="Japan"/>
    <s v="SBI Holdings"/>
    <x v="0"/>
    <d v="2022-06-30T00:00:00"/>
    <n v="6.2594860000000002E-2"/>
    <n v="1.1999999999999999E-5"/>
    <x v="55"/>
    <x v="14"/>
    <s v="Refinitiv, 'Share ownership: SBI Holdings Inc - 30 June 2022', viewed in December 2023."/>
    <s v="Refinitiv"/>
    <x v="0"/>
  </r>
  <r>
    <x v="2"/>
    <s v="United States"/>
    <s v="Riot Platforms"/>
    <x v="0"/>
    <d v="2022-12-31T00:00:00"/>
    <n v="0.32106012"/>
    <n v="5.6599999999999999E-4"/>
    <x v="56"/>
    <x v="15"/>
    <s v="Refinitiv, 'Share ownership: Riot Platforms Inc - 31 December 2022', viewed in December 2023."/>
    <s v="Refinitiv"/>
    <x v="1"/>
  </r>
  <r>
    <x v="6"/>
    <s v="United States"/>
    <s v="Marathon Digital Holdings"/>
    <x v="0"/>
    <d v="2022-12-31T00:00:00"/>
    <n v="0.12396816000000001"/>
    <n v="2.4899999999999998E-4"/>
    <x v="56"/>
    <x v="15"/>
    <s v="Refinitiv, 'Share ownership: Marathon Digital Holdings Inc - 31 December 2022', viewed in December 2023."/>
    <s v="Refinitiv"/>
    <x v="1"/>
  </r>
  <r>
    <x v="8"/>
    <s v="United States"/>
    <s v="Hut 8 Corp"/>
    <x v="0"/>
    <d v="2022-12-31T00:00:00"/>
    <n v="5.0448739999999999E-2"/>
    <n v="2.7900000000000001E-4"/>
    <x v="57"/>
    <x v="16"/>
    <s v="Refinitiv, 'Share ownership: Hut 8 Corp - 31 December 2022', viewed in December 2023."/>
    <s v="Refinitiv"/>
    <x v="1"/>
  </r>
  <r>
    <x v="2"/>
    <s v="United States"/>
    <s v="Riot Platforms"/>
    <x v="0"/>
    <d v="2022-12-31T00:00:00"/>
    <n v="4.500564E-2"/>
    <n v="7.9000000000000009E-5"/>
    <x v="26"/>
    <x v="3"/>
    <s v="Refinitiv, 'Share ownership: Riot Platforms Inc - 31 December 2022', viewed in December 2023."/>
    <s v="Refinitiv"/>
    <x v="1"/>
  </r>
  <r>
    <x v="6"/>
    <s v="United States"/>
    <s v="Marathon Digital Holdings"/>
    <x v="0"/>
    <d v="2022-12-31T00:00:00"/>
    <n v="1.7305199999999999E-3"/>
    <n v="2.9999999999999997E-6"/>
    <x v="26"/>
    <x v="3"/>
    <s v="Refinitiv, 'Share ownership: Marathon Digital Holdings Inc - 31 December 2022', viewed in December 2023."/>
    <s v="Refinitiv"/>
    <x v="1"/>
  </r>
  <r>
    <x v="9"/>
    <s v="Singapore"/>
    <s v="Ebang International"/>
    <x v="0"/>
    <d v="2022-12-31T00:00:00"/>
    <n v="3.1427999999999995E-4"/>
    <n v="2.3E-5"/>
    <x v="26"/>
    <x v="3"/>
    <s v="Refinitiv, 'Share ownership: Ebang International Holdings Inc - 31 December 2022', viewed in December 2023."/>
    <s v="Refinitiv"/>
    <x v="1"/>
  </r>
  <r>
    <x v="10"/>
    <s v="United States"/>
    <s v="CleanSpark"/>
    <x v="0"/>
    <d v="2022-12-31T00:00:00"/>
    <n v="6.5891999999999999E-3"/>
    <n v="4.4999999999999996E-5"/>
    <x v="26"/>
    <x v="3"/>
    <s v="Refinitiv, 'Share ownership: CleanSpark Inc - 31 December 2022', viewed in December 2023."/>
    <s v="Refinitiv"/>
    <x v="1"/>
  </r>
  <r>
    <x v="14"/>
    <s v="China"/>
    <s v="Canaan"/>
    <x v="0"/>
    <d v="2022-12-31T00:00:00"/>
    <n v="0.11389946000000001"/>
    <n v="3.3300000000000002E-4"/>
    <x v="26"/>
    <x v="3"/>
    <s v="Refinitiv, 'Share ownership: Canaan Inc - 31 December 2022', viewed in December 2023."/>
    <s v="Refinitiv"/>
    <x v="1"/>
  </r>
  <r>
    <x v="2"/>
    <s v="United States"/>
    <s v="Riot Platforms"/>
    <x v="0"/>
    <d v="2022-12-31T00:00:00"/>
    <n v="3.3900000000000002E-6"/>
    <n v="0"/>
    <x v="58"/>
    <x v="3"/>
    <s v="Refinitiv, 'Share ownership: Riot Platforms Inc - 31 December 2022', viewed in December 2023."/>
    <s v="Refinitiv"/>
    <x v="1"/>
  </r>
  <r>
    <x v="4"/>
    <s v="United States"/>
    <s v="Riskon International"/>
    <x v="0"/>
    <d v="2022-12-31T00:00:00"/>
    <n v="2.1509299999999997E-3"/>
    <n v="3.3199999999999999E-4"/>
    <x v="58"/>
    <x v="3"/>
    <s v="Refinitiv, 'Share ownership: Riskon International Inc - 31 December 2022', viewed in December 2023."/>
    <s v="Refinitiv"/>
    <x v="1"/>
  </r>
  <r>
    <x v="0"/>
    <s v="Japan"/>
    <s v="SBI Holdings"/>
    <x v="0"/>
    <d v="2022-12-31T00:00:00"/>
    <n v="0.19197620000000001"/>
    <n v="3.7000000000000005E-5"/>
    <x v="59"/>
    <x v="2"/>
    <s v="Refinitiv, 'Share ownership: SBI Holdings Inc - 31 December 2022', viewed in December 2023."/>
    <s v="Refinitiv"/>
    <x v="0"/>
  </r>
  <r>
    <x v="3"/>
    <s v="Canada"/>
    <s v="Bitfarms"/>
    <x v="0"/>
    <d v="2022-12-31T00:00:00"/>
    <n v="0.10873853"/>
    <n v="1.173E-3"/>
    <x v="60"/>
    <x v="3"/>
    <s v="Refinitiv, 'Share ownership: Bitfarms Ltd - 31 December 2022', viewed in December 2023."/>
    <s v="Refinitiv"/>
    <x v="1"/>
  </r>
  <r>
    <x v="0"/>
    <s v="Japan"/>
    <s v="SBI Holdings"/>
    <x v="0"/>
    <d v="2022-07-31T00:00:00"/>
    <n v="3.2266690000000001E-2"/>
    <n v="5.9999999999999993E-6"/>
    <x v="61"/>
    <x v="8"/>
    <s v="Refinitiv, 'Share ownership: SBI Holdings Inc - 31 July 2022', viewed in December 2023."/>
    <s v="Refinitiv"/>
    <x v="0"/>
  </r>
  <r>
    <x v="0"/>
    <s v="Japan"/>
    <s v="SBI Holdings"/>
    <x v="0"/>
    <d v="2022-12-31T00:00:00"/>
    <n v="2.4764930199999999"/>
    <n v="4.7399999999999997E-4"/>
    <x v="61"/>
    <x v="8"/>
    <s v="Refinitiv, 'Share ownership: SBI Holdings Inc - 31 December 2022', viewed in December 2023."/>
    <s v="Refinitiv"/>
    <x v="0"/>
  </r>
  <r>
    <x v="0"/>
    <s v="Japan"/>
    <s v="Aruhi Corp"/>
    <x v="0"/>
    <d v="2022-12-31T00:00:00"/>
    <n v="0.65223094999999998"/>
    <n v="2.3419999999999999E-3"/>
    <x v="61"/>
    <x v="8"/>
    <s v="Refinitiv, 'Share ownership: Aruhi Corp - 31 December 2022', viewed in December 2023."/>
    <s v="Refinitiv"/>
    <x v="0"/>
  </r>
  <r>
    <x v="0"/>
    <s v="Japan"/>
    <s v="SBI Holdings"/>
    <x v="0"/>
    <d v="2022-12-31T00:00:00"/>
    <n v="1.95431775"/>
    <n v="3.7400000000000004E-4"/>
    <x v="61"/>
    <x v="8"/>
    <s v="Refinitiv, 'Share ownership: SBI Holdings Inc - 31 December 2022', viewed in December 2023."/>
    <s v="Refinitiv"/>
    <x v="0"/>
  </r>
  <r>
    <x v="0"/>
    <s v="Japan"/>
    <s v="SBI Holdings"/>
    <x v="0"/>
    <d v="2022-10-31T00:00:00"/>
    <n v="0.46092395000000003"/>
    <n v="9.4000000000000008E-5"/>
    <x v="62"/>
    <x v="10"/>
    <s v="Refinitiv, 'Share ownership: SBI Holdings Inc - 31 October 2022', viewed in December 2023."/>
    <s v="Refinitiv"/>
    <x v="0"/>
  </r>
  <r>
    <x v="6"/>
    <s v="United States"/>
    <s v="Marathon Digital Holdings"/>
    <x v="0"/>
    <d v="2022-12-31T00:00:00"/>
    <n v="1.03712184"/>
    <n v="2.0830000000000002E-3"/>
    <x v="63"/>
    <x v="3"/>
    <s v="Refinitiv, 'Share ownership: Marathon Digital Holdings Inc - 31 December 2022', viewed in December 2023."/>
    <s v="Refinitiv"/>
    <x v="1"/>
  </r>
  <r>
    <x v="17"/>
    <s v="United States"/>
    <s v="Applied Digital"/>
    <x v="0"/>
    <d v="2022-12-31T00:00:00"/>
    <n v="2.6232622400000003"/>
    <n v="1.5176E-2"/>
    <x v="64"/>
    <x v="3"/>
    <s v="Refinitiv, 'Share ownership: Applied Digital Corp - 31 December 2022', viewed in December 2023."/>
    <s v="Refinitiv"/>
    <x v="1"/>
  </r>
  <r>
    <x v="17"/>
    <s v="United States"/>
    <s v="Applied Digital"/>
    <x v="0"/>
    <d v="2022-09-13T00:00:00"/>
    <n v="1.0431489"/>
    <n v="6.5110000000000003E-3"/>
    <x v="64"/>
    <x v="3"/>
    <s v="Refinitiv, 'Share ownership: Applied Digital Corp - 13 September 2022', viewed in December 2023."/>
    <s v="Refinitiv"/>
    <x v="1"/>
  </r>
  <r>
    <x v="5"/>
    <s v="United States"/>
    <s v="Stronghold Digital Mining"/>
    <x v="0"/>
    <d v="2022-12-31T00:00:00"/>
    <n v="1.7247599999999998E-2"/>
    <n v="1.1349999999999999E-3"/>
    <x v="65"/>
    <x v="3"/>
    <s v="Refinitiv, 'Share ownership: Stronghold Digital Mining Inc - 31 December 2022', viewed in December 2023."/>
    <s v="Refinitiv"/>
    <x v="1"/>
  </r>
  <r>
    <x v="2"/>
    <s v="United States"/>
    <s v="Riot Platforms"/>
    <x v="0"/>
    <d v="2022-12-31T00:00:00"/>
    <n v="4.0924080000000002E-2"/>
    <n v="7.2000000000000002E-5"/>
    <x v="65"/>
    <x v="3"/>
    <s v="Refinitiv, 'Share ownership: Riot Platforms Inc - 31 December 2022', viewed in December 2023."/>
    <s v="Refinitiv"/>
    <x v="1"/>
  </r>
  <r>
    <x v="6"/>
    <s v="United States"/>
    <s v="Marathon Digital Holdings"/>
    <x v="0"/>
    <d v="2022-12-31T00:00:00"/>
    <n v="4.9548959999999996E-2"/>
    <n v="1E-4"/>
    <x v="65"/>
    <x v="3"/>
    <s v="Refinitiv, 'Share ownership: Marathon Digital Holdings Inc - 31 December 2022', viewed in December 2023."/>
    <s v="Refinitiv"/>
    <x v="1"/>
  </r>
  <r>
    <x v="16"/>
    <s v="Netherlands"/>
    <s v="Cipher Mining"/>
    <x v="0"/>
    <d v="2022-12-31T00:00:00"/>
    <n v="5.5999999999999999E-3"/>
    <n v="4.0000000000000003E-5"/>
    <x v="65"/>
    <x v="3"/>
    <s v="Refinitiv, 'Share ownership: Cipher Mining Inc - 31 December 2022', viewed in December 2023."/>
    <s v="Refinitiv"/>
    <x v="1"/>
  </r>
  <r>
    <x v="17"/>
    <s v="United States"/>
    <s v="Applied Digital"/>
    <x v="0"/>
    <d v="2022-12-31T00:00:00"/>
    <n v="0.37719999999999998"/>
    <n v="2.1819999999999999E-3"/>
    <x v="65"/>
    <x v="3"/>
    <s v="Refinitiv, 'Share ownership: Applied Digital Corp - 31 December 2022', viewed in December 2023."/>
    <s v="Refinitiv"/>
    <x v="1"/>
  </r>
  <r>
    <x v="5"/>
    <s v="United States"/>
    <s v="Stronghold Digital Mining"/>
    <x v="0"/>
    <d v="2022-06-30T00:00:00"/>
    <n v="8.0825399999999992E-2"/>
    <n v="6.1200000000000002E-4"/>
    <x v="65"/>
    <x v="3"/>
    <s v="Refinitiv, 'Share ownership: Stronghold Digital Mining Inc - 30 June 2022', viewed in December 2023."/>
    <s v="Refinitiv"/>
    <x v="1"/>
  </r>
  <r>
    <x v="14"/>
    <s v="China"/>
    <s v="Canaan"/>
    <x v="0"/>
    <d v="2022-12-31T00:00:00"/>
    <n v="0.18643000000000001"/>
    <n v="5.4500000000000002E-4"/>
    <x v="66"/>
    <x v="6"/>
    <s v="Refinitiv, 'Share ownership: Canaan Inc - 31 December 2022', viewed in December 2023."/>
    <s v="Refinitiv"/>
    <x v="1"/>
  </r>
  <r>
    <x v="0"/>
    <s v="Japan"/>
    <s v="SBI Holdings"/>
    <x v="0"/>
    <d v="2022-07-11T00:00:00"/>
    <n v="634.61028361000001"/>
    <n v="0.115588"/>
    <x v="67"/>
    <x v="2"/>
    <s v="Refinitiv, 'Share ownership: SBI Holdings Inc - 11 July 2022', viewed in December 2023."/>
    <s v="Refinitiv"/>
    <x v="0"/>
  </r>
  <r>
    <x v="6"/>
    <s v="United States"/>
    <s v="Marathon Digital Holdings"/>
    <x v="0"/>
    <d v="2022-12-31T00:00:00"/>
    <n v="6.8400000000000004E-4"/>
    <n v="9.9999999999999995E-7"/>
    <x v="67"/>
    <x v="2"/>
    <s v="Refinitiv, 'Share ownership: Marathon Digital Holdings Inc - 31 December 2022', viewed in December 2023."/>
    <s v="Refinitiv"/>
    <x v="1"/>
  </r>
  <r>
    <x v="0"/>
    <s v="Japan"/>
    <s v="SBI Holdings"/>
    <x v="0"/>
    <d v="2022-12-31T00:00:00"/>
    <n v="14.072009269999999"/>
    <n v="2.6919999999999999E-3"/>
    <x v="67"/>
    <x v="2"/>
    <s v="Refinitiv, 'Share ownership: SBI Holdings Inc - 31 December 2022', viewed in December 2023."/>
    <s v="Refinitiv"/>
    <x v="0"/>
  </r>
  <r>
    <x v="20"/>
    <s v="Canada"/>
    <s v="Digihost Technology"/>
    <x v="0"/>
    <d v="2022-12-31T00:00:00"/>
    <n v="0.65775072000000001"/>
    <n v="6.6873000000000002E-2"/>
    <x v="68"/>
    <x v="3"/>
    <s v="Refinitiv, 'Share ownership: Digihost Technology Inc - 31 December 2022', viewed in December 2023."/>
    <s v="Refinitiv"/>
    <x v="1"/>
  </r>
  <r>
    <x v="2"/>
    <s v="United States"/>
    <s v="Riot Platforms"/>
    <x v="0"/>
    <d v="2022-12-31T00:00:00"/>
    <n v="9.9665999999999991E-4"/>
    <n v="1.9999999999999999E-6"/>
    <x v="69"/>
    <x v="3"/>
    <s v="Refinitiv, 'Share ownership: Riot Platforms Inc - 31 December 2022', viewed in December 2023."/>
    <s v="Refinitiv"/>
    <x v="1"/>
  </r>
  <r>
    <x v="6"/>
    <s v="United States"/>
    <s v="Marathon Digital Holdings"/>
    <x v="0"/>
    <d v="2022-12-31T00:00:00"/>
    <n v="2.1546E-4"/>
    <n v="0"/>
    <x v="69"/>
    <x v="3"/>
    <s v="Refinitiv, 'Share ownership: Marathon Digital Holdings Inc - 31 December 2022', viewed in December 2023."/>
    <s v="Refinitiv"/>
    <x v="1"/>
  </r>
  <r>
    <x v="0"/>
    <s v="Japan"/>
    <s v="SBI Holdings"/>
    <x v="0"/>
    <d v="2022-12-31T00:00:00"/>
    <n v="8.0630009999999988E-2"/>
    <n v="1.5E-5"/>
    <x v="70"/>
    <x v="15"/>
    <s v="Refinitiv, 'Share ownership: SBI Holdings Inc - 31 December 2022', viewed in December 2023."/>
    <s v="Refinitiv"/>
    <x v="0"/>
  </r>
  <r>
    <x v="2"/>
    <s v="United States"/>
    <s v="Riot Platforms"/>
    <x v="0"/>
    <d v="2022-12-31T00:00:00"/>
    <n v="0.26643027000000002"/>
    <n v="4.6999999999999999E-4"/>
    <x v="71"/>
    <x v="3"/>
    <s v="Refinitiv, 'Share ownership: Riot Platforms Inc - 31 December 2022', viewed in December 2023."/>
    <s v="Refinitiv"/>
    <x v="1"/>
  </r>
  <r>
    <x v="2"/>
    <s v="United States"/>
    <s v="Riot Platforms"/>
    <x v="0"/>
    <d v="2022-11-30T00:00:00"/>
    <n v="2.122725E-2"/>
    <n v="2.2000000000000003E-5"/>
    <x v="72"/>
    <x v="17"/>
    <s v="Refinitiv, 'Share ownership: Riot Platforms Inc - 30 November 2022', viewed in December 2023."/>
    <s v="Refinitiv"/>
    <x v="1"/>
  </r>
  <r>
    <x v="6"/>
    <s v="United States"/>
    <s v="Marathon Digital Holdings"/>
    <x v="0"/>
    <d v="2022-11-30T00:00:00"/>
    <n v="1.7696E-2"/>
    <n v="1.2999999999999999E-5"/>
    <x v="72"/>
    <x v="17"/>
    <s v="Refinitiv, 'Share ownership: Marathon Digital Holdings Inc - 30 November 2022', viewed in December 2023."/>
    <s v="Refinitiv"/>
    <x v="1"/>
  </r>
  <r>
    <x v="8"/>
    <s v="United States"/>
    <s v="Hut 8 Corp"/>
    <x v="0"/>
    <d v="2022-11-30T00:00:00"/>
    <n v="2.4013720000000002E-2"/>
    <n v="4.4999999999999996E-5"/>
    <x v="72"/>
    <x v="17"/>
    <s v="Refinitiv, 'Share ownership: Hut 8 Corp - 30 November 2022', viewed in December 2023."/>
    <s v="Refinitiv"/>
    <x v="1"/>
  </r>
  <r>
    <x v="1"/>
    <s v="Canada"/>
    <s v="HIVE Digital Technology"/>
    <x v="0"/>
    <d v="2022-11-30T00:00:00"/>
    <n v="4.4477589999999997E-2"/>
    <n v="2.3300000000000003E-4"/>
    <x v="72"/>
    <x v="17"/>
    <s v="Refinitiv, 'Share ownership: HIVE Digital Technologies Ltd - 30 November 2022', viewed in December 2023."/>
    <s v="Refinitiv"/>
    <x v="1"/>
  </r>
  <r>
    <x v="13"/>
    <s v="United States"/>
    <s v="Galaxy Digital"/>
    <x v="0"/>
    <d v="2022-11-30T00:00:00"/>
    <n v="3.865147E-2"/>
    <n v="1.1400000000000001E-4"/>
    <x v="72"/>
    <x v="17"/>
    <s v="Refinitiv, 'Share ownership: Galaxy Digital Holdings Ltd - 30 November 2022', viewed in December 2023."/>
    <s v="Refinitiv"/>
    <x v="1"/>
  </r>
  <r>
    <x v="18"/>
    <s v="Canada"/>
    <s v="DMG Blockchain Solutions"/>
    <x v="0"/>
    <d v="2022-11-30T00:00:00"/>
    <n v="9.3966699999999993E-3"/>
    <n v="3.57E-4"/>
    <x v="72"/>
    <x v="17"/>
    <s v="Refinitiv, 'Share ownership: DMG Blockchain Solutions Inc - 30 November 2022', viewed in December 2023."/>
    <s v="Refinitiv"/>
    <x v="1"/>
  </r>
  <r>
    <x v="7"/>
    <s v="United States"/>
    <s v="Core Scientific"/>
    <x v="0"/>
    <d v="2022-11-30T00:00:00"/>
    <n v="3.3325E-4"/>
    <n v="5.9999999999999993E-6"/>
    <x v="72"/>
    <x v="17"/>
    <s v="Refinitiv, 'Share ownership: Core Scientific Inc - 30 November 2022', viewed in December 2023."/>
    <s v="Refinitiv"/>
    <x v="1"/>
  </r>
  <r>
    <x v="3"/>
    <s v="Canada"/>
    <s v="Bitfarms"/>
    <x v="0"/>
    <d v="2022-11-30T00:00:00"/>
    <n v="2.1478110000000002E-2"/>
    <n v="1.12E-4"/>
    <x v="72"/>
    <x v="17"/>
    <s v="Refinitiv, 'Share ownership: Bitfarms Ltd - 30 November 2022', viewed in December 2023."/>
    <s v="Refinitiv"/>
    <x v="1"/>
  </r>
  <r>
    <x v="11"/>
    <s v="United States"/>
    <s v="Bit Digital"/>
    <x v="0"/>
    <d v="2022-11-30T00:00:00"/>
    <n v="2.2964999999999999E-3"/>
    <n v="2.8E-5"/>
    <x v="72"/>
    <x v="17"/>
    <s v="Refinitiv, 'Share ownership: Bit Digital Inc - 30 November 2022', viewed in December 2023."/>
    <s v="Refinitiv"/>
    <x v="1"/>
  </r>
  <r>
    <x v="12"/>
    <s v="United Kingdom"/>
    <s v="Argo Blockchain"/>
    <x v="0"/>
    <d v="2022-11-30T00:00:00"/>
    <n v="2.0846569999999998E-2"/>
    <n v="5.8700000000000007E-4"/>
    <x v="72"/>
    <x v="17"/>
    <s v="Refinitiv, 'Share ownership: Argo Blockchain PLC - 30 November 2022', viewed in December 2023."/>
    <s v="Refinitiv"/>
    <x v="1"/>
  </r>
  <r>
    <x v="8"/>
    <s v="United States"/>
    <s v="Hut 8 Corp"/>
    <x v="0"/>
    <d v="2022-12-31T00:00:00"/>
    <n v="2.2786479999999998E-2"/>
    <n v="1.26E-4"/>
    <x v="73"/>
    <x v="18"/>
    <s v="Refinitiv, 'Share ownership: Hut 8 Corp - 31 December 2022', viewed in December 2023."/>
    <s v="Refinitiv"/>
    <x v="1"/>
  </r>
  <r>
    <x v="14"/>
    <s v="China"/>
    <s v="Canaan"/>
    <x v="0"/>
    <d v="2022-12-31T00:00:00"/>
    <n v="0.78444387999999998"/>
    <n v="2.2919999999999998E-3"/>
    <x v="74"/>
    <x v="17"/>
    <s v="Refinitiv, 'Share ownership: Canaan Inc - 31 December 2022', viewed in December 2023."/>
    <s v="Refinitiv"/>
    <x v="1"/>
  </r>
  <r>
    <x v="21"/>
    <s v="United States"/>
    <s v="Mawson Infrastructure"/>
    <x v="0"/>
    <d v="2022-12-31T00:00:00"/>
    <n v="1.2941639999999999E-2"/>
    <n v="6.8800000000000003E-4"/>
    <x v="75"/>
    <x v="19"/>
    <s v="Refinitiv, 'Share ownership: Mawson Infrastructure Group Inc - 31 December 2022', viewed in December 2023."/>
    <s v="Refinitiv"/>
    <x v="1"/>
  </r>
  <r>
    <x v="6"/>
    <s v="United States"/>
    <s v="Marathon Digital Holdings"/>
    <x v="0"/>
    <d v="2022-12-31T00:00:00"/>
    <n v="3.078E-5"/>
    <n v="0"/>
    <x v="76"/>
    <x v="0"/>
    <s v="Refinitiv, 'Share ownership: Marathon Digital Holdings Inc - 31 December 2022', viewed in December 2023."/>
    <s v="Refinitiv"/>
    <x v="1"/>
  </r>
  <r>
    <x v="15"/>
    <s v="United States"/>
    <s v="TeraWulf"/>
    <x v="0"/>
    <d v="2022-12-31T00:00:00"/>
    <n v="1.5817979999999999E-2"/>
    <n v="1.64E-4"/>
    <x v="77"/>
    <x v="15"/>
    <s v="Refinitiv, 'Share ownership: Terawulf Inc - 31 December 2022', viewed in December 2023."/>
    <s v="Refinitiv"/>
    <x v="1"/>
  </r>
  <r>
    <x v="2"/>
    <s v="United States"/>
    <s v="Riot Platforms"/>
    <x v="0"/>
    <d v="2022-12-31T00:00:00"/>
    <n v="5.7501179999999999E-2"/>
    <n v="1.01E-4"/>
    <x v="77"/>
    <x v="15"/>
    <s v="Refinitiv, 'Share ownership: Riot Platforms Inc - 31 December 2022', viewed in December 2023."/>
    <s v="Refinitiv"/>
    <x v="1"/>
  </r>
  <r>
    <x v="6"/>
    <s v="United States"/>
    <s v="Marathon Digital Holdings"/>
    <x v="0"/>
    <d v="2022-12-31T00:00:00"/>
    <n v="0.15491916"/>
    <n v="3.1099999999999997E-4"/>
    <x v="77"/>
    <x v="15"/>
    <s v="Refinitiv, 'Share ownership: Marathon Digital Holdings Inc - 31 December 2022', viewed in December 2023."/>
    <s v="Refinitiv"/>
    <x v="1"/>
  </r>
  <r>
    <x v="14"/>
    <s v="China"/>
    <s v="Canaan"/>
    <x v="0"/>
    <d v="2022-12-31T00:00:00"/>
    <n v="2.2915439999999999E-2"/>
    <n v="6.7000000000000002E-5"/>
    <x v="77"/>
    <x v="15"/>
    <s v="Refinitiv, 'Share ownership: Canaan Inc - 31 December 2022', viewed in December 2023."/>
    <s v="Refinitiv"/>
    <x v="1"/>
  </r>
  <r>
    <x v="16"/>
    <s v="Netherlands"/>
    <s v="Cipher Mining"/>
    <x v="0"/>
    <d v="2022-12-31T00:00:00"/>
    <n v="5.7730400000000001E-3"/>
    <n v="4.1999999999999998E-5"/>
    <x v="77"/>
    <x v="15"/>
    <s v="Refinitiv, 'Share ownership: Cipher Mining Inc - 31 December 2022', viewed in December 2023."/>
    <s v="Refinitiv"/>
    <x v="1"/>
  </r>
  <r>
    <x v="3"/>
    <s v="Canada"/>
    <s v="Bitfarms"/>
    <x v="0"/>
    <d v="2022-12-31T00:00:00"/>
    <n v="6.1745100000000002E-3"/>
    <n v="6.7000000000000002E-5"/>
    <x v="77"/>
    <x v="15"/>
    <s v="Refinitiv, 'Share ownership: Bitfarms Ltd - 31 December 2022', viewed in December 2023."/>
    <s v="Refinitiv"/>
    <x v="1"/>
  </r>
  <r>
    <x v="0"/>
    <s v="Japan"/>
    <s v="SBI Holdings"/>
    <x v="0"/>
    <d v="2022-12-31T00:00:00"/>
    <n v="0.27644573"/>
    <n v="5.3000000000000001E-5"/>
    <x v="78"/>
    <x v="15"/>
    <s v="Refinitiv, 'Share ownership: SBI Holdings Inc - 31 December 2022', viewed in December 2023."/>
    <s v="Refinitiv"/>
    <x v="0"/>
  </r>
  <r>
    <x v="2"/>
    <s v="United States"/>
    <s v="Riot Platforms"/>
    <x v="0"/>
    <d v="2022-12-31T00:00:00"/>
    <n v="2.7967500000000002E-3"/>
    <n v="5.0000000000000004E-6"/>
    <x v="78"/>
    <x v="15"/>
    <s v="Refinitiv, 'Share ownership: Riot Platforms Inc - 31 December 2022', viewed in December 2023."/>
    <s v="Refinitiv"/>
    <x v="1"/>
  </r>
  <r>
    <x v="8"/>
    <s v="United States"/>
    <s v="Hut 8 Corp"/>
    <x v="0"/>
    <d v="2022-12-31T00:00:00"/>
    <n v="1.6737799999999999E-3"/>
    <n v="9.0000000000000002E-6"/>
    <x v="78"/>
    <x v="15"/>
    <s v="Refinitiv, 'Share ownership: Hut 8 Corp - 31 December 2022', viewed in December 2023."/>
    <s v="Refinitiv"/>
    <x v="1"/>
  </r>
  <r>
    <x v="12"/>
    <s v="United Kingdom"/>
    <s v="Argo Blockchain"/>
    <x v="0"/>
    <d v="2022-12-31T00:00:00"/>
    <n v="2.7000000000000001E-3"/>
    <n v="5.1999999999999997E-5"/>
    <x v="78"/>
    <x v="15"/>
    <s v="Refinitiv, 'Share ownership: Argo Blockchain PLC - 31 December 2022', viewed in December 2023."/>
    <s v="Refinitiv"/>
    <x v="1"/>
  </r>
  <r>
    <x v="0"/>
    <s v="Japan"/>
    <s v="SBI Holdings"/>
    <x v="0"/>
    <d v="2022-12-31T00:00:00"/>
    <n v="3.5640574100000002"/>
    <n v="6.7400000000000001E-4"/>
    <x v="79"/>
    <x v="15"/>
    <s v="Refinitiv, 'Share ownership: SBI Holdings Inc - 31 December 2022', viewed in December 2023."/>
    <s v="Refinitiv"/>
    <x v="0"/>
  </r>
  <r>
    <x v="2"/>
    <s v="United States"/>
    <s v="Riot Platforms"/>
    <x v="0"/>
    <d v="2022-12-31T00:00:00"/>
    <n v="4.4239500000000001E-2"/>
    <n v="7.7999999999999999E-5"/>
    <x v="80"/>
    <x v="15"/>
    <s v="Refinitiv, 'Share ownership: Riot Platforms Inc - 31 December 2022', viewed in December 2023."/>
    <s v="Refinitiv"/>
    <x v="1"/>
  </r>
  <r>
    <x v="6"/>
    <s v="United States"/>
    <s v="Marathon Digital Holdings"/>
    <x v="0"/>
    <d v="2022-12-31T00:00:00"/>
    <n v="6.8399999999999997E-3"/>
    <n v="1.4E-5"/>
    <x v="81"/>
    <x v="2"/>
    <s v="Refinitiv, 'Share ownership: Marathon Digital Holdings Inc - 31 December 2022', viewed in December 2023."/>
    <s v="Refinitiv"/>
    <x v="1"/>
  </r>
  <r>
    <x v="2"/>
    <s v="United States"/>
    <s v="Riot Platforms"/>
    <x v="0"/>
    <d v="2022-12-31T00:00:00"/>
    <n v="1.1794148999999998"/>
    <n v="2.0799999999999998E-3"/>
    <x v="81"/>
    <x v="2"/>
    <s v="Refinitiv, 'Share ownership: Riot Platforms Inc - 31 December 2022', viewed in December 2023."/>
    <s v="Refinitiv"/>
    <x v="1"/>
  </r>
  <r>
    <x v="6"/>
    <s v="United States"/>
    <s v="Marathon Digital Holdings"/>
    <x v="0"/>
    <d v="2022-12-31T00:00:00"/>
    <n v="0.44195976000000003"/>
    <n v="8.8800000000000001E-4"/>
    <x v="81"/>
    <x v="2"/>
    <s v="Refinitiv, 'Share ownership: Marathon Digital Holdings Inc - 31 December 2022', viewed in December 2023."/>
    <s v="Refinitiv"/>
    <x v="1"/>
  </r>
  <r>
    <x v="22"/>
    <s v="Australia"/>
    <s v="Iris Energy"/>
    <x v="0"/>
    <d v="2022-12-31T00:00:00"/>
    <n v="0.24820500000000001"/>
    <n v="3.6109999999999996E-3"/>
    <x v="81"/>
    <x v="2"/>
    <s v="Refinitiv, 'Share ownership: Iris Energy Ltd - 31 December 2022', viewed in December 2023."/>
    <s v="Refinitiv"/>
    <x v="1"/>
  </r>
  <r>
    <x v="8"/>
    <s v="United States"/>
    <s v="Hut 8 Corp"/>
    <x v="0"/>
    <d v="2022-12-31T00:00:00"/>
    <n v="1.095874E-2"/>
    <n v="6.1000000000000005E-5"/>
    <x v="81"/>
    <x v="2"/>
    <s v="Refinitiv, 'Share ownership: Hut 8 Corp - 31 December 2022', viewed in December 2023."/>
    <s v="Refinitiv"/>
    <x v="1"/>
  </r>
  <r>
    <x v="10"/>
    <s v="United States"/>
    <s v="CleanSpark"/>
    <x v="0"/>
    <d v="2022-12-31T00:00:00"/>
    <n v="2.499612E-2"/>
    <n v="1.7100000000000001E-4"/>
    <x v="81"/>
    <x v="2"/>
    <s v="Refinitiv, 'Share ownership: CleanSpark Inc - 31 December 2022', viewed in December 2023."/>
    <s v="Refinitiv"/>
    <x v="1"/>
  </r>
  <r>
    <x v="14"/>
    <s v="China"/>
    <s v="Canaan"/>
    <x v="0"/>
    <d v="2022-12-31T00:00:00"/>
    <n v="0.17915614000000002"/>
    <n v="5.2300000000000003E-4"/>
    <x v="81"/>
    <x v="2"/>
    <s v="Refinitiv, 'Share ownership: Canaan Inc - 31 December 2022', viewed in December 2023."/>
    <s v="Refinitiv"/>
    <x v="1"/>
  </r>
  <r>
    <x v="16"/>
    <s v="Netherlands"/>
    <s v="Cipher Mining"/>
    <x v="0"/>
    <d v="2022-12-31T00:00:00"/>
    <n v="5.9091199999999995E-3"/>
    <n v="4.3000000000000002E-5"/>
    <x v="81"/>
    <x v="2"/>
    <s v="Refinitiv, 'Share ownership: Cipher Mining Inc - 31 December 2022', viewed in December 2023."/>
    <s v="Refinitiv"/>
    <x v="1"/>
  </r>
  <r>
    <x v="11"/>
    <s v="United States"/>
    <s v="Bit Digital"/>
    <x v="0"/>
    <d v="2022-12-31T00:00:00"/>
    <n v="5.9999999999999995E-4"/>
    <n v="1.1999999999999999E-5"/>
    <x v="81"/>
    <x v="2"/>
    <s v="Refinitiv, 'Share ownership: Bit Digital Inc - 31 December 2022', viewed in December 2023."/>
    <s v="Refinitiv"/>
    <x v="1"/>
  </r>
  <r>
    <x v="17"/>
    <s v="United States"/>
    <s v="Applied Digital"/>
    <x v="0"/>
    <d v="2022-12-31T00:00:00"/>
    <n v="3.33776E-2"/>
    <n v="1.93E-4"/>
    <x v="81"/>
    <x v="2"/>
    <s v="Refinitiv, 'Share ownership: Applied Digital Corp - 31 December 2022', viewed in December 2023."/>
    <s v="Refinitiv"/>
    <x v="1"/>
  </r>
  <r>
    <x v="3"/>
    <s v="Canada"/>
    <s v="Bitfarms"/>
    <x v="0"/>
    <d v="2022-12-31T00:00:00"/>
    <n v="1.459001E-2"/>
    <n v="1.5699999999999999E-4"/>
    <x v="81"/>
    <x v="2"/>
    <s v="Refinitiv, 'Share ownership: Bitfarms Ltd - 31 December 2022', viewed in December 2023."/>
    <s v="Refinitiv"/>
    <x v="1"/>
  </r>
  <r>
    <x v="13"/>
    <s v="United States"/>
    <s v="Galaxy Digital"/>
    <x v="0"/>
    <d v="2022-12-31T00:00:00"/>
    <n v="1.22821E-3"/>
    <n v="3.9999999999999998E-6"/>
    <x v="82"/>
    <x v="3"/>
    <s v="Refinitiv, 'Share ownership: Galaxy Digital Holdings Ltd - 31 December 2022', viewed in December 2023."/>
    <s v="Refinitiv"/>
    <x v="1"/>
  </r>
  <r>
    <x v="7"/>
    <s v="United States"/>
    <s v="Core Scientific"/>
    <x v="0"/>
    <d v="2022-12-31T00:00:00"/>
    <n v="1.6221600000000001E-3"/>
    <n v="5.7999999999999994E-5"/>
    <x v="83"/>
    <x v="3"/>
    <s v="Refinitiv, 'Share ownership: Core Scientific Inc - 31 December 2022', viewed in December 2023."/>
    <s v="Refinitiv"/>
    <x v="1"/>
  </r>
  <r>
    <x v="2"/>
    <s v="United States"/>
    <s v="Riot Platforms"/>
    <x v="0"/>
    <d v="2022-12-31T00:00:00"/>
    <n v="1.6949999999999999E-3"/>
    <n v="2.9999999999999997E-6"/>
    <x v="84"/>
    <x v="3"/>
    <s v="Refinitiv, 'Share ownership: Riot Platforms Inc - 31 December 2022', viewed in December 2023."/>
    <s v="Refinitiv"/>
    <x v="1"/>
  </r>
  <r>
    <x v="10"/>
    <s v="United States"/>
    <s v="CleanSpark"/>
    <x v="0"/>
    <d v="2022-12-31T00:00:00"/>
    <n v="2.0400000000000001E-3"/>
    <n v="1.4E-5"/>
    <x v="84"/>
    <x v="3"/>
    <s v="Refinitiv, 'Share ownership: CleanSpark Inc - 31 December 2022', viewed in December 2023."/>
    <s v="Refinitiv"/>
    <x v="1"/>
  </r>
  <r>
    <x v="6"/>
    <s v="United States"/>
    <s v="Marathon Digital Holdings"/>
    <x v="0"/>
    <d v="2022-12-31T00:00:00"/>
    <n v="3.2339520000000004E-2"/>
    <n v="6.4999999999999994E-5"/>
    <x v="73"/>
    <x v="18"/>
    <s v="Refinitiv, 'Share ownership: Marathon Digital Holdings Inc - 31 December 2022', viewed in December 2023."/>
    <s v="Refinitiv"/>
    <x v="1"/>
  </r>
  <r>
    <x v="8"/>
    <s v="United States"/>
    <s v="Hut 8 Corp"/>
    <x v="0"/>
    <d v="2022-12-31T00:00:00"/>
    <n v="2.2786479999999998E-2"/>
    <n v="1.26E-4"/>
    <x v="73"/>
    <x v="18"/>
    <s v="Refinitiv, 'Share ownership: Hut 8 Corp - 31 December 2022', viewed in December 2023."/>
    <s v="Refinitiv"/>
    <x v="1"/>
  </r>
  <r>
    <x v="13"/>
    <s v="United States"/>
    <s v="Galaxy Digital"/>
    <x v="0"/>
    <d v="2022-12-31T00:00:00"/>
    <n v="2.5055459999999998E-2"/>
    <n v="8.0000000000000007E-5"/>
    <x v="73"/>
    <x v="18"/>
    <s v="Refinitiv, 'Share ownership: Galaxy Digital Holdings Ltd - 31 December 2022', viewed in December 2023."/>
    <s v="Refinitiv"/>
    <x v="1"/>
  </r>
  <r>
    <x v="11"/>
    <s v="United States"/>
    <s v="Bit Digital"/>
    <x v="0"/>
    <d v="2022-12-31T00:00:00"/>
    <n v="2.196E-4"/>
    <n v="3.9999999999999998E-6"/>
    <x v="73"/>
    <x v="18"/>
    <s v="Refinitiv, 'Share ownership: Bit Digital Inc - 31 December 2022', viewed in December 2023."/>
    <s v="Refinitiv"/>
    <x v="1"/>
  </r>
  <r>
    <x v="0"/>
    <s v="Japan"/>
    <s v="SBI Holdings"/>
    <x v="0"/>
    <d v="2022-12-31T00:00:00"/>
    <n v="0.99457112000000003"/>
    <n v="1.8999999999999998E-4"/>
    <x v="73"/>
    <x v="18"/>
    <s v="Refinitiv, 'Share ownership: SBI Holdings Inc - 31 December 2022', viewed in December 2023."/>
    <s v="Refinitiv"/>
    <x v="0"/>
  </r>
  <r>
    <x v="2"/>
    <s v="United States"/>
    <s v="Riot Platforms"/>
    <x v="0"/>
    <d v="2022-12-31T00:00:00"/>
    <n v="1.0170000000000001E-4"/>
    <n v="0"/>
    <x v="85"/>
    <x v="3"/>
    <s v="Refinitiv, 'Share ownership: Riot Platforms Inc - 31 December 2022', viewed in December 2023."/>
    <s v="Refinitiv"/>
    <x v="1"/>
  </r>
  <r>
    <x v="6"/>
    <s v="United States"/>
    <s v="Marathon Digital Holdings"/>
    <x v="0"/>
    <d v="2022-12-31T00:00:00"/>
    <n v="3.4200000000000002E-4"/>
    <n v="9.9999999999999995E-7"/>
    <x v="86"/>
    <x v="3"/>
    <s v="Refinitiv, 'Share ownership: Marathon Digital Holdings Inc - 31 December 2022', viewed in December 2023."/>
    <s v="Refinitiv"/>
    <x v="1"/>
  </r>
  <r>
    <x v="5"/>
    <s v="United States"/>
    <s v="Stronghold Digital Mining"/>
    <x v="0"/>
    <d v="2022-12-31T00:00:00"/>
    <n v="5.1982399999999998E-3"/>
    <n v="3.4200000000000002E-4"/>
    <x v="87"/>
    <x v="3"/>
    <s v="Refinitiv, 'Share ownership: Stronghold Digital Mining Inc - 31 December 2022', viewed in December 2023."/>
    <s v="Refinitiv"/>
    <x v="1"/>
  </r>
  <r>
    <x v="7"/>
    <s v="United States"/>
    <s v="Core Scientific"/>
    <x v="0"/>
    <d v="2022-12-31T00:00:00"/>
    <n v="1.321775E-2"/>
    <n v="4.6999999999999999E-4"/>
    <x v="87"/>
    <x v="3"/>
    <s v="Refinitiv, 'Share ownership: Core Scientific Inc - 31 December 2022', viewed in December 2023."/>
    <s v="Refinitiv"/>
    <x v="1"/>
  </r>
  <r>
    <x v="17"/>
    <s v="United States"/>
    <s v="Applied Digital"/>
    <x v="0"/>
    <d v="2022-12-31T00:00:00"/>
    <n v="7.3487759999999999E-2"/>
    <n v="4.2500000000000003E-4"/>
    <x v="87"/>
    <x v="3"/>
    <s v="Refinitiv, 'Share ownership: Applied Digital Corp - 31 December 2022', viewed in December 2023."/>
    <s v="Refinitiv"/>
    <x v="1"/>
  </r>
  <r>
    <x v="2"/>
    <s v="United States"/>
    <s v="Riot Platforms"/>
    <x v="0"/>
    <d v="2022-12-31T00:00:00"/>
    <n v="4.2374999999999999E-3"/>
    <n v="6.9999999999999999E-6"/>
    <x v="88"/>
    <x v="3"/>
    <s v="Refinitiv, 'Share ownership: Riot Platforms Inc - 31 December 2022', viewed in December 2023."/>
    <s v="Refinitiv"/>
    <x v="1"/>
  </r>
  <r>
    <x v="6"/>
    <s v="United States"/>
    <s v="Marathon Digital Holdings"/>
    <x v="0"/>
    <d v="2022-12-31T00:00:00"/>
    <n v="1.9630799999999999E-3"/>
    <n v="3.9999999999999998E-6"/>
    <x v="88"/>
    <x v="3"/>
    <s v="Refinitiv, 'Share ownership: Marathon Digital Holdings Inc - 31 December 2022', viewed in December 2023."/>
    <s v="Refinitiv"/>
    <x v="1"/>
  </r>
  <r>
    <x v="11"/>
    <s v="United States"/>
    <s v="Bit Digital"/>
    <x v="0"/>
    <d v="2022-12-31T00:00:00"/>
    <n v="1.3799999999999999E-3"/>
    <n v="2.8E-5"/>
    <x v="88"/>
    <x v="3"/>
    <s v="Refinitiv, 'Share ownership: Bit Digital Inc - 31 December 2022', viewed in December 2023."/>
    <s v="Refinitiv"/>
    <x v="1"/>
  </r>
  <r>
    <x v="6"/>
    <s v="United States"/>
    <s v="Marathon Digital Holdings"/>
    <x v="0"/>
    <d v="2022-12-31T00:00:00"/>
    <n v="8.5841999999999993E-4"/>
    <n v="1.9999999999999999E-6"/>
    <x v="89"/>
    <x v="3"/>
    <s v="Refinitiv, 'Share ownership: Marathon Digital Holdings Inc - 31 December 2022', viewed in December 2023."/>
    <s v="Refinitiv"/>
    <x v="1"/>
  </r>
  <r>
    <x v="0"/>
    <s v="Japan"/>
    <s v="SBI Holdings"/>
    <x v="0"/>
    <d v="2022-12-31T00:00:00"/>
    <n v="0.19197620000000001"/>
    <n v="3.7000000000000005E-5"/>
    <x v="90"/>
    <x v="11"/>
    <s v="Refinitiv, 'Share ownership: SBI Holdings Inc - 31 December 2022', viewed in December 2023."/>
    <s v="Refinitiv"/>
    <x v="0"/>
  </r>
  <r>
    <x v="2"/>
    <s v="United States"/>
    <s v="Riot Platforms"/>
    <x v="0"/>
    <d v="2022-12-31T00:00:00"/>
    <n v="1.5627899999999999E-3"/>
    <n v="2.9999999999999997E-6"/>
    <x v="91"/>
    <x v="3"/>
    <s v="Refinitiv, 'Share ownership: Riot Platforms Inc - 31 December 2022', viewed in December 2023."/>
    <s v="Refinitiv"/>
    <x v="1"/>
  </r>
  <r>
    <x v="7"/>
    <s v="United States"/>
    <s v="Core Scientific"/>
    <x v="0"/>
    <d v="2022-12-31T00:00:00"/>
    <n v="2.951E-5"/>
    <n v="9.9999999999999995E-7"/>
    <x v="91"/>
    <x v="3"/>
    <s v="Refinitiv, 'Share ownership: Core Scientific Inc - 31 December 2022', viewed in December 2023."/>
    <s v="Refinitiv"/>
    <x v="1"/>
  </r>
  <r>
    <x v="2"/>
    <s v="United States"/>
    <s v="Riot Platforms"/>
    <x v="0"/>
    <d v="2022-12-31T00:00:00"/>
    <n v="3.2272800000000003E-3"/>
    <n v="5.9999999999999993E-6"/>
    <x v="92"/>
    <x v="3"/>
    <s v="Refinitiv, 'Share ownership: Riot Platforms Inc - 31 December 2022', viewed in December 2023."/>
    <s v="Refinitiv"/>
    <x v="1"/>
  </r>
  <r>
    <x v="6"/>
    <s v="United States"/>
    <s v="Marathon Digital Holdings"/>
    <x v="0"/>
    <d v="2022-12-31T00:00:00"/>
    <n v="1.351926E-2"/>
    <n v="2.7000000000000002E-5"/>
    <x v="92"/>
    <x v="3"/>
    <s v="Refinitiv, 'Share ownership: Marathon Digital Holdings Inc - 31 December 2022', viewed in December 2023."/>
    <s v="Refinitiv"/>
    <x v="1"/>
  </r>
  <r>
    <x v="10"/>
    <s v="United States"/>
    <s v="CleanSpark"/>
    <x v="0"/>
    <d v="2022-12-31T00:00:00"/>
    <n v="7.3643999999999992E-3"/>
    <n v="5.0000000000000002E-5"/>
    <x v="92"/>
    <x v="3"/>
    <s v="Refinitiv, 'Share ownership: CleanSpark Inc - 31 December 2022', viewed in December 2023."/>
    <s v="Refinitiv"/>
    <x v="1"/>
  </r>
  <r>
    <x v="3"/>
    <s v="Canada"/>
    <s v="Bitfarms"/>
    <x v="0"/>
    <d v="2022-12-31T00:00:00"/>
    <n v="1.0333E-4"/>
    <n v="9.9999999999999995E-7"/>
    <x v="92"/>
    <x v="3"/>
    <s v="Refinitiv, 'Share ownership: Bitfarms Ltd - 31 December 2022', viewed in December 2023."/>
    <s v="Refinitiv"/>
    <x v="1"/>
  </r>
  <r>
    <x v="4"/>
    <s v="United States"/>
    <s v="Ault Alliance"/>
    <x v="0"/>
    <d v="2022-12-31T00:00:00"/>
    <n v="1.8374999999999999E-4"/>
    <n v="3.9999999999999998E-6"/>
    <x v="92"/>
    <x v="3"/>
    <s v="Refinitiv, 'Share ownership: Ault Alliance Inc - 31 December 2022', viewed in December 2023."/>
    <s v="Refinitiv"/>
    <x v="1"/>
  </r>
  <r>
    <x v="15"/>
    <s v="United States"/>
    <s v="TeraWulf"/>
    <x v="0"/>
    <d v="2022-12-31T00:00:00"/>
    <n v="1.321016E-2"/>
    <n v="1.37E-4"/>
    <x v="93"/>
    <x v="3"/>
    <s v="Refinitiv, 'Share ownership: Terawulf Inc - 31 December 2022', viewed in December 2023."/>
    <s v="Refinitiv"/>
    <x v="1"/>
  </r>
  <r>
    <x v="7"/>
    <s v="United States"/>
    <s v="Core Scientific"/>
    <x v="0"/>
    <d v="2022-12-31T00:00:00"/>
    <n v="8.3226000000000003E-4"/>
    <n v="3.0000000000000001E-5"/>
    <x v="93"/>
    <x v="3"/>
    <s v="Refinitiv, 'Share ownership: Core Scientific Inc - 31 December 2022', viewed in December 2023."/>
    <s v="Refinitiv"/>
    <x v="1"/>
  </r>
  <r>
    <x v="10"/>
    <s v="United States"/>
    <s v="CleanSpark"/>
    <x v="0"/>
    <d v="2022-12-31T00:00:00"/>
    <n v="1.203192E-2"/>
    <n v="8.2000000000000001E-5"/>
    <x v="93"/>
    <x v="3"/>
    <s v="Refinitiv, 'Share ownership: CleanSpark Inc - 31 December 2022', viewed in December 2023."/>
    <s v="Refinitiv"/>
    <x v="1"/>
  </r>
  <r>
    <x v="3"/>
    <s v="Canada"/>
    <s v="Bitfarms"/>
    <x v="0"/>
    <d v="2022-12-31T00:00:00"/>
    <n v="4.1373000000000001E-4"/>
    <n v="3.9999999999999998E-6"/>
    <x v="93"/>
    <x v="3"/>
    <s v="Refinitiv, 'Share ownership: Bitfarms Ltd - 31 December 2022', viewed in December 2023."/>
    <s v="Refinitiv"/>
    <x v="1"/>
  </r>
  <r>
    <x v="6"/>
    <s v="United States"/>
    <s v="Marathon Digital Holdings"/>
    <x v="0"/>
    <d v="2022-12-31T00:00:00"/>
    <n v="1.2011040000000001E-2"/>
    <n v="2.3999999999999997E-5"/>
    <x v="94"/>
    <x v="3"/>
    <s v="Refinitiv, 'Share ownership: Marathon Digital Holdings Inc - 31 December 2022', viewed in December 2023."/>
    <s v="Refinitiv"/>
    <x v="1"/>
  </r>
  <r>
    <x v="1"/>
    <s v="Canada"/>
    <s v="HIVE Digital Technology"/>
    <x v="0"/>
    <d v="2022-12-31T00:00:00"/>
    <n v="7.1960999999999998E-4"/>
    <n v="5.9999999999999993E-6"/>
    <x v="94"/>
    <x v="3"/>
    <s v="Refinitiv, 'Share ownership: HIVE Digital Technologies Ltd - 31 December 2022', viewed in December 2023."/>
    <s v="Refinitiv"/>
    <x v="1"/>
  </r>
  <r>
    <x v="14"/>
    <s v="China"/>
    <s v="Canaan"/>
    <x v="0"/>
    <d v="2022-12-31T00:00:00"/>
    <n v="1.854E-3"/>
    <n v="5.0000000000000004E-6"/>
    <x v="94"/>
    <x v="3"/>
    <s v="Refinitiv, 'Share ownership: Canaan Inc - 31 December 2022', viewed in December 2023."/>
    <s v="Refinitiv"/>
    <x v="1"/>
  </r>
  <r>
    <x v="4"/>
    <s v="United States"/>
    <s v="Riskon International"/>
    <x v="0"/>
    <d v="2022-12-31T00:00:00"/>
    <n v="1.3788E-4"/>
    <n v="2.0999999999999999E-5"/>
    <x v="95"/>
    <x v="3"/>
    <s v="Refinitiv, 'Share ownership: Riskon International Inc - 31 December 2022', viewed in December 2023."/>
    <s v="Refinitiv"/>
    <x v="1"/>
  </r>
  <r>
    <x v="19"/>
    <s v="Singapore"/>
    <s v="Bitdeer Technologies"/>
    <x v="0"/>
    <d v="2022-12-31T00:00:00"/>
    <n v="0.63875826000000002"/>
    <n v="1.0048999999999999E-2"/>
    <x v="96"/>
    <x v="3"/>
    <s v="Refinitiv, 'Share ownership: Bitdeer Technologies Group - 31 December 2022', viewed in December 2023."/>
    <s v="Refinitiv"/>
    <x v="1"/>
  </r>
  <r>
    <x v="6"/>
    <s v="United States"/>
    <s v="Marathon Digital Holdings"/>
    <x v="0"/>
    <d v="2021-09-30T00:00:00"/>
    <n v="8.5265999999999998E-4"/>
    <n v="0"/>
    <x v="97"/>
    <x v="3"/>
    <s v="Refinitiv, 'Share ownership: Marathon Digital Holdings Inc - 30 September 2021', viewed in December 2023."/>
    <s v="Refinitiv"/>
    <x v="1"/>
  </r>
  <r>
    <x v="10"/>
    <s v="United States"/>
    <s v="CleanSpark"/>
    <x v="0"/>
    <d v="2021-09-30T00:00:00"/>
    <n v="4.7519000000000001E-4"/>
    <n v="9.9999999999999995E-7"/>
    <x v="97"/>
    <x v="3"/>
    <s v="Refinitiv, 'Share ownership: CleanSpark Inc - 30 September 2021', viewed in December 2023."/>
    <s v="Refinitiv"/>
    <x v="1"/>
  </r>
  <r>
    <x v="3"/>
    <s v="Canada"/>
    <s v="Bitfarms"/>
    <x v="0"/>
    <d v="2022-12-31T00:00:00"/>
    <n v="5.2908399999999998E-3"/>
    <n v="5.7000000000000003E-5"/>
    <x v="98"/>
    <x v="3"/>
    <s v="Refinitiv, 'Share ownership: Bitfarms Ltd - 31 December 2022', viewed in December 2023."/>
    <s v="Refinitiv"/>
    <x v="1"/>
  </r>
  <r>
    <x v="0"/>
    <s v="Japan"/>
    <s v="SBI Holdings"/>
    <x v="0"/>
    <d v="2022-12-31T00:00:00"/>
    <n v="8.830905E-2"/>
    <n v="1.7E-5"/>
    <x v="99"/>
    <x v="3"/>
    <s v="Refinitiv, 'Share ownership: SBI Holdings Inc - 31 December 2022', viewed in December 2023."/>
    <s v="Refinitiv"/>
    <x v="0"/>
  </r>
  <r>
    <x v="2"/>
    <s v="United States"/>
    <s v="Riot Platforms"/>
    <x v="0"/>
    <d v="2022-12-31T00:00:00"/>
    <n v="2.2114902299999999"/>
    <n v="3.8990000000000001E-3"/>
    <x v="99"/>
    <x v="3"/>
    <s v="Refinitiv, 'Share ownership: Riot Platforms Inc - 31 December 2022', viewed in December 2023."/>
    <s v="Refinitiv"/>
    <x v="1"/>
  </r>
  <r>
    <x v="6"/>
    <s v="United States"/>
    <s v="Marathon Digital Holdings"/>
    <x v="0"/>
    <d v="2022-12-31T00:00:00"/>
    <n v="1.60145604"/>
    <n v="3.2169999999999998E-3"/>
    <x v="99"/>
    <x v="3"/>
    <s v="Refinitiv, 'Share ownership: Marathon Digital Holdings Inc - 31 December 2022', viewed in December 2023."/>
    <s v="Refinitiv"/>
    <x v="1"/>
  </r>
  <r>
    <x v="22"/>
    <s v="Australia"/>
    <s v="Iris Energy"/>
    <x v="0"/>
    <d v="2022-12-31T00:00:00"/>
    <n v="0.24318000000000001"/>
    <n v="3.5379999999999999E-3"/>
    <x v="99"/>
    <x v="3"/>
    <s v="Refinitiv, 'Share ownership: Iris Energy Ltd - 31 December 2022', viewed in December 2023."/>
    <s v="Refinitiv"/>
    <x v="1"/>
  </r>
  <r>
    <x v="8"/>
    <s v="United States"/>
    <s v="Hut 8 Corp"/>
    <x v="0"/>
    <d v="2022-12-31T00:00:00"/>
    <n v="0.66462204000000003"/>
    <n v="3.6770000000000001E-3"/>
    <x v="99"/>
    <x v="3"/>
    <s v="Refinitiv, 'Share ownership: Hut 8 Corp - 31 December 2022', viewed in December 2023."/>
    <s v="Refinitiv"/>
    <x v="1"/>
  </r>
  <r>
    <x v="1"/>
    <s v="Canada"/>
    <s v="HIVE Digital Technology"/>
    <x v="0"/>
    <d v="2022-12-31T00:00:00"/>
    <n v="0.48170138000000001"/>
    <n v="3.9979999999999998E-3"/>
    <x v="99"/>
    <x v="3"/>
    <s v="Refinitiv, 'Share ownership: HIVE Digital Technologies Ltd - 31 December 2022', viewed in December 2023."/>
    <s v="Refinitiv"/>
    <x v="1"/>
  </r>
  <r>
    <x v="13"/>
    <s v="United States"/>
    <s v="Galaxy Digital"/>
    <x v="0"/>
    <d v="2022-12-31T00:00:00"/>
    <n v="2.8971815699999999"/>
    <n v="9.2540000000000001E-3"/>
    <x v="99"/>
    <x v="3"/>
    <s v="Refinitiv, 'Share ownership: Galaxy Digital Holdings Ltd - 31 December 2022', viewed in December 2023."/>
    <s v="Refinitiv"/>
    <x v="1"/>
  </r>
  <r>
    <x v="10"/>
    <s v="United States"/>
    <s v="CleanSpark"/>
    <x v="0"/>
    <d v="2022-12-31T00:00:00"/>
    <n v="0.36512736000000001"/>
    <n v="2.4949999999999998E-3"/>
    <x v="99"/>
    <x v="3"/>
    <s v="Refinitiv, 'Share ownership: CleanSpark Inc - 31 December 2022', viewed in December 2023."/>
    <s v="Refinitiv"/>
    <x v="1"/>
  </r>
  <r>
    <x v="14"/>
    <s v="China"/>
    <s v="Canaan"/>
    <x v="0"/>
    <d v="2022-12-31T00:00:00"/>
    <n v="1.42588874"/>
    <n v="4.1660000000000004E-3"/>
    <x v="99"/>
    <x v="3"/>
    <s v="Refinitiv, 'Share ownership: Canaan Inc - 31 December 2022', viewed in December 2023."/>
    <s v="Refinitiv"/>
    <x v="1"/>
  </r>
  <r>
    <x v="3"/>
    <s v="Canada"/>
    <s v="Bitfarms"/>
    <x v="0"/>
    <d v="2022-12-31T00:00:00"/>
    <n v="0.32398784000000003"/>
    <n v="3.4960000000000004E-3"/>
    <x v="99"/>
    <x v="3"/>
    <s v="Refinitiv, 'Share ownership: Bitfarms Ltd - 31 December 2022', viewed in December 2023."/>
    <s v="Refinitiv"/>
    <x v="1"/>
  </r>
  <r>
    <x v="11"/>
    <s v="United States"/>
    <s v="Bit Digital"/>
    <x v="0"/>
    <d v="2022-12-31T00:00:00"/>
    <n v="0.19705620000000001"/>
    <n v="3.9829999999999996E-3"/>
    <x v="99"/>
    <x v="3"/>
    <s v="Refinitiv, 'Share ownership: Bit Digital Inc - 31 December 2022', viewed in December 2023."/>
    <s v="Refinitiv"/>
    <x v="1"/>
  </r>
  <r>
    <x v="12"/>
    <s v="United Kingdom"/>
    <s v="Argo Blockchain"/>
    <x v="0"/>
    <d v="2022-12-31T00:00:00"/>
    <n v="0.1567702"/>
    <n v="4.3049999999999998E-3"/>
    <x v="99"/>
    <x v="3"/>
    <s v="Refinitiv, 'Share ownership: Argo Blockchain PLC - 31 December 2022', viewed in December 2023."/>
    <s v="Refinitiv"/>
    <x v="1"/>
  </r>
  <r>
    <x v="17"/>
    <s v="United States"/>
    <s v="Applied Digital"/>
    <x v="0"/>
    <d v="2022-12-31T00:00:00"/>
    <n v="0.47151103999999999"/>
    <n v="2.728E-3"/>
    <x v="99"/>
    <x v="3"/>
    <s v="Refinitiv, 'Share ownership: Applied Digital Corp - 31 December 2022', viewed in December 2023."/>
    <s v="Refinitiv"/>
    <x v="1"/>
  </r>
  <r>
    <x v="21"/>
    <s v="United States"/>
    <s v="Mawson Infrastructure"/>
    <x v="0"/>
    <d v="2022-08-31T00:00:00"/>
    <n v="5.4402299999999999E-3"/>
    <n v="9.4000000000000008E-5"/>
    <x v="100"/>
    <x v="10"/>
    <s v="Refinitiv, 'Share ownership: Mawson Infrastructure Group Inc - 31 August 2022', viewed in December 2023."/>
    <s v="Refinitiv"/>
    <x v="1"/>
  </r>
  <r>
    <x v="23"/>
    <s v="United States"/>
    <s v="Soluna Holdings"/>
    <x v="0"/>
    <d v="2022-08-31T00:00:00"/>
    <n v="8.1674999999999994E-3"/>
    <n v="1.8700000000000002E-4"/>
    <x v="100"/>
    <x v="10"/>
    <s v="Refinitiv, 'Share ownership: Soluna Holdings Inc - 31 August 2022', viewed in December 2023."/>
    <s v="Refinitiv"/>
    <x v="1"/>
  </r>
  <r>
    <x v="0"/>
    <s v="Japan"/>
    <s v="SBI Holdings"/>
    <x v="0"/>
    <d v="2022-12-31T00:00:00"/>
    <n v="2.33443063"/>
    <n v="4.4699999999999997E-4"/>
    <x v="100"/>
    <x v="10"/>
    <s v="Refinitiv, 'Share ownership: SBI Holdings Inc - 31 December 2022', viewed in December 2023."/>
    <s v="Refinitiv"/>
    <x v="0"/>
  </r>
  <r>
    <x v="2"/>
    <s v="United States"/>
    <s v="Riot Platforms"/>
    <x v="0"/>
    <d v="2022-08-31T00:00:00"/>
    <n v="1.494228E-2"/>
    <n v="1.2999999999999999E-5"/>
    <x v="100"/>
    <x v="10"/>
    <s v="Refinitiv, 'Share ownership: Riot Platforms Inc - 31 August 2022', viewed in December 2023."/>
    <s v="Refinitiv"/>
    <x v="1"/>
  </r>
  <r>
    <x v="6"/>
    <s v="United States"/>
    <s v="Marathon Digital Holdings"/>
    <x v="0"/>
    <d v="2022-08-31T00:00:00"/>
    <n v="1.9232549999999998E-2"/>
    <n v="1.4E-5"/>
    <x v="100"/>
    <x v="10"/>
    <s v="Refinitiv, 'Share ownership: Marathon Digital Holdings Inc - 31 August 2022', viewed in December 2023."/>
    <s v="Refinitiv"/>
    <x v="1"/>
  </r>
  <r>
    <x v="8"/>
    <s v="United States"/>
    <s v="Hut 8 Corp"/>
    <x v="0"/>
    <d v="2022-08-31T00:00:00"/>
    <n v="1.7258779999999998E-2"/>
    <n v="4.3000000000000002E-5"/>
    <x v="100"/>
    <x v="10"/>
    <s v="Refinitiv, 'Share ownership: Hut 8 Corp - 31 August 2022', viewed in December 2023."/>
    <s v="Refinitiv"/>
    <x v="1"/>
  </r>
  <r>
    <x v="1"/>
    <s v="Canada"/>
    <s v="HIVE Digital Technology"/>
    <x v="0"/>
    <d v="2022-08-31T00:00:00"/>
    <n v="2.104373E-2"/>
    <n v="5.0000000000000002E-5"/>
    <x v="100"/>
    <x v="10"/>
    <s v="Refinitiv, 'Share ownership: HIVE Digital Technologies Ltd - 31 August 2022', viewed in December 2023."/>
    <s v="Refinitiv"/>
    <x v="1"/>
  </r>
  <r>
    <x v="13"/>
    <s v="United States"/>
    <s v="Galaxy Digital"/>
    <x v="0"/>
    <d v="2022-08-31T00:00:00"/>
    <n v="1.314543E-2"/>
    <n v="2.2000000000000003E-5"/>
    <x v="100"/>
    <x v="10"/>
    <s v="Refinitiv, 'Share ownership: Galaxy Digital Holdings Ltd - 31 August 2022', viewed in December 2023."/>
    <s v="Refinitiv"/>
    <x v="1"/>
  </r>
  <r>
    <x v="9"/>
    <s v="Singapore"/>
    <s v="Ebang International"/>
    <x v="0"/>
    <d v="2022-08-31T00:00:00"/>
    <n v="1.074315E-2"/>
    <n v="1.6299999999999998E-4"/>
    <x v="100"/>
    <x v="10"/>
    <s v="Refinitiv, 'Share ownership: Ebang International Holdings Inc - 31 August 2022', viewed in December 2023."/>
    <s v="Refinitiv"/>
    <x v="1"/>
  </r>
  <r>
    <x v="20"/>
    <s v="Canada"/>
    <s v="Digihost Technology"/>
    <x v="0"/>
    <d v="2022-08-31T00:00:00"/>
    <n v="1.104606E-2"/>
    <n v="4.5800000000000002E-4"/>
    <x v="100"/>
    <x v="10"/>
    <s v="Refinitiv, 'Share ownership: Digihost Technology Inc - 31 August 2022', viewed in December 2023."/>
    <s v="Refinitiv"/>
    <x v="1"/>
  </r>
  <r>
    <x v="7"/>
    <s v="United States"/>
    <s v="Core Scientific"/>
    <x v="0"/>
    <d v="2022-08-31T00:00:00"/>
    <n v="2.0963799999999998E-2"/>
    <n v="2.7000000000000002E-5"/>
    <x v="100"/>
    <x v="10"/>
    <s v="Refinitiv, 'Share ownership: Core Scientific Inc - 31 August 2022', viewed in December 2023."/>
    <s v="Refinitiv"/>
    <x v="1"/>
  </r>
  <r>
    <x v="10"/>
    <s v="United States"/>
    <s v="CleanSpark"/>
    <x v="0"/>
    <d v="2022-08-31T00:00:00"/>
    <n v="1.6114200000000002E-2"/>
    <n v="8.0000000000000007E-5"/>
    <x v="100"/>
    <x v="10"/>
    <s v="Refinitiv, 'Share ownership: CleanSpark Inc - 31 August 2022', viewed in December 2023."/>
    <s v="Refinitiv"/>
    <x v="1"/>
  </r>
  <r>
    <x v="14"/>
    <s v="China"/>
    <s v="Canaan"/>
    <x v="0"/>
    <d v="2022-08-31T00:00:00"/>
    <n v="1.755E-2"/>
    <n v="3.1999999999999999E-5"/>
    <x v="100"/>
    <x v="10"/>
    <s v="Refinitiv, 'Share ownership: Canaan Inc - 31 August 2022', viewed in December 2023."/>
    <s v="Refinitiv"/>
    <x v="1"/>
  </r>
  <r>
    <x v="16"/>
    <s v="Netherlands"/>
    <s v="Cipher Mining"/>
    <x v="0"/>
    <d v="2022-08-31T00:00:00"/>
    <n v="2.3711970000000002E-2"/>
    <n v="4.7999999999999994E-5"/>
    <x v="100"/>
    <x v="10"/>
    <s v="Refinitiv, 'Share ownership: Cipher Mining Inc - 31 August 2022', viewed in December 2023."/>
    <s v="Refinitiv"/>
    <x v="1"/>
  </r>
  <r>
    <x v="3"/>
    <s v="Canada"/>
    <s v="Bitfarms"/>
    <x v="0"/>
    <d v="2022-08-31T00:00:00"/>
    <n v="1.6236199999999999E-2"/>
    <n v="6.1000000000000005E-5"/>
    <x v="100"/>
    <x v="10"/>
    <s v="Refinitiv, 'Share ownership: Bitfarms Ltd - 31 August 2022', viewed in December 2023."/>
    <s v="Refinitiv"/>
    <x v="1"/>
  </r>
  <r>
    <x v="11"/>
    <s v="United States"/>
    <s v="Bit Digital"/>
    <x v="0"/>
    <d v="2022-08-31T00:00:00"/>
    <n v="1.5502999999999999E-2"/>
    <n v="1.27E-4"/>
    <x v="100"/>
    <x v="10"/>
    <s v="Refinitiv, 'Share ownership: Bit Digital Inc - 31 August 2022', viewed in December 2023."/>
    <s v="Refinitiv"/>
    <x v="1"/>
  </r>
  <r>
    <x v="2"/>
    <s v="United States"/>
    <s v="Riot Platforms"/>
    <x v="0"/>
    <d v="2022-12-31T00:00:00"/>
    <n v="2.0339999999999998E-3"/>
    <n v="3.9999999999999998E-6"/>
    <x v="101"/>
    <x v="3"/>
    <s v="Refinitiv, 'Share ownership: Riot Platforms Inc - 31 December 2022', viewed in December 2023."/>
    <s v="Refinitiv"/>
    <x v="1"/>
  </r>
  <r>
    <x v="0"/>
    <s v="Japan"/>
    <s v="SBI Holdings"/>
    <x v="0"/>
    <d v="2022-07-15T00:00:00"/>
    <n v="5.5027002500000002"/>
    <n v="9.9099999999999991E-4"/>
    <x v="37"/>
    <x v="3"/>
    <s v="Refinitiv, 'Share ownership: SBI Holdings Inc - 15 July 2022', viewed in December 2023."/>
    <s v="Refinitiv"/>
    <x v="0"/>
  </r>
  <r>
    <x v="2"/>
    <s v="United States"/>
    <s v="Riot Platforms"/>
    <x v="0"/>
    <d v="2022-12-31T00:00:00"/>
    <n v="8.4783899999999988E-3"/>
    <n v="1.5E-5"/>
    <x v="37"/>
    <x v="3"/>
    <s v="Refinitiv, 'Share ownership: Riot Platforms Inc - 31 December 2022', viewed in December 2023."/>
    <s v="Refinitiv"/>
    <x v="1"/>
  </r>
  <r>
    <x v="6"/>
    <s v="United States"/>
    <s v="Marathon Digital Holdings"/>
    <x v="0"/>
    <d v="2022-12-31T00:00:00"/>
    <n v="1.7595900000000001E-2"/>
    <n v="3.5000000000000004E-5"/>
    <x v="37"/>
    <x v="3"/>
    <s v="Refinitiv, 'Share ownership: Marathon Digital Holdings Inc - 31 December 2022', viewed in December 2023."/>
    <s v="Refinitiv"/>
    <x v="1"/>
  </r>
  <r>
    <x v="0"/>
    <s v="Japan"/>
    <s v="SBI Holdings"/>
    <x v="0"/>
    <d v="2022-12-31T00:00:00"/>
    <n v="19.82845412"/>
    <n v="3.7930000000000004E-3"/>
    <x v="37"/>
    <x v="3"/>
    <s v="Refinitiv, 'Share ownership: SBI Holdings Inc - 31 December 2022', viewed in December 2023."/>
    <s v="Refinitiv"/>
    <x v="0"/>
  </r>
  <r>
    <x v="2"/>
    <s v="United States"/>
    <s v="Riot Platforms"/>
    <x v="0"/>
    <d v="2022-12-31T00:00:00"/>
    <n v="0.63821156999999995"/>
    <n v="1.1250000000000001E-3"/>
    <x v="37"/>
    <x v="3"/>
    <s v="Refinitiv, 'Share ownership: Riot Platforms Inc - 31 December 2022', viewed in December 2023."/>
    <s v="Refinitiv"/>
    <x v="1"/>
  </r>
  <r>
    <x v="6"/>
    <s v="United States"/>
    <s v="Marathon Digital Holdings"/>
    <x v="0"/>
    <d v="2022-12-31T00:00:00"/>
    <n v="0.73117547999999999"/>
    <n v="1.469E-3"/>
    <x v="37"/>
    <x v="3"/>
    <s v="Refinitiv, 'Share ownership: Marathon Digital Holdings Inc - 31 December 2022', viewed in December 2023."/>
    <s v="Refinitiv"/>
    <x v="1"/>
  </r>
  <r>
    <x v="8"/>
    <s v="United States"/>
    <s v="Hut 8 Corp"/>
    <x v="0"/>
    <d v="2022-12-31T00:00:00"/>
    <n v="0.33473393000000001"/>
    <n v="1.8520000000000001E-3"/>
    <x v="37"/>
    <x v="3"/>
    <s v="Refinitiv, 'Share ownership: Hut 8 Corp - 31 December 2022', viewed in December 2023."/>
    <s v="Refinitiv"/>
    <x v="1"/>
  </r>
  <r>
    <x v="1"/>
    <s v="Canada"/>
    <s v="HIVE Digital Technology"/>
    <x v="0"/>
    <d v="2022-12-31T00:00:00"/>
    <n v="0.25894601"/>
    <n v="2.1489999999999999E-3"/>
    <x v="37"/>
    <x v="3"/>
    <s v="Refinitiv, 'Share ownership: HIVE Digital Technologies Ltd - 31 December 2022', viewed in December 2023."/>
    <s v="Refinitiv"/>
    <x v="1"/>
  </r>
  <r>
    <x v="13"/>
    <s v="United States"/>
    <s v="Galaxy Digital"/>
    <x v="0"/>
    <d v="2022-12-31T00:00:00"/>
    <n v="0.35762581999999998"/>
    <n v="1.142E-3"/>
    <x v="37"/>
    <x v="3"/>
    <s v="Refinitiv, 'Share ownership: Galaxy Digital Holdings Ltd - 31 December 2022', viewed in December 2023."/>
    <s v="Refinitiv"/>
    <x v="1"/>
  </r>
  <r>
    <x v="10"/>
    <s v="United States"/>
    <s v="CleanSpark"/>
    <x v="0"/>
    <d v="2022-12-31T00:00:00"/>
    <n v="0.35738147999999997"/>
    <n v="2.4420000000000002E-3"/>
    <x v="37"/>
    <x v="3"/>
    <s v="Refinitiv, 'Share ownership: CleanSpark Inc - 31 December 2022', viewed in December 2023."/>
    <s v="Refinitiv"/>
    <x v="1"/>
  </r>
  <r>
    <x v="14"/>
    <s v="China"/>
    <s v="Canaan"/>
    <x v="0"/>
    <d v="2022-12-31T00:00:00"/>
    <n v="0.92671365999999999"/>
    <n v="2.7069999999999998E-3"/>
    <x v="37"/>
    <x v="3"/>
    <s v="Refinitiv, 'Share ownership: Canaan Inc - 31 December 2022', viewed in December 2023."/>
    <s v="Refinitiv"/>
    <x v="1"/>
  </r>
  <r>
    <x v="3"/>
    <s v="Canada"/>
    <s v="Bitfarms"/>
    <x v="0"/>
    <d v="2022-12-31T00:00:00"/>
    <n v="0.27029083000000004"/>
    <n v="2.9170000000000003E-3"/>
    <x v="37"/>
    <x v="3"/>
    <s v="Refinitiv, 'Share ownership: Bitfarms Ltd - 31 December 2022', viewed in December 2023."/>
    <s v="Refinitiv"/>
    <x v="1"/>
  </r>
  <r>
    <x v="11"/>
    <s v="United States"/>
    <s v="Bit Digital"/>
    <x v="0"/>
    <d v="2022-12-31T00:00:00"/>
    <n v="0.1014972"/>
    <n v="2.052E-3"/>
    <x v="37"/>
    <x v="3"/>
    <s v="Refinitiv, 'Share ownership: Bit Digital Inc - 31 December 2022', viewed in December 2023."/>
    <s v="Refinitiv"/>
    <x v="1"/>
  </r>
  <r>
    <x v="12"/>
    <s v="United Kingdom"/>
    <s v="Argo Blockchain"/>
    <x v="0"/>
    <d v="2022-01-03T00:00:00"/>
    <n v="0.33626523999999997"/>
    <n v="7.1199999999999996E-4"/>
    <x v="37"/>
    <x v="3"/>
    <s v="Refinitiv, 'Share ownership: Argo Blockchain PLC - 3 January 2022', viewed in December 2023."/>
    <s v="Refinitiv"/>
    <x v="1"/>
  </r>
  <r>
    <x v="17"/>
    <s v="United States"/>
    <s v="Applied Digital"/>
    <x v="0"/>
    <d v="2022-12-31T00:00:00"/>
    <n v="0.14383464000000001"/>
    <n v="8.3199999999999995E-4"/>
    <x v="37"/>
    <x v="3"/>
    <s v="Refinitiv, 'Share ownership: Applied Digital Corp - 31 December 2022', viewed in December 2023."/>
    <s v="Refinitiv"/>
    <x v="1"/>
  </r>
  <r>
    <x v="0"/>
    <s v="Japan"/>
    <s v="SBI Holdings"/>
    <x v="0"/>
    <d v="2022-07-15T00:00:00"/>
    <n v="2.9088821400000002"/>
    <n v="5.2400000000000005E-4"/>
    <x v="37"/>
    <x v="3"/>
    <s v="Refinitiv, 'Share ownership: SBI Holdings Inc - 15 July 2022', viewed in December 2023."/>
    <s v="Refinitiv"/>
    <x v="0"/>
  </r>
  <r>
    <x v="0"/>
    <s v="Japan"/>
    <s v="SBI Holdings"/>
    <x v="0"/>
    <d v="2022-07-15T00:00:00"/>
    <n v="3.9724324599999998"/>
    <n v="7.2400000000000003E-4"/>
    <x v="37"/>
    <x v="3"/>
    <s v="Refinitiv, 'Share ownership: SBI Holdings Inc - 15 July 2022', viewed in December 2023."/>
    <s v="Refinitiv"/>
    <x v="0"/>
  </r>
  <r>
    <x v="2"/>
    <s v="United States"/>
    <s v="Riot Platforms"/>
    <x v="0"/>
    <d v="2022-12-31T00:00:00"/>
    <n v="4.0476599999999998E-3"/>
    <n v="6.9999999999999999E-6"/>
    <x v="37"/>
    <x v="3"/>
    <s v="Refinitiv, 'Share ownership: Riot Platforms Inc - 31 December 2022', viewed in December 2023."/>
    <s v="Refinitiv"/>
    <x v="1"/>
  </r>
  <r>
    <x v="6"/>
    <s v="United States"/>
    <s v="Marathon Digital Holdings"/>
    <x v="0"/>
    <d v="2022-12-31T00:00:00"/>
    <n v="4.3297200000000004E-3"/>
    <n v="9.0000000000000002E-6"/>
    <x v="37"/>
    <x v="3"/>
    <s v="Refinitiv, 'Share ownership: Marathon Digital Holdings Inc - 31 December 2022', viewed in December 2023."/>
    <s v="Refinitiv"/>
    <x v="1"/>
  </r>
  <r>
    <x v="8"/>
    <s v="United States"/>
    <s v="Hut 8 Corp"/>
    <x v="0"/>
    <d v="2022-12-31T00:00:00"/>
    <n v="3.2533999999999997E-4"/>
    <n v="1.9999999999999999E-6"/>
    <x v="37"/>
    <x v="3"/>
    <s v="Refinitiv, 'Share ownership: Hut 8 Corp - 31 December 2022', viewed in December 2023."/>
    <s v="Refinitiv"/>
    <x v="1"/>
  </r>
  <r>
    <x v="10"/>
    <s v="United States"/>
    <s v="CleanSpark"/>
    <x v="0"/>
    <d v="2022-12-31T00:00:00"/>
    <n v="1.0730399999999999E-3"/>
    <n v="6.9999999999999999E-6"/>
    <x v="37"/>
    <x v="3"/>
    <s v="Refinitiv, 'Share ownership: CleanSpark Inc - 31 December 2022', viewed in December 2023."/>
    <s v="Refinitiv"/>
    <x v="1"/>
  </r>
  <r>
    <x v="0"/>
    <s v="Japan"/>
    <s v="SBI Holdings"/>
    <x v="0"/>
    <d v="2022-07-15T00:00:00"/>
    <n v="25.114372249999999"/>
    <n v="4.5240000000000002E-3"/>
    <x v="37"/>
    <x v="3"/>
    <s v="Refinitiv, 'Share ownership: SBI Holdings Inc - 15 July 2022', viewed in December 2023."/>
    <s v="Refinitiv"/>
    <x v="0"/>
  </r>
  <r>
    <x v="2"/>
    <s v="United States"/>
    <s v="Riot Platforms"/>
    <x v="0"/>
    <d v="2022-12-31T00:00:00"/>
    <n v="0.53507759999999993"/>
    <n v="9.4299999999999994E-4"/>
    <x v="37"/>
    <x v="3"/>
    <s v="Refinitiv, 'Share ownership: Riot Platforms Inc - 31 December 2022', viewed in December 2023."/>
    <s v="Refinitiv"/>
    <x v="1"/>
  </r>
  <r>
    <x v="6"/>
    <s v="United States"/>
    <s v="Marathon Digital Holdings"/>
    <x v="0"/>
    <d v="2022-12-31T00:00:00"/>
    <n v="0.69046380000000007"/>
    <n v="1.387E-3"/>
    <x v="37"/>
    <x v="3"/>
    <s v="Refinitiv, 'Share ownership: Marathon Digital Holdings Inc - 31 December 2022', viewed in December 2023."/>
    <s v="Refinitiv"/>
    <x v="1"/>
  </r>
  <r>
    <x v="8"/>
    <s v="United States"/>
    <s v="Hut 8 Corp"/>
    <x v="0"/>
    <d v="2022-12-31T00:00:00"/>
    <n v="0.27357472999999999"/>
    <n v="1.5129999999999998E-3"/>
    <x v="37"/>
    <x v="3"/>
    <s v="Refinitiv, 'Share ownership: Hut 8 Corp - 31 December 2022', viewed in December 2023."/>
    <s v="Refinitiv"/>
    <x v="1"/>
  </r>
  <r>
    <x v="1"/>
    <s v="Canada"/>
    <s v="HIVE Digital Technology"/>
    <x v="0"/>
    <d v="2022-12-31T00:00:00"/>
    <n v="0.25894601"/>
    <n v="2.1489999999999999E-3"/>
    <x v="37"/>
    <x v="3"/>
    <s v="Refinitiv, 'Share ownership: HIVE Digital Technologies Ltd - 31 December 2022', viewed in December 2023."/>
    <s v="Refinitiv"/>
    <x v="1"/>
  </r>
  <r>
    <x v="10"/>
    <s v="United States"/>
    <s v="CleanSpark"/>
    <x v="0"/>
    <d v="2022-12-31T00:00:00"/>
    <n v="0.35738147999999997"/>
    <n v="2.4420000000000002E-3"/>
    <x v="37"/>
    <x v="3"/>
    <s v="Refinitiv, 'Share ownership: CleanSpark Inc - 31 December 2022', viewed in December 2023."/>
    <s v="Refinitiv"/>
    <x v="1"/>
  </r>
  <r>
    <x v="14"/>
    <s v="China"/>
    <s v="Canaan"/>
    <x v="0"/>
    <d v="2022-12-31T00:00:00"/>
    <n v="0.92671365999999999"/>
    <n v="2.7069999999999998E-3"/>
    <x v="37"/>
    <x v="3"/>
    <s v="Refinitiv, 'Share ownership: Canaan Inc - 31 December 2022', viewed in December 2023."/>
    <s v="Refinitiv"/>
    <x v="1"/>
  </r>
  <r>
    <x v="3"/>
    <s v="Canada"/>
    <s v="Bitfarms"/>
    <x v="0"/>
    <d v="2022-12-31T00:00:00"/>
    <n v="0.27029083000000004"/>
    <n v="2.9170000000000003E-3"/>
    <x v="37"/>
    <x v="3"/>
    <s v="Refinitiv, 'Share ownership: Bitfarms Ltd - 31 December 2022', viewed in December 2023."/>
    <s v="Refinitiv"/>
    <x v="1"/>
  </r>
  <r>
    <x v="11"/>
    <s v="United States"/>
    <s v="Bit Digital"/>
    <x v="0"/>
    <d v="2022-12-31T00:00:00"/>
    <n v="0.1014972"/>
    <n v="2.052E-3"/>
    <x v="37"/>
    <x v="3"/>
    <s v="Refinitiv, 'Share ownership: Bit Digital Inc - 31 December 2022', viewed in December 2023."/>
    <s v="Refinitiv"/>
    <x v="1"/>
  </r>
  <r>
    <x v="17"/>
    <s v="United States"/>
    <s v="Applied Digital"/>
    <x v="0"/>
    <d v="2022-12-31T00:00:00"/>
    <n v="0.14383464000000001"/>
    <n v="8.3199999999999995E-4"/>
    <x v="37"/>
    <x v="3"/>
    <s v="Refinitiv, 'Share ownership: Applied Digital Corp - 31 December 2022', viewed in December 2023."/>
    <s v="Refinitiv"/>
    <x v="1"/>
  </r>
  <r>
    <x v="0"/>
    <s v="Japan"/>
    <s v="SBI Holdings"/>
    <x v="0"/>
    <d v="2022-12-31T00:00:00"/>
    <n v="0.36667454999999999"/>
    <n v="7.0000000000000007E-5"/>
    <x v="37"/>
    <x v="3"/>
    <s v="Refinitiv, 'Share ownership: SBI Holdings Inc - 31 December 2022', viewed in December 2023."/>
    <s v="Refinitiv"/>
    <x v="0"/>
  </r>
  <r>
    <x v="15"/>
    <s v="United States"/>
    <s v="TeraWulf"/>
    <x v="0"/>
    <d v="2022-12-31T00:00:00"/>
    <n v="3.056236E-2"/>
    <n v="3.1600000000000004E-4"/>
    <x v="37"/>
    <x v="3"/>
    <s v="Refinitiv, 'Share ownership: Terawulf Inc - 31 December 2022', viewed in December 2023."/>
    <s v="Refinitiv"/>
    <x v="1"/>
  </r>
  <r>
    <x v="0"/>
    <s v="Japan"/>
    <s v="SBI Holdings"/>
    <x v="0"/>
    <d v="2022-12-31T00:00:00"/>
    <n v="1.9197619999999999E-2"/>
    <n v="3.9999999999999998E-6"/>
    <x v="37"/>
    <x v="3"/>
    <s v="Refinitiv, 'Share ownership: SBI Holdings Inc - 31 December 2022', viewed in December 2023."/>
    <s v="Refinitiv"/>
    <x v="0"/>
  </r>
  <r>
    <x v="2"/>
    <s v="United States"/>
    <s v="Riot Platforms"/>
    <x v="0"/>
    <d v="2022-12-31T00:00:00"/>
    <n v="1.41845058"/>
    <n v="2.5009999999999998E-3"/>
    <x v="37"/>
    <x v="3"/>
    <s v="Refinitiv, 'Share ownership: Riot Platforms Inc - 31 December 2022', viewed in December 2023."/>
    <s v="Refinitiv"/>
    <x v="1"/>
  </r>
  <r>
    <x v="6"/>
    <s v="United States"/>
    <s v="Marathon Digital Holdings"/>
    <x v="0"/>
    <d v="2022-12-31T00:00:00"/>
    <n v="1.08811404"/>
    <n v="2.186E-3"/>
    <x v="37"/>
    <x v="3"/>
    <s v="Refinitiv, 'Share ownership: Marathon Digital Holdings Inc - 31 December 2022', viewed in December 2023."/>
    <s v="Refinitiv"/>
    <x v="1"/>
  </r>
  <r>
    <x v="10"/>
    <s v="United States"/>
    <s v="CleanSpark"/>
    <x v="0"/>
    <d v="2022-12-31T00:00:00"/>
    <n v="0.2561118"/>
    <n v="1.7499999999999998E-3"/>
    <x v="37"/>
    <x v="3"/>
    <s v="Refinitiv, 'Share ownership: CleanSpark Inc - 31 December 2022', viewed in December 2023."/>
    <s v="Refinitiv"/>
    <x v="1"/>
  </r>
  <r>
    <x v="16"/>
    <s v="Netherlands"/>
    <s v="Cipher Mining"/>
    <x v="0"/>
    <d v="2022-12-31T00:00:00"/>
    <n v="4.6771199999999999E-2"/>
    <n v="3.3700000000000001E-4"/>
    <x v="37"/>
    <x v="3"/>
    <s v="Refinitiv, 'Share ownership: Cipher Mining Inc - 31 December 2022', viewed in December 2023."/>
    <s v="Refinitiv"/>
    <x v="1"/>
  </r>
  <r>
    <x v="17"/>
    <s v="United States"/>
    <s v="Applied Digital"/>
    <x v="0"/>
    <d v="2022-12-31T00:00:00"/>
    <n v="0.19430216"/>
    <n v="1.124E-3"/>
    <x v="37"/>
    <x v="3"/>
    <s v="Refinitiv, 'Share ownership: Applied Digital Corp - 31 December 2022', viewed in December 2023."/>
    <s v="Refinitiv"/>
    <x v="1"/>
  </r>
  <r>
    <x v="0"/>
    <s v="Japan"/>
    <s v="SBI Holdings"/>
    <x v="0"/>
    <d v="2022-07-15T00:00:00"/>
    <n v="82.717062989999988"/>
    <n v="1.5066E-2"/>
    <x v="37"/>
    <x v="3"/>
    <s v="Refinitiv, 'Share ownership: SBI Holdings Inc - 15 July 2022', viewed in December 2023."/>
    <s v="Refinitiv"/>
    <x v="0"/>
  </r>
  <r>
    <x v="2"/>
    <s v="United States"/>
    <s v="Riot Platforms"/>
    <x v="0"/>
    <d v="2022-12-31T00:00:00"/>
    <n v="0.15521454000000001"/>
    <n v="2.7399999999999999E-4"/>
    <x v="37"/>
    <x v="3"/>
    <s v="Refinitiv, 'Share ownership: Riot Platforms Inc - 31 December 2022', viewed in December 2023."/>
    <s v="Refinitiv"/>
    <x v="1"/>
  </r>
  <r>
    <x v="6"/>
    <s v="United States"/>
    <s v="Marathon Digital Holdings"/>
    <x v="0"/>
    <d v="2022-12-31T00:00:00"/>
    <n v="0.30004002000000002"/>
    <n v="6.0300000000000002E-4"/>
    <x v="37"/>
    <x v="3"/>
    <s v="Refinitiv, 'Share ownership: Marathon Digital Holdings Inc - 31 December 2022', viewed in December 2023."/>
    <s v="Refinitiv"/>
    <x v="1"/>
  </r>
  <r>
    <x v="8"/>
    <s v="United States"/>
    <s v="Hut 8 Corp"/>
    <x v="0"/>
    <d v="2022-12-31T00:00:00"/>
    <n v="0.15558845999999998"/>
    <n v="8.61E-4"/>
    <x v="37"/>
    <x v="3"/>
    <s v="Refinitiv, 'Share ownership: Hut 8 Corp - 31 December 2022', viewed in December 2023."/>
    <s v="Refinitiv"/>
    <x v="1"/>
  </r>
  <r>
    <x v="1"/>
    <s v="Canada"/>
    <s v="HIVE Digital Technology"/>
    <x v="0"/>
    <d v="2022-12-31T00:00:00"/>
    <n v="0.14719052999999999"/>
    <n v="1.222E-3"/>
    <x v="37"/>
    <x v="3"/>
    <s v="Refinitiv, 'Share ownership: HIVE Digital Technologies Ltd - 31 December 2022', viewed in December 2023."/>
    <s v="Refinitiv"/>
    <x v="1"/>
  </r>
  <r>
    <x v="13"/>
    <s v="United States"/>
    <s v="Galaxy Digital"/>
    <x v="0"/>
    <d v="2022-12-31T00:00:00"/>
    <n v="0.20319428"/>
    <n v="6.4899999999999995E-4"/>
    <x v="37"/>
    <x v="3"/>
    <s v="Refinitiv, 'Share ownership: Galaxy Digital Holdings Ltd - 31 December 2022', viewed in December 2023."/>
    <s v="Refinitiv"/>
    <x v="1"/>
  </r>
  <r>
    <x v="10"/>
    <s v="United States"/>
    <s v="CleanSpark"/>
    <x v="0"/>
    <d v="2022-12-31T00:00:00"/>
    <n v="0.20316564000000001"/>
    <n v="1.3880000000000001E-3"/>
    <x v="37"/>
    <x v="3"/>
    <s v="Refinitiv, 'Share ownership: CleanSpark Inc - 31 December 2022', viewed in December 2023."/>
    <s v="Refinitiv"/>
    <x v="1"/>
  </r>
  <r>
    <x v="14"/>
    <s v="China"/>
    <s v="Canaan"/>
    <x v="0"/>
    <d v="2022-12-31T00:00:00"/>
    <n v="0.17847016000000002"/>
    <n v="5.2099999999999998E-4"/>
    <x v="37"/>
    <x v="3"/>
    <s v="Refinitiv, 'Share ownership: Canaan Inc - 31 December 2022', viewed in December 2023."/>
    <s v="Refinitiv"/>
    <x v="1"/>
  </r>
  <r>
    <x v="3"/>
    <s v="Canada"/>
    <s v="Bitfarms"/>
    <x v="0"/>
    <d v="2022-12-31T00:00:00"/>
    <n v="0.15366542000000002"/>
    <n v="1.658E-3"/>
    <x v="37"/>
    <x v="3"/>
    <s v="Refinitiv, 'Share ownership: Bitfarms Ltd - 31 December 2022', viewed in December 2023."/>
    <s v="Refinitiv"/>
    <x v="1"/>
  </r>
  <r>
    <x v="11"/>
    <s v="United States"/>
    <s v="Bit Digital"/>
    <x v="0"/>
    <d v="2022-12-31T00:00:00"/>
    <n v="5.7394199999999999E-2"/>
    <n v="1.16E-3"/>
    <x v="37"/>
    <x v="3"/>
    <s v="Refinitiv, 'Share ownership: Bit Digital Inc - 31 December 2022', viewed in December 2023."/>
    <s v="Refinitiv"/>
    <x v="1"/>
  </r>
  <r>
    <x v="17"/>
    <s v="United States"/>
    <s v="Applied Digital"/>
    <x v="0"/>
    <d v="2022-12-31T00:00:00"/>
    <n v="8.2294000000000006E-2"/>
    <n v="4.7600000000000002E-4"/>
    <x v="37"/>
    <x v="3"/>
    <s v="Refinitiv, 'Share ownership: Applied Digital Corp - 31 December 2022', viewed in December 2023."/>
    <s v="Refinitiv"/>
    <x v="1"/>
  </r>
  <r>
    <x v="15"/>
    <s v="United States"/>
    <s v="TeraWulf"/>
    <x v="0"/>
    <d v="2022-12-31T00:00:00"/>
    <n v="1.0906361899999999"/>
    <n v="1.1283000000000001E-2"/>
    <x v="37"/>
    <x v="3"/>
    <s v="Refinitiv, 'Share ownership: Terawulf Inc - 31 December 2022', viewed in December 2023."/>
    <s v="Refinitiv"/>
    <x v="1"/>
  </r>
  <r>
    <x v="5"/>
    <s v="United States"/>
    <s v="Stronghold Digital Mining"/>
    <x v="0"/>
    <d v="2022-12-31T00:00:00"/>
    <n v="6.4731200000000003E-2"/>
    <n v="4.261E-3"/>
    <x v="37"/>
    <x v="3"/>
    <s v="Refinitiv, 'Share ownership: Stronghold Digital Mining Inc - 31 December 2022', viewed in December 2023."/>
    <s v="Refinitiv"/>
    <x v="1"/>
  </r>
  <r>
    <x v="23"/>
    <s v="United States"/>
    <s v="Soluna Holdings"/>
    <x v="0"/>
    <d v="2022-12-31T00:00:00"/>
    <n v="1.83217E-2"/>
    <n v="4.0039999999999997E-3"/>
    <x v="37"/>
    <x v="3"/>
    <s v="Refinitiv, 'Share ownership: Soluna Holdings Inc - 31 December 2022', viewed in December 2023."/>
    <s v="Refinitiv"/>
    <x v="1"/>
  </r>
  <r>
    <x v="0"/>
    <s v="Japan"/>
    <s v="SBI Holdings"/>
    <x v="0"/>
    <d v="2022-07-15T00:00:00"/>
    <n v="76.438611099999989"/>
    <n v="1.3923000000000001E-2"/>
    <x v="37"/>
    <x v="3"/>
    <s v="Refinitiv, 'Share ownership: SBI Holdings Inc - 15 July 2022', viewed in December 2023."/>
    <s v="Refinitiv"/>
    <x v="0"/>
  </r>
  <r>
    <x v="2"/>
    <s v="United States"/>
    <s v="Riot Platforms"/>
    <x v="0"/>
    <d v="2022-12-31T00:00:00"/>
    <n v="34.698087360000002"/>
    <n v="6.1180999999999999E-2"/>
    <x v="37"/>
    <x v="3"/>
    <s v="Refinitiv, 'Share ownership: Riot Platforms Inc - 31 December 2022', viewed in December 2023."/>
    <s v="Refinitiv"/>
    <x v="1"/>
  </r>
  <r>
    <x v="6"/>
    <s v="United States"/>
    <s v="Marathon Digital Holdings"/>
    <x v="0"/>
    <d v="2022-12-31T00:00:00"/>
    <n v="26.193092579999998"/>
    <n v="5.2614000000000001E-2"/>
    <x v="37"/>
    <x v="3"/>
    <s v="Refinitiv, 'Share ownership: Marathon Digital Holdings Inc - 31 December 2022', viewed in December 2023."/>
    <s v="Refinitiv"/>
    <x v="1"/>
  </r>
  <r>
    <x v="8"/>
    <s v="United States"/>
    <s v="Hut 8 Corp"/>
    <x v="0"/>
    <d v="2022-12-31T00:00:00"/>
    <n v="0.15558845999999998"/>
    <n v="8.61E-4"/>
    <x v="37"/>
    <x v="3"/>
    <s v="Refinitiv, 'Share ownership: Hut 8 Corp - 31 December 2022', viewed in December 2023."/>
    <s v="Refinitiv"/>
    <x v="1"/>
  </r>
  <r>
    <x v="1"/>
    <s v="Canada"/>
    <s v="HIVE Digital Technology"/>
    <x v="0"/>
    <d v="2022-12-31T00:00:00"/>
    <n v="0.14719052999999999"/>
    <n v="1.222E-3"/>
    <x v="37"/>
    <x v="3"/>
    <s v="Refinitiv, 'Share ownership: HIVE Digital Technologies Ltd - 31 December 2022', viewed in December 2023."/>
    <s v="Refinitiv"/>
    <x v="1"/>
  </r>
  <r>
    <x v="13"/>
    <s v="United States"/>
    <s v="Galaxy Digital"/>
    <x v="0"/>
    <d v="2021-04-30T00:00:00"/>
    <n v="2.15070388"/>
    <n v="8.0900000000000004E-4"/>
    <x v="37"/>
    <x v="3"/>
    <s v="Refinitiv, 'Share ownership: Galaxy Digital Holdings Ltd - 30 April 2021', viewed in December 2023."/>
    <s v="Refinitiv"/>
    <x v="1"/>
  </r>
  <r>
    <x v="10"/>
    <s v="United States"/>
    <s v="CleanSpark"/>
    <x v="0"/>
    <d v="2022-12-31T00:00:00"/>
    <n v="7.1067071999999998"/>
    <n v="4.8556999999999996E-2"/>
    <x v="37"/>
    <x v="3"/>
    <s v="Refinitiv, 'Share ownership: CleanSpark Inc - 31 December 2022', viewed in December 2023."/>
    <s v="Refinitiv"/>
    <x v="1"/>
  </r>
  <r>
    <x v="14"/>
    <s v="China"/>
    <s v="Canaan"/>
    <x v="0"/>
    <d v="2022-12-31T00:00:00"/>
    <n v="5.3193381799999999"/>
    <n v="1.554E-2"/>
    <x v="37"/>
    <x v="3"/>
    <s v="Refinitiv, 'Share ownership: Canaan Inc - 31 December 2022', viewed in December 2023."/>
    <s v="Refinitiv"/>
    <x v="1"/>
  </r>
  <r>
    <x v="16"/>
    <s v="Netherlands"/>
    <s v="Cipher Mining"/>
    <x v="0"/>
    <d v="2022-12-31T00:00:00"/>
    <n v="0.97205807999999994"/>
    <n v="7.0120000000000009E-3"/>
    <x v="37"/>
    <x v="3"/>
    <s v="Refinitiv, 'Share ownership: Cipher Mining Inc - 31 December 2022', viewed in December 2023."/>
    <s v="Refinitiv"/>
    <x v="1"/>
  </r>
  <r>
    <x v="3"/>
    <s v="Canada"/>
    <s v="Bitfarms"/>
    <x v="0"/>
    <d v="2022-12-31T00:00:00"/>
    <n v="0.15366542000000002"/>
    <n v="1.658E-3"/>
    <x v="37"/>
    <x v="3"/>
    <s v="Refinitiv, 'Share ownership: Bitfarms Ltd - 31 December 2022', viewed in December 2023."/>
    <s v="Refinitiv"/>
    <x v="1"/>
  </r>
  <r>
    <x v="11"/>
    <s v="United States"/>
    <s v="Bit Digital"/>
    <x v="0"/>
    <d v="2022-12-31T00:00:00"/>
    <n v="0.1594296"/>
    <n v="3.2229999999999997E-3"/>
    <x v="37"/>
    <x v="3"/>
    <s v="Refinitiv, 'Share ownership: Bit Digital Inc - 31 December 2022', viewed in December 2023."/>
    <s v="Refinitiv"/>
    <x v="1"/>
  </r>
  <r>
    <x v="4"/>
    <s v="United States"/>
    <s v="Ault Alliance"/>
    <x v="0"/>
    <d v="2022-12-31T00:00:00"/>
    <n v="0.20822550000000001"/>
    <n v="4.7650000000000001E-3"/>
    <x v="37"/>
    <x v="3"/>
    <s v="Refinitiv, 'Share ownership: Ault Alliance Inc - 31 December 2022', viewed in December 2023."/>
    <s v="Refinitiv"/>
    <x v="1"/>
  </r>
  <r>
    <x v="4"/>
    <s v="United States"/>
    <s v="Riskon International"/>
    <x v="0"/>
    <d v="2022-12-31T00:00:00"/>
    <n v="1.1837E-2"/>
    <n v="1.828E-3"/>
    <x v="37"/>
    <x v="3"/>
    <s v="Refinitiv, 'Share ownership: Riskon International Inc - 31 December 2022', viewed in December 2023."/>
    <s v="Refinitiv"/>
    <x v="1"/>
  </r>
  <r>
    <x v="12"/>
    <s v="United Kingdom"/>
    <s v="Argo Blockchain"/>
    <x v="0"/>
    <d v="2022-01-03T00:00:00"/>
    <n v="2.4311033599999998"/>
    <n v="5.1510000000000002E-3"/>
    <x v="37"/>
    <x v="3"/>
    <s v="Refinitiv, 'Share ownership: Argo Blockchain PLC - 3 January 2022', viewed in December 2023."/>
    <s v="Refinitiv"/>
    <x v="1"/>
  </r>
  <r>
    <x v="17"/>
    <s v="United States"/>
    <s v="Applied Digital"/>
    <x v="0"/>
    <d v="2022-12-31T00:00:00"/>
    <n v="4.7583007199999994"/>
    <n v="2.7526999999999999E-2"/>
    <x v="37"/>
    <x v="3"/>
    <s v="Refinitiv, 'Share ownership: Applied Digital Corp - 31 December 2022', viewed in December 2023."/>
    <s v="Refinitiv"/>
    <x v="1"/>
  </r>
  <r>
    <x v="2"/>
    <s v="United States"/>
    <s v="Riot Platforms"/>
    <x v="0"/>
    <d v="2022-12-31T00:00:00"/>
    <n v="1.02378E-3"/>
    <n v="1.9999999999999999E-6"/>
    <x v="37"/>
    <x v="3"/>
    <s v="Refinitiv, 'Share ownership: Riot Platforms Inc - 31 December 2022', viewed in December 2023."/>
    <s v="Refinitiv"/>
    <x v="1"/>
  </r>
  <r>
    <x v="6"/>
    <s v="United States"/>
    <s v="Marathon Digital Holdings"/>
    <x v="0"/>
    <d v="2022-12-31T00:00:00"/>
    <n v="4.5451800000000002E-3"/>
    <n v="9.0000000000000002E-6"/>
    <x v="37"/>
    <x v="3"/>
    <s v="Refinitiv, 'Share ownership: Marathon Digital Holdings Inc - 31 December 2022', viewed in December 2023."/>
    <s v="Refinitiv"/>
    <x v="1"/>
  </r>
  <r>
    <x v="14"/>
    <s v="China"/>
    <s v="Canaan"/>
    <x v="0"/>
    <d v="2022-12-31T00:00:00"/>
    <n v="1.46363E-2"/>
    <n v="4.3000000000000002E-5"/>
    <x v="37"/>
    <x v="3"/>
    <s v="Refinitiv, 'Share ownership: Canaan Inc - 31 December 2022', viewed in December 2023."/>
    <s v="Refinitiv"/>
    <x v="1"/>
  </r>
  <r>
    <x v="0"/>
    <s v="Japan"/>
    <s v="SBI Holdings"/>
    <x v="0"/>
    <d v="2022-07-15T00:00:00"/>
    <n v="19.1266432"/>
    <n v="3.4449999999999997E-3"/>
    <x v="37"/>
    <x v="3"/>
    <s v="Refinitiv, 'Share ownership: SBI Holdings Inc - 15 July 2022', viewed in December 2023."/>
    <s v="Refinitiv"/>
    <x v="0"/>
  </r>
  <r>
    <x v="2"/>
    <s v="United States"/>
    <s v="Riot Platforms"/>
    <x v="0"/>
    <d v="2022-12-31T00:00:00"/>
    <n v="0.32233476"/>
    <n v="5.6800000000000004E-4"/>
    <x v="37"/>
    <x v="3"/>
    <s v="Refinitiv, 'Share ownership: Riot Platforms Inc - 31 December 2022', viewed in December 2023."/>
    <s v="Refinitiv"/>
    <x v="1"/>
  </r>
  <r>
    <x v="6"/>
    <s v="United States"/>
    <s v="Marathon Digital Holdings"/>
    <x v="0"/>
    <d v="2022-12-31T00:00:00"/>
    <n v="0.23224194000000001"/>
    <n v="4.6699999999999997E-4"/>
    <x v="37"/>
    <x v="3"/>
    <s v="Refinitiv, 'Share ownership: Marathon Digital Holdings Inc - 31 December 2022', viewed in December 2023."/>
    <s v="Refinitiv"/>
    <x v="1"/>
  </r>
  <r>
    <x v="8"/>
    <s v="United States"/>
    <s v="Hut 8 Corp"/>
    <x v="0"/>
    <d v="2022-12-31T00:00:00"/>
    <n v="1.7123029999999997E-2"/>
    <n v="9.4999999999999992E-5"/>
    <x v="37"/>
    <x v="3"/>
    <s v="Refinitiv, 'Share ownership: Hut 8 Corp - 31 December 2022', viewed in December 2023."/>
    <s v="Refinitiv"/>
    <x v="1"/>
  </r>
  <r>
    <x v="14"/>
    <s v="China"/>
    <s v="Canaan"/>
    <x v="0"/>
    <d v="2022-12-31T00:00:00"/>
    <n v="7.4056999999999994E-3"/>
    <n v="2.2000000000000003E-5"/>
    <x v="37"/>
    <x v="3"/>
    <s v="Refinitiv, 'Share ownership: Canaan Inc - 31 December 2022', viewed in December 2023."/>
    <s v="Refinitiv"/>
    <x v="1"/>
  </r>
  <r>
    <x v="15"/>
    <s v="United States"/>
    <s v="TeraWulf"/>
    <x v="0"/>
    <d v="2022-12-31T00:00:00"/>
    <n v="3.7401400000000001E-2"/>
    <n v="3.8699999999999997E-4"/>
    <x v="37"/>
    <x v="3"/>
    <s v="Refinitiv, 'Share ownership: Terawulf Inc - 31 December 2022', viewed in December 2023."/>
    <s v="Refinitiv"/>
    <x v="1"/>
  </r>
  <r>
    <x v="5"/>
    <s v="United States"/>
    <s v="Stronghold Digital Mining"/>
    <x v="0"/>
    <d v="2022-12-31T00:00:00"/>
    <n v="1.7630899999999999E-3"/>
    <n v="1.1599999999999999E-4"/>
    <x v="37"/>
    <x v="3"/>
    <s v="Refinitiv, 'Share ownership: Stronghold Digital Mining Inc - 31 December 2022', viewed in December 2023."/>
    <s v="Refinitiv"/>
    <x v="1"/>
  </r>
  <r>
    <x v="23"/>
    <s v="United States"/>
    <s v="Soluna Holdings"/>
    <x v="0"/>
    <d v="2022-12-31T00:00:00"/>
    <n v="4.0439999999999996E-4"/>
    <n v="8.8000000000000011E-5"/>
    <x v="37"/>
    <x v="3"/>
    <s v="Refinitiv, 'Share ownership: Soluna Holdings Inc - 31 December 2022', viewed in December 2023."/>
    <s v="Refinitiv"/>
    <x v="1"/>
  </r>
  <r>
    <x v="0"/>
    <s v="Japan"/>
    <s v="SBI Holdings"/>
    <x v="0"/>
    <d v="2022-07-15T00:00:00"/>
    <n v="10.517427359999999"/>
    <n v="1.8940000000000001E-3"/>
    <x v="37"/>
    <x v="3"/>
    <s v="Refinitiv, 'Share ownership: SBI Holdings Inc - 15 July 2022', viewed in December 2023."/>
    <s v="Refinitiv"/>
    <x v="0"/>
  </r>
  <r>
    <x v="2"/>
    <s v="United States"/>
    <s v="Riot Platforms"/>
    <x v="0"/>
    <d v="2022-12-31T00:00:00"/>
    <n v="1.52280495"/>
    <n v="2.6850000000000003E-3"/>
    <x v="37"/>
    <x v="3"/>
    <s v="Refinitiv, 'Share ownership: Riot Platforms Inc - 31 December 2022', viewed in December 2023."/>
    <s v="Refinitiv"/>
    <x v="1"/>
  </r>
  <r>
    <x v="6"/>
    <s v="United States"/>
    <s v="Marathon Digital Holdings"/>
    <x v="0"/>
    <d v="2022-12-31T00:00:00"/>
    <n v="1.07434512"/>
    <n v="2.1579999999999998E-3"/>
    <x v="37"/>
    <x v="3"/>
    <s v="Refinitiv, 'Share ownership: Marathon Digital Holdings Inc - 31 December 2022', viewed in December 2023."/>
    <s v="Refinitiv"/>
    <x v="1"/>
  </r>
  <r>
    <x v="10"/>
    <s v="United States"/>
    <s v="CleanSpark"/>
    <x v="0"/>
    <d v="2022-12-31T00:00:00"/>
    <n v="0.24703788000000002"/>
    <n v="1.688E-3"/>
    <x v="37"/>
    <x v="3"/>
    <s v="Refinitiv, 'Share ownership: CleanSpark Inc - 31 December 2022', viewed in December 2023."/>
    <s v="Refinitiv"/>
    <x v="1"/>
  </r>
  <r>
    <x v="16"/>
    <s v="Netherlands"/>
    <s v="Cipher Mining"/>
    <x v="0"/>
    <d v="2022-12-31T00:00:00"/>
    <n v="7.255360000000001E-2"/>
    <n v="5.2300000000000003E-4"/>
    <x v="37"/>
    <x v="3"/>
    <s v="Refinitiv, 'Share ownership: Cipher Mining Inc - 31 December 2022', viewed in December 2023."/>
    <s v="Refinitiv"/>
    <x v="1"/>
  </r>
  <r>
    <x v="11"/>
    <s v="United States"/>
    <s v="Bit Digital"/>
    <x v="0"/>
    <d v="2022-12-31T00:00:00"/>
    <n v="8.4545999999999996E-3"/>
    <n v="1.7100000000000001E-4"/>
    <x v="37"/>
    <x v="3"/>
    <s v="Refinitiv, 'Share ownership: Bit Digital Inc - 31 December 2022', viewed in December 2023."/>
    <s v="Refinitiv"/>
    <x v="1"/>
  </r>
  <r>
    <x v="4"/>
    <s v="United States"/>
    <s v="Riskon International"/>
    <x v="0"/>
    <d v="2022-12-31T00:00:00"/>
    <n v="9.7895000000000013E-4"/>
    <n v="1.5100000000000001E-4"/>
    <x v="37"/>
    <x v="3"/>
    <s v="Refinitiv, 'Share ownership: Riskon International Inc - 31 December 2022', viewed in December 2023."/>
    <s v="Refinitiv"/>
    <x v="1"/>
  </r>
  <r>
    <x v="17"/>
    <s v="United States"/>
    <s v="Applied Digital"/>
    <x v="0"/>
    <d v="2022-12-31T00:00:00"/>
    <n v="0.183448"/>
    <n v="1.0610000000000001E-3"/>
    <x v="37"/>
    <x v="3"/>
    <s v="Refinitiv, 'Share ownership: Applied Digital Corp - 31 December 2022', viewed in December 2023."/>
    <s v="Refinitiv"/>
    <x v="1"/>
  </r>
  <r>
    <x v="0"/>
    <s v="Japan"/>
    <s v="The Global"/>
    <x v="0"/>
    <d v="2022-12-31T00:00:00"/>
    <n v="1.831439E-2"/>
    <n v="4.0999999999999999E-4"/>
    <x v="37"/>
    <x v="3"/>
    <s v="Refinitiv, 'Share ownership: The Global Ltd - 31 December 2022', viewed in December 2023."/>
    <s v="Refinitiv"/>
    <x v="0"/>
  </r>
  <r>
    <x v="0"/>
    <s v="Japan"/>
    <s v="SBI Holdings"/>
    <x v="0"/>
    <d v="2022-07-15T00:00:00"/>
    <n v="80.043566330000004"/>
    <n v="1.4579E-2"/>
    <x v="37"/>
    <x v="3"/>
    <s v="Refinitiv, 'Share ownership: SBI Holdings Inc - 15 July 2022', viewed in December 2023."/>
    <s v="Refinitiv"/>
    <x v="0"/>
  </r>
  <r>
    <x v="0"/>
    <s v="Japan"/>
    <s v="Aruhi Corp"/>
    <x v="0"/>
    <d v="2022-12-31T00:00:00"/>
    <n v="0.28713599000000001"/>
    <n v="1.031E-3"/>
    <x v="37"/>
    <x v="3"/>
    <s v="Refinitiv, 'Share ownership: Aruhi Corp - 31 December 2022', viewed in December 2023."/>
    <s v="Refinitiv"/>
    <x v="0"/>
  </r>
  <r>
    <x v="0"/>
    <s v="Japan"/>
    <s v="SBI Holdings"/>
    <x v="0"/>
    <d v="2022-05-13T00:00:00"/>
    <n v="3.8008325299999997"/>
    <n v="6.7900000000000002E-4"/>
    <x v="37"/>
    <x v="3"/>
    <s v="Refinitiv, 'Share ownership: SBI Holdings Inc - 13 May 2022', viewed in December 2023."/>
    <s v="Refinitiv"/>
    <x v="0"/>
  </r>
  <r>
    <x v="7"/>
    <s v="United States"/>
    <s v="Core Scientific"/>
    <x v="0"/>
    <d v="2022-12-31T00:00:00"/>
    <n v="3.4052600000000002E-3"/>
    <n v="1.21E-4"/>
    <x v="102"/>
    <x v="3"/>
    <s v="Refinitiv, 'Share ownership: Core Scientific Inc - 31 December 2022', viewed in December 2023."/>
    <s v="Refinitiv"/>
    <x v="1"/>
  </r>
  <r>
    <x v="8"/>
    <s v="United States"/>
    <s v="Hut 8 Corp"/>
    <x v="0"/>
    <d v="2022-12-31T00:00:00"/>
    <n v="2.8681000000000003E-4"/>
    <n v="1.9999999999999999E-6"/>
    <x v="103"/>
    <x v="3"/>
    <s v="Refinitiv, 'Share ownership: Hut 8 Corp - 31 December 2022', viewed in December 2023."/>
    <s v="Refinitiv"/>
    <x v="1"/>
  </r>
  <r>
    <x v="2"/>
    <s v="United States"/>
    <s v="Riot Platforms"/>
    <x v="0"/>
    <d v="2022-12-31T00:00:00"/>
    <n v="0.13401686999999998"/>
    <n v="2.3599999999999999E-4"/>
    <x v="104"/>
    <x v="3"/>
    <s v="Refinitiv, 'Share ownership: Riot Platforms Inc - 31 December 2022', viewed in December 2023."/>
    <s v="Refinitiv"/>
    <x v="1"/>
  </r>
  <r>
    <x v="0"/>
    <s v="Japan"/>
    <s v="SBI Holdings"/>
    <x v="0"/>
    <d v="2022-12-31T00:00:00"/>
    <n v="1.60549699"/>
    <n v="3.0700000000000004E-4"/>
    <x v="76"/>
    <x v="0"/>
    <s v="Refinitiv, 'Share ownership: SBI Holdings Inc - 31 December 2022', viewed in December 2023."/>
    <s v="Refinitiv"/>
    <x v="0"/>
  </r>
  <r>
    <x v="2"/>
    <s v="United States"/>
    <s v="Riot Platforms"/>
    <x v="0"/>
    <d v="2022-12-31T00:00:00"/>
    <n v="2.33571E-3"/>
    <n v="3.9999999999999998E-6"/>
    <x v="76"/>
    <x v="0"/>
    <s v="Refinitiv, 'Share ownership: Riot Platforms Inc - 31 December 2022', viewed in December 2023."/>
    <s v="Refinitiv"/>
    <x v="1"/>
  </r>
  <r>
    <x v="6"/>
    <s v="United States"/>
    <s v="Marathon Digital Holdings"/>
    <x v="0"/>
    <d v="2022-12-31T00:00:00"/>
    <n v="2.01096E-3"/>
    <n v="3.9999999999999998E-6"/>
    <x v="76"/>
    <x v="0"/>
    <s v="Refinitiv, 'Share ownership: Marathon Digital Holdings Inc - 31 December 2022', viewed in December 2023."/>
    <s v="Refinitiv"/>
    <x v="1"/>
  </r>
  <r>
    <x v="8"/>
    <s v="United States"/>
    <s v="Hut 8 Corp"/>
    <x v="0"/>
    <d v="2022-12-31T00:00:00"/>
    <n v="8.3047000000000004E-4"/>
    <n v="5.0000000000000004E-6"/>
    <x v="76"/>
    <x v="0"/>
    <s v="Refinitiv, 'Share ownership: Hut 8 Corp - 31 December 2022', viewed in December 2023."/>
    <s v="Refinitiv"/>
    <x v="1"/>
  </r>
  <r>
    <x v="1"/>
    <s v="Canada"/>
    <s v="HIVE Digital Technology"/>
    <x v="0"/>
    <d v="2022-12-31T00:00:00"/>
    <n v="5.6704999999999993E-4"/>
    <n v="5.0000000000000004E-6"/>
    <x v="76"/>
    <x v="0"/>
    <s v="Refinitiv, 'Share ownership: HIVE Digital Technologies Ltd - 31 December 2022', viewed in December 2023."/>
    <s v="Refinitiv"/>
    <x v="1"/>
  </r>
  <r>
    <x v="9"/>
    <s v="Singapore"/>
    <s v="Ebang International"/>
    <x v="0"/>
    <d v="2022-12-31T00:00:00"/>
    <n v="5.2380000000000003E-5"/>
    <n v="3.9999999999999998E-6"/>
    <x v="76"/>
    <x v="0"/>
    <s v="Refinitiv, 'Share ownership: Ebang International Holdings Inc - 31 December 2022', viewed in December 2023."/>
    <s v="Refinitiv"/>
    <x v="1"/>
  </r>
  <r>
    <x v="14"/>
    <s v="China"/>
    <s v="Canaan"/>
    <x v="0"/>
    <d v="2022-12-31T00:00:00"/>
    <n v="3.0982399999999999E-3"/>
    <n v="9.0000000000000002E-6"/>
    <x v="76"/>
    <x v="0"/>
    <s v="Refinitiv, 'Share ownership: Canaan Inc - 31 December 2022', viewed in December 2023."/>
    <s v="Refinitiv"/>
    <x v="1"/>
  </r>
  <r>
    <x v="3"/>
    <s v="Canada"/>
    <s v="Bitfarms"/>
    <x v="0"/>
    <d v="2022-12-31T00:00:00"/>
    <n v="2.2359999999999999E-4"/>
    <n v="1.9999999999999999E-6"/>
    <x v="76"/>
    <x v="0"/>
    <s v="Refinitiv, 'Share ownership: Bitfarms Ltd - 31 December 2022', viewed in December 2023."/>
    <s v="Refinitiv"/>
    <x v="1"/>
  </r>
  <r>
    <x v="11"/>
    <s v="United States"/>
    <s v="Bit Digital"/>
    <x v="0"/>
    <d v="2022-12-31T00:00:00"/>
    <n v="9.6000000000000002E-5"/>
    <n v="1.9999999999999999E-6"/>
    <x v="76"/>
    <x v="0"/>
    <s v="Refinitiv, 'Share ownership: Bit Digital Inc - 31 December 2022', viewed in December 2023."/>
    <s v="Refinitiv"/>
    <x v="1"/>
  </r>
  <r>
    <x v="12"/>
    <s v="United Kingdom"/>
    <s v="Argo Blockchain"/>
    <x v="0"/>
    <d v="2022-12-31T00:00:00"/>
    <n v="1.5014E-4"/>
    <n v="3.9999999999999998E-6"/>
    <x v="76"/>
    <x v="0"/>
    <s v="Refinitiv, 'Share ownership: Argo Blockchain PLC - 31 December 2022', viewed in December 2023."/>
    <s v="Refinitiv"/>
    <x v="1"/>
  </r>
  <r>
    <x v="2"/>
    <s v="United States"/>
    <s v="Riot Platforms"/>
    <x v="0"/>
    <d v="2022-12-31T00:00:00"/>
    <n v="0.71800200000000003"/>
    <n v="1.266E-3"/>
    <x v="76"/>
    <x v="0"/>
    <s v="Refinitiv, 'Share ownership: Riot Platforms Inc - 31 December 2022', viewed in December 2023."/>
    <s v="Refinitiv"/>
    <x v="1"/>
  </r>
  <r>
    <x v="6"/>
    <s v="United States"/>
    <s v="Marathon Digital Holdings"/>
    <x v="0"/>
    <d v="2022-12-31T00:00:00"/>
    <n v="0.17423874"/>
    <n v="3.5000000000000005E-4"/>
    <x v="76"/>
    <x v="0"/>
    <s v="Refinitiv, 'Share ownership: Marathon Digital Holdings Inc - 31 December 2022', viewed in December 2023."/>
    <s v="Refinitiv"/>
    <x v="1"/>
  </r>
  <r>
    <x v="8"/>
    <s v="United States"/>
    <s v="Hut 8 Corp"/>
    <x v="0"/>
    <d v="2022-12-31T00:00:00"/>
    <n v="0.89831293999999995"/>
    <n v="4.9690000000000003E-3"/>
    <x v="76"/>
    <x v="0"/>
    <s v="Refinitiv, 'Share ownership: Hut 8 Corp - 31 December 2022', viewed in December 2023."/>
    <s v="Refinitiv"/>
    <x v="1"/>
  </r>
  <r>
    <x v="1"/>
    <s v="Canada"/>
    <s v="HIVE Digital Technology"/>
    <x v="0"/>
    <d v="2022-12-31T00:00:00"/>
    <n v="1.0876190000000001E-2"/>
    <n v="8.9999999999999992E-5"/>
    <x v="76"/>
    <x v="0"/>
    <s v="Refinitiv, 'Share ownership: HIVE Digital Technologies Ltd - 31 December 2022', viewed in December 2023."/>
    <s v="Refinitiv"/>
    <x v="1"/>
  </r>
  <r>
    <x v="10"/>
    <s v="United States"/>
    <s v="CleanSpark"/>
    <x v="0"/>
    <d v="2022-12-31T00:00:00"/>
    <n v="5.823996E-2"/>
    <n v="3.9800000000000002E-4"/>
    <x v="76"/>
    <x v="0"/>
    <s v="Refinitiv, 'Share ownership: CleanSpark Inc - 31 December 2022', viewed in December 2023."/>
    <s v="Refinitiv"/>
    <x v="1"/>
  </r>
  <r>
    <x v="3"/>
    <s v="Canada"/>
    <s v="Bitfarms"/>
    <x v="0"/>
    <d v="2022-12-31T00:00:00"/>
    <n v="1.219898E-2"/>
    <n v="1.3200000000000001E-4"/>
    <x v="76"/>
    <x v="0"/>
    <s v="Refinitiv, 'Share ownership: Bitfarms Ltd - 31 December 2022', viewed in December 2023."/>
    <s v="Refinitiv"/>
    <x v="1"/>
  </r>
  <r>
    <x v="2"/>
    <s v="United States"/>
    <s v="Riot Platforms"/>
    <x v="0"/>
    <d v="2022-12-31T00:00:00"/>
    <n v="5.4375599999999996E-2"/>
    <n v="9.5999999999999989E-5"/>
    <x v="76"/>
    <x v="0"/>
    <s v="Refinitiv, 'Share ownership: Riot Platforms Inc - 31 December 2022', viewed in December 2023."/>
    <s v="Refinitiv"/>
    <x v="1"/>
  </r>
  <r>
    <x v="10"/>
    <s v="United States"/>
    <s v="CleanSpark"/>
    <x v="0"/>
    <d v="2022-12-31T00:00:00"/>
    <n v="4.8929400000000005E-2"/>
    <n v="3.3399999999999999E-4"/>
    <x v="76"/>
    <x v="0"/>
    <s v="Refinitiv, 'Share ownership: CleanSpark Inc - 31 December 2022', viewed in December 2023."/>
    <s v="Refinitiv"/>
    <x v="1"/>
  </r>
  <r>
    <x v="10"/>
    <s v="United States"/>
    <s v="CleanSpark"/>
    <x v="0"/>
    <d v="2022-12-31T00:00:00"/>
    <n v="2.04E-4"/>
    <n v="9.9999999999999995E-7"/>
    <x v="76"/>
    <x v="0"/>
    <s v="Refinitiv, 'Share ownership: CleanSpark Inc - 31 December 2022', viewed in December 2023."/>
    <s v="Refinitiv"/>
    <x v="1"/>
  </r>
  <r>
    <x v="3"/>
    <s v="Canada"/>
    <s v="Bitfarms"/>
    <x v="0"/>
    <d v="2022-12-31T00:00:00"/>
    <n v="1.7814E-4"/>
    <n v="1.9999999999999999E-6"/>
    <x v="76"/>
    <x v="0"/>
    <s v="Refinitiv, 'Share ownership: Bitfarms Ltd - 31 December 2022', viewed in December 2023."/>
    <s v="Refinitiv"/>
    <x v="1"/>
  </r>
  <r>
    <x v="1"/>
    <s v="Canada"/>
    <s v="HIVE Digital Technology"/>
    <x v="0"/>
    <d v="2022-12-31T00:00:00"/>
    <n v="0.13223558999999999"/>
    <n v="1.0970000000000001E-3"/>
    <x v="76"/>
    <x v="0"/>
    <s v="Refinitiv, 'Share ownership: HIVE Digital Technologies Ltd - 31 December 2022', viewed in December 2023."/>
    <s v="Refinitiv"/>
    <x v="1"/>
  </r>
  <r>
    <x v="3"/>
    <s v="Canada"/>
    <s v="Bitfarms"/>
    <x v="0"/>
    <d v="2022-12-31T00:00:00"/>
    <n v="0.24798877999999999"/>
    <n v="2.676E-3"/>
    <x v="76"/>
    <x v="0"/>
    <s v="Refinitiv, 'Share ownership: Bitfarms Ltd - 31 December 2022', viewed in December 2023."/>
    <s v="Refinitiv"/>
    <x v="1"/>
  </r>
  <r>
    <x v="0"/>
    <s v="Japan"/>
    <s v="SBI Holdings"/>
    <x v="0"/>
    <d v="2022-12-31T00:00:00"/>
    <n v="1.199851E-2"/>
    <n v="1.9999999999999999E-6"/>
    <x v="105"/>
    <x v="8"/>
    <s v="Refinitiv, 'Share ownership: SBI Holdings Inc - 31 December 2022', viewed in December 2023."/>
    <s v="Refinitiv"/>
    <x v="0"/>
  </r>
  <r>
    <x v="2"/>
    <s v="United States"/>
    <s v="Riot Platforms"/>
    <x v="0"/>
    <d v="2022-12-31T00:00:00"/>
    <n v="0.16742532000000002"/>
    <n v="2.9499999999999996E-4"/>
    <x v="105"/>
    <x v="8"/>
    <s v="Refinitiv, 'Share ownership: Riot Platforms Inc - 31 December 2022', viewed in December 2023."/>
    <s v="Refinitiv"/>
    <x v="1"/>
  </r>
  <r>
    <x v="15"/>
    <s v="United States"/>
    <s v="TeraWulf"/>
    <x v="0"/>
    <d v="2022-12-31T00:00:00"/>
    <n v="6.3892279999999996E-2"/>
    <n v="6.6100000000000002E-4"/>
    <x v="106"/>
    <x v="3"/>
    <s v="Refinitiv, 'Share ownership: Terawulf Inc - 31 December 2022', viewed in December 2023."/>
    <s v="Refinitiv"/>
    <x v="1"/>
  </r>
  <r>
    <x v="2"/>
    <s v="United States"/>
    <s v="Riot Platforms"/>
    <x v="0"/>
    <d v="2022-12-31T00:00:00"/>
    <n v="1.5274356899999999"/>
    <n v="2.6929999999999996E-3"/>
    <x v="106"/>
    <x v="3"/>
    <s v="Refinitiv, 'Share ownership: Riot Platforms Inc - 31 December 2022', viewed in December 2023."/>
    <s v="Refinitiv"/>
    <x v="1"/>
  </r>
  <r>
    <x v="6"/>
    <s v="United States"/>
    <s v="Marathon Digital Holdings"/>
    <x v="0"/>
    <d v="2022-12-31T00:00:00"/>
    <n v="1.12417794"/>
    <n v="2.258E-3"/>
    <x v="106"/>
    <x v="3"/>
    <s v="Refinitiv, 'Share ownership: Marathon Digital Holdings Inc - 31 December 2022', viewed in December 2023."/>
    <s v="Refinitiv"/>
    <x v="1"/>
  </r>
  <r>
    <x v="10"/>
    <s v="United States"/>
    <s v="CleanSpark"/>
    <x v="0"/>
    <d v="2022-12-31T00:00:00"/>
    <n v="0.30332147999999998"/>
    <n v="2.0720000000000001E-3"/>
    <x v="106"/>
    <x v="3"/>
    <s v="Refinitiv, 'Share ownership: CleanSpark Inc - 31 December 2022', viewed in December 2023."/>
    <s v="Refinitiv"/>
    <x v="1"/>
  </r>
  <r>
    <x v="16"/>
    <s v="Netherlands"/>
    <s v="Cipher Mining"/>
    <x v="0"/>
    <d v="2022-12-31T00:00:00"/>
    <n v="8.4619920000000001E-2"/>
    <n v="6.0999999999999997E-4"/>
    <x v="106"/>
    <x v="3"/>
    <s v="Refinitiv, 'Share ownership: Cipher Mining Inc - 31 December 2022', viewed in December 2023."/>
    <s v="Refinitiv"/>
    <x v="1"/>
  </r>
  <r>
    <x v="4"/>
    <s v="United States"/>
    <s v="Ault Alliance"/>
    <x v="0"/>
    <d v="2022-12-31T00:00:00"/>
    <n v="8.7979500000000002E-2"/>
    <n v="2.013E-3"/>
    <x v="106"/>
    <x v="3"/>
    <s v="Refinitiv, 'Share ownership: Ault Alliance Inc - 31 December 2022', viewed in December 2023."/>
    <s v="Refinitiv"/>
    <x v="1"/>
  </r>
  <r>
    <x v="17"/>
    <s v="United States"/>
    <s v="Applied Digital"/>
    <x v="0"/>
    <d v="2022-12-31T00:00:00"/>
    <n v="0.24772472000000001"/>
    <n v="1.433E-3"/>
    <x v="106"/>
    <x v="3"/>
    <s v="Refinitiv, 'Share ownership: Applied Digital Corp - 31 December 2022', viewed in December 2023."/>
    <s v="Refinitiv"/>
    <x v="1"/>
  </r>
  <r>
    <x v="0"/>
    <s v="Japan"/>
    <s v="Aruhi Corp"/>
    <x v="0"/>
    <d v="2022-01-31T00:00:00"/>
    <n v="0.15988097000000001"/>
    <n v="4.46E-4"/>
    <x v="106"/>
    <x v="3"/>
    <s v="Refinitiv, 'Share ownership: Aruhi Corp - 31 January 2022', viewed in December 2023."/>
    <s v="Refinitiv"/>
    <x v="0"/>
  </r>
  <r>
    <x v="2"/>
    <s v="United States"/>
    <s v="Riot Platforms"/>
    <x v="0"/>
    <d v="2022-12-31T00:00:00"/>
    <n v="8.4038100000000004E-2"/>
    <n v="1.4800000000000002E-4"/>
    <x v="106"/>
    <x v="3"/>
    <s v="Refinitiv, 'Share ownership: Riot Platforms Inc - 31 December 2022', viewed in December 2023."/>
    <s v="Refinitiv"/>
    <x v="1"/>
  </r>
  <r>
    <x v="6"/>
    <s v="United States"/>
    <s v="Marathon Digital Holdings"/>
    <x v="0"/>
    <d v="2022-12-31T00:00:00"/>
    <n v="8.5055400000000007E-3"/>
    <n v="1.7E-5"/>
    <x v="106"/>
    <x v="3"/>
    <s v="Refinitiv, 'Share ownership: Marathon Digital Holdings Inc - 31 December 2022', viewed in December 2023."/>
    <s v="Refinitiv"/>
    <x v="1"/>
  </r>
  <r>
    <x v="10"/>
    <s v="United States"/>
    <s v="CleanSpark"/>
    <x v="0"/>
    <d v="2022-12-31T00:00:00"/>
    <n v="6.3423599999999997E-2"/>
    <n v="4.3300000000000001E-4"/>
    <x v="106"/>
    <x v="3"/>
    <s v="Refinitiv, 'Share ownership: CleanSpark Inc - 31 December 2022', viewed in December 2023."/>
    <s v="Refinitiv"/>
    <x v="1"/>
  </r>
  <r>
    <x v="5"/>
    <s v="United States"/>
    <s v="Stronghold Digital Mining"/>
    <x v="0"/>
    <d v="2021-12-31T00:00:00"/>
    <n v="0.89564500000000002"/>
    <n v="3.4820000000000003E-3"/>
    <x v="107"/>
    <x v="3"/>
    <s v="Refinitiv, 'Share ownership: Stronghold Digital Mining Inc - 31 December 2021', viewed in December 2023."/>
    <s v="Refinitiv"/>
    <x v="1"/>
  </r>
  <r>
    <x v="0"/>
    <s v="Japan"/>
    <s v="SBI Holdings"/>
    <x v="0"/>
    <d v="2022-09-30T00:00:00"/>
    <n v="1.6140930000000001E-2"/>
    <n v="2.9999999999999997E-6"/>
    <x v="108"/>
    <x v="16"/>
    <s v="Refinitiv, 'Share ownership: SBI Holdings Inc - 30 September 2022', viewed in December 2023."/>
    <s v="Refinitiv"/>
    <x v="0"/>
  </r>
  <r>
    <x v="0"/>
    <s v="Japan"/>
    <s v="Aruhi Corp"/>
    <x v="0"/>
    <d v="2022-11-15T00:00:00"/>
    <n v="1.8472755900000002"/>
    <n v="5.6630000000000005E-3"/>
    <x v="109"/>
    <x v="3"/>
    <s v="Refinitiv, 'Share ownership: Aruhi Corp - 15 November 2022', viewed in December 2023."/>
    <s v="Refinitiv"/>
    <x v="0"/>
  </r>
  <r>
    <x v="21"/>
    <s v="United States"/>
    <s v="Mawson Infrastructure"/>
    <x v="0"/>
    <d v="2022-12-31T00:00:00"/>
    <n v="2.3460000000000002E-5"/>
    <n v="9.9999999999999995E-7"/>
    <x v="109"/>
    <x v="3"/>
    <s v="Refinitiv, 'Share ownership: Mawson Infrastructure Group Inc - 31 December 2022', viewed in December 2023."/>
    <s v="Refinitiv"/>
    <x v="1"/>
  </r>
  <r>
    <x v="15"/>
    <s v="United States"/>
    <s v="TeraWulf"/>
    <x v="0"/>
    <d v="2022-12-31T00:00:00"/>
    <n v="1.3870440000000001E-2"/>
    <n v="1.44E-4"/>
    <x v="109"/>
    <x v="3"/>
    <s v="Refinitiv, 'Share ownership: Terawulf Inc - 31 December 2022', viewed in December 2023."/>
    <s v="Refinitiv"/>
    <x v="1"/>
  </r>
  <r>
    <x v="5"/>
    <s v="United States"/>
    <s v="Stronghold Digital Mining"/>
    <x v="0"/>
    <d v="2022-12-31T00:00:00"/>
    <n v="1.1033670000000001E-2"/>
    <n v="7.2599999999999997E-4"/>
    <x v="109"/>
    <x v="3"/>
    <s v="Refinitiv, 'Share ownership: Stronghold Digital Mining Inc - 31 December 2022', viewed in December 2023."/>
    <s v="Refinitiv"/>
    <x v="1"/>
  </r>
  <r>
    <x v="23"/>
    <s v="United States"/>
    <s v="Soluna Holdings"/>
    <x v="0"/>
    <d v="2022-12-31T00:00:00"/>
    <n v="6.5199999999999994E-6"/>
    <n v="9.9999999999999995E-7"/>
    <x v="109"/>
    <x v="3"/>
    <s v="Refinitiv, 'Share ownership: Soluna Holdings Inc - 31 December 2022', viewed in December 2023."/>
    <s v="Refinitiv"/>
    <x v="1"/>
  </r>
  <r>
    <x v="2"/>
    <s v="United States"/>
    <s v="Riot Platforms"/>
    <x v="0"/>
    <d v="2022-12-31T00:00:00"/>
    <n v="0.20250842999999999"/>
    <n v="3.57E-4"/>
    <x v="109"/>
    <x v="3"/>
    <s v="Refinitiv, 'Share ownership: Riot Platforms Inc - 31 December 2022', viewed in December 2023."/>
    <s v="Refinitiv"/>
    <x v="1"/>
  </r>
  <r>
    <x v="6"/>
    <s v="United States"/>
    <s v="Marathon Digital Holdings"/>
    <x v="0"/>
    <d v="2022-12-31T00:00:00"/>
    <n v="0.16880777999999999"/>
    <n v="3.39E-4"/>
    <x v="109"/>
    <x v="3"/>
    <s v="Refinitiv, 'Share ownership: Marathon Digital Holdings Inc - 31 December 2022', viewed in December 2023."/>
    <s v="Refinitiv"/>
    <x v="1"/>
  </r>
  <r>
    <x v="8"/>
    <s v="United States"/>
    <s v="Hut 8 Corp"/>
    <x v="0"/>
    <d v="2022-12-31T00:00:00"/>
    <n v="7.8787360000000001E-2"/>
    <n v="4.3599999999999997E-4"/>
    <x v="109"/>
    <x v="3"/>
    <s v="Refinitiv, 'Share ownership: Hut 8 Corp - 31 December 2022', viewed in December 2023."/>
    <s v="Refinitiv"/>
    <x v="1"/>
  </r>
  <r>
    <x v="1"/>
    <s v="Canada"/>
    <s v="HIVE Digital Technology"/>
    <x v="0"/>
    <d v="2022-12-31T00:00:00"/>
    <n v="0.20436932999999999"/>
    <n v="1.696E-3"/>
    <x v="109"/>
    <x v="3"/>
    <s v="Refinitiv, 'Share ownership: HIVE Digital Technologies Ltd - 31 December 2022', viewed in December 2023."/>
    <s v="Refinitiv"/>
    <x v="1"/>
  </r>
  <r>
    <x v="20"/>
    <s v="Canada"/>
    <s v="Digihost Technology"/>
    <x v="0"/>
    <d v="2022-12-31T00:00:00"/>
    <n v="1.063916E-2"/>
    <n v="1.108E-3"/>
    <x v="109"/>
    <x v="3"/>
    <s v="Refinitiv, 'Share ownership: Digihost Technology Inc - 31 December 2022', viewed in December 2023."/>
    <s v="Refinitiv"/>
    <x v="1"/>
  </r>
  <r>
    <x v="7"/>
    <s v="United States"/>
    <s v="Core Scientific"/>
    <x v="0"/>
    <d v="2022-12-31T00:00:00"/>
    <n v="4.45846E-3"/>
    <n v="1.5900000000000002E-4"/>
    <x v="109"/>
    <x v="3"/>
    <s v="Refinitiv, 'Share ownership: Core Scientific Inc - 31 December 2022', viewed in December 2023."/>
    <s v="Refinitiv"/>
    <x v="1"/>
  </r>
  <r>
    <x v="10"/>
    <s v="United States"/>
    <s v="CleanSpark"/>
    <x v="0"/>
    <d v="2022-12-31T00:00:00"/>
    <n v="0.39324876000000003"/>
    <n v="2.6870000000000002E-3"/>
    <x v="109"/>
    <x v="3"/>
    <s v="Refinitiv, 'Share ownership: CleanSpark Inc - 31 December 2022', viewed in December 2023."/>
    <s v="Refinitiv"/>
    <x v="1"/>
  </r>
  <r>
    <x v="14"/>
    <s v="China"/>
    <s v="Canaan"/>
    <x v="0"/>
    <d v="2022-12-31T00:00:00"/>
    <n v="1.8589439999999999E-2"/>
    <n v="5.4000000000000005E-5"/>
    <x v="109"/>
    <x v="3"/>
    <s v="Refinitiv, 'Share ownership: Canaan Inc - 31 December 2022', viewed in December 2023."/>
    <s v="Refinitiv"/>
    <x v="1"/>
  </r>
  <r>
    <x v="16"/>
    <s v="Netherlands"/>
    <s v="Cipher Mining"/>
    <x v="0"/>
    <d v="2022-12-31T00:00:00"/>
    <n v="1.61224E-3"/>
    <n v="1.1999999999999999E-5"/>
    <x v="109"/>
    <x v="3"/>
    <s v="Refinitiv, 'Share ownership: Cipher Mining Inc - 31 December 2022', viewed in December 2023."/>
    <s v="Refinitiv"/>
    <x v="1"/>
  </r>
  <r>
    <x v="3"/>
    <s v="Canada"/>
    <s v="Bitfarms"/>
    <x v="0"/>
    <d v="2022-12-31T00:00:00"/>
    <n v="6.2875899999999998E-2"/>
    <n v="6.7900000000000002E-4"/>
    <x v="109"/>
    <x v="3"/>
    <s v="Refinitiv, 'Share ownership: Bitfarms Ltd - 31 December 2022', viewed in December 2023."/>
    <s v="Refinitiv"/>
    <x v="1"/>
  </r>
  <r>
    <x v="11"/>
    <s v="United States"/>
    <s v="Bit Digital"/>
    <x v="0"/>
    <d v="2022-12-31T00:00:00"/>
    <n v="3.3000000000000003E-5"/>
    <n v="9.9999999999999995E-7"/>
    <x v="109"/>
    <x v="3"/>
    <s v="Refinitiv, 'Share ownership: Bit Digital Inc - 31 December 2022', viewed in December 2023."/>
    <s v="Refinitiv"/>
    <x v="1"/>
  </r>
  <r>
    <x v="4"/>
    <s v="United States"/>
    <s v="Ault Alliance"/>
    <x v="0"/>
    <d v="2022-12-31T00:00:00"/>
    <n v="7.3499999999999998E-5"/>
    <n v="1.9999999999999999E-6"/>
    <x v="109"/>
    <x v="3"/>
    <s v="Refinitiv, 'Share ownership: Ault Alliance Inc - 31 December 2022', viewed in December 2023."/>
    <s v="Refinitiv"/>
    <x v="1"/>
  </r>
  <r>
    <x v="4"/>
    <s v="United States"/>
    <s v="Riskon International"/>
    <x v="0"/>
    <d v="2022-12-31T00:00:00"/>
    <n v="6.8900000000000001E-6"/>
    <n v="9.9999999999999995E-7"/>
    <x v="109"/>
    <x v="3"/>
    <s v="Refinitiv, 'Share ownership: Riskon International Inc - 31 December 2022', viewed in December 2023."/>
    <s v="Refinitiv"/>
    <x v="1"/>
  </r>
  <r>
    <x v="12"/>
    <s v="United Kingdom"/>
    <s v="Argo Blockchain"/>
    <x v="0"/>
    <d v="2022-12-31T00:00:00"/>
    <n v="1.08E-4"/>
    <n v="1.9999999999999999E-6"/>
    <x v="109"/>
    <x v="3"/>
    <s v="Refinitiv, 'Share ownership: Argo Blockchain PLC - 31 December 2022', viewed in December 2023."/>
    <s v="Refinitiv"/>
    <x v="1"/>
  </r>
  <r>
    <x v="17"/>
    <s v="United States"/>
    <s v="Applied Digital"/>
    <x v="0"/>
    <d v="2022-12-31T00:00:00"/>
    <n v="9.4112320000000013E-2"/>
    <n v="5.44E-4"/>
    <x v="109"/>
    <x v="3"/>
    <s v="Refinitiv, 'Share ownership: Applied Digital Corp - 31 December 2022', viewed in December 2023."/>
    <s v="Refinitiv"/>
    <x v="1"/>
  </r>
  <r>
    <x v="0"/>
    <s v="Japan"/>
    <s v="Aruhi Corp"/>
    <x v="0"/>
    <d v="2022-11-15T00:00:00"/>
    <n v="0.58699717000000007"/>
    <n v="1.8E-3"/>
    <x v="109"/>
    <x v="3"/>
    <s v="Refinitiv, 'Share ownership: Aruhi Corp - 15 November 2022', viewed in December 2023."/>
    <s v="Refinitiv"/>
    <x v="0"/>
  </r>
  <r>
    <x v="17"/>
    <s v="United States"/>
    <s v="Applied Digital"/>
    <x v="0"/>
    <d v="2022-12-31T00:00:00"/>
    <n v="0.71110480000000009"/>
    <n v="4.1139999999999996E-3"/>
    <x v="110"/>
    <x v="3"/>
    <s v="Refinitiv, 'Share ownership: Applied Digital Corp - 31 December 2022', viewed in December 2023."/>
    <s v="Refinitiv"/>
    <x v="1"/>
  </r>
  <r>
    <x v="10"/>
    <s v="United States"/>
    <s v="CleanSpark"/>
    <x v="0"/>
    <d v="2022-12-31T00:00:00"/>
    <n v="1.02E-4"/>
    <n v="0"/>
    <x v="111"/>
    <x v="3"/>
    <s v="Refinitiv, 'Share ownership: CleanSpark Inc - 31 December 2022', viewed in December 2023."/>
    <s v="Refinitiv"/>
    <x v="1"/>
  </r>
  <r>
    <x v="2"/>
    <s v="United States"/>
    <s v="Riot Platforms"/>
    <x v="0"/>
    <d v="2022-12-31T00:00:00"/>
    <n v="1.8644999999999998E-4"/>
    <n v="0"/>
    <x v="112"/>
    <x v="3"/>
    <s v="Refinitiv, 'Share ownership: Riot Platforms Inc - 31 December 2022', viewed in December 2023."/>
    <s v="Refinitiv"/>
    <x v="1"/>
  </r>
  <r>
    <x v="6"/>
    <s v="United States"/>
    <s v="Marathon Digital Holdings"/>
    <x v="0"/>
    <d v="2022-12-31T00:00:00"/>
    <n v="1.4545260000000001E-2"/>
    <n v="2.8999999999999997E-5"/>
    <x v="113"/>
    <x v="18"/>
    <s v="Refinitiv, 'Share ownership: Marathon Digital Holdings Inc - 31 December 2022', viewed in December 2023."/>
    <s v="Refinitiv"/>
    <x v="1"/>
  </r>
  <r>
    <x v="13"/>
    <s v="United States"/>
    <s v="Galaxy Digital"/>
    <x v="0"/>
    <d v="2022-12-31T00:00:00"/>
    <n v="2.5895209999999998E-2"/>
    <n v="8.2999999999999998E-5"/>
    <x v="113"/>
    <x v="18"/>
    <s v="Refinitiv, 'Share ownership: Galaxy Digital Holdings Ltd - 31 December 2022', viewed in December 2023."/>
    <s v="Refinitiv"/>
    <x v="1"/>
  </r>
  <r>
    <x v="6"/>
    <s v="United States"/>
    <s v="Marathon Digital Holdings"/>
    <x v="0"/>
    <d v="2022-12-31T00:00:00"/>
    <n v="4.3399799999999994E-3"/>
    <n v="9.0000000000000002E-6"/>
    <x v="114"/>
    <x v="3"/>
    <s v="Refinitiv, 'Share ownership: Marathon Digital Holdings Inc - 31 December 2022', viewed in December 2023."/>
    <s v="Refinitiv"/>
    <x v="1"/>
  </r>
  <r>
    <x v="6"/>
    <s v="United States"/>
    <s v="Marathon Digital Holdings"/>
    <x v="0"/>
    <d v="2022-12-31T00:00:00"/>
    <n v="5.273982E-2"/>
    <n v="1.06E-4"/>
    <x v="115"/>
    <x v="3"/>
    <s v="Refinitiv, 'Share ownership: Marathon Digital Holdings Inc - 31 December 2022', viewed in December 2023."/>
    <s v="Refinitiv"/>
    <x v="1"/>
  </r>
  <r>
    <x v="5"/>
    <s v="United States"/>
    <s v="Stronghold Digital Mining"/>
    <x v="0"/>
    <d v="2022-12-31T00:00:00"/>
    <n v="2.3955000000000001E-2"/>
    <n v="1.5770000000000001E-3"/>
    <x v="116"/>
    <x v="3"/>
    <s v="Refinitiv, 'Share ownership: Stronghold Digital Mining Inc - 31 December 2022', viewed in December 2023."/>
    <s v="Refinitiv"/>
    <x v="1"/>
  </r>
  <r>
    <x v="14"/>
    <s v="China"/>
    <s v="Canaan"/>
    <x v="0"/>
    <d v="2022-12-31T00:00:00"/>
    <n v="3.09E-2"/>
    <n v="8.9999999999999992E-5"/>
    <x v="116"/>
    <x v="3"/>
    <s v="Refinitiv, 'Share ownership: Canaan Inc - 31 December 2022', viewed in December 2023."/>
    <s v="Refinitiv"/>
    <x v="1"/>
  </r>
  <r>
    <x v="17"/>
    <s v="United States"/>
    <s v="Applied Digital"/>
    <x v="0"/>
    <d v="2022-12-31T00:00:00"/>
    <n v="0.46"/>
    <n v="2.6610000000000002E-3"/>
    <x v="116"/>
    <x v="3"/>
    <s v="Refinitiv, 'Share ownership: Applied Digital Corp - 31 December 2022', viewed in December 2023."/>
    <s v="Refinitiv"/>
    <x v="1"/>
  </r>
  <r>
    <x v="4"/>
    <s v="United States"/>
    <s v="Riskon International"/>
    <x v="0"/>
    <d v="2022-12-31T00:00:00"/>
    <n v="9.1414400000000007E-3"/>
    <n v="1.4119999999999998E-3"/>
    <x v="117"/>
    <x v="3"/>
    <s v="Refinitiv, 'Share ownership: Riskon International Inc - 31 December 2022', viewed in December 2023."/>
    <s v="Refinitiv"/>
    <x v="1"/>
  </r>
  <r>
    <x v="0"/>
    <s v="Japan"/>
    <s v="SBI Holdings"/>
    <x v="0"/>
    <d v="2022-03-31T00:00:00"/>
    <n v="0.16802070999999999"/>
    <n v="2.3999999999999997E-5"/>
    <x v="118"/>
    <x v="0"/>
    <s v="Refinitiv, 'Share ownership: SBI Holdings Inc - 31 March 2022', viewed in December 2023."/>
    <s v="Refinitiv"/>
    <x v="0"/>
  </r>
  <r>
    <x v="6"/>
    <s v="United States"/>
    <s v="Marathon Digital Holdings"/>
    <x v="0"/>
    <d v="2022-12-31T00:00:00"/>
    <n v="8.6163480000000001E-2"/>
    <n v="1.73E-4"/>
    <x v="119"/>
    <x v="3"/>
    <s v="Refinitiv, 'Share ownership: Marathon Digital Holdings Inc - 31 December 2022', viewed in December 2023."/>
    <s v="Refinitiv"/>
    <x v="1"/>
  </r>
  <r>
    <x v="23"/>
    <s v="United States"/>
    <s v="Soluna Holdings"/>
    <x v="0"/>
    <d v="2022-12-31T00:00:00"/>
    <n v="0.97837499999999999"/>
    <n v="0.21381"/>
    <x v="120"/>
    <x v="3"/>
    <s v="Refinitiv, 'Share ownership: Soluna Holdings Inc - 31 December 2022', viewed in December 2023."/>
    <s v="Refinitiv"/>
    <x v="1"/>
  </r>
  <r>
    <x v="15"/>
    <s v="United States"/>
    <s v="TeraWulf"/>
    <x v="0"/>
    <d v="2022-12-31T00:00:00"/>
    <n v="1.19808E-2"/>
    <n v="1.2400000000000001E-4"/>
    <x v="121"/>
    <x v="3"/>
    <s v="Refinitiv, 'Share ownership: Terawulf Inc - 31 December 2022', viewed in December 2023."/>
    <s v="Refinitiv"/>
    <x v="1"/>
  </r>
  <r>
    <x v="7"/>
    <s v="United States"/>
    <s v="Core Scientific"/>
    <x v="0"/>
    <d v="2022-12-31T00:00:00"/>
    <n v="1.4064000000000001E-3"/>
    <n v="5.0000000000000002E-5"/>
    <x v="121"/>
    <x v="3"/>
    <s v="Refinitiv, 'Share ownership: Core Scientific Inc - 31 December 2022', viewed in December 2023."/>
    <s v="Refinitiv"/>
    <x v="1"/>
  </r>
  <r>
    <x v="6"/>
    <s v="United States"/>
    <s v="Marathon Digital Holdings"/>
    <x v="0"/>
    <d v="2022-12-31T00:00:00"/>
    <n v="0.74585411999999995"/>
    <n v="1.498E-3"/>
    <x v="122"/>
    <x v="3"/>
    <s v="Refinitiv, 'Share ownership: Marathon Digital Holdings Inc - 31 December 2022', viewed in December 2023."/>
    <s v="Refinitiv"/>
    <x v="1"/>
  </r>
  <r>
    <x v="0"/>
    <s v="Japan"/>
    <s v="SBI Holdings"/>
    <x v="0"/>
    <d v="2022-12-31T00:00:00"/>
    <n v="3.5995539999999999E-2"/>
    <n v="6.9999999999999999E-6"/>
    <x v="123"/>
    <x v="3"/>
    <s v="Refinitiv, 'Share ownership: SBI Holdings Inc - 31 December 2022', viewed in December 2023."/>
    <s v="Refinitiv"/>
    <x v="0"/>
  </r>
  <r>
    <x v="2"/>
    <s v="United States"/>
    <s v="Riot Platforms"/>
    <x v="0"/>
    <d v="2022-12-31T00:00:00"/>
    <n v="0.28118015999999996"/>
    <n v="4.9600000000000002E-4"/>
    <x v="124"/>
    <x v="3"/>
    <s v="Refinitiv, 'Share ownership: Riot Platforms Inc - 31 December 2022', viewed in December 2023."/>
    <s v="Refinitiv"/>
    <x v="1"/>
  </r>
  <r>
    <x v="6"/>
    <s v="United States"/>
    <s v="Marathon Digital Holdings"/>
    <x v="0"/>
    <d v="2022-12-31T00:00:00"/>
    <n v="0.35830656"/>
    <n v="7.1999999999999994E-4"/>
    <x v="124"/>
    <x v="3"/>
    <s v="Refinitiv, 'Share ownership: Marathon Digital Holdings Inc - 31 December 2022', viewed in December 2023."/>
    <s v="Refinitiv"/>
    <x v="1"/>
  </r>
  <r>
    <x v="8"/>
    <s v="United States"/>
    <s v="Hut 8 Corp"/>
    <x v="0"/>
    <d v="2022-12-31T00:00:00"/>
    <n v="1.1579450000000002E-2"/>
    <n v="6.3999999999999997E-5"/>
    <x v="124"/>
    <x v="3"/>
    <s v="Refinitiv, 'Share ownership: Hut 8 Corp - 31 December 2022', viewed in December 2023."/>
    <s v="Refinitiv"/>
    <x v="1"/>
  </r>
  <r>
    <x v="10"/>
    <s v="United States"/>
    <s v="CleanSpark"/>
    <x v="0"/>
    <d v="2022-12-31T00:00:00"/>
    <n v="0.14351604000000001"/>
    <n v="9.810000000000001E-4"/>
    <x v="124"/>
    <x v="3"/>
    <s v="Refinitiv, 'Share ownership: CleanSpark Inc - 31 December 2022', viewed in December 2023."/>
    <s v="Refinitiv"/>
    <x v="1"/>
  </r>
  <r>
    <x v="16"/>
    <s v="Netherlands"/>
    <s v="Cipher Mining"/>
    <x v="0"/>
    <d v="2022-12-31T00:00:00"/>
    <n v="1.498E-2"/>
    <n v="1.0800000000000001E-4"/>
    <x v="124"/>
    <x v="3"/>
    <s v="Refinitiv, 'Share ownership: Cipher Mining Inc - 31 December 2022', viewed in December 2023."/>
    <s v="Refinitiv"/>
    <x v="1"/>
  </r>
  <r>
    <x v="11"/>
    <s v="United States"/>
    <s v="Bit Digital"/>
    <x v="0"/>
    <d v="2022-12-31T00:00:00"/>
    <n v="2.2488000000000001E-2"/>
    <n v="4.55E-4"/>
    <x v="124"/>
    <x v="3"/>
    <s v="Refinitiv, 'Share ownership: Bit Digital Inc - 31 December 2022', viewed in December 2023."/>
    <s v="Refinitiv"/>
    <x v="1"/>
  </r>
  <r>
    <x v="21"/>
    <s v="United States"/>
    <s v="Mawson Infrastructure"/>
    <x v="0"/>
    <d v="2022-12-31T00:00:00"/>
    <n v="1.1194559999999999E-2"/>
    <n v="5.9499999999999993E-4"/>
    <x v="125"/>
    <x v="3"/>
    <s v="Refinitiv, 'Share ownership: Mawson Infrastructure Group Inc - 31 December 2022', viewed in December 2023."/>
    <s v="Refinitiv"/>
    <x v="1"/>
  </r>
  <r>
    <x v="16"/>
    <s v="Netherlands"/>
    <s v="Cipher Mining"/>
    <x v="0"/>
    <d v="2022-12-31T00:00:00"/>
    <n v="0.154"/>
    <n v="1.111E-3"/>
    <x v="125"/>
    <x v="3"/>
    <s v="Refinitiv, 'Share ownership: Cipher Mining Inc - 31 December 2022', viewed in December 2023."/>
    <s v="Refinitiv"/>
    <x v="1"/>
  </r>
  <r>
    <x v="7"/>
    <s v="United States"/>
    <s v="Core Scientific"/>
    <x v="0"/>
    <d v="2022-12-31T00:00:00"/>
    <n v="2.8756000000000002E-4"/>
    <n v="1.0000000000000001E-5"/>
    <x v="126"/>
    <x v="3"/>
    <s v="Refinitiv, 'Share ownership: Core Scientific Inc - 31 December 2022', viewed in December 2023."/>
    <s v="Refinitiv"/>
    <x v="1"/>
  </r>
  <r>
    <x v="2"/>
    <s v="United States"/>
    <s v="Riot Platforms"/>
    <x v="0"/>
    <d v="2022-12-31T00:00:00"/>
    <n v="0.41664456"/>
    <n v="7.3499999999999998E-4"/>
    <x v="127"/>
    <x v="8"/>
    <s v="Refinitiv, 'Share ownership: Riot Platforms Inc - 31 December 2022', viewed in December 2023."/>
    <s v="Refinitiv"/>
    <x v="1"/>
  </r>
  <r>
    <x v="0"/>
    <s v="Japan"/>
    <s v="SBI Holdings"/>
    <x v="0"/>
    <d v="2022-07-31T00:00:00"/>
    <n v="1.6339245099999999"/>
    <n v="2.9799999999999998E-4"/>
    <x v="128"/>
    <x v="3"/>
    <s v="Refinitiv, 'Share ownership: SBI Holdings Inc - 31 July 2022', viewed in December 2023."/>
    <s v="Refinitiv"/>
    <x v="0"/>
  </r>
  <r>
    <x v="0"/>
    <s v="Japan"/>
    <s v="SBI Holdings"/>
    <x v="0"/>
    <d v="2022-12-31T00:00:00"/>
    <n v="0.95220196999999995"/>
    <n v="1.8200000000000001E-4"/>
    <x v="128"/>
    <x v="3"/>
    <s v="Refinitiv, 'Share ownership: SBI Holdings Inc - 31 December 2022', viewed in December 2023."/>
    <s v="Refinitiv"/>
    <x v="0"/>
  </r>
  <r>
    <x v="0"/>
    <s v="Japan"/>
    <s v="SBI Holdings"/>
    <x v="0"/>
    <d v="2022-11-30T00:00:00"/>
    <n v="4.0110422999999997"/>
    <n v="7.6799999999999991E-4"/>
    <x v="128"/>
    <x v="3"/>
    <s v="Refinitiv, 'Share ownership: SBI Holdings Inc - 30 November 2022', viewed in December 2023."/>
    <s v="Refinitiv"/>
    <x v="0"/>
  </r>
  <r>
    <x v="15"/>
    <s v="United States"/>
    <s v="TeraWulf"/>
    <x v="0"/>
    <d v="2022-12-31T00:00:00"/>
    <n v="3.3280000000000001E-4"/>
    <n v="2.9999999999999997E-6"/>
    <x v="129"/>
    <x v="3"/>
    <s v="Refinitiv, 'Share ownership: Terawulf Inc - 31 December 2022', viewed in December 2023."/>
    <s v="Refinitiv"/>
    <x v="1"/>
  </r>
  <r>
    <x v="6"/>
    <s v="United States"/>
    <s v="Marathon Digital Holdings"/>
    <x v="0"/>
    <d v="2022-12-31T00:00:00"/>
    <n v="8.7209999999999996E-3"/>
    <n v="1.8E-5"/>
    <x v="129"/>
    <x v="3"/>
    <s v="Refinitiv, 'Share ownership: Marathon Digital Holdings Inc - 31 December 2022', viewed in December 2023."/>
    <s v="Refinitiv"/>
    <x v="1"/>
  </r>
  <r>
    <x v="0"/>
    <s v="Japan"/>
    <s v="SBI Holdings"/>
    <x v="0"/>
    <d v="2022-12-31T00:00:00"/>
    <n v="1.2185305500000001"/>
    <n v="2.3300000000000003E-4"/>
    <x v="130"/>
    <x v="4"/>
    <s v="Refinitiv, 'Share ownership: SBI Holdings Inc - 31 December 2022', viewed in December 2023."/>
    <s v="Refinitiv"/>
    <x v="0"/>
  </r>
  <r>
    <x v="15"/>
    <s v="United States"/>
    <s v="TeraWulf"/>
    <x v="0"/>
    <d v="2022-12-31T00:00:00"/>
    <n v="6.1721099999999997E-3"/>
    <n v="6.3999999999999997E-5"/>
    <x v="131"/>
    <x v="3"/>
    <s v="Refinitiv, 'Share ownership: Terawulf Inc - 31 December 2022', viewed in December 2023."/>
    <s v="Refinitiv"/>
    <x v="1"/>
  </r>
  <r>
    <x v="0"/>
    <s v="Japan"/>
    <s v="SBI Holdings"/>
    <x v="0"/>
    <d v="2021-12-31T00:00:00"/>
    <n v="0.36782983000000002"/>
    <n v="5.4999999999999995E-5"/>
    <x v="131"/>
    <x v="3"/>
    <s v="Refinitiv, 'Share ownership: SBI Holdings Inc - 31 December 2021', viewed in December 2023."/>
    <s v="Refinitiv"/>
    <x v="0"/>
  </r>
  <r>
    <x v="2"/>
    <s v="United States"/>
    <s v="Riot Platforms"/>
    <x v="0"/>
    <d v="2022-12-31T00:00:00"/>
    <n v="6.0850500000000002E-2"/>
    <n v="1.07E-4"/>
    <x v="131"/>
    <x v="3"/>
    <s v="Refinitiv, 'Share ownership: Riot Platforms Inc - 31 December 2022', viewed in December 2023."/>
    <s v="Refinitiv"/>
    <x v="1"/>
  </r>
  <r>
    <x v="6"/>
    <s v="United States"/>
    <s v="Marathon Digital Holdings"/>
    <x v="0"/>
    <d v="2022-12-31T00:00:00"/>
    <n v="4.1727420000000001E-2"/>
    <n v="8.3999999999999995E-5"/>
    <x v="131"/>
    <x v="3"/>
    <s v="Refinitiv, 'Share ownership: Marathon Digital Holdings Inc - 31 December 2022', viewed in December 2023."/>
    <s v="Refinitiv"/>
    <x v="1"/>
  </r>
  <r>
    <x v="22"/>
    <s v="Australia"/>
    <s v="Iris Energy"/>
    <x v="0"/>
    <d v="2022-12-31T00:00:00"/>
    <n v="9.4774999999999998E-3"/>
    <n v="1.3799999999999999E-4"/>
    <x v="131"/>
    <x v="3"/>
    <s v="Refinitiv, 'Share ownership: Iris Energy Ltd - 31 December 2022', viewed in December 2023."/>
    <s v="Refinitiv"/>
    <x v="1"/>
  </r>
  <r>
    <x v="8"/>
    <s v="United States"/>
    <s v="Hut 8 Corp"/>
    <x v="0"/>
    <d v="2022-12-31T00:00:00"/>
    <n v="2.3141779999999997E-2"/>
    <n v="1.2799999999999999E-4"/>
    <x v="131"/>
    <x v="3"/>
    <s v="Refinitiv, 'Share ownership: Hut 8 Corp - 31 December 2022', viewed in December 2023."/>
    <s v="Refinitiv"/>
    <x v="1"/>
  </r>
  <r>
    <x v="1"/>
    <s v="Canada"/>
    <s v="HIVE Digital Technology"/>
    <x v="0"/>
    <d v="2022-12-31T00:00:00"/>
    <n v="2.7162410000000001E-2"/>
    <n v="2.2499999999999999E-4"/>
    <x v="131"/>
    <x v="3"/>
    <s v="Refinitiv, 'Share ownership: HIVE Digital Technologies Ltd - 31 December 2022', viewed in December 2023."/>
    <s v="Refinitiv"/>
    <x v="1"/>
  </r>
  <r>
    <x v="13"/>
    <s v="United States"/>
    <s v="Galaxy Digital"/>
    <x v="0"/>
    <d v="2022-12-31T00:00:00"/>
    <n v="3.5478089999999997E-2"/>
    <n v="1.13E-4"/>
    <x v="131"/>
    <x v="3"/>
    <s v="Refinitiv, 'Share ownership: Galaxy Digital Holdings Ltd - 31 December 2022', viewed in December 2023."/>
    <s v="Refinitiv"/>
    <x v="1"/>
  </r>
  <r>
    <x v="9"/>
    <s v="Singapore"/>
    <s v="Ebang International"/>
    <x v="0"/>
    <d v="2022-12-31T00:00:00"/>
    <n v="2.9245500000000002E-3"/>
    <n v="2.14E-4"/>
    <x v="131"/>
    <x v="3"/>
    <s v="Refinitiv, 'Share ownership: Ebang International Holdings Inc - 31 December 2022', viewed in December 2023."/>
    <s v="Refinitiv"/>
    <x v="1"/>
  </r>
  <r>
    <x v="7"/>
    <s v="United States"/>
    <s v="Core Scientific"/>
    <x v="0"/>
    <d v="2022-12-31T00:00:00"/>
    <n v="2.4212240000000003E-2"/>
    <n v="8.61E-4"/>
    <x v="131"/>
    <x v="3"/>
    <s v="Refinitiv, 'Share ownership: Core Scientific Inc - 31 December 2022', viewed in December 2023."/>
    <s v="Refinitiv"/>
    <x v="1"/>
  </r>
  <r>
    <x v="10"/>
    <s v="United States"/>
    <s v="CleanSpark"/>
    <x v="0"/>
    <d v="2022-12-31T00:00:00"/>
    <n v="1.562436E-2"/>
    <n v="1.07E-4"/>
    <x v="131"/>
    <x v="3"/>
    <s v="Refinitiv, 'Share ownership: CleanSpark Inc - 31 December 2022', viewed in December 2023."/>
    <s v="Refinitiv"/>
    <x v="1"/>
  </r>
  <r>
    <x v="14"/>
    <s v="China"/>
    <s v="Canaan"/>
    <x v="0"/>
    <d v="2022-12-31T00:00:00"/>
    <n v="4.1094940000000003E-2"/>
    <n v="1.2E-4"/>
    <x v="131"/>
    <x v="3"/>
    <s v="Refinitiv, 'Share ownership: Canaan Inc - 31 December 2022', viewed in December 2023."/>
    <s v="Refinitiv"/>
    <x v="1"/>
  </r>
  <r>
    <x v="16"/>
    <s v="Netherlands"/>
    <s v="Cipher Mining"/>
    <x v="0"/>
    <d v="2022-12-31T00:00:00"/>
    <n v="3.6142399999999999E-3"/>
    <n v="2.5999999999999998E-5"/>
    <x v="131"/>
    <x v="3"/>
    <s v="Refinitiv, 'Share ownership: Cipher Mining Inc - 31 December 2022', viewed in December 2023."/>
    <s v="Refinitiv"/>
    <x v="1"/>
  </r>
  <r>
    <x v="3"/>
    <s v="Canada"/>
    <s v="Bitfarms"/>
    <x v="0"/>
    <d v="2022-12-31T00:00:00"/>
    <n v="2.546555E-2"/>
    <n v="2.7500000000000002E-4"/>
    <x v="131"/>
    <x v="3"/>
    <s v="Refinitiv, 'Share ownership: Bitfarms Ltd - 31 December 2022', viewed in December 2023."/>
    <s v="Refinitiv"/>
    <x v="1"/>
  </r>
  <r>
    <x v="11"/>
    <s v="United States"/>
    <s v="Bit Digital"/>
    <x v="0"/>
    <d v="2022-12-31T00:00:00"/>
    <n v="2.3399400000000001E-2"/>
    <n v="4.73E-4"/>
    <x v="131"/>
    <x v="3"/>
    <s v="Refinitiv, 'Share ownership: Bit Digital Inc - 31 December 2022', viewed in December 2023."/>
    <s v="Refinitiv"/>
    <x v="1"/>
  </r>
  <r>
    <x v="12"/>
    <s v="United Kingdom"/>
    <s v="Argo Blockchain"/>
    <x v="0"/>
    <d v="2022-12-31T00:00:00"/>
    <n v="1.1282840000000001E-2"/>
    <n v="3.1E-4"/>
    <x v="131"/>
    <x v="3"/>
    <s v="Refinitiv, 'Share ownership: Argo Blockchain PLC - 31 December 2022', viewed in December 2023."/>
    <s v="Refinitiv"/>
    <x v="1"/>
  </r>
  <r>
    <x v="17"/>
    <s v="United States"/>
    <s v="Applied Digital"/>
    <x v="0"/>
    <d v="2022-12-31T00:00:00"/>
    <n v="5.1275279999999999E-2"/>
    <n v="2.9700000000000001E-4"/>
    <x v="131"/>
    <x v="3"/>
    <s v="Refinitiv, 'Share ownership: Applied Digital Corp - 31 December 2022', viewed in December 2023."/>
    <s v="Refinitiv"/>
    <x v="1"/>
  </r>
  <r>
    <x v="7"/>
    <s v="United States"/>
    <s v="Core Scientific"/>
    <x v="0"/>
    <d v="2022-12-31T00:00:00"/>
    <n v="3.7553530000000002E-2"/>
    <n v="1.335E-3"/>
    <x v="132"/>
    <x v="3"/>
    <s v="Refinitiv, 'Share ownership: Core Scientific Inc - 31 December 2022', viewed in December 2023."/>
    <s v="Refinitiv"/>
    <x v="1"/>
  </r>
  <r>
    <x v="6"/>
    <s v="United States"/>
    <s v="Marathon Digital Holdings"/>
    <x v="0"/>
    <d v="2021-12-31T00:00:00"/>
    <n v="3.5061620000000002E-2"/>
    <n v="1.0000000000000001E-5"/>
    <x v="133"/>
    <x v="3"/>
    <s v="Refinitiv, 'Share ownership: Marathon Digital Holdings Inc - 31 December 2021', viewed in December 2023."/>
    <s v="Refinitiv"/>
    <x v="1"/>
  </r>
  <r>
    <x v="10"/>
    <s v="United States"/>
    <s v="CleanSpark"/>
    <x v="0"/>
    <d v="2021-12-31T00:00:00"/>
    <n v="9.5200000000000005E-4"/>
    <n v="1.9999999999999999E-6"/>
    <x v="133"/>
    <x v="3"/>
    <s v="Refinitiv, 'Share ownership: CleanSpark Inc - 31 December 2021', viewed in December 2023."/>
    <s v="Refinitiv"/>
    <x v="1"/>
  </r>
  <r>
    <x v="11"/>
    <s v="United States"/>
    <s v="Bit Digital"/>
    <x v="0"/>
    <d v="2021-12-31T00:00:00"/>
    <n v="6.0800000000000003E-4"/>
    <n v="9.9999999999999995E-7"/>
    <x v="133"/>
    <x v="3"/>
    <s v="Refinitiv, 'Share ownership: Bit Digital Inc - 31 December 2021', viewed in December 2023."/>
    <s v="Refinitiv"/>
    <x v="1"/>
  </r>
  <r>
    <x v="2"/>
    <s v="United States"/>
    <s v="Riot Platforms"/>
    <x v="0"/>
    <d v="2022-12-31T00:00:00"/>
    <n v="1.7814449999999999E-2"/>
    <n v="3.1000000000000001E-5"/>
    <x v="134"/>
    <x v="3"/>
    <s v="Refinitiv, 'Share ownership: Riot Platforms Inc - 31 December 2022', viewed in December 2023."/>
    <s v="Refinitiv"/>
    <x v="1"/>
  </r>
  <r>
    <x v="6"/>
    <s v="United States"/>
    <s v="Marathon Digital Holdings"/>
    <x v="0"/>
    <d v="2022-12-31T00:00:00"/>
    <n v="9.3468600000000002E-3"/>
    <n v="1.9000000000000001E-5"/>
    <x v="134"/>
    <x v="3"/>
    <s v="Refinitiv, 'Share ownership: Marathon Digital Holdings Inc - 31 December 2022', viewed in December 2023."/>
    <s v="Refinitiv"/>
    <x v="1"/>
  </r>
  <r>
    <x v="8"/>
    <s v="United States"/>
    <s v="Hut 8 Corp"/>
    <x v="0"/>
    <d v="2022-12-31T00:00:00"/>
    <n v="5.9973400000000003E-3"/>
    <n v="3.3000000000000003E-5"/>
    <x v="134"/>
    <x v="3"/>
    <s v="Refinitiv, 'Share ownership: Hut 8 Corp - 31 December 2022', viewed in December 2023."/>
    <s v="Refinitiv"/>
    <x v="1"/>
  </r>
  <r>
    <x v="7"/>
    <s v="United States"/>
    <s v="Core Scientific"/>
    <x v="0"/>
    <d v="2022-12-31T00:00:00"/>
    <n v="3.7929999999999998E-5"/>
    <n v="9.9999999999999995E-7"/>
    <x v="134"/>
    <x v="3"/>
    <s v="Refinitiv, 'Share ownership: Core Scientific Inc - 31 December 2022', viewed in December 2023."/>
    <s v="Refinitiv"/>
    <x v="1"/>
  </r>
  <r>
    <x v="10"/>
    <s v="United States"/>
    <s v="CleanSpark"/>
    <x v="0"/>
    <d v="2022-12-31T00:00:00"/>
    <n v="4.7307600000000005E-3"/>
    <n v="3.1999999999999999E-5"/>
    <x v="134"/>
    <x v="3"/>
    <s v="Refinitiv, 'Share ownership: CleanSpark Inc - 31 December 2022', viewed in December 2023."/>
    <s v="Refinitiv"/>
    <x v="1"/>
  </r>
  <r>
    <x v="14"/>
    <s v="China"/>
    <s v="Canaan"/>
    <x v="0"/>
    <d v="2022-12-31T00:00:00"/>
    <n v="2.4719999999999999E-4"/>
    <n v="9.9999999999999995E-7"/>
    <x v="134"/>
    <x v="3"/>
    <s v="Refinitiv, 'Share ownership: Canaan Inc - 31 December 2022', viewed in December 2023."/>
    <s v="Refinitiv"/>
    <x v="1"/>
  </r>
  <r>
    <x v="4"/>
    <s v="United States"/>
    <s v="Ault Alliance"/>
    <x v="0"/>
    <d v="2022-12-31T00:00:00"/>
    <n v="1.2127500000000001E-3"/>
    <n v="2.8E-5"/>
    <x v="134"/>
    <x v="3"/>
    <s v="Refinitiv, 'Share ownership: Ault Alliance Inc - 31 December 2022', viewed in December 2023."/>
    <s v="Refinitiv"/>
    <x v="1"/>
  </r>
  <r>
    <x v="12"/>
    <s v="United Kingdom"/>
    <s v="Argo Blockchain"/>
    <x v="0"/>
    <d v="2022-12-31T00:00:00"/>
    <n v="1.6200000000000001E-5"/>
    <n v="0"/>
    <x v="134"/>
    <x v="3"/>
    <s v="Refinitiv, 'Share ownership: Argo Blockchain PLC - 31 December 2022', viewed in December 2023."/>
    <s v="Refinitiv"/>
    <x v="1"/>
  </r>
  <r>
    <x v="17"/>
    <s v="United States"/>
    <s v="Applied Digital"/>
    <x v="0"/>
    <d v="2022-12-31T00:00:00"/>
    <n v="9.2551999999999999E-4"/>
    <n v="5.0000000000000004E-6"/>
    <x v="134"/>
    <x v="3"/>
    <s v="Refinitiv, 'Share ownership: Applied Digital Corp - 31 December 2022', viewed in December 2023."/>
    <s v="Refinitiv"/>
    <x v="1"/>
  </r>
  <r>
    <x v="8"/>
    <s v="United States"/>
    <s v="Hut 8 Corp"/>
    <x v="0"/>
    <d v="2022-12-31T00:00:00"/>
    <n v="6.6352000000000002E-4"/>
    <n v="3.9999999999999998E-6"/>
    <x v="135"/>
    <x v="3"/>
    <s v="Refinitiv, 'Share ownership: Hut 8 Corp - 31 December 2022', viewed in December 2023."/>
    <s v="Refinitiv"/>
    <x v="1"/>
  </r>
  <r>
    <x v="2"/>
    <s v="United States"/>
    <s v="Riot Platforms"/>
    <x v="0"/>
    <d v="2022-12-31T00:00:00"/>
    <n v="5.4239999999999996E-4"/>
    <n v="9.9999999999999995E-7"/>
    <x v="136"/>
    <x v="3"/>
    <s v="Refinitiv, 'Share ownership: Riot Platforms Inc - 31 December 2022', viewed in December 2023."/>
    <s v="Refinitiv"/>
    <x v="1"/>
  </r>
  <r>
    <x v="8"/>
    <s v="United States"/>
    <s v="Hut 8 Corp"/>
    <x v="0"/>
    <d v="2022-12-31T00:00:00"/>
    <n v="6.6352000000000002E-4"/>
    <n v="3.9999999999999998E-6"/>
    <x v="136"/>
    <x v="3"/>
    <s v="Refinitiv, 'Share ownership: Hut 8 Corp - 31 December 2022', viewed in December 2023."/>
    <s v="Refinitiv"/>
    <x v="1"/>
  </r>
  <r>
    <x v="2"/>
    <s v="United States"/>
    <s v="Riot Platforms"/>
    <x v="0"/>
    <d v="2021-12-31T00:00:00"/>
    <n v="5.5825000000000004E-4"/>
    <n v="0"/>
    <x v="137"/>
    <x v="3"/>
    <s v="Refinitiv, 'Share ownership: Riot Platforms Inc - 31 December 2021', viewed in December 2023."/>
    <s v="Refinitiv"/>
    <x v="1"/>
  </r>
  <r>
    <x v="0"/>
    <s v="Japan"/>
    <s v="SBI Holdings"/>
    <x v="0"/>
    <d v="2022-12-31T00:00:00"/>
    <n v="0.60472504000000005"/>
    <n v="1.1599999999999999E-4"/>
    <x v="138"/>
    <x v="20"/>
    <s v="Refinitiv, 'Share ownership: SBI Holdings Inc - 31 December 2022', viewed in December 2023."/>
    <s v="Refinitiv"/>
    <x v="0"/>
  </r>
  <r>
    <x v="2"/>
    <s v="United States"/>
    <s v="Riot Platforms"/>
    <x v="0"/>
    <d v="2022-12-31T00:00:00"/>
    <n v="0.11882289"/>
    <n v="2.1000000000000001E-4"/>
    <x v="138"/>
    <x v="20"/>
    <s v="Refinitiv, 'Share ownership: Riot Platforms Inc - 31 December 2022', viewed in December 2023."/>
    <s v="Refinitiv"/>
    <x v="1"/>
  </r>
  <r>
    <x v="6"/>
    <s v="United States"/>
    <s v="Marathon Digital Holdings"/>
    <x v="0"/>
    <d v="2022-12-31T00:00:00"/>
    <n v="9.4156020000000007E-2"/>
    <n v="1.8900000000000001E-4"/>
    <x v="138"/>
    <x v="20"/>
    <s v="Refinitiv, 'Share ownership: Marathon Digital Holdings Inc - 31 December 2022', viewed in December 2023."/>
    <s v="Refinitiv"/>
    <x v="1"/>
  </r>
  <r>
    <x v="8"/>
    <s v="United States"/>
    <s v="Hut 8 Corp"/>
    <x v="0"/>
    <d v="2022-12-31T00:00:00"/>
    <n v="3.8890690000000006E-2"/>
    <n v="2.1499999999999999E-4"/>
    <x v="138"/>
    <x v="20"/>
    <s v="Refinitiv, 'Share ownership: Hut 8 Corp - 31 December 2022', viewed in December 2023."/>
    <s v="Refinitiv"/>
    <x v="1"/>
  </r>
  <r>
    <x v="13"/>
    <s v="United States"/>
    <s v="Galaxy Digital"/>
    <x v="0"/>
    <d v="2022-12-31T00:00:00"/>
    <n v="8.0733300000000008E-2"/>
    <n v="2.5799999999999998E-4"/>
    <x v="138"/>
    <x v="20"/>
    <s v="Refinitiv, 'Share ownership: Galaxy Digital Holdings Ltd - 31 December 2022', viewed in December 2023."/>
    <s v="Refinitiv"/>
    <x v="1"/>
  </r>
  <r>
    <x v="10"/>
    <s v="United States"/>
    <s v="CleanSpark"/>
    <x v="0"/>
    <d v="2022-12-31T00:00:00"/>
    <n v="2.1813720000000002E-2"/>
    <n v="1.4899999999999999E-4"/>
    <x v="138"/>
    <x v="20"/>
    <s v="Refinitiv, 'Share ownership: CleanSpark Inc - 31 December 2022', viewed in December 2023."/>
    <s v="Refinitiv"/>
    <x v="1"/>
  </r>
  <r>
    <x v="14"/>
    <s v="China"/>
    <s v="Canaan"/>
    <x v="0"/>
    <d v="2022-12-31T00:00:00"/>
    <n v="8.8645920000000003E-2"/>
    <n v="2.5900000000000001E-4"/>
    <x v="138"/>
    <x v="20"/>
    <s v="Refinitiv, 'Share ownership: Canaan Inc - 31 December 2022', viewed in December 2023."/>
    <s v="Refinitiv"/>
    <x v="1"/>
  </r>
  <r>
    <x v="6"/>
    <s v="United States"/>
    <s v="Marathon Digital Holdings"/>
    <x v="0"/>
    <d v="2022-12-31T00:00:00"/>
    <n v="8.5500000000000005E-5"/>
    <n v="0"/>
    <x v="139"/>
    <x v="3"/>
    <s v="Refinitiv, 'Share ownership: Marathon Digital Holdings Inc - 31 December 2022', viewed in December 2023."/>
    <s v="Refinitiv"/>
    <x v="1"/>
  </r>
  <r>
    <x v="0"/>
    <s v="Japan"/>
    <s v="SBI Holdings"/>
    <x v="0"/>
    <d v="2022-12-31T00:00:00"/>
    <n v="1.2478453200000001"/>
    <n v="2.3900000000000001E-4"/>
    <x v="140"/>
    <x v="15"/>
    <s v="Refinitiv, 'Share ownership: SBI Holdings Inc - 31 December 2022', viewed in December 2023."/>
    <s v="Refinitiv"/>
    <x v="0"/>
  </r>
  <r>
    <x v="7"/>
    <s v="United States"/>
    <s v="Core Scientific"/>
    <x v="0"/>
    <d v="2022-12-31T00:00:00"/>
    <n v="1.1898099999999999E-3"/>
    <n v="4.1999999999999998E-5"/>
    <x v="141"/>
    <x v="3"/>
    <s v="Refinitiv, 'Share ownership: Core Scientific Inc - 31 December 2022', viewed in December 2023."/>
    <s v="Refinitiv"/>
    <x v="1"/>
  </r>
  <r>
    <x v="16"/>
    <s v="Netherlands"/>
    <s v="Cipher Mining"/>
    <x v="0"/>
    <d v="2022-12-31T00:00:00"/>
    <n v="8.5679999999999992E-3"/>
    <n v="6.2000000000000003E-5"/>
    <x v="141"/>
    <x v="3"/>
    <s v="Refinitiv, 'Share ownership: Cipher Mining Inc - 31 December 2022', viewed in December 2023."/>
    <s v="Refinitiv"/>
    <x v="1"/>
  </r>
  <r>
    <x v="2"/>
    <s v="United States"/>
    <s v="Riot Platforms"/>
    <x v="0"/>
    <d v="2022-12-31T00:00:00"/>
    <n v="7.6400429999999991E-2"/>
    <n v="1.35E-4"/>
    <x v="142"/>
    <x v="3"/>
    <s v="Refinitiv, 'Share ownership: Riot Platforms Inc - 31 December 2022', viewed in December 2023."/>
    <s v="Refinitiv"/>
    <x v="1"/>
  </r>
  <r>
    <x v="6"/>
    <s v="United States"/>
    <s v="Marathon Digital Holdings"/>
    <x v="0"/>
    <d v="2022-12-31T00:00:00"/>
    <n v="6.296562E-2"/>
    <n v="1.26E-4"/>
    <x v="142"/>
    <x v="3"/>
    <s v="Refinitiv, 'Share ownership: Marathon Digital Holdings Inc - 31 December 2022', viewed in December 2023."/>
    <s v="Refinitiv"/>
    <x v="1"/>
  </r>
  <r>
    <x v="8"/>
    <s v="United States"/>
    <s v="Hut 8 Corp"/>
    <x v="0"/>
    <d v="2022-12-31T00:00:00"/>
    <n v="1.127124E-2"/>
    <n v="6.2000000000000003E-5"/>
    <x v="142"/>
    <x v="3"/>
    <s v="Refinitiv, 'Share ownership: Hut 8 Corp - 31 December 2022', viewed in December 2023."/>
    <s v="Refinitiv"/>
    <x v="1"/>
  </r>
  <r>
    <x v="11"/>
    <s v="United States"/>
    <s v="Bit Digital"/>
    <x v="0"/>
    <d v="2022-12-31T00:00:00"/>
    <n v="6.5215200000000001E-2"/>
    <n v="1.3179999999999999E-3"/>
    <x v="142"/>
    <x v="3"/>
    <s v="Refinitiv, 'Share ownership: Bit Digital Inc - 31 December 2022', viewed in December 2023."/>
    <s v="Refinitiv"/>
    <x v="1"/>
  </r>
  <r>
    <x v="6"/>
    <s v="United States"/>
    <s v="Marathon Digital Holdings"/>
    <x v="0"/>
    <d v="2022-12-31T00:00:00"/>
    <n v="3.6272519999999996E-2"/>
    <n v="7.2999999999999999E-5"/>
    <x v="142"/>
    <x v="3"/>
    <s v="Refinitiv, 'Share ownership: Marathon Digital Holdings Inc - 31 December 2022', viewed in December 2023."/>
    <s v="Refinitiv"/>
    <x v="1"/>
  </r>
  <r>
    <x v="3"/>
    <s v="Canada"/>
    <s v="Bitfarms"/>
    <x v="0"/>
    <d v="2022-12-31T00:00:00"/>
    <n v="0.28979265999999998"/>
    <n v="3.1269999999999996E-3"/>
    <x v="142"/>
    <x v="3"/>
    <s v="Refinitiv, 'Share ownership: Bitfarms Ltd - 31 December 2022', viewed in December 2023."/>
    <s v="Refinitiv"/>
    <x v="1"/>
  </r>
  <r>
    <x v="2"/>
    <s v="United States"/>
    <s v="Riot Platforms"/>
    <x v="0"/>
    <d v="2022-12-31T00:00:00"/>
    <n v="4.4022539999999999E-2"/>
    <n v="7.7999999999999999E-5"/>
    <x v="142"/>
    <x v="3"/>
    <s v="Refinitiv, 'Share ownership: Riot Platforms Inc - 31 December 2022', viewed in December 2023."/>
    <s v="Refinitiv"/>
    <x v="1"/>
  </r>
  <r>
    <x v="16"/>
    <s v="Netherlands"/>
    <s v="Cipher Mining"/>
    <x v="0"/>
    <d v="2022-12-31T00:00:00"/>
    <n v="6.1599999999999997E-3"/>
    <n v="4.4000000000000006E-5"/>
    <x v="142"/>
    <x v="3"/>
    <s v="Refinitiv, 'Share ownership: Cipher Mining Inc - 31 December 2022', viewed in December 2023."/>
    <s v="Refinitiv"/>
    <x v="1"/>
  </r>
  <r>
    <x v="15"/>
    <s v="United States"/>
    <s v="TeraWulf"/>
    <x v="0"/>
    <d v="2022-12-31T00:00:00"/>
    <n v="3.1263900000000004E-2"/>
    <n v="3.2300000000000004E-4"/>
    <x v="143"/>
    <x v="3"/>
    <s v="Refinitiv, 'Share ownership: Terawulf Inc - 31 December 2022', viewed in December 2023."/>
    <s v="Refinitiv"/>
    <x v="1"/>
  </r>
  <r>
    <x v="0"/>
    <s v="Japan"/>
    <s v="SBI Holdings"/>
    <x v="0"/>
    <d v="2022-12-31T00:00:00"/>
    <n v="13.503817310000001"/>
    <n v="2.5829999999999998E-3"/>
    <x v="143"/>
    <x v="3"/>
    <s v="Refinitiv, 'Share ownership: SBI Holdings Inc - 31 December 2022', viewed in December 2023."/>
    <s v="Refinitiv"/>
    <x v="0"/>
  </r>
  <r>
    <x v="2"/>
    <s v="United States"/>
    <s v="Riot Platforms"/>
    <x v="0"/>
    <d v="2022-12-31T00:00:00"/>
    <n v="4.4521717499999998"/>
    <n v="7.8500000000000011E-3"/>
    <x v="143"/>
    <x v="3"/>
    <s v="Refinitiv, 'Share ownership: Riot Platforms Inc - 31 December 2022', viewed in December 2023."/>
    <s v="Refinitiv"/>
    <x v="1"/>
  </r>
  <r>
    <x v="6"/>
    <s v="United States"/>
    <s v="Marathon Digital Holdings"/>
    <x v="0"/>
    <d v="2022-12-31T00:00:00"/>
    <n v="3.09530862"/>
    <n v="6.2180000000000004E-3"/>
    <x v="143"/>
    <x v="3"/>
    <s v="Refinitiv, 'Share ownership: Marathon Digital Holdings Inc - 31 December 2022', viewed in December 2023."/>
    <s v="Refinitiv"/>
    <x v="1"/>
  </r>
  <r>
    <x v="8"/>
    <s v="United States"/>
    <s v="Hut 8 Corp"/>
    <x v="0"/>
    <d v="2022-12-31T00:00:00"/>
    <n v="0.11716865"/>
    <n v="6.4799999999999992E-4"/>
    <x v="143"/>
    <x v="3"/>
    <s v="Refinitiv, 'Share ownership: Hut 8 Corp - 31 December 2022', viewed in December 2023."/>
    <s v="Refinitiv"/>
    <x v="1"/>
  </r>
  <r>
    <x v="13"/>
    <s v="United States"/>
    <s v="Galaxy Digital"/>
    <x v="0"/>
    <d v="2022-12-31T00:00:00"/>
    <n v="5.4172569999999996E-2"/>
    <n v="1.73E-4"/>
    <x v="143"/>
    <x v="3"/>
    <s v="Refinitiv, 'Share ownership: Galaxy Digital Holdings Ltd - 31 December 2022', viewed in December 2023."/>
    <s v="Refinitiv"/>
    <x v="1"/>
  </r>
  <r>
    <x v="10"/>
    <s v="United States"/>
    <s v="CleanSpark"/>
    <x v="0"/>
    <d v="2022-12-31T00:00:00"/>
    <n v="0.20481804000000001"/>
    <n v="1.3990000000000001E-3"/>
    <x v="143"/>
    <x v="3"/>
    <s v="Refinitiv, 'Share ownership: CleanSpark Inc - 31 December 2022', viewed in December 2023."/>
    <s v="Refinitiv"/>
    <x v="1"/>
  </r>
  <r>
    <x v="16"/>
    <s v="Netherlands"/>
    <s v="Cipher Mining"/>
    <x v="0"/>
    <d v="2022-12-31T00:00:00"/>
    <n v="0.15542912"/>
    <n v="1.121E-3"/>
    <x v="143"/>
    <x v="3"/>
    <s v="Refinitiv, 'Share ownership: Cipher Mining Inc - 31 December 2022', viewed in December 2023."/>
    <s v="Refinitiv"/>
    <x v="1"/>
  </r>
  <r>
    <x v="4"/>
    <s v="United States"/>
    <s v="Ault Alliance"/>
    <x v="0"/>
    <d v="2022-12-31T00:00:00"/>
    <n v="2.0028750000000001E-2"/>
    <n v="4.5800000000000002E-4"/>
    <x v="143"/>
    <x v="3"/>
    <s v="Refinitiv, 'Share ownership: Ault Alliance Inc - 31 December 2022', viewed in December 2023."/>
    <s v="Refinitiv"/>
    <x v="1"/>
  </r>
  <r>
    <x v="17"/>
    <s v="United States"/>
    <s v="Applied Digital"/>
    <x v="0"/>
    <d v="2022-12-31T00:00:00"/>
    <n v="0.27843984000000005"/>
    <n v="1.611E-3"/>
    <x v="143"/>
    <x v="3"/>
    <s v="Refinitiv, 'Share ownership: Applied Digital Corp - 31 December 2022', viewed in December 2023."/>
    <s v="Refinitiv"/>
    <x v="1"/>
  </r>
  <r>
    <x v="0"/>
    <s v="Japan"/>
    <s v="SBI Holdings"/>
    <x v="0"/>
    <d v="2022-12-31T00:00:00"/>
    <n v="6.9111433099999999"/>
    <n v="1.322E-3"/>
    <x v="144"/>
    <x v="2"/>
    <s v="Refinitiv, 'Share ownership: SBI Holdings Inc - 31 December 2022', viewed in December 2023."/>
    <s v="Refinitiv"/>
    <x v="0"/>
  </r>
  <r>
    <x v="7"/>
    <s v="United States"/>
    <s v="Core Scientific"/>
    <x v="0"/>
    <d v="2022-12-31T00:00:00"/>
    <n v="1.2282599999999999E-3"/>
    <n v="4.4000000000000006E-5"/>
    <x v="145"/>
    <x v="3"/>
    <s v="Refinitiv, 'Share ownership: Core Scientific Inc - 31 December 2022', viewed in December 2023."/>
    <s v="Refinitiv"/>
    <x v="1"/>
  </r>
  <r>
    <x v="5"/>
    <s v="United States"/>
    <s v="Stronghold Digital Mining"/>
    <x v="0"/>
    <d v="2022-12-31T00:00:00"/>
    <n v="1.3414799999999999E-2"/>
    <n v="8.83E-4"/>
    <x v="146"/>
    <x v="0"/>
    <s v="Refinitiv, 'Share ownership: Stronghold Digital Mining Inc - 31 December 2022', viewed in December 2023."/>
    <s v="Refinitiv"/>
    <x v="1"/>
  </r>
  <r>
    <x v="0"/>
    <s v="Japan"/>
    <s v="SBI Holdings"/>
    <x v="0"/>
    <d v="2022-12-31T00:00:00"/>
    <n v="1.4487676100000002"/>
    <n v="2.7700000000000001E-4"/>
    <x v="146"/>
    <x v="0"/>
    <s v="Refinitiv, 'Share ownership: SBI Holdings Inc - 31 December 2022', viewed in December 2023."/>
    <s v="Refinitiv"/>
    <x v="0"/>
  </r>
  <r>
    <x v="2"/>
    <s v="United States"/>
    <s v="Riot Platforms"/>
    <x v="0"/>
    <d v="2022-12-31T00:00:00"/>
    <n v="2.6119949999999999E-2"/>
    <n v="4.6E-5"/>
    <x v="146"/>
    <x v="0"/>
    <s v="Refinitiv, 'Share ownership: Riot Platforms Inc - 31 December 2022', viewed in December 2023."/>
    <s v="Refinitiv"/>
    <x v="1"/>
  </r>
  <r>
    <x v="6"/>
    <s v="United States"/>
    <s v="Marathon Digital Holdings"/>
    <x v="0"/>
    <d v="2022-12-31T00:00:00"/>
    <n v="2.2011119999999999E-2"/>
    <n v="4.4000000000000006E-5"/>
    <x v="146"/>
    <x v="0"/>
    <s v="Refinitiv, 'Share ownership: Marathon Digital Holdings Inc - 31 December 2022', viewed in December 2023."/>
    <s v="Refinitiv"/>
    <x v="1"/>
  </r>
  <r>
    <x v="8"/>
    <s v="United States"/>
    <s v="Hut 8 Corp"/>
    <x v="0"/>
    <d v="2022-12-31T00:00:00"/>
    <n v="7.1317400000000001E-3"/>
    <n v="3.8999999999999999E-5"/>
    <x v="146"/>
    <x v="0"/>
    <s v="Refinitiv, 'Share ownership: Hut 8 Corp - 31 December 2022', viewed in December 2023."/>
    <s v="Refinitiv"/>
    <x v="1"/>
  </r>
  <r>
    <x v="13"/>
    <s v="United States"/>
    <s v="Galaxy Digital"/>
    <x v="0"/>
    <d v="2022-12-31T00:00:00"/>
    <n v="16.113541480000002"/>
    <n v="5.1466999999999999E-2"/>
    <x v="146"/>
    <x v="0"/>
    <s v="Refinitiv, 'Share ownership: Galaxy Digital Holdings Ltd - 31 December 2022', viewed in December 2023."/>
    <s v="Refinitiv"/>
    <x v="1"/>
  </r>
  <r>
    <x v="14"/>
    <s v="China"/>
    <s v="Canaan"/>
    <x v="0"/>
    <d v="2022-12-31T00:00:00"/>
    <n v="2.7303240000000003E-2"/>
    <n v="8.0000000000000007E-5"/>
    <x v="146"/>
    <x v="0"/>
    <s v="Refinitiv, 'Share ownership: Canaan Inc - 31 December 2022', viewed in December 2023."/>
    <s v="Refinitiv"/>
    <x v="1"/>
  </r>
  <r>
    <x v="0"/>
    <s v="Japan"/>
    <s v="SBI Holdings"/>
    <x v="0"/>
    <d v="2022-12-31T00:00:00"/>
    <n v="0.24524960000000001"/>
    <n v="4.7000000000000004E-5"/>
    <x v="147"/>
    <x v="0"/>
    <s v="Refinitiv, 'Share ownership: SBI Holdings Inc - 31 December 2022', viewed in December 2023."/>
    <s v="Refinitiv"/>
    <x v="0"/>
  </r>
  <r>
    <x v="2"/>
    <s v="United States"/>
    <s v="Riot Platforms"/>
    <x v="0"/>
    <d v="2022-12-31T00:00:00"/>
    <n v="1.4360040000000001E-2"/>
    <n v="2.5000000000000001E-5"/>
    <x v="147"/>
    <x v="0"/>
    <s v="Refinitiv, 'Share ownership: Riot Platforms Inc - 31 December 2022', viewed in December 2023."/>
    <s v="Refinitiv"/>
    <x v="1"/>
  </r>
  <r>
    <x v="6"/>
    <s v="United States"/>
    <s v="Marathon Digital Holdings"/>
    <x v="0"/>
    <d v="2022-12-31T00:00:00"/>
    <n v="1.045836E-2"/>
    <n v="2.0999999999999999E-5"/>
    <x v="147"/>
    <x v="0"/>
    <s v="Refinitiv, 'Share ownership: Marathon Digital Holdings Inc - 31 December 2022', viewed in December 2023."/>
    <s v="Refinitiv"/>
    <x v="1"/>
  </r>
  <r>
    <x v="8"/>
    <s v="United States"/>
    <s v="Hut 8 Corp"/>
    <x v="0"/>
    <d v="2022-12-31T00:00:00"/>
    <n v="8.5829210000000003E-2"/>
    <n v="4.75E-4"/>
    <x v="147"/>
    <x v="0"/>
    <s v="Refinitiv, 'Share ownership: Hut 8 Corp - 31 December 2022', viewed in December 2023."/>
    <s v="Refinitiv"/>
    <x v="1"/>
  </r>
  <r>
    <x v="3"/>
    <s v="Canada"/>
    <s v="Bitfarms"/>
    <x v="0"/>
    <d v="2022-12-31T00:00:00"/>
    <n v="1.0698649999999999E-2"/>
    <n v="1.15E-4"/>
    <x v="147"/>
    <x v="0"/>
    <s v="Refinitiv, 'Share ownership: Bitfarms Ltd - 31 December 2022', viewed in December 2023."/>
    <s v="Refinitiv"/>
    <x v="1"/>
  </r>
  <r>
    <x v="4"/>
    <s v="United States"/>
    <s v="Ault Alliance"/>
    <x v="0"/>
    <d v="2022-12-31T00:00:00"/>
    <n v="1.6169999999999999E-3"/>
    <n v="3.7000000000000005E-5"/>
    <x v="147"/>
    <x v="0"/>
    <s v="Refinitiv, 'Share ownership: Ault Alliance Inc - 31 December 2022', viewed in December 2023."/>
    <s v="Refinitiv"/>
    <x v="1"/>
  </r>
  <r>
    <x v="0"/>
    <s v="Japan"/>
    <s v="SBI Holdings"/>
    <x v="0"/>
    <d v="2022-12-31T00:00:00"/>
    <n v="4.7994050799999997"/>
    <n v="9.1800000000000009E-4"/>
    <x v="148"/>
    <x v="2"/>
    <s v="Refinitiv, 'Share ownership: SBI Holdings Inc - 31 December 2022', viewed in December 2023."/>
    <s v="Refinitiv"/>
    <x v="0"/>
  </r>
  <r>
    <x v="5"/>
    <s v="United States"/>
    <s v="Stronghold Digital Mining"/>
    <x v="0"/>
    <d v="2022-12-31T00:00:00"/>
    <n v="7.4021E-3"/>
    <n v="4.8700000000000002E-4"/>
    <x v="149"/>
    <x v="3"/>
    <s v="Refinitiv, 'Share ownership: Stronghold Digital Mining Inc - 31 December 2022', viewed in December 2023."/>
    <s v="Refinitiv"/>
    <x v="1"/>
  </r>
  <r>
    <x v="23"/>
    <s v="United States"/>
    <s v="Soluna Holdings"/>
    <x v="0"/>
    <d v="2022-12-31T00:00:00"/>
    <n v="8.2184000000000001E-4"/>
    <n v="1.7999999999999998E-4"/>
    <x v="149"/>
    <x v="3"/>
    <s v="Refinitiv, 'Share ownership: Soluna Holdings Inc - 31 December 2022', viewed in December 2023."/>
    <s v="Refinitiv"/>
    <x v="1"/>
  </r>
  <r>
    <x v="2"/>
    <s v="United States"/>
    <s v="Riot Platforms"/>
    <x v="0"/>
    <d v="2022-12-31T00:00:00"/>
    <n v="6.6019334699999996"/>
    <n v="1.1640999999999999E-2"/>
    <x v="149"/>
    <x v="3"/>
    <s v="Refinitiv, 'Share ownership: Riot Platforms Inc - 31 December 2022', viewed in December 2023."/>
    <s v="Refinitiv"/>
    <x v="1"/>
  </r>
  <r>
    <x v="6"/>
    <s v="United States"/>
    <s v="Marathon Digital Holdings"/>
    <x v="0"/>
    <d v="2022-12-31T00:00:00"/>
    <n v="0.61582572000000002"/>
    <n v="1.237E-3"/>
    <x v="149"/>
    <x v="3"/>
    <s v="Refinitiv, 'Share ownership: Marathon Digital Holdings Inc - 31 December 2022', viewed in December 2023."/>
    <s v="Refinitiv"/>
    <x v="1"/>
  </r>
  <r>
    <x v="8"/>
    <s v="United States"/>
    <s v="Hut 8 Corp"/>
    <x v="0"/>
    <d v="2022-12-31T00:00:00"/>
    <n v="0.25786006"/>
    <n v="1.426E-3"/>
    <x v="149"/>
    <x v="3"/>
    <s v="Refinitiv, 'Share ownership: Hut 8 Corp - 31 December 2022', viewed in December 2023."/>
    <s v="Refinitiv"/>
    <x v="1"/>
  </r>
  <r>
    <x v="20"/>
    <s v="Canada"/>
    <s v="Digihost Technology"/>
    <x v="0"/>
    <d v="2022-12-31T00:00:00"/>
    <n v="9.8106800000000004E-3"/>
    <n v="1.021E-3"/>
    <x v="149"/>
    <x v="3"/>
    <s v="Refinitiv, 'Share ownership: Digihost Technology Inc - 31 December 2022', viewed in December 2023."/>
    <s v="Refinitiv"/>
    <x v="1"/>
  </r>
  <r>
    <x v="7"/>
    <s v="United States"/>
    <s v="Core Scientific"/>
    <x v="0"/>
    <d v="2022-12-31T00:00:00"/>
    <n v="8.5771000000000007E-3"/>
    <n v="3.0499999999999999E-4"/>
    <x v="149"/>
    <x v="3"/>
    <s v="Refinitiv, 'Share ownership: Core Scientific Inc - 31 December 2022', viewed in December 2023."/>
    <s v="Refinitiv"/>
    <x v="1"/>
  </r>
  <r>
    <x v="14"/>
    <s v="China"/>
    <s v="Canaan"/>
    <x v="0"/>
    <d v="2022-12-31T00:00:00"/>
    <n v="2.4719999999999999E-4"/>
    <n v="9.9999999999999995E-7"/>
    <x v="149"/>
    <x v="3"/>
    <s v="Refinitiv, 'Share ownership: Canaan Inc - 31 December 2022', viewed in December 2023."/>
    <s v="Refinitiv"/>
    <x v="1"/>
  </r>
  <r>
    <x v="16"/>
    <s v="Netherlands"/>
    <s v="Cipher Mining"/>
    <x v="0"/>
    <d v="2022-12-31T00:00:00"/>
    <n v="3.501456E-2"/>
    <n v="2.5299999999999997E-4"/>
    <x v="149"/>
    <x v="3"/>
    <s v="Refinitiv, 'Share ownership: Cipher Mining Inc - 31 December 2022', viewed in December 2023."/>
    <s v="Refinitiv"/>
    <x v="1"/>
  </r>
  <r>
    <x v="3"/>
    <s v="Canada"/>
    <s v="Bitfarms"/>
    <x v="0"/>
    <d v="2022-12-31T00:00:00"/>
    <n v="0.21645659"/>
    <n v="2.336E-3"/>
    <x v="149"/>
    <x v="3"/>
    <s v="Refinitiv, 'Share ownership: Bitfarms Ltd - 31 December 2022', viewed in December 2023."/>
    <s v="Refinitiv"/>
    <x v="1"/>
  </r>
  <r>
    <x v="11"/>
    <s v="United States"/>
    <s v="Bit Digital"/>
    <x v="0"/>
    <d v="2022-12-31T00:00:00"/>
    <n v="9.2226000000000009E-3"/>
    <n v="1.8599999999999999E-4"/>
    <x v="149"/>
    <x v="3"/>
    <s v="Refinitiv, 'Share ownership: Bit Digital Inc - 31 December 2022', viewed in December 2023."/>
    <s v="Refinitiv"/>
    <x v="1"/>
  </r>
  <r>
    <x v="4"/>
    <s v="United States"/>
    <s v="Riskon International"/>
    <x v="0"/>
    <d v="2022-12-31T00:00:00"/>
    <n v="2.4818400000000003E-3"/>
    <n v="3.8299999999999999E-4"/>
    <x v="149"/>
    <x v="3"/>
    <s v="Refinitiv, 'Share ownership: Riskon International Inc - 31 December 2022', viewed in December 2023."/>
    <s v="Refinitiv"/>
    <x v="1"/>
  </r>
  <r>
    <x v="15"/>
    <s v="United States"/>
    <s v="TeraWulf"/>
    <x v="0"/>
    <d v="2022-12-31T00:00:00"/>
    <n v="3.7007000000000001E-4"/>
    <n v="3.9999999999999998E-6"/>
    <x v="150"/>
    <x v="3"/>
    <s v="Refinitiv, 'Share ownership: Terawulf Inc - 31 December 2022', viewed in December 2023."/>
    <s v="Refinitiv"/>
    <x v="1"/>
  </r>
  <r>
    <x v="2"/>
    <s v="United States"/>
    <s v="Riot Platforms"/>
    <x v="0"/>
    <d v="2022-12-31T00:00:00"/>
    <n v="1.68144E-2"/>
    <n v="3.0000000000000001E-5"/>
    <x v="150"/>
    <x v="3"/>
    <s v="Refinitiv, 'Share ownership: Riot Platforms Inc - 31 December 2022', viewed in December 2023."/>
    <s v="Refinitiv"/>
    <x v="1"/>
  </r>
  <r>
    <x v="6"/>
    <s v="United States"/>
    <s v="Marathon Digital Holdings"/>
    <x v="0"/>
    <d v="2022-12-31T00:00:00"/>
    <n v="1.471626E-2"/>
    <n v="3.0000000000000001E-5"/>
    <x v="150"/>
    <x v="3"/>
    <s v="Refinitiv, 'Share ownership: Marathon Digital Holdings Inc - 31 December 2022', viewed in December 2023."/>
    <s v="Refinitiv"/>
    <x v="1"/>
  </r>
  <r>
    <x v="8"/>
    <s v="United States"/>
    <s v="Hut 8 Corp"/>
    <x v="0"/>
    <d v="2022-12-31T00:00:00"/>
    <n v="6.4210999999999999E-4"/>
    <n v="3.9999999999999998E-6"/>
    <x v="150"/>
    <x v="3"/>
    <s v="Refinitiv, 'Share ownership: Hut 8 Corp - 31 December 2022', viewed in December 2023."/>
    <s v="Refinitiv"/>
    <x v="1"/>
  </r>
  <r>
    <x v="7"/>
    <s v="United States"/>
    <s v="Core Scientific"/>
    <x v="0"/>
    <d v="2022-12-31T00:00:00"/>
    <n v="1.3743000000000002E-4"/>
    <n v="5.0000000000000004E-6"/>
    <x v="150"/>
    <x v="3"/>
    <s v="Refinitiv, 'Share ownership: Core Scientific Inc - 31 December 2022', viewed in December 2023."/>
    <s v="Refinitiv"/>
    <x v="1"/>
  </r>
  <r>
    <x v="10"/>
    <s v="United States"/>
    <s v="CleanSpark"/>
    <x v="0"/>
    <d v="2022-12-31T00:00:00"/>
    <n v="6.8952E-4"/>
    <n v="5.0000000000000004E-6"/>
    <x v="150"/>
    <x v="3"/>
    <s v="Refinitiv, 'Share ownership: CleanSpark Inc - 31 December 2022', viewed in December 2023."/>
    <s v="Refinitiv"/>
    <x v="1"/>
  </r>
  <r>
    <x v="14"/>
    <s v="China"/>
    <s v="Canaan"/>
    <x v="0"/>
    <d v="2022-12-31T00:00:00"/>
    <n v="2.2866000000000001E-2"/>
    <n v="6.7000000000000002E-5"/>
    <x v="150"/>
    <x v="3"/>
    <s v="Refinitiv, 'Share ownership: Canaan Inc - 31 December 2022', viewed in December 2023."/>
    <s v="Refinitiv"/>
    <x v="1"/>
  </r>
  <r>
    <x v="16"/>
    <s v="Netherlands"/>
    <s v="Cipher Mining"/>
    <x v="0"/>
    <d v="2022-12-31T00:00:00"/>
    <n v="3.3488000000000002E-4"/>
    <n v="1.9999999999999999E-6"/>
    <x v="150"/>
    <x v="3"/>
    <s v="Refinitiv, 'Share ownership: Cipher Mining Inc - 31 December 2022', viewed in December 2023."/>
    <s v="Refinitiv"/>
    <x v="1"/>
  </r>
  <r>
    <x v="3"/>
    <s v="Canada"/>
    <s v="Bitfarms"/>
    <x v="0"/>
    <d v="2022-12-31T00:00:00"/>
    <n v="4.0999999999999999E-7"/>
    <n v="0"/>
    <x v="150"/>
    <x v="3"/>
    <s v="Refinitiv, 'Share ownership: Bitfarms Ltd - 31 December 2022', viewed in December 2023."/>
    <s v="Refinitiv"/>
    <x v="1"/>
  </r>
  <r>
    <x v="17"/>
    <s v="United States"/>
    <s v="Applied Digital"/>
    <x v="0"/>
    <d v="2022-12-31T00:00:00"/>
    <n v="9.6968E-4"/>
    <n v="5.9999999999999993E-6"/>
    <x v="150"/>
    <x v="3"/>
    <s v="Refinitiv, 'Share ownership: Applied Digital Corp - 31 December 2022', viewed in December 2023."/>
    <s v="Refinitiv"/>
    <x v="1"/>
  </r>
  <r>
    <x v="6"/>
    <s v="United States"/>
    <s v="Marathon Digital Holdings"/>
    <x v="0"/>
    <d v="2022-12-31T00:00:00"/>
    <n v="8.3789999999999993E-3"/>
    <n v="1.7E-5"/>
    <x v="151"/>
    <x v="0"/>
    <s v="Refinitiv, 'Share ownership: Marathon Digital Holdings Inc - 31 December 2022', viewed in December 2023."/>
    <s v="Refinitiv"/>
    <x v="1"/>
  </r>
  <r>
    <x v="1"/>
    <s v="Canada"/>
    <s v="HIVE Digital Technology"/>
    <x v="0"/>
    <d v="2022-12-31T00:00:00"/>
    <n v="2.8784399999999999E-3"/>
    <n v="2.3999999999999997E-5"/>
    <x v="151"/>
    <x v="0"/>
    <s v="Refinitiv, 'Share ownership: HIVE Digital Technologies Ltd - 31 December 2022', viewed in December 2023."/>
    <s v="Refinitiv"/>
    <x v="1"/>
  </r>
  <r>
    <x v="20"/>
    <s v="Canada"/>
    <s v="Digihost Technology"/>
    <x v="0"/>
    <d v="2022-12-31T00:00:00"/>
    <n v="5.49E-6"/>
    <n v="9.9999999999999995E-7"/>
    <x v="151"/>
    <x v="0"/>
    <s v="Refinitiv, 'Share ownership: Digihost Technology Inc - 31 December 2022', viewed in December 2023."/>
    <s v="Refinitiv"/>
    <x v="1"/>
  </r>
  <r>
    <x v="10"/>
    <s v="United States"/>
    <s v="CleanSpark"/>
    <x v="0"/>
    <d v="2022-12-31T00:00:00"/>
    <n v="2.3255999999999997E-3"/>
    <n v="1.5999999999999999E-5"/>
    <x v="151"/>
    <x v="0"/>
    <s v="Refinitiv, 'Share ownership: CleanSpark Inc - 31 December 2022', viewed in December 2023."/>
    <s v="Refinitiv"/>
    <x v="1"/>
  </r>
  <r>
    <x v="5"/>
    <s v="United States"/>
    <s v="Stronghold Digital Mining"/>
    <x v="0"/>
    <d v="2022-12-31T00:00:00"/>
    <n v="9.5799999999999998E-6"/>
    <n v="9.9999999999999995E-7"/>
    <x v="152"/>
    <x v="3"/>
    <s v="Refinitiv, 'Share ownership: Stronghold Digital Mining Inc - 31 December 2022', viewed in December 2023."/>
    <s v="Refinitiv"/>
    <x v="1"/>
  </r>
  <r>
    <x v="2"/>
    <s v="United States"/>
    <s v="Riot Platforms"/>
    <x v="0"/>
    <d v="2022-12-31T00:00:00"/>
    <n v="2.2034999999999999E-4"/>
    <n v="0"/>
    <x v="152"/>
    <x v="3"/>
    <s v="Refinitiv, 'Share ownership: Riot Platforms Inc - 31 December 2022', viewed in December 2023."/>
    <s v="Refinitiv"/>
    <x v="1"/>
  </r>
  <r>
    <x v="6"/>
    <s v="United States"/>
    <s v="Marathon Digital Holdings"/>
    <x v="0"/>
    <d v="2022-12-31T00:00:00"/>
    <n v="5.13E-4"/>
    <n v="9.9999999999999995E-7"/>
    <x v="152"/>
    <x v="3"/>
    <s v="Refinitiv, 'Share ownership: Marathon Digital Holdings Inc - 31 December 2022', viewed in December 2023."/>
    <s v="Refinitiv"/>
    <x v="1"/>
  </r>
  <r>
    <x v="1"/>
    <s v="Canada"/>
    <s v="HIVE Digital Technology"/>
    <x v="0"/>
    <d v="2022-12-31T00:00:00"/>
    <n v="5.6274000000000005E-4"/>
    <n v="5.0000000000000004E-6"/>
    <x v="152"/>
    <x v="3"/>
    <s v="Refinitiv, 'Share ownership: HIVE Digital Technologies Ltd - 31 December 2022', viewed in December 2023."/>
    <s v="Refinitiv"/>
    <x v="1"/>
  </r>
  <r>
    <x v="14"/>
    <s v="China"/>
    <s v="Canaan"/>
    <x v="0"/>
    <d v="2022-12-31T00:00:00"/>
    <n v="1.0300000000000001E-3"/>
    <n v="2.9999999999999997E-6"/>
    <x v="153"/>
    <x v="3"/>
    <s v="Refinitiv, 'Share ownership: Canaan Inc - 31 December 2022', viewed in December 2023."/>
    <s v="Refinitiv"/>
    <x v="1"/>
  </r>
  <r>
    <x v="2"/>
    <s v="United States"/>
    <s v="Riot Platforms"/>
    <x v="0"/>
    <d v="2022-12-31T00:00:00"/>
    <n v="1.3559999999999999E-2"/>
    <n v="2.3999999999999997E-5"/>
    <x v="151"/>
    <x v="0"/>
    <s v="Refinitiv, 'Share ownership: Riot Platforms Inc - 31 December 2022', viewed in December 2023."/>
    <s v="Refinitiv"/>
    <x v="1"/>
  </r>
  <r>
    <x v="2"/>
    <s v="United States"/>
    <s v="Riot Platforms"/>
    <x v="0"/>
    <d v="2022-12-31T00:00:00"/>
    <n v="9.0390960000000006E-2"/>
    <n v="1.5900000000000002E-4"/>
    <x v="154"/>
    <x v="3"/>
    <s v="Refinitiv, 'Share ownership: Riot Platforms Inc - 31 December 2022', viewed in December 2023."/>
    <s v="Refinitiv"/>
    <x v="1"/>
  </r>
  <r>
    <x v="7"/>
    <s v="United States"/>
    <s v="Core Scientific"/>
    <x v="0"/>
    <d v="2022-12-31T00:00:00"/>
    <n v="5.4064639999999997E-2"/>
    <n v="1.9220000000000001E-3"/>
    <x v="155"/>
    <x v="3"/>
    <s v="Refinitiv, 'Share ownership: Core Scientific Inc - 31 December 2022', viewed in December 2023."/>
    <s v="Refinitiv"/>
    <x v="1"/>
  </r>
  <r>
    <x v="2"/>
    <s v="United States"/>
    <s v="Riot Platforms"/>
    <x v="0"/>
    <d v="2022-12-31T00:00:00"/>
    <n v="5.0849999999999995E-4"/>
    <n v="9.9999999999999995E-7"/>
    <x v="156"/>
    <x v="3"/>
    <s v="Refinitiv, 'Share ownership: Riot Platforms Inc - 31 December 2022', viewed in December 2023."/>
    <s v="Refinitiv"/>
    <x v="1"/>
  </r>
  <r>
    <x v="2"/>
    <s v="United States"/>
    <s v="Riot Platforms"/>
    <x v="0"/>
    <d v="2022-12-31T00:00:00"/>
    <n v="1.8950099999999999E-3"/>
    <n v="2.9999999999999997E-6"/>
    <x v="157"/>
    <x v="3"/>
    <s v="Refinitiv, 'Share ownership: Riot Platforms Inc - 31 December 2022', viewed in December 2023."/>
    <s v="Refinitiv"/>
    <x v="1"/>
  </r>
  <r>
    <x v="0"/>
    <s v="Japan"/>
    <s v="SBI Holdings"/>
    <x v="0"/>
    <d v="2022-12-31T00:00:00"/>
    <n v="7.8710240000000001E-2"/>
    <n v="1.5E-5"/>
    <x v="158"/>
    <x v="3"/>
    <s v="Refinitiv, 'Share ownership: SBI Holdings Inc - 31 December 2022', viewed in December 2023."/>
    <s v="Refinitiv"/>
    <x v="0"/>
  </r>
  <r>
    <x v="2"/>
    <s v="United States"/>
    <s v="Riot Platforms"/>
    <x v="0"/>
    <d v="2022-12-31T00:00:00"/>
    <n v="5.6762160000000006E-2"/>
    <n v="1E-4"/>
    <x v="158"/>
    <x v="3"/>
    <s v="Refinitiv, 'Share ownership: Riot Platforms Inc - 31 December 2022', viewed in December 2023."/>
    <s v="Refinitiv"/>
    <x v="1"/>
  </r>
  <r>
    <x v="6"/>
    <s v="United States"/>
    <s v="Marathon Digital Holdings"/>
    <x v="0"/>
    <d v="2022-12-31T00:00:00"/>
    <n v="0.22628088000000002"/>
    <n v="4.55E-4"/>
    <x v="158"/>
    <x v="3"/>
    <s v="Refinitiv, 'Share ownership: Marathon Digital Holdings Inc - 31 December 2022', viewed in December 2023."/>
    <s v="Refinitiv"/>
    <x v="1"/>
  </r>
  <r>
    <x v="10"/>
    <s v="United States"/>
    <s v="CleanSpark"/>
    <x v="0"/>
    <d v="2022-12-31T00:00:00"/>
    <n v="8.7526199999999998E-2"/>
    <n v="5.9800000000000001E-4"/>
    <x v="158"/>
    <x v="3"/>
    <s v="Refinitiv, 'Share ownership: CleanSpark Inc - 31 December 2022', viewed in December 2023."/>
    <s v="Refinitiv"/>
    <x v="1"/>
  </r>
  <r>
    <x v="14"/>
    <s v="China"/>
    <s v="Canaan"/>
    <x v="0"/>
    <d v="2022-12-31T00:00:00"/>
    <n v="9.4216160000000007E-2"/>
    <n v="2.7500000000000002E-4"/>
    <x v="158"/>
    <x v="3"/>
    <s v="Refinitiv, 'Share ownership: Canaan Inc - 31 December 2022', viewed in December 2023."/>
    <s v="Refinitiv"/>
    <x v="1"/>
  </r>
  <r>
    <x v="0"/>
    <s v="Japan"/>
    <s v="SBI Holdings"/>
    <x v="0"/>
    <d v="2022-12-31T00:00:00"/>
    <n v="1.84873084"/>
    <n v="3.5399999999999999E-4"/>
    <x v="158"/>
    <x v="3"/>
    <s v="Refinitiv, 'Share ownership: SBI Holdings Inc - 31 December 2022', viewed in December 2023."/>
    <s v="Refinitiv"/>
    <x v="0"/>
  </r>
  <r>
    <x v="2"/>
    <s v="United States"/>
    <s v="Riot Platforms"/>
    <x v="0"/>
    <d v="2022-12-31T00:00:00"/>
    <n v="1.0169999999999999E-3"/>
    <n v="1.9999999999999999E-6"/>
    <x v="159"/>
    <x v="3"/>
    <s v="Refinitiv, 'Share ownership: Riot Platforms Inc - 31 December 2022', viewed in December 2023."/>
    <s v="Refinitiv"/>
    <x v="1"/>
  </r>
  <r>
    <x v="6"/>
    <s v="United States"/>
    <s v="Marathon Digital Holdings"/>
    <x v="0"/>
    <d v="2022-12-31T00:00:00"/>
    <n v="8.5499999999999997E-4"/>
    <n v="1.9999999999999999E-6"/>
    <x v="159"/>
    <x v="3"/>
    <s v="Refinitiv, 'Share ownership: Marathon Digital Holdings Inc - 31 December 2022', viewed in December 2023."/>
    <s v="Refinitiv"/>
    <x v="1"/>
  </r>
  <r>
    <x v="1"/>
    <s v="Canada"/>
    <s v="HIVE Digital Technology"/>
    <x v="0"/>
    <d v="2022-12-31T00:00:00"/>
    <n v="5.7569000000000001E-4"/>
    <n v="5.0000000000000004E-6"/>
    <x v="159"/>
    <x v="3"/>
    <s v="Refinitiv, 'Share ownership: HIVE Digital Technologies Ltd - 31 December 2022', viewed in December 2023."/>
    <s v="Refinitiv"/>
    <x v="1"/>
  </r>
  <r>
    <x v="7"/>
    <s v="United States"/>
    <s v="Core Scientific"/>
    <x v="0"/>
    <d v="2022-12-31T00:00:00"/>
    <n v="0.39683598999999997"/>
    <n v="1.3689E-2"/>
    <x v="160"/>
    <x v="3"/>
    <s v="Refinitiv, 'Share ownership: Core Scientific Inc - 31 December 2022', viewed in December 2023."/>
    <s v="Refinitiv"/>
    <x v="1"/>
  </r>
  <r>
    <x v="2"/>
    <s v="United States"/>
    <s v="Riot Platforms"/>
    <x v="0"/>
    <d v="2022-12-31T00:00:00"/>
    <n v="0.24776154"/>
    <n v="4.3700000000000005E-4"/>
    <x v="161"/>
    <x v="3"/>
    <s v="Refinitiv, 'Share ownership: Riot Platforms Inc - 31 December 2022', viewed in December 2023."/>
    <s v="Refinitiv"/>
    <x v="1"/>
  </r>
  <r>
    <x v="6"/>
    <s v="United States"/>
    <s v="Marathon Digital Holdings"/>
    <x v="0"/>
    <d v="2022-12-31T00:00:00"/>
    <n v="0.20545307999999998"/>
    <n v="4.1300000000000001E-4"/>
    <x v="161"/>
    <x v="3"/>
    <s v="Refinitiv, 'Share ownership: Marathon Digital Holdings Inc - 31 December 2022', viewed in December 2023."/>
    <s v="Refinitiv"/>
    <x v="1"/>
  </r>
  <r>
    <x v="8"/>
    <s v="United States"/>
    <s v="Hut 8 Corp"/>
    <x v="0"/>
    <d v="2022-12-31T00:00:00"/>
    <n v="2.0821610000000001E-2"/>
    <n v="1.15E-4"/>
    <x v="161"/>
    <x v="3"/>
    <s v="Refinitiv, 'Share ownership: Hut 8 Corp - 31 December 2022', viewed in December 2023."/>
    <s v="Refinitiv"/>
    <x v="1"/>
  </r>
  <r>
    <x v="7"/>
    <s v="United States"/>
    <s v="Core Scientific"/>
    <x v="0"/>
    <d v="2022-12-31T00:00:00"/>
    <n v="1.1712520000000001E-2"/>
    <n v="4.1599999999999997E-4"/>
    <x v="161"/>
    <x v="3"/>
    <s v="Refinitiv, 'Share ownership: Core Scientific Inc - 31 December 2022', viewed in December 2023."/>
    <s v="Refinitiv"/>
    <x v="1"/>
  </r>
  <r>
    <x v="14"/>
    <s v="China"/>
    <s v="Canaan"/>
    <x v="0"/>
    <d v="2022-12-31T00:00:00"/>
    <n v="2.4672619999999999E-2"/>
    <n v="7.2000000000000002E-5"/>
    <x v="161"/>
    <x v="3"/>
    <s v="Refinitiv, 'Share ownership: Canaan Inc - 31 December 2022', viewed in December 2023."/>
    <s v="Refinitiv"/>
    <x v="1"/>
  </r>
  <r>
    <x v="3"/>
    <s v="Canada"/>
    <s v="Bitfarms"/>
    <x v="0"/>
    <d v="2022-12-31T00:00:00"/>
    <n v="1.3209950000000002E-2"/>
    <n v="1.4300000000000001E-4"/>
    <x v="161"/>
    <x v="3"/>
    <s v="Refinitiv, 'Share ownership: Bitfarms Ltd - 31 December 2022', viewed in December 2023."/>
    <s v="Refinitiv"/>
    <x v="1"/>
  </r>
  <r>
    <x v="4"/>
    <s v="United States"/>
    <s v="Riskon International"/>
    <x v="0"/>
    <d v="2022-12-31T00:00:00"/>
    <n v="5.5496700000000005E-3"/>
    <n v="8.5700000000000001E-4"/>
    <x v="161"/>
    <x v="3"/>
    <s v="Refinitiv, 'Share ownership: Riskon International Inc - 31 December 2022', viewed in December 2023."/>
    <s v="Refinitiv"/>
    <x v="1"/>
  </r>
  <r>
    <x v="3"/>
    <s v="Canada"/>
    <s v="Bitfarms"/>
    <x v="0"/>
    <d v="2022-12-31T00:00:00"/>
    <n v="5.5797480000000003E-2"/>
    <n v="6.02E-4"/>
    <x v="79"/>
    <x v="15"/>
    <s v="Refinitiv, 'Share ownership: Bitfarms Ltd - 31 December 2022', viewed in December 2023."/>
    <s v="Refinitiv"/>
    <x v="1"/>
  </r>
  <r>
    <x v="12"/>
    <s v="United Kingdom"/>
    <s v="Argo Blockchain"/>
    <x v="0"/>
    <d v="2022-12-31T00:00:00"/>
    <n v="2.1599999999999999E-4"/>
    <n v="3.9999999999999998E-6"/>
    <x v="79"/>
    <x v="15"/>
    <s v="Refinitiv, 'Share ownership: Argo Blockchain PLC - 31 December 2022', viewed in December 2023."/>
    <s v="Refinitiv"/>
    <x v="1"/>
  </r>
  <r>
    <x v="2"/>
    <s v="United States"/>
    <s v="Riot Platforms"/>
    <x v="0"/>
    <d v="2022-12-31T00:00:00"/>
    <n v="9.2547000000000004E-2"/>
    <n v="1.6299999999999998E-4"/>
    <x v="162"/>
    <x v="15"/>
    <s v="Refinitiv, 'Share ownership: Riot Platforms Inc - 31 December 2022', viewed in December 2023."/>
    <s v="Refinitiv"/>
    <x v="1"/>
  </r>
  <r>
    <x v="6"/>
    <s v="United States"/>
    <s v="Marathon Digital Holdings"/>
    <x v="0"/>
    <d v="2022-12-31T00:00:00"/>
    <n v="9.3023999999999996E-2"/>
    <n v="1.8700000000000002E-4"/>
    <x v="162"/>
    <x v="15"/>
    <s v="Refinitiv, 'Share ownership: Marathon Digital Holdings Inc - 31 December 2022', viewed in December 2023."/>
    <s v="Refinitiv"/>
    <x v="1"/>
  </r>
  <r>
    <x v="8"/>
    <s v="United States"/>
    <s v="Hut 8 Corp"/>
    <x v="0"/>
    <d v="2022-12-31T00:00:00"/>
    <n v="0.10701897"/>
    <n v="5.9200000000000008E-4"/>
    <x v="162"/>
    <x v="15"/>
    <s v="Refinitiv, 'Share ownership: Hut 8 Corp - 31 December 2022', viewed in December 2023."/>
    <s v="Refinitiv"/>
    <x v="1"/>
  </r>
  <r>
    <x v="1"/>
    <s v="Canada"/>
    <s v="HIVE Digital Technology"/>
    <x v="0"/>
    <d v="2022-12-31T00:00:00"/>
    <n v="4.7782120000000004E-2"/>
    <n v="3.97E-4"/>
    <x v="162"/>
    <x v="15"/>
    <s v="Refinitiv, 'Share ownership: HIVE Digital Technologies Ltd - 31 December 2022', viewed in December 2023."/>
    <s v="Refinitiv"/>
    <x v="1"/>
  </r>
  <r>
    <x v="13"/>
    <s v="United States"/>
    <s v="Galaxy Digital"/>
    <x v="0"/>
    <d v="2022-12-31T00:00:00"/>
    <n v="2.4278540000000001E-2"/>
    <n v="7.7999999999999999E-5"/>
    <x v="162"/>
    <x v="15"/>
    <s v="Refinitiv, 'Share ownership: Galaxy Digital Holdings Ltd - 31 December 2022', viewed in December 2023."/>
    <s v="Refinitiv"/>
    <x v="1"/>
  </r>
  <r>
    <x v="10"/>
    <s v="United States"/>
    <s v="CleanSpark"/>
    <x v="0"/>
    <d v="2022-12-31T00:00:00"/>
    <n v="3.2640000000000002E-2"/>
    <n v="2.23E-4"/>
    <x v="162"/>
    <x v="15"/>
    <s v="Refinitiv, 'Share ownership: CleanSpark Inc - 31 December 2022', viewed in December 2023."/>
    <s v="Refinitiv"/>
    <x v="1"/>
  </r>
  <r>
    <x v="17"/>
    <s v="United States"/>
    <s v="Applied Digital"/>
    <x v="0"/>
    <d v="2022-12-31T00:00:00"/>
    <n v="1.84E-2"/>
    <n v="1.06E-4"/>
    <x v="162"/>
    <x v="15"/>
    <s v="Refinitiv, 'Share ownership: Applied Digital Corp - 31 December 2022', viewed in December 2023."/>
    <s v="Refinitiv"/>
    <x v="1"/>
  </r>
  <r>
    <x v="8"/>
    <s v="United States"/>
    <s v="Hut 8 Corp"/>
    <x v="0"/>
    <d v="2022-12-31T00:00:00"/>
    <n v="6.4211379999999998E-2"/>
    <n v="3.5499999999999996E-4"/>
    <x v="163"/>
    <x v="6"/>
    <s v="Refinitiv, 'Share ownership: Hut 8 Corp - 31 December 2022', viewed in December 2023."/>
    <s v="Refinitiv"/>
    <x v="1"/>
  </r>
  <r>
    <x v="2"/>
    <s v="United States"/>
    <s v="Riot Platforms"/>
    <x v="0"/>
    <d v="2022-12-31T00:00:00"/>
    <n v="5.7630000000000002E-5"/>
    <n v="0"/>
    <x v="164"/>
    <x v="3"/>
    <s v="Refinitiv, 'Share ownership: Riot Platforms Inc - 31 December 2022', viewed in December 2023."/>
    <s v="Refinitiv"/>
    <x v="1"/>
  </r>
  <r>
    <x v="4"/>
    <s v="United States"/>
    <s v="Ault Alliance"/>
    <x v="0"/>
    <d v="2022-12-31T00:00:00"/>
    <n v="1.1025E-4"/>
    <n v="2.9999999999999997E-6"/>
    <x v="164"/>
    <x v="3"/>
    <s v="Refinitiv, 'Share ownership: Ault Alliance Inc - 31 December 2022', viewed in December 2023."/>
    <s v="Refinitiv"/>
    <x v="1"/>
  </r>
  <r>
    <x v="16"/>
    <s v="Netherlands"/>
    <s v="Cipher Mining"/>
    <x v="0"/>
    <d v="2022-12-31T00:00:00"/>
    <n v="2.6142479999999999E-2"/>
    <n v="1.8900000000000001E-4"/>
    <x v="165"/>
    <x v="0"/>
    <s v="Refinitiv, 'Share ownership: Cipher Mining Inc - 31 December 2022', viewed in December 2023."/>
    <s v="Refinitiv"/>
    <x v="1"/>
  </r>
  <r>
    <x v="6"/>
    <s v="United States"/>
    <s v="Marathon Digital Holdings"/>
    <x v="0"/>
    <d v="2022-12-31T00:00:00"/>
    <n v="0.1643994"/>
    <n v="3.3E-4"/>
    <x v="166"/>
    <x v="3"/>
    <s v="Refinitiv, 'Share ownership: Marathon Digital Holdings Inc - 31 December 2022', viewed in December 2023."/>
    <s v="Refinitiv"/>
    <x v="1"/>
  </r>
  <r>
    <x v="4"/>
    <s v="United States"/>
    <s v="Ault Alliance"/>
    <x v="0"/>
    <d v="2022-12-31T00:00:00"/>
    <n v="1.6169999999999999E-3"/>
    <n v="3.7000000000000005E-5"/>
    <x v="166"/>
    <x v="3"/>
    <s v="Refinitiv, 'Share ownership: Ault Alliance Inc - 31 December 2022', viewed in December 2023."/>
    <s v="Refinitiv"/>
    <x v="1"/>
  </r>
  <r>
    <x v="10"/>
    <s v="United States"/>
    <s v="CleanSpark"/>
    <x v="0"/>
    <d v="2022-12-31T00:00:00"/>
    <n v="1.5299999999999999E-2"/>
    <n v="1.05E-4"/>
    <x v="167"/>
    <x v="10"/>
    <s v="Refinitiv, 'Share ownership: CleanSpark Inc - 31 December 2022', viewed in December 2023."/>
    <s v="Refinitiv"/>
    <x v="1"/>
  </r>
  <r>
    <x v="5"/>
    <s v="United States"/>
    <s v="Stronghold Digital Mining"/>
    <x v="0"/>
    <d v="2022-12-31T00:00:00"/>
    <n v="1.2504893300000002"/>
    <n v="3.2780000000000004E-2"/>
    <x v="168"/>
    <x v="3"/>
    <s v="Refinitiv, 'Share ownership: Stronghold Digital Mining Inc - 31 December 2022', viewed in December 2023."/>
    <s v="Refinitiv"/>
    <x v="1"/>
  </r>
  <r>
    <x v="5"/>
    <s v="United States"/>
    <s v="Stronghold Digital Mining"/>
    <x v="0"/>
    <d v="2022-12-31T00:00:00"/>
    <n v="0.57556678999999999"/>
    <n v="3.7885000000000002E-2"/>
    <x v="169"/>
    <x v="3"/>
    <s v="Refinitiv, 'Share ownership: Stronghold Digital Mining Inc - 31 December 2022', viewed in December 2023."/>
    <s v="Refinitiv"/>
    <x v="1"/>
  </r>
  <r>
    <x v="1"/>
    <s v="Canada"/>
    <s v="HIVE Digital Technology"/>
    <x v="0"/>
    <d v="2022-12-31T00:00:00"/>
    <n v="1.101E-3"/>
    <n v="9.0000000000000002E-6"/>
    <x v="170"/>
    <x v="3"/>
    <s v="Refinitiv, 'Share ownership: HIVE Digital Technologies Ltd - 31 December 2022', viewed in December 2023."/>
    <s v="Refinitiv"/>
    <x v="1"/>
  </r>
  <r>
    <x v="2"/>
    <s v="United States"/>
    <s v="Riot Platforms"/>
    <x v="0"/>
    <d v="2022-12-31T00:00:00"/>
    <n v="3.7866300000000006E-2"/>
    <n v="5.4000000000000005E-5"/>
    <x v="171"/>
    <x v="3"/>
    <s v="Refinitiv, 'Share ownership: Riot Platforms Inc - 31 December 2022', viewed in December 2023."/>
    <s v="Refinitiv"/>
    <x v="1"/>
  </r>
  <r>
    <x v="6"/>
    <s v="United States"/>
    <s v="Marathon Digital Holdings"/>
    <x v="0"/>
    <d v="2022-12-31T00:00:00"/>
    <n v="8.5500000000000005E-5"/>
    <n v="0"/>
    <x v="171"/>
    <x v="3"/>
    <s v="Refinitiv, 'Share ownership: Marathon Digital Holdings Inc - 31 December 2022', viewed in December 2023."/>
    <s v="Refinitiv"/>
    <x v="1"/>
  </r>
  <r>
    <x v="8"/>
    <s v="United States"/>
    <s v="Hut 8 Corp"/>
    <x v="0"/>
    <d v="2022-12-31T00:00:00"/>
    <n v="4.5590100000000005E-3"/>
    <n v="1.1999999999999999E-5"/>
    <x v="171"/>
    <x v="3"/>
    <s v="Refinitiv, 'Share ownership: Hut 8 Corp - 31 December 2022', viewed in December 2023."/>
    <s v="Refinitiv"/>
    <x v="1"/>
  </r>
  <r>
    <x v="1"/>
    <s v="Canada"/>
    <s v="HIVE Digital Technology"/>
    <x v="0"/>
    <d v="2022-12-31T00:00:00"/>
    <n v="2.2739699999999997E-3"/>
    <n v="1.8E-5"/>
    <x v="171"/>
    <x v="3"/>
    <s v="Refinitiv, 'Share ownership: HIVE Digital Technologies Ltd - 31 December 2022', viewed in December 2023."/>
    <s v="Refinitiv"/>
    <x v="1"/>
  </r>
  <r>
    <x v="20"/>
    <s v="Canada"/>
    <s v="Digihost Technology"/>
    <x v="0"/>
    <d v="2022-12-31T00:00:00"/>
    <n v="9.6099999999999995E-6"/>
    <n v="9.9999999999999995E-7"/>
    <x v="171"/>
    <x v="3"/>
    <s v="Refinitiv, 'Share ownership: Digihost Technology Inc - 31 December 2022', viewed in December 2023."/>
    <s v="Refinitiv"/>
    <x v="1"/>
  </r>
  <r>
    <x v="3"/>
    <s v="Canada"/>
    <s v="Bitfarms"/>
    <x v="0"/>
    <d v="2022-12-31T00:00:00"/>
    <n v="1.116E-5"/>
    <n v="0"/>
    <x v="171"/>
    <x v="3"/>
    <s v="Refinitiv, 'Share ownership: Bitfarms Ltd - 31 December 2022', viewed in December 2023."/>
    <s v="Refinitiv"/>
    <x v="1"/>
  </r>
  <r>
    <x v="11"/>
    <s v="United States"/>
    <s v="Bit Digital"/>
    <x v="0"/>
    <d v="2022-12-31T00:00:00"/>
    <n v="1.56E-5"/>
    <n v="0"/>
    <x v="171"/>
    <x v="3"/>
    <s v="Refinitiv, 'Share ownership: Bit Digital Inc - 31 December 2022', viewed in December 2023."/>
    <s v="Refinitiv"/>
    <x v="1"/>
  </r>
  <r>
    <x v="5"/>
    <s v="United States"/>
    <s v="Stronghold Digital Mining"/>
    <x v="0"/>
    <d v="2022-12-31T00:00:00"/>
    <n v="9.5819999999999987E-5"/>
    <n v="5.9999999999999993E-6"/>
    <x v="172"/>
    <x v="3"/>
    <s v="Refinitiv, 'Share ownership: Stronghold Digital Mining Inc - 31 December 2022', viewed in December 2023."/>
    <s v="Refinitiv"/>
    <x v="1"/>
  </r>
  <r>
    <x v="2"/>
    <s v="United States"/>
    <s v="Riot Platforms"/>
    <x v="0"/>
    <d v="2022-12-31T00:00:00"/>
    <n v="1.695E-4"/>
    <n v="0"/>
    <x v="172"/>
    <x v="3"/>
    <s v="Refinitiv, 'Share ownership: Riot Platforms Inc - 31 December 2022', viewed in December 2023."/>
    <s v="Refinitiv"/>
    <x v="1"/>
  </r>
  <r>
    <x v="7"/>
    <s v="United States"/>
    <s v="Core Scientific"/>
    <x v="0"/>
    <d v="2022-12-31T00:00:00"/>
    <n v="7.5100000000000001E-6"/>
    <n v="0"/>
    <x v="172"/>
    <x v="3"/>
    <s v="Refinitiv, 'Share ownership: Core Scientific Inc - 31 December 2022', viewed in December 2023."/>
    <s v="Refinitiv"/>
    <x v="1"/>
  </r>
  <r>
    <x v="14"/>
    <s v="China"/>
    <s v="Canaan"/>
    <x v="0"/>
    <d v="2022-12-31T00:00:00"/>
    <n v="8.9610000000000004E-4"/>
    <n v="2.9999999999999997E-6"/>
    <x v="172"/>
    <x v="3"/>
    <s v="Refinitiv, 'Share ownership: Canaan Inc - 31 December 2022', viewed in December 2023."/>
    <s v="Refinitiv"/>
    <x v="1"/>
  </r>
  <r>
    <x v="4"/>
    <s v="United States"/>
    <s v="Ault Alliance"/>
    <x v="0"/>
    <d v="2022-12-31T00:00:00"/>
    <n v="9.9225000000000008E-4"/>
    <n v="2.3E-5"/>
    <x v="172"/>
    <x v="3"/>
    <s v="Refinitiv, 'Share ownership: Ault Alliance Inc - 31 December 2022', viewed in December 2023."/>
    <s v="Refinitiv"/>
    <x v="1"/>
  </r>
  <r>
    <x v="2"/>
    <s v="United States"/>
    <s v="Riot Platforms"/>
    <x v="0"/>
    <d v="2022-12-31T00:00:00"/>
    <n v="5.7630000000000002E-5"/>
    <n v="0"/>
    <x v="173"/>
    <x v="3"/>
    <s v="Refinitiv, 'Share ownership: Riot Platforms Inc - 31 December 2022', viewed in December 2023."/>
    <s v="Refinitiv"/>
    <x v="1"/>
  </r>
  <r>
    <x v="6"/>
    <s v="United States"/>
    <s v="Marathon Digital Holdings"/>
    <x v="0"/>
    <d v="2022-12-31T00:00:00"/>
    <n v="4.104E-5"/>
    <n v="0"/>
    <x v="173"/>
    <x v="3"/>
    <s v="Refinitiv, 'Share ownership: Marathon Digital Holdings Inc - 31 December 2022', viewed in December 2023."/>
    <s v="Refinitiv"/>
    <x v="1"/>
  </r>
  <r>
    <x v="2"/>
    <s v="United States"/>
    <s v="Riot Platforms"/>
    <x v="0"/>
    <d v="2022-09-30T00:00:00"/>
    <n v="5.2575E-3"/>
    <n v="3.9999999999999998E-6"/>
    <x v="174"/>
    <x v="3"/>
    <s v="Refinitiv, 'Share ownership: Riot Platforms Inc - 30 September 2022', viewed in December 2023."/>
    <s v="Refinitiv"/>
    <x v="1"/>
  </r>
  <r>
    <x v="11"/>
    <s v="United States"/>
    <s v="Bit Digital"/>
    <x v="0"/>
    <d v="2022-09-30T00:00:00"/>
    <n v="2.8800000000000002E-3"/>
    <n v="2.5999999999999998E-5"/>
    <x v="174"/>
    <x v="3"/>
    <s v="Refinitiv, 'Share ownership: Bit Digital Inc - 30 September 2022', viewed in December 2023."/>
    <s v="Refinitiv"/>
    <x v="1"/>
  </r>
  <r>
    <x v="19"/>
    <s v="Singapore"/>
    <s v="Bitdeer Technologies"/>
    <x v="0"/>
    <d v="2022-12-31T00:00:00"/>
    <n v="0.52100999999999997"/>
    <n v="8.1969999999999994E-3"/>
    <x v="175"/>
    <x v="3"/>
    <s v="Refinitiv, 'Share ownership: Bitdeer Technologies Group - 31 December 2022', viewed in December 2023."/>
    <s v="Refinitiv"/>
    <x v="1"/>
  </r>
  <r>
    <x v="7"/>
    <s v="United States"/>
    <s v="Core Scientific"/>
    <x v="0"/>
    <d v="2022-12-31T00:00:00"/>
    <n v="3.7549999999999998E-5"/>
    <n v="9.9999999999999995E-7"/>
    <x v="176"/>
    <x v="3"/>
    <s v="Refinitiv, 'Share ownership: Core Scientific Inc - 31 December 2022', viewed in December 2023."/>
    <s v="Refinitiv"/>
    <x v="1"/>
  </r>
  <r>
    <x v="2"/>
    <s v="United States"/>
    <s v="Riot Platforms"/>
    <x v="0"/>
    <d v="2022-12-31T00:00:00"/>
    <n v="5.4087449999999995E-2"/>
    <n v="9.4999999999999992E-5"/>
    <x v="177"/>
    <x v="3"/>
    <s v="Refinitiv, 'Share ownership: Riot Platforms Inc - 31 December 2022', viewed in December 2023."/>
    <s v="Refinitiv"/>
    <x v="1"/>
  </r>
  <r>
    <x v="7"/>
    <s v="United States"/>
    <s v="Core Scientific"/>
    <x v="0"/>
    <d v="2022-12-31T00:00:00"/>
    <n v="3.9253999999999999E-3"/>
    <n v="1.4000000000000001E-4"/>
    <x v="177"/>
    <x v="3"/>
    <s v="Refinitiv, 'Share ownership: Core Scientific Inc - 31 December 2022', viewed in December 2023."/>
    <s v="Refinitiv"/>
    <x v="1"/>
  </r>
  <r>
    <x v="10"/>
    <s v="United States"/>
    <s v="CleanSpark"/>
    <x v="0"/>
    <d v="2022-12-31T00:00:00"/>
    <n v="2.6395560000000002E-2"/>
    <n v="1.7999999999999998E-4"/>
    <x v="177"/>
    <x v="3"/>
    <s v="Refinitiv, 'Share ownership: CleanSpark Inc - 31 December 2022', viewed in December 2023."/>
    <s v="Refinitiv"/>
    <x v="1"/>
  </r>
  <r>
    <x v="0"/>
    <s v="Japan"/>
    <s v="SBI Holdings"/>
    <x v="0"/>
    <d v="2022-12-31T00:00:00"/>
    <n v="3.5291945299999998"/>
    <n v="6.7500000000000004E-4"/>
    <x v="178"/>
    <x v="15"/>
    <s v="Refinitiv, 'Share ownership: SBI Holdings Inc - 31 December 2022', viewed in December 2023."/>
    <s v="Refinitiv"/>
    <x v="0"/>
  </r>
  <r>
    <x v="2"/>
    <s v="United States"/>
    <s v="Riot Platforms"/>
    <x v="0"/>
    <d v="2022-12-31T00:00:00"/>
    <n v="0.41832260999999998"/>
    <n v="7.3800000000000005E-4"/>
    <x v="178"/>
    <x v="15"/>
    <s v="Refinitiv, 'Share ownership: Riot Platforms Inc - 31 December 2022', viewed in December 2023."/>
    <s v="Refinitiv"/>
    <x v="1"/>
  </r>
  <r>
    <x v="6"/>
    <s v="United States"/>
    <s v="Marathon Digital Holdings"/>
    <x v="0"/>
    <d v="2022-12-31T00:00:00"/>
    <n v="0.27735174000000001"/>
    <n v="5.5699999999999999E-4"/>
    <x v="178"/>
    <x v="15"/>
    <s v="Refinitiv, 'Share ownership: Marathon Digital Holdings Inc - 31 December 2022', viewed in December 2023."/>
    <s v="Refinitiv"/>
    <x v="1"/>
  </r>
  <r>
    <x v="8"/>
    <s v="United States"/>
    <s v="Hut 8 Corp"/>
    <x v="0"/>
    <d v="2022-12-31T00:00:00"/>
    <n v="0.12723271"/>
    <n v="7.0400000000000009E-4"/>
    <x v="178"/>
    <x v="15"/>
    <s v="Refinitiv, 'Share ownership: Hut 8 Corp - 31 December 2022', viewed in December 2023."/>
    <s v="Refinitiv"/>
    <x v="1"/>
  </r>
  <r>
    <x v="14"/>
    <s v="China"/>
    <s v="Canaan"/>
    <x v="0"/>
    <d v="2022-12-31T00:00:00"/>
    <n v="3.3784000000000002E-2"/>
    <n v="9.9000000000000008E-5"/>
    <x v="178"/>
    <x v="15"/>
    <s v="Refinitiv, 'Share ownership: Canaan Inc - 31 December 2022', viewed in December 2023."/>
    <s v="Refinitiv"/>
    <x v="1"/>
  </r>
  <r>
    <x v="12"/>
    <s v="United Kingdom"/>
    <s v="Argo Blockchain"/>
    <x v="0"/>
    <d v="2022-10-31T00:00:00"/>
    <n v="2.0716869999999998E-2"/>
    <n v="5.04E-4"/>
    <x v="178"/>
    <x v="15"/>
    <s v="Refinitiv, 'Share ownership: Argo Blockchain PLC - 31 October 2022', viewed in December 2023."/>
    <s v="Refinitiv"/>
    <x v="1"/>
  </r>
  <r>
    <x v="8"/>
    <s v="United States"/>
    <s v="Hut 8 Corp"/>
    <x v="0"/>
    <d v="2022-12-31T00:00:00"/>
    <n v="5.2225000000000004E-4"/>
    <n v="2.9999999999999997E-6"/>
    <x v="178"/>
    <x v="15"/>
    <s v="Refinitiv, 'Share ownership: Hut 8 Corp - 31 December 2022', viewed in December 2023."/>
    <s v="Refinitiv"/>
    <x v="1"/>
  </r>
  <r>
    <x v="14"/>
    <s v="China"/>
    <s v="Canaan"/>
    <x v="0"/>
    <d v="2022-12-31T00:00:00"/>
    <n v="3.0281999999999998E-4"/>
    <n v="9.9999999999999995E-7"/>
    <x v="178"/>
    <x v="15"/>
    <s v="Refinitiv, 'Share ownership: Canaan Inc - 31 December 2022', viewed in December 2023."/>
    <s v="Refinitiv"/>
    <x v="1"/>
  </r>
  <r>
    <x v="8"/>
    <s v="United States"/>
    <s v="Hut 8 Corp"/>
    <x v="0"/>
    <d v="2022-09-30T00:00:00"/>
    <n v="8.9000000000000012E-6"/>
    <n v="0"/>
    <x v="178"/>
    <x v="15"/>
    <s v="Refinitiv, 'Share ownership: Hut 8 Corp - 30 September 2022', viewed in December 2023."/>
    <s v="Refinitiv"/>
    <x v="1"/>
  </r>
  <r>
    <x v="15"/>
    <s v="United States"/>
    <s v="TeraWulf"/>
    <x v="0"/>
    <d v="2022-12-31T00:00:00"/>
    <n v="6.7000000000000004E-7"/>
    <n v="0"/>
    <x v="178"/>
    <x v="15"/>
    <s v="Refinitiv, 'Share ownership: Terawulf Inc - 31 December 2022', viewed in December 2023."/>
    <s v="Refinitiv"/>
    <x v="1"/>
  </r>
  <r>
    <x v="2"/>
    <s v="United States"/>
    <s v="Riot Platforms"/>
    <x v="0"/>
    <d v="2022-12-31T00:00:00"/>
    <n v="1.1187E-4"/>
    <n v="0"/>
    <x v="178"/>
    <x v="15"/>
    <s v="Refinitiv, 'Share ownership: Riot Platforms Inc - 31 December 2022', viewed in December 2023."/>
    <s v="Refinitiv"/>
    <x v="1"/>
  </r>
  <r>
    <x v="6"/>
    <s v="United States"/>
    <s v="Marathon Digital Holdings"/>
    <x v="0"/>
    <d v="2022-12-31T00:00:00"/>
    <n v="1.0773E-3"/>
    <n v="1.9999999999999999E-6"/>
    <x v="178"/>
    <x v="15"/>
    <s v="Refinitiv, 'Share ownership: Marathon Digital Holdings Inc - 31 December 2022', viewed in December 2023."/>
    <s v="Refinitiv"/>
    <x v="1"/>
  </r>
  <r>
    <x v="7"/>
    <s v="United States"/>
    <s v="Core Scientific"/>
    <x v="0"/>
    <d v="2022-12-31T00:00:00"/>
    <n v="8.2999999999999999E-7"/>
    <n v="0"/>
    <x v="178"/>
    <x v="15"/>
    <s v="Refinitiv, 'Share ownership: Core Scientific Inc - 31 December 2022', viewed in December 2023."/>
    <s v="Refinitiv"/>
    <x v="1"/>
  </r>
  <r>
    <x v="10"/>
    <s v="United States"/>
    <s v="CleanSpark"/>
    <x v="0"/>
    <d v="2022-12-31T00:00:00"/>
    <n v="4.0799999999999999E-6"/>
    <n v="0"/>
    <x v="178"/>
    <x v="15"/>
    <s v="Refinitiv, 'Share ownership: CleanSpark Inc - 31 December 2022', viewed in December 2023."/>
    <s v="Refinitiv"/>
    <x v="1"/>
  </r>
  <r>
    <x v="16"/>
    <s v="Netherlands"/>
    <s v="Cipher Mining"/>
    <x v="0"/>
    <d v="2022-12-31T00:00:00"/>
    <n v="1.1200000000000001E-6"/>
    <n v="0"/>
    <x v="178"/>
    <x v="15"/>
    <s v="Refinitiv, 'Share ownership: Cipher Mining Inc - 31 December 2022', viewed in December 2023."/>
    <s v="Refinitiv"/>
    <x v="1"/>
  </r>
  <r>
    <x v="17"/>
    <s v="United States"/>
    <s v="Applied Digital"/>
    <x v="0"/>
    <d v="2022-12-31T00:00:00"/>
    <n v="5.5199999999999997E-6"/>
    <n v="0"/>
    <x v="178"/>
    <x v="15"/>
    <s v="Refinitiv, 'Share ownership: Applied Digital Corp - 31 December 2022', viewed in December 2023."/>
    <s v="Refinitiv"/>
    <x v="1"/>
  </r>
  <r>
    <x v="6"/>
    <s v="United States"/>
    <s v="Marathon Digital Holdings"/>
    <x v="0"/>
    <d v="2022-12-31T00:00:00"/>
    <n v="0.69021071999999994"/>
    <n v="1.3860000000000001E-3"/>
    <x v="179"/>
    <x v="3"/>
    <s v="Refinitiv, 'Share ownership: Marathon Digital Holdings Inc - 31 December 2022', viewed in December 2023."/>
    <s v="Refinitiv"/>
    <x v="1"/>
  </r>
  <r>
    <x v="2"/>
    <s v="United States"/>
    <s v="Riot Platforms"/>
    <x v="0"/>
    <d v="2022-12-31T00:00:00"/>
    <n v="7.0254360000000002E-2"/>
    <n v="1.2400000000000001E-4"/>
    <x v="180"/>
    <x v="3"/>
    <s v="Refinitiv, 'Share ownership: Riot Platforms Inc - 31 December 2022', viewed in December 2023."/>
    <s v="Refinitiv"/>
    <x v="1"/>
  </r>
  <r>
    <x v="6"/>
    <s v="United States"/>
    <s v="Marathon Digital Holdings"/>
    <x v="0"/>
    <d v="2022-12-31T00:00:00"/>
    <n v="0.10681344"/>
    <n v="2.1499999999999999E-4"/>
    <x v="180"/>
    <x v="3"/>
    <s v="Refinitiv, 'Share ownership: Marathon Digital Holdings Inc - 31 December 2022', viewed in December 2023."/>
    <s v="Refinitiv"/>
    <x v="1"/>
  </r>
  <r>
    <x v="8"/>
    <s v="United States"/>
    <s v="Hut 8 Corp"/>
    <x v="0"/>
    <d v="2022-12-31T00:00:00"/>
    <n v="1.3313159999999999E-2"/>
    <n v="7.400000000000001E-5"/>
    <x v="180"/>
    <x v="3"/>
    <s v="Refinitiv, 'Share ownership: Hut 8 Corp - 31 December 2022', viewed in December 2023."/>
    <s v="Refinitiv"/>
    <x v="1"/>
  </r>
  <r>
    <x v="6"/>
    <s v="United States"/>
    <s v="Marathon Digital Holdings"/>
    <x v="0"/>
    <d v="2022-12-31T00:00:00"/>
    <n v="7.5240000000000001E-2"/>
    <n v="1.5100000000000001E-4"/>
    <x v="181"/>
    <x v="3"/>
    <s v="Refinitiv, 'Share ownership: Marathon Digital Holdings Inc - 31 December 2022', viewed in December 2023."/>
    <s v="Refinitiv"/>
    <x v="1"/>
  </r>
  <r>
    <x v="2"/>
    <s v="United States"/>
    <s v="Riot Platforms"/>
    <x v="0"/>
    <d v="2022-12-31T00:00:00"/>
    <n v="3.0238800000000001"/>
    <n v="5.3319999999999999E-3"/>
    <x v="182"/>
    <x v="3"/>
    <s v="Refinitiv, 'Share ownership: Riot Platforms Inc - 31 December 2022', viewed in December 2023."/>
    <s v="Refinitiv"/>
    <x v="1"/>
  </r>
  <r>
    <x v="7"/>
    <s v="United States"/>
    <s v="Core Scientific"/>
    <x v="0"/>
    <d v="2022-12-31T00:00:00"/>
    <n v="9.2673000000000007E-4"/>
    <n v="3.3000000000000003E-5"/>
    <x v="182"/>
    <x v="3"/>
    <s v="Refinitiv, 'Share ownership: Core Scientific Inc - 31 December 2022', viewed in December 2023."/>
    <s v="Refinitiv"/>
    <x v="1"/>
  </r>
  <r>
    <x v="14"/>
    <s v="China"/>
    <s v="Canaan"/>
    <x v="0"/>
    <d v="2022-12-31T00:00:00"/>
    <n v="0.15065192000000002"/>
    <n v="4.3999999999999996E-4"/>
    <x v="182"/>
    <x v="3"/>
    <s v="Refinitiv, 'Share ownership: Canaan Inc - 31 December 2022', viewed in December 2023."/>
    <s v="Refinitiv"/>
    <x v="1"/>
  </r>
  <r>
    <x v="16"/>
    <s v="Netherlands"/>
    <s v="Cipher Mining"/>
    <x v="0"/>
    <d v="2022-12-31T00:00:00"/>
    <n v="7.66864E-3"/>
    <n v="5.4999999999999995E-5"/>
    <x v="182"/>
    <x v="3"/>
    <s v="Refinitiv, 'Share ownership: Cipher Mining Inc - 31 December 2022', viewed in December 2023."/>
    <s v="Refinitiv"/>
    <x v="1"/>
  </r>
  <r>
    <x v="5"/>
    <s v="United States"/>
    <s v="Stronghold Digital Mining"/>
    <x v="0"/>
    <d v="2022-12-31T00:00:00"/>
    <n v="2.4434000000000001E-4"/>
    <n v="1.5999999999999999E-5"/>
    <x v="183"/>
    <x v="3"/>
    <s v="Refinitiv, 'Share ownership: Stronghold Digital Mining Inc - 31 December 2022', viewed in December 2023."/>
    <s v="Refinitiv"/>
    <x v="1"/>
  </r>
  <r>
    <x v="2"/>
    <s v="United States"/>
    <s v="Riot Platforms"/>
    <x v="0"/>
    <d v="2022-12-31T00:00:00"/>
    <n v="2.2034999999999999E-2"/>
    <n v="3.8999999999999999E-5"/>
    <x v="183"/>
    <x v="3"/>
    <s v="Refinitiv, 'Share ownership: Riot Platforms Inc - 31 December 2022', viewed in December 2023."/>
    <s v="Refinitiv"/>
    <x v="1"/>
  </r>
  <r>
    <x v="6"/>
    <s v="United States"/>
    <s v="Marathon Digital Holdings"/>
    <x v="0"/>
    <d v="2022-12-31T00:00:00"/>
    <n v="3.437784E-2"/>
    <n v="6.8999999999999997E-5"/>
    <x v="183"/>
    <x v="3"/>
    <s v="Refinitiv, 'Share ownership: Marathon Digital Holdings Inc - 31 December 2022', viewed in December 2023."/>
    <s v="Refinitiv"/>
    <x v="1"/>
  </r>
  <r>
    <x v="8"/>
    <s v="United States"/>
    <s v="Hut 8 Corp"/>
    <x v="0"/>
    <d v="2022-12-31T00:00:00"/>
    <n v="1.50683E-3"/>
    <n v="7.9999999999999996E-6"/>
    <x v="183"/>
    <x v="3"/>
    <s v="Refinitiv, 'Share ownership: Hut 8 Corp - 31 December 2022', viewed in December 2023."/>
    <s v="Refinitiv"/>
    <x v="1"/>
  </r>
  <r>
    <x v="1"/>
    <s v="Canada"/>
    <s v="HIVE Digital Technology"/>
    <x v="0"/>
    <d v="2022-12-31T00:00:00"/>
    <n v="8.3619E-4"/>
    <n v="6.9999999999999999E-6"/>
    <x v="183"/>
    <x v="3"/>
    <s v="Refinitiv, 'Share ownership: HIVE Digital Technologies Ltd - 31 December 2022', viewed in December 2023."/>
    <s v="Refinitiv"/>
    <x v="1"/>
  </r>
  <r>
    <x v="9"/>
    <s v="Singapore"/>
    <s v="Ebang International"/>
    <x v="0"/>
    <d v="2022-12-31T00:00:00"/>
    <n v="4.074E-5"/>
    <n v="2.9999999999999997E-6"/>
    <x v="183"/>
    <x v="3"/>
    <s v="Refinitiv, 'Share ownership: Ebang International Holdings Inc - 31 December 2022', viewed in December 2023."/>
    <s v="Refinitiv"/>
    <x v="1"/>
  </r>
  <r>
    <x v="7"/>
    <s v="United States"/>
    <s v="Core Scientific"/>
    <x v="0"/>
    <d v="2022-12-31T00:00:00"/>
    <n v="1.1115E-4"/>
    <n v="3.9999999999999998E-6"/>
    <x v="183"/>
    <x v="3"/>
    <s v="Refinitiv, 'Share ownership: Core Scientific Inc - 31 December 2022', viewed in December 2023."/>
    <s v="Refinitiv"/>
    <x v="1"/>
  </r>
  <r>
    <x v="10"/>
    <s v="United States"/>
    <s v="CleanSpark"/>
    <x v="0"/>
    <d v="2022-12-31T00:00:00"/>
    <n v="9.6226799999999998E-3"/>
    <n v="6.6000000000000005E-5"/>
    <x v="183"/>
    <x v="3"/>
    <s v="Refinitiv, 'Share ownership: CleanSpark Inc - 31 December 2022', viewed in December 2023."/>
    <s v="Refinitiv"/>
    <x v="1"/>
  </r>
  <r>
    <x v="16"/>
    <s v="Netherlands"/>
    <s v="Cipher Mining"/>
    <x v="0"/>
    <d v="2022-12-31T00:00:00"/>
    <n v="2.7999999999999998E-4"/>
    <n v="1.9999999999999999E-6"/>
    <x v="183"/>
    <x v="3"/>
    <s v="Refinitiv, 'Share ownership: Cipher Mining Inc - 31 December 2022', viewed in December 2023."/>
    <s v="Refinitiv"/>
    <x v="1"/>
  </r>
  <r>
    <x v="3"/>
    <s v="Canada"/>
    <s v="Bitfarms"/>
    <x v="0"/>
    <d v="2022-12-31T00:00:00"/>
    <n v="2.1516750000000001E-2"/>
    <n v="2.3199999999999997E-4"/>
    <x v="183"/>
    <x v="3"/>
    <s v="Refinitiv, 'Share ownership: Bitfarms Ltd - 31 December 2022', viewed in December 2023."/>
    <s v="Refinitiv"/>
    <x v="1"/>
  </r>
  <r>
    <x v="11"/>
    <s v="United States"/>
    <s v="Bit Digital"/>
    <x v="0"/>
    <d v="2022-12-31T00:00:00"/>
    <n v="5.2421999999999998E-3"/>
    <n v="1.06E-4"/>
    <x v="183"/>
    <x v="3"/>
    <s v="Refinitiv, 'Share ownership: Bit Digital Inc - 31 December 2022', viewed in December 2023."/>
    <s v="Refinitiv"/>
    <x v="1"/>
  </r>
  <r>
    <x v="4"/>
    <s v="United States"/>
    <s v="Ault Alliance"/>
    <x v="0"/>
    <d v="2022-12-31T00:00:00"/>
    <n v="3.2339999999999999E-3"/>
    <n v="7.400000000000001E-5"/>
    <x v="183"/>
    <x v="3"/>
    <s v="Refinitiv, 'Share ownership: Ault Alliance Inc - 31 December 2022', viewed in December 2023."/>
    <s v="Refinitiv"/>
    <x v="1"/>
  </r>
  <r>
    <x v="8"/>
    <s v="United States"/>
    <s v="Hut 8 Corp"/>
    <x v="0"/>
    <d v="2022-12-31T00:00:00"/>
    <n v="3.093276E-2"/>
    <n v="1.7100000000000001E-4"/>
    <x v="184"/>
    <x v="3"/>
    <s v="Refinitiv, 'Share ownership: Hut 8 Corp - 31 December 2022', viewed in December 2023."/>
    <s v="Refinitiv"/>
    <x v="1"/>
  </r>
  <r>
    <x v="3"/>
    <s v="Canada"/>
    <s v="Bitfarms"/>
    <x v="0"/>
    <d v="2022-12-31T00:00:00"/>
    <n v="3.4098459999999997E-2"/>
    <n v="3.68E-4"/>
    <x v="184"/>
    <x v="3"/>
    <s v="Refinitiv, 'Share ownership: Bitfarms Ltd - 31 December 2022', viewed in December 2023."/>
    <s v="Refinitiv"/>
    <x v="1"/>
  </r>
  <r>
    <x v="2"/>
    <s v="United States"/>
    <s v="Riot Platforms"/>
    <x v="0"/>
    <d v="2022-12-31T00:00:00"/>
    <n v="3.5425499999999999E-2"/>
    <n v="6.2000000000000003E-5"/>
    <x v="185"/>
    <x v="3"/>
    <s v="Refinitiv, 'Share ownership: Riot Platforms Inc - 31 December 2022', viewed in December 2023."/>
    <s v="Refinitiv"/>
    <x v="1"/>
  </r>
  <r>
    <x v="8"/>
    <s v="United States"/>
    <s v="Hut 8 Corp"/>
    <x v="0"/>
    <d v="2022-12-31T00:00:00"/>
    <n v="1.023101E-2"/>
    <n v="5.7000000000000003E-5"/>
    <x v="185"/>
    <x v="3"/>
    <s v="Refinitiv, 'Share ownership: Hut 8 Corp - 31 December 2022', viewed in December 2023."/>
    <s v="Refinitiv"/>
    <x v="1"/>
  </r>
  <r>
    <x v="0"/>
    <s v="Japan"/>
    <s v="SBI Holdings"/>
    <x v="0"/>
    <d v="2021-04-30T00:00:00"/>
    <n v="0.49558204"/>
    <n v="7.2000000000000002E-5"/>
    <x v="186"/>
    <x v="14"/>
    <s v="Refinitiv, 'Share ownership: SBI Holdings Inc - 30 April 2021', viewed in December 2023."/>
    <s v="Refinitiv"/>
    <x v="0"/>
  </r>
  <r>
    <x v="0"/>
    <s v="Japan"/>
    <s v="The Global"/>
    <x v="0"/>
    <d v="2022-12-31T00:00:00"/>
    <n v="0.23619251000000002"/>
    <n v="5.2849999999999998E-3"/>
    <x v="186"/>
    <x v="14"/>
    <s v="Refinitiv, 'Share ownership: The Global Ltd - 31 December 2022', viewed in December 2023."/>
    <s v="Refinitiv"/>
    <x v="0"/>
  </r>
  <r>
    <x v="0"/>
    <s v="Japan"/>
    <s v="SBI Holdings"/>
    <x v="0"/>
    <d v="2022-12-31T00:00:00"/>
    <n v="73.207629400000002"/>
    <n v="1.4005E-2"/>
    <x v="186"/>
    <x v="14"/>
    <s v="Refinitiv, 'Share ownership: SBI Holdings Inc - 31 December 2022', viewed in December 2023."/>
    <s v="Refinitiv"/>
    <x v="0"/>
  </r>
  <r>
    <x v="0"/>
    <s v="Japan"/>
    <s v="Aruhi Corp"/>
    <x v="0"/>
    <d v="2022-12-31T00:00:00"/>
    <n v="2.4660659300000001"/>
    <n v="8.855E-3"/>
    <x v="186"/>
    <x v="14"/>
    <s v="Refinitiv, 'Share ownership: Aruhi Corp - 31 December 2022', viewed in December 2023."/>
    <s v="Refinitiv"/>
    <x v="0"/>
  </r>
  <r>
    <x v="0"/>
    <s v="Japan"/>
    <s v="SBI Holdings"/>
    <x v="0"/>
    <d v="2022-12-31T00:00:00"/>
    <n v="0.88088281000000002"/>
    <n v="1.6899999999999999E-4"/>
    <x v="187"/>
    <x v="21"/>
    <s v="Refinitiv, 'Share ownership: SBI Holdings Inc - 31 December 2022', viewed in December 2023."/>
    <s v="Refinitiv"/>
    <x v="0"/>
  </r>
  <r>
    <x v="2"/>
    <s v="United States"/>
    <s v="Riot Platforms"/>
    <x v="0"/>
    <d v="2022-12-31T00:00:00"/>
    <n v="1.0508999999999999E-2"/>
    <n v="1.9000000000000001E-5"/>
    <x v="187"/>
    <x v="21"/>
    <s v="Refinitiv, 'Share ownership: Riot Platforms Inc - 31 December 2022', viewed in December 2023."/>
    <s v="Refinitiv"/>
    <x v="1"/>
  </r>
  <r>
    <x v="6"/>
    <s v="United States"/>
    <s v="Marathon Digital Holdings"/>
    <x v="0"/>
    <d v="2022-12-31T00:00:00"/>
    <n v="2.4965999999999999E-2"/>
    <n v="5.0000000000000002E-5"/>
    <x v="187"/>
    <x v="21"/>
    <s v="Refinitiv, 'Share ownership: Marathon Digital Holdings Inc - 31 December 2022', viewed in December 2023."/>
    <s v="Refinitiv"/>
    <x v="1"/>
  </r>
  <r>
    <x v="0"/>
    <s v="Japan"/>
    <s v="SBI Holdings"/>
    <x v="0"/>
    <d v="2022-08-31T00:00:00"/>
    <n v="1.14614277"/>
    <n v="2.1100000000000001E-4"/>
    <x v="187"/>
    <x v="21"/>
    <s v="Refinitiv, 'Share ownership: SBI Holdings Inc - 31 August 2022', viewed in December 2023."/>
    <s v="Refinitiv"/>
    <x v="0"/>
  </r>
  <r>
    <x v="6"/>
    <s v="United States"/>
    <s v="Marathon Digital Holdings"/>
    <x v="0"/>
    <d v="2022-12-31T00:00:00"/>
    <n v="6.4980000000000003E-3"/>
    <n v="1.2999999999999999E-5"/>
    <x v="187"/>
    <x v="21"/>
    <s v="Refinitiv, 'Share ownership: Marathon Digital Holdings Inc - 31 December 2022', viewed in December 2023."/>
    <s v="Refinitiv"/>
    <x v="1"/>
  </r>
  <r>
    <x v="0"/>
    <s v="Japan"/>
    <s v="SBI Holdings"/>
    <x v="0"/>
    <d v="2022-12-31T00:00:00"/>
    <n v="0.78326291000000003"/>
    <n v="1.4999999999999999E-4"/>
    <x v="187"/>
    <x v="21"/>
    <s v="Refinitiv, 'Share ownership: SBI Holdings Inc - 31 December 2022', viewed in December 2023."/>
    <s v="Refinitiv"/>
    <x v="0"/>
  </r>
  <r>
    <x v="6"/>
    <s v="United States"/>
    <s v="Marathon Digital Holdings"/>
    <x v="0"/>
    <d v="2022-12-31T00:00:00"/>
    <n v="9.3878999999999994E-3"/>
    <n v="1.9000000000000001E-5"/>
    <x v="188"/>
    <x v="3"/>
    <s v="Refinitiv, 'Share ownership: Marathon Digital Holdings Inc - 31 December 2022', viewed in December 2023."/>
    <s v="Refinitiv"/>
    <x v="1"/>
  </r>
  <r>
    <x v="10"/>
    <s v="United States"/>
    <s v="CleanSpark"/>
    <x v="0"/>
    <d v="2022-12-31T00:00:00"/>
    <n v="8.1110399999999999E-3"/>
    <n v="5.4999999999999995E-5"/>
    <x v="188"/>
    <x v="3"/>
    <s v="Refinitiv, 'Share ownership: CleanSpark Inc - 31 December 2022', viewed in December 2023."/>
    <s v="Refinitiv"/>
    <x v="1"/>
  </r>
  <r>
    <x v="0"/>
    <s v="Japan"/>
    <s v="SBI Holdings"/>
    <x v="0"/>
    <d v="2022-12-31T00:00:00"/>
    <n v="0.34555716999999997"/>
    <n v="6.6000000000000005E-5"/>
    <x v="189"/>
    <x v="22"/>
    <s v="Refinitiv, 'Share ownership: SBI Holdings Inc - 31 December 2022', viewed in December 2023."/>
    <s v="Refinitiv"/>
    <x v="0"/>
  </r>
  <r>
    <x v="0"/>
    <s v="Japan"/>
    <s v="SBI Holdings"/>
    <x v="0"/>
    <d v="2022-12-31T00:00:00"/>
    <n v="1.59418959"/>
    <n v="3.0499999999999999E-4"/>
    <x v="190"/>
    <x v="6"/>
    <s v="Refinitiv, 'Share ownership: SBI Holdings Inc - 31 December 2022', viewed in December 2023."/>
    <s v="Refinitiv"/>
    <x v="0"/>
  </r>
  <r>
    <x v="17"/>
    <s v="United States"/>
    <s v="Applied Digital"/>
    <x v="0"/>
    <d v="2022-12-31T00:00:00"/>
    <n v="3.0751478399999996"/>
    <n v="1.5722E-2"/>
    <x v="191"/>
    <x v="3"/>
    <s v="Refinitiv, 'Share ownership: Applied Digital Corp - 31 December 2022', viewed in December 2023."/>
    <s v="Refinitiv"/>
    <x v="1"/>
  </r>
  <r>
    <x v="0"/>
    <s v="Japan"/>
    <s v="SBI Holdings"/>
    <x v="0"/>
    <d v="2022-12-31T00:00:00"/>
    <n v="2.6653976099999999"/>
    <n v="5.0999999999999993E-4"/>
    <x v="192"/>
    <x v="13"/>
    <s v="Refinitiv, 'Share ownership: SBI Holdings Inc - 31 December 2022', viewed in December 2023."/>
    <s v="Refinitiv"/>
    <x v="0"/>
  </r>
  <r>
    <x v="0"/>
    <s v="Japan"/>
    <s v="SBI Holdings"/>
    <x v="0"/>
    <d v="2022-09-30T00:00:00"/>
    <n v="0.81457906999999996"/>
    <n v="1.65E-4"/>
    <x v="192"/>
    <x v="13"/>
    <s v="Refinitiv, 'Share ownership: SBI Holdings Inc - 30 September 2022', viewed in December 2023."/>
    <s v="Refinitiv"/>
    <x v="0"/>
  </r>
  <r>
    <x v="0"/>
    <s v="Japan"/>
    <s v="SBI Holdings"/>
    <x v="0"/>
    <d v="2022-12-31T00:00:00"/>
    <n v="7.8306517400000004"/>
    <n v="1.498E-3"/>
    <x v="193"/>
    <x v="6"/>
    <s v="Refinitiv, 'Share ownership: SBI Holdings Inc - 31 December 2022', viewed in December 2023."/>
    <s v="Refinitiv"/>
    <x v="0"/>
  </r>
  <r>
    <x v="13"/>
    <s v="United States"/>
    <s v="Galaxy Digital"/>
    <x v="0"/>
    <d v="2022-06-30T00:00:00"/>
    <n v="0.13133157000000001"/>
    <n v="3.3E-4"/>
    <x v="193"/>
    <x v="6"/>
    <s v="Refinitiv, 'Share ownership: Galaxy Digital Holdings Ltd - 30 June 2022', viewed in December 2023."/>
    <s v="Refinitiv"/>
    <x v="1"/>
  </r>
  <r>
    <x v="18"/>
    <s v="Canada"/>
    <s v="DMG Blockchain Solutions"/>
    <x v="0"/>
    <d v="2022-06-30T00:00:00"/>
    <n v="0.12779677"/>
    <n v="4.1619999999999999E-3"/>
    <x v="193"/>
    <x v="6"/>
    <s v="Refinitiv, 'Share ownership: DMG Blockchain Solutions Inc - 30 June 2022', viewed in December 2023."/>
    <s v="Refinitiv"/>
    <x v="1"/>
  </r>
  <r>
    <x v="12"/>
    <s v="United Kingdom"/>
    <s v="Argo Blockchain"/>
    <x v="0"/>
    <d v="2022-01-03T00:00:00"/>
    <n v="0.30251286999999999"/>
    <n v="6.4100000000000008E-4"/>
    <x v="193"/>
    <x v="6"/>
    <s v="Refinitiv, 'Share ownership: Argo Blockchain PLC - 3 January 2022', viewed in December 2023."/>
    <s v="Refinitiv"/>
    <x v="1"/>
  </r>
  <r>
    <x v="2"/>
    <s v="United States"/>
    <s v="Riot Platforms"/>
    <x v="0"/>
    <d v="2022-12-31T00:00:00"/>
    <n v="6.7799999999999995E-5"/>
    <n v="0"/>
    <x v="194"/>
    <x v="23"/>
    <s v="Refinitiv, 'Share ownership: Riot Platforms Inc - 31 December 2022', viewed in December 2023."/>
    <s v="Refinitiv"/>
    <x v="1"/>
  </r>
  <r>
    <x v="15"/>
    <s v="United States"/>
    <s v="TeraWulf"/>
    <x v="0"/>
    <d v="2022-12-31T00:00:00"/>
    <n v="6.6559999999999996E-3"/>
    <n v="6.8999999999999997E-5"/>
    <x v="195"/>
    <x v="3"/>
    <s v="Refinitiv, 'Share ownership: Terawulf Inc - 31 December 2022', viewed in December 2023."/>
    <s v="Refinitiv"/>
    <x v="1"/>
  </r>
  <r>
    <x v="0"/>
    <s v="Japan"/>
    <s v="SBI Holdings"/>
    <x v="0"/>
    <d v="2022-03-31T00:00:00"/>
    <n v="0.90202203000000003"/>
    <n v="1.44E-4"/>
    <x v="190"/>
    <x v="6"/>
    <s v="Refinitiv, 'Share ownership: SBI Holdings Inc - 31 March 2022', viewed in December 2023."/>
    <s v="Refinitiv"/>
    <x v="0"/>
  </r>
  <r>
    <x v="2"/>
    <s v="United States"/>
    <s v="Riot Platforms"/>
    <x v="0"/>
    <d v="2022-12-31T00:00:00"/>
    <n v="0.67800000000000005"/>
    <n v="1.1949999999999999E-3"/>
    <x v="196"/>
    <x v="6"/>
    <s v="Refinitiv, 'Share ownership: Riot Platforms Inc - 31 December 2022', viewed in December 2023."/>
    <s v="Refinitiv"/>
    <x v="1"/>
  </r>
  <r>
    <x v="6"/>
    <s v="United States"/>
    <s v="Marathon Digital Holdings"/>
    <x v="0"/>
    <d v="2022-12-31T00:00:00"/>
    <n v="0.51300000000000001"/>
    <n v="1.0299999999999999E-3"/>
    <x v="196"/>
    <x v="6"/>
    <s v="Refinitiv, 'Share ownership: Marathon Digital Holdings Inc - 31 December 2022', viewed in December 2023."/>
    <s v="Refinitiv"/>
    <x v="1"/>
  </r>
  <r>
    <x v="2"/>
    <s v="United States"/>
    <s v="Riot Platforms"/>
    <x v="0"/>
    <d v="2022-12-31T00:00:00"/>
    <n v="4.1866500000000001E-2"/>
    <n v="7.400000000000001E-5"/>
    <x v="197"/>
    <x v="3"/>
    <s v="Refinitiv, 'Share ownership: Riot Platforms Inc - 31 December 2022', viewed in December 2023."/>
    <s v="Refinitiv"/>
    <x v="1"/>
  </r>
  <r>
    <x v="0"/>
    <s v="Japan"/>
    <s v="SBI Holdings"/>
    <x v="0"/>
    <d v="2022-12-31T00:00:00"/>
    <n v="2.6876669999999998E-2"/>
    <n v="5.0000000000000004E-6"/>
    <x v="198"/>
    <x v="3"/>
    <s v="Refinitiv, 'Share ownership: SBI Holdings Inc - 31 December 2022', viewed in December 2023."/>
    <s v="Refinitiv"/>
    <x v="0"/>
  </r>
  <r>
    <x v="0"/>
    <s v="Japan"/>
    <s v="Aruhi Corp"/>
    <x v="0"/>
    <d v="2022-12-31T00:00:00"/>
    <n v="1.54374E-3"/>
    <n v="5.9999999999999993E-6"/>
    <x v="198"/>
    <x v="3"/>
    <s v="Refinitiv, 'Share ownership: Aruhi Corp - 31 December 2022', viewed in December 2023."/>
    <s v="Refinitiv"/>
    <x v="0"/>
  </r>
  <r>
    <x v="15"/>
    <s v="United States"/>
    <s v="TeraWulf"/>
    <x v="0"/>
    <d v="2022-12-31T00:00:00"/>
    <n v="1.253258E-2"/>
    <n v="1.2999999999999999E-4"/>
    <x v="198"/>
    <x v="3"/>
    <s v="Refinitiv, 'Share ownership: Terawulf Inc - 31 December 2022', viewed in December 2023."/>
    <s v="Refinitiv"/>
    <x v="1"/>
  </r>
  <r>
    <x v="0"/>
    <s v="Japan"/>
    <s v="SBI Holdings"/>
    <x v="0"/>
    <d v="2022-12-31T00:00:00"/>
    <n v="28.803917550000001"/>
    <n v="5.5100000000000001E-3"/>
    <x v="198"/>
    <x v="3"/>
    <s v="Refinitiv, 'Share ownership: SBI Holdings Inc - 31 December 2022', viewed in December 2023."/>
    <s v="Refinitiv"/>
    <x v="0"/>
  </r>
  <r>
    <x v="0"/>
    <s v="Japan"/>
    <s v="SBI Insurance Group"/>
    <x v="0"/>
    <d v="2022-12-31T00:00:00"/>
    <n v="0.16599649"/>
    <n v="9.1100000000000003E-4"/>
    <x v="198"/>
    <x v="3"/>
    <s v="Refinitiv, 'Share ownership: SBI Insurance Group Co Ltd - 31 December 2022', viewed in December 2023."/>
    <s v="Refinitiv"/>
    <x v="0"/>
  </r>
  <r>
    <x v="0"/>
    <s v="Japan"/>
    <s v="Aruhi Corp"/>
    <x v="0"/>
    <d v="2022-12-31T00:00:00"/>
    <n v="3.5694631700000001"/>
    <n v="1.2817E-2"/>
    <x v="198"/>
    <x v="3"/>
    <s v="Refinitiv, 'Share ownership: Aruhi Corp - 31 December 2022', viewed in December 2023."/>
    <s v="Refinitiv"/>
    <x v="0"/>
  </r>
  <r>
    <x v="2"/>
    <s v="United States"/>
    <s v="Riot Platforms"/>
    <x v="0"/>
    <d v="2022-12-31T00:00:00"/>
    <n v="0.20874264000000001"/>
    <n v="3.68E-4"/>
    <x v="198"/>
    <x v="3"/>
    <s v="Refinitiv, 'Share ownership: Riot Platforms Inc - 31 December 2022', viewed in December 2023."/>
    <s v="Refinitiv"/>
    <x v="1"/>
  </r>
  <r>
    <x v="10"/>
    <s v="United States"/>
    <s v="CleanSpark"/>
    <x v="0"/>
    <d v="2022-12-31T00:00:00"/>
    <n v="2.8152E-2"/>
    <n v="1.9199999999999998E-4"/>
    <x v="198"/>
    <x v="3"/>
    <s v="Refinitiv, 'Share ownership: CleanSpark Inc - 31 December 2022', viewed in December 2023."/>
    <s v="Refinitiv"/>
    <x v="1"/>
  </r>
  <r>
    <x v="15"/>
    <s v="United States"/>
    <s v="TeraWulf"/>
    <x v="0"/>
    <d v="2022-12-31T00:00:00"/>
    <n v="2.9286000000000004E-4"/>
    <n v="2.9999999999999997E-6"/>
    <x v="198"/>
    <x v="3"/>
    <s v="Refinitiv, 'Share ownership: Terawulf Inc - 31 December 2022', viewed in December 2023."/>
    <s v="Refinitiv"/>
    <x v="1"/>
  </r>
  <r>
    <x v="0"/>
    <s v="Japan"/>
    <s v="SBI Holdings"/>
    <x v="0"/>
    <d v="2022-12-31T00:00:00"/>
    <n v="1.96775608"/>
    <n v="3.7600000000000003E-4"/>
    <x v="198"/>
    <x v="3"/>
    <s v="Refinitiv, 'Share ownership: SBI Holdings Inc - 31 December 2022', viewed in December 2023."/>
    <s v="Refinitiv"/>
    <x v="0"/>
  </r>
  <r>
    <x v="0"/>
    <s v="Japan"/>
    <s v="SBI Insurance Group"/>
    <x v="0"/>
    <d v="2022-12-31T00:00:00"/>
    <n v="4.9211350000000001E-2"/>
    <n v="2.7E-4"/>
    <x v="198"/>
    <x v="3"/>
    <s v="Refinitiv, 'Share ownership: SBI Insurance Group Co Ltd - 31 December 2022', viewed in December 2023."/>
    <s v="Refinitiv"/>
    <x v="0"/>
  </r>
  <r>
    <x v="0"/>
    <s v="Japan"/>
    <s v="Aruhi Corp"/>
    <x v="0"/>
    <d v="2022-12-31T00:00:00"/>
    <n v="0.11346502999999999"/>
    <n v="4.0700000000000003E-4"/>
    <x v="198"/>
    <x v="3"/>
    <s v="Refinitiv, 'Share ownership: Aruhi Corp - 31 December 2022', viewed in December 2023."/>
    <s v="Refinitiv"/>
    <x v="0"/>
  </r>
  <r>
    <x v="8"/>
    <s v="United States"/>
    <s v="Hut 8 Corp"/>
    <x v="0"/>
    <d v="2022-12-31T00:00:00"/>
    <n v="1.5496350000000001E-2"/>
    <n v="8.6000000000000003E-5"/>
    <x v="198"/>
    <x v="3"/>
    <s v="Refinitiv, 'Share ownership: Hut 8 Corp - 31 December 2022', viewed in December 2023."/>
    <s v="Refinitiv"/>
    <x v="1"/>
  </r>
  <r>
    <x v="6"/>
    <s v="United States"/>
    <s v="Marathon Digital Holdings"/>
    <x v="0"/>
    <d v="2022-12-31T00:00:00"/>
    <n v="0.10282914"/>
    <n v="2.0699999999999999E-4"/>
    <x v="199"/>
    <x v="3"/>
    <s v="Refinitiv, 'Share ownership: Marathon Digital Holdings Inc - 31 December 2022', viewed in December 2023."/>
    <s v="Refinitiv"/>
    <x v="1"/>
  </r>
  <r>
    <x v="2"/>
    <s v="United States"/>
    <s v="Riot Platforms"/>
    <x v="0"/>
    <d v="2022-03-31T00:00:00"/>
    <n v="2.117E-3"/>
    <n v="0"/>
    <x v="200"/>
    <x v="3"/>
    <s v="Refinitiv, 'Share ownership: Riot Platforms Inc - 31 March 2022', viewed in December 2023."/>
    <s v="Refinitiv"/>
    <x v="1"/>
  </r>
  <r>
    <x v="0"/>
    <s v="Japan"/>
    <s v="SBI Holdings"/>
    <x v="0"/>
    <d v="2022-12-31T00:00:00"/>
    <n v="0.64899474999999995"/>
    <n v="1.2400000000000001E-4"/>
    <x v="201"/>
    <x v="24"/>
    <s v="Refinitiv, 'Share ownership: SBI Holdings Inc - 31 December 2022', viewed in December 2023."/>
    <s v="Refinitiv"/>
    <x v="0"/>
  </r>
  <r>
    <x v="23"/>
    <s v="United States"/>
    <s v="Soluna Holdings"/>
    <x v="0"/>
    <d v="2022-12-31T00:00:00"/>
    <n v="0.44800444"/>
    <n v="4.2667999999999998E-2"/>
    <x v="202"/>
    <x v="3"/>
    <s v="Refinitiv, 'Share ownership: Soluna Holdings Inc - 31 December 2022', viewed in December 2023."/>
    <s v="Refinitiv"/>
    <x v="1"/>
  </r>
  <r>
    <x v="0"/>
    <s v="Japan"/>
    <s v="SBI Holdings"/>
    <x v="0"/>
    <d v="2022-12-31T00:00:00"/>
    <n v="0.47168553000000002"/>
    <n v="8.9999999999999992E-5"/>
    <x v="190"/>
    <x v="6"/>
    <s v="Refinitiv, 'Share ownership: SBI Holdings Inc - 31 December 2022', viewed in December 2023."/>
    <s v="Refinitiv"/>
    <x v="0"/>
  </r>
  <r>
    <x v="0"/>
    <s v="Japan"/>
    <s v="SBI Holdings"/>
    <x v="0"/>
    <d v="2022-12-31T00:00:00"/>
    <n v="4.3614689699999998"/>
    <n v="8.34E-4"/>
    <x v="190"/>
    <x v="6"/>
    <s v="Refinitiv, 'Share ownership: SBI Holdings Inc - 31 December 2022', viewed in December 2023."/>
    <s v="Refinitiv"/>
    <x v="0"/>
  </r>
  <r>
    <x v="2"/>
    <s v="United States"/>
    <s v="Riot Platforms"/>
    <x v="0"/>
    <d v="2022-12-31T00:00:00"/>
    <n v="0.29747928000000001"/>
    <n v="5.2499999999999997E-4"/>
    <x v="190"/>
    <x v="6"/>
    <s v="Refinitiv, 'Share ownership: Riot Platforms Inc - 31 December 2022', viewed in December 2023."/>
    <s v="Refinitiv"/>
    <x v="1"/>
  </r>
  <r>
    <x v="6"/>
    <s v="United States"/>
    <s v="Marathon Digital Holdings"/>
    <x v="0"/>
    <d v="2022-12-31T00:00:00"/>
    <n v="0.15546293999999999"/>
    <n v="3.1199999999999999E-4"/>
    <x v="190"/>
    <x v="6"/>
    <s v="Refinitiv, 'Share ownership: Marathon Digital Holdings Inc - 31 December 2022', viewed in December 2023."/>
    <s v="Refinitiv"/>
    <x v="1"/>
  </r>
  <r>
    <x v="7"/>
    <s v="United States"/>
    <s v="Core Scientific"/>
    <x v="0"/>
    <d v="2022-12-31T00:00:00"/>
    <n v="2.3120140000000001E-2"/>
    <n v="8.2199999999999992E-4"/>
    <x v="190"/>
    <x v="6"/>
    <s v="Refinitiv, 'Share ownership: Core Scientific Inc - 31 December 2022', viewed in December 2023."/>
    <s v="Refinitiv"/>
    <x v="1"/>
  </r>
  <r>
    <x v="10"/>
    <s v="United States"/>
    <s v="CleanSpark"/>
    <x v="0"/>
    <d v="2022-12-31T00:00:00"/>
    <n v="0.21843504"/>
    <n v="1.4920000000000001E-3"/>
    <x v="190"/>
    <x v="6"/>
    <s v="Refinitiv, 'Share ownership: CleanSpark Inc - 31 December 2022', viewed in December 2023."/>
    <s v="Refinitiv"/>
    <x v="1"/>
  </r>
  <r>
    <x v="15"/>
    <s v="United States"/>
    <s v="TeraWulf"/>
    <x v="0"/>
    <d v="2022-12-31T00:00:00"/>
    <n v="8.2627600000000009E-3"/>
    <n v="8.5000000000000006E-5"/>
    <x v="190"/>
    <x v="6"/>
    <s v="Refinitiv, 'Share ownership: Terawulf Inc - 31 December 2022', viewed in December 2023."/>
    <s v="Refinitiv"/>
    <x v="1"/>
  </r>
  <r>
    <x v="0"/>
    <s v="Japan"/>
    <s v="SBI Holdings"/>
    <x v="0"/>
    <d v="2022-12-31T00:00:00"/>
    <n v="1.11279006"/>
    <n v="2.13E-4"/>
    <x v="190"/>
    <x v="6"/>
    <s v="Refinitiv, 'Share ownership: SBI Holdings Inc - 31 December 2022', viewed in December 2023."/>
    <s v="Refinitiv"/>
    <x v="0"/>
  </r>
  <r>
    <x v="2"/>
    <s v="United States"/>
    <s v="Riot Platforms"/>
    <x v="0"/>
    <d v="2022-12-31T00:00:00"/>
    <n v="0.42411611999999999"/>
    <n v="7.4800000000000008E-4"/>
    <x v="190"/>
    <x v="6"/>
    <s v="Refinitiv, 'Share ownership: Riot Platforms Inc - 31 December 2022', viewed in December 2023."/>
    <s v="Refinitiv"/>
    <x v="1"/>
  </r>
  <r>
    <x v="6"/>
    <s v="United States"/>
    <s v="Marathon Digital Holdings"/>
    <x v="0"/>
    <d v="2022-12-31T00:00:00"/>
    <n v="0.22991292000000002"/>
    <n v="4.6199999999999995E-4"/>
    <x v="190"/>
    <x v="6"/>
    <s v="Refinitiv, 'Share ownership: Marathon Digital Holdings Inc - 31 December 2022', viewed in December 2023."/>
    <s v="Refinitiv"/>
    <x v="1"/>
  </r>
  <r>
    <x v="8"/>
    <s v="United States"/>
    <s v="Hut 8 Corp"/>
    <x v="0"/>
    <d v="2022-06-30T00:00:00"/>
    <n v="1.0057180000000001E-2"/>
    <n v="1.7E-5"/>
    <x v="190"/>
    <x v="6"/>
    <s v="Refinitiv, 'Share ownership: Hut 8 Corp - 30 June 2022', viewed in December 2023."/>
    <s v="Refinitiv"/>
    <x v="1"/>
  </r>
  <r>
    <x v="10"/>
    <s v="United States"/>
    <s v="CleanSpark"/>
    <x v="0"/>
    <d v="2022-12-31T00:00:00"/>
    <n v="3.4296480000000004E-2"/>
    <n v="2.34E-4"/>
    <x v="190"/>
    <x v="6"/>
    <s v="Refinitiv, 'Share ownership: CleanSpark Inc - 31 December 2022', viewed in December 2023."/>
    <s v="Refinitiv"/>
    <x v="1"/>
  </r>
  <r>
    <x v="16"/>
    <s v="Netherlands"/>
    <s v="Cipher Mining"/>
    <x v="0"/>
    <d v="2022-12-31T00:00:00"/>
    <n v="9.0283199999999994E-3"/>
    <n v="6.4999999999999994E-5"/>
    <x v="190"/>
    <x v="6"/>
    <s v="Refinitiv, 'Share ownership: Cipher Mining Inc - 31 December 2022', viewed in December 2023."/>
    <s v="Refinitiv"/>
    <x v="1"/>
  </r>
  <r>
    <x v="12"/>
    <s v="United Kingdom"/>
    <s v="Argo Blockchain"/>
    <x v="0"/>
    <d v="2022-06-30T00:00:00"/>
    <n v="1.049628E-2"/>
    <n v="4.7999999999999994E-5"/>
    <x v="190"/>
    <x v="6"/>
    <s v="Refinitiv, 'Share ownership: Argo Blockchain PLC - 30 June 2022', viewed in December 2023."/>
    <s v="Refinitiv"/>
    <x v="1"/>
  </r>
  <r>
    <x v="17"/>
    <s v="United States"/>
    <s v="Applied Digital"/>
    <x v="0"/>
    <d v="2022-12-31T00:00:00"/>
    <n v="5.357344E-2"/>
    <n v="3.1E-4"/>
    <x v="190"/>
    <x v="6"/>
    <s v="Refinitiv, 'Share ownership: Applied Digital Corp - 31 December 2022', viewed in December 2023."/>
    <s v="Refinitiv"/>
    <x v="1"/>
  </r>
  <r>
    <x v="0"/>
    <s v="Japan"/>
    <s v="SBI Holdings"/>
    <x v="0"/>
    <d v="2022-11-30T00:00:00"/>
    <n v="7.5867600000000006E-3"/>
    <n v="9.9999999999999995E-7"/>
    <x v="203"/>
    <x v="2"/>
    <s v="Refinitiv, 'Share ownership: SBI Holdings Inc - 30 November 2022', viewed in December 2023."/>
    <s v="Refinitiv"/>
    <x v="0"/>
  </r>
  <r>
    <x v="14"/>
    <s v="China"/>
    <s v="Canaan"/>
    <x v="0"/>
    <d v="2022-12-31T00:00:00"/>
    <n v="0.37763302000000004"/>
    <n v="1.103E-3"/>
    <x v="203"/>
    <x v="2"/>
    <s v="Refinitiv, 'Share ownership: Canaan Inc - 31 December 2022', viewed in December 2023."/>
    <s v="Refinitiv"/>
    <x v="1"/>
  </r>
  <r>
    <x v="0"/>
    <s v="Japan"/>
    <s v="SBI Holdings"/>
    <x v="0"/>
    <d v="2022-10-31T00:00:00"/>
    <n v="0.99957231999999996"/>
    <n v="2.0299999999999997E-4"/>
    <x v="123"/>
    <x v="3"/>
    <s v="Refinitiv, 'Share ownership: SBI Holdings Inc - 31 October 2022', viewed in December 2023."/>
    <s v="Refinitiv"/>
    <x v="0"/>
  </r>
  <r>
    <x v="0"/>
    <s v="Japan"/>
    <s v="The Global"/>
    <x v="0"/>
    <d v="2022-12-31T00:00:00"/>
    <n v="1.62619175"/>
    <n v="3.6387999999999997E-2"/>
    <x v="204"/>
    <x v="15"/>
    <s v="Refinitiv, 'Share ownership: The Global Ltd - 31 December 2022', viewed in December 2023."/>
    <s v="Refinitiv"/>
    <x v="0"/>
  </r>
  <r>
    <x v="14"/>
    <s v="China"/>
    <s v="Canaan"/>
    <x v="0"/>
    <d v="2021-06-30T00:00:00"/>
    <n v="1.73189945"/>
    <n v="1.4119999999999998E-3"/>
    <x v="205"/>
    <x v="16"/>
    <s v="Refinitiv, 'Share ownership: Canaan Inc - 30 June 2021', viewed in December 2023."/>
    <s v="Refinitiv"/>
    <x v="1"/>
  </r>
  <r>
    <x v="15"/>
    <s v="United States"/>
    <s v="TeraWulf"/>
    <x v="0"/>
    <d v="2022-12-31T00:00:00"/>
    <n v="9.980000000000001E-6"/>
    <n v="0"/>
    <x v="206"/>
    <x v="3"/>
    <s v="Refinitiv, 'Share ownership: Terawulf Inc - 31 December 2022', viewed in December 2023."/>
    <s v="Refinitiv"/>
    <x v="1"/>
  </r>
  <r>
    <x v="2"/>
    <s v="United States"/>
    <s v="Riot Platforms"/>
    <x v="0"/>
    <d v="2022-12-31T00:00:00"/>
    <n v="3.3222E-3"/>
    <n v="5.9999999999999993E-6"/>
    <x v="206"/>
    <x v="3"/>
    <s v="Refinitiv, 'Share ownership: Riot Platforms Inc - 31 December 2022', viewed in December 2023."/>
    <s v="Refinitiv"/>
    <x v="1"/>
  </r>
  <r>
    <x v="7"/>
    <s v="United States"/>
    <s v="Core Scientific"/>
    <x v="0"/>
    <d v="2022-12-31T00:00:00"/>
    <n v="2.906E-5"/>
    <n v="9.9999999999999995E-7"/>
    <x v="206"/>
    <x v="3"/>
    <s v="Refinitiv, 'Share ownership: Core Scientific Inc - 31 December 2022', viewed in December 2023."/>
    <s v="Refinitiv"/>
    <x v="1"/>
  </r>
  <r>
    <x v="10"/>
    <s v="United States"/>
    <s v="CleanSpark"/>
    <x v="0"/>
    <d v="2022-12-31T00:00:00"/>
    <n v="1.8359999999999999E-4"/>
    <n v="9.9999999999999995E-7"/>
    <x v="206"/>
    <x v="3"/>
    <s v="Refinitiv, 'Share ownership: CleanSpark Inc - 31 December 2022', viewed in December 2023."/>
    <s v="Refinitiv"/>
    <x v="1"/>
  </r>
  <r>
    <x v="2"/>
    <s v="United States"/>
    <s v="Riot Platforms"/>
    <x v="0"/>
    <d v="2022-12-31T00:00:00"/>
    <n v="4.598874E-2"/>
    <n v="8.099999999999999E-5"/>
    <x v="207"/>
    <x v="3"/>
    <s v="Refinitiv, 'Share ownership: Riot Platforms Inc - 31 December 2022', viewed in December 2023."/>
    <s v="Refinitiv"/>
    <x v="1"/>
  </r>
  <r>
    <x v="6"/>
    <s v="United States"/>
    <s v="Marathon Digital Holdings"/>
    <x v="0"/>
    <d v="2022-12-31T00:00:00"/>
    <n v="0.1939824"/>
    <n v="3.8999999999999999E-4"/>
    <x v="207"/>
    <x v="3"/>
    <s v="Refinitiv, 'Share ownership: Marathon Digital Holdings Inc - 31 December 2022', viewed in December 2023."/>
    <s v="Refinitiv"/>
    <x v="1"/>
  </r>
  <r>
    <x v="8"/>
    <s v="United States"/>
    <s v="Hut 8 Corp"/>
    <x v="0"/>
    <d v="2022-12-31T00:00:00"/>
    <n v="2.711005E-2"/>
    <n v="1.4999999999999999E-4"/>
    <x v="207"/>
    <x v="3"/>
    <s v="Refinitiv, 'Share ownership: Hut 8 Corp - 31 December 2022', viewed in December 2023."/>
    <s v="Refinitiv"/>
    <x v="1"/>
  </r>
  <r>
    <x v="1"/>
    <s v="Canada"/>
    <s v="HIVE Digital Technology"/>
    <x v="0"/>
    <d v="2022-12-31T00:00:00"/>
    <n v="2.3004500000000001E-2"/>
    <n v="1.9099999999999998E-4"/>
    <x v="207"/>
    <x v="3"/>
    <s v="Refinitiv, 'Share ownership: HIVE Digital Technologies Ltd - 31 December 2022', viewed in December 2023."/>
    <s v="Refinitiv"/>
    <x v="1"/>
  </r>
  <r>
    <x v="14"/>
    <s v="China"/>
    <s v="Canaan"/>
    <x v="0"/>
    <d v="2022-12-31T00:00:00"/>
    <n v="3.102566E-2"/>
    <n v="9.1000000000000003E-5"/>
    <x v="207"/>
    <x v="3"/>
    <s v="Refinitiv, 'Share ownership: Canaan Inc - 31 December 2022', viewed in December 2023."/>
    <s v="Refinitiv"/>
    <x v="1"/>
  </r>
  <r>
    <x v="14"/>
    <s v="China"/>
    <s v="Canaan"/>
    <x v="0"/>
    <d v="2022-12-31T00:00:00"/>
    <n v="0.5790763000000001"/>
    <n v="1.6919999999999999E-3"/>
    <x v="208"/>
    <x v="3"/>
    <s v="Refinitiv, 'Share ownership: Canaan Inc - 31 December 2022', viewed in December 2023."/>
    <s v="Refinitiv"/>
    <x v="1"/>
  </r>
  <r>
    <x v="2"/>
    <s v="United States"/>
    <s v="Riot Platforms"/>
    <x v="0"/>
    <d v="2022-12-31T00:00:00"/>
    <n v="3.39E-4"/>
    <n v="9.9999999999999995E-7"/>
    <x v="209"/>
    <x v="3"/>
    <s v="Refinitiv, 'Share ownership: Riot Platforms Inc - 31 December 2022', viewed in December 2023."/>
    <s v="Refinitiv"/>
    <x v="1"/>
  </r>
  <r>
    <x v="6"/>
    <s v="United States"/>
    <s v="Marathon Digital Holdings"/>
    <x v="0"/>
    <d v="2022-12-31T00:00:00"/>
    <n v="5.0273999999999999E-2"/>
    <n v="1.01E-4"/>
    <x v="209"/>
    <x v="3"/>
    <s v="Refinitiv, 'Share ownership: Marathon Digital Holdings Inc - 31 December 2022', viewed in December 2023."/>
    <s v="Refinitiv"/>
    <x v="1"/>
  </r>
  <r>
    <x v="17"/>
    <s v="United States"/>
    <s v="Applied Digital"/>
    <x v="0"/>
    <d v="2022-12-31T00:00:00"/>
    <n v="2.1522480000000002"/>
    <n v="1.2451E-2"/>
    <x v="209"/>
    <x v="3"/>
    <s v="Refinitiv, 'Share ownership: Applied Digital Corp - 31 December 2022', viewed in December 2023."/>
    <s v="Refinitiv"/>
    <x v="1"/>
  </r>
  <r>
    <x v="17"/>
    <s v="United States"/>
    <s v="Applied Digital"/>
    <x v="0"/>
    <d v="2022-12-31T00:00:00"/>
    <n v="6.4308000000000004E-2"/>
    <n v="3.7199999999999999E-4"/>
    <x v="210"/>
    <x v="3"/>
    <s v="Refinitiv, 'Share ownership: Applied Digital Corp - 31 December 2022', viewed in December 2023."/>
    <s v="Refinitiv"/>
    <x v="1"/>
  </r>
  <r>
    <x v="0"/>
    <s v="Japan"/>
    <s v="SBI Holdings"/>
    <x v="0"/>
    <d v="2021-07-31T00:00:00"/>
    <n v="0.12629170000000001"/>
    <n v="2.2000000000000003E-5"/>
    <x v="211"/>
    <x v="1"/>
    <s v="Refinitiv, 'Share ownership: SBI Holdings Inc - 31 July 2021', viewed in December 2023."/>
    <s v="Refinitiv"/>
    <x v="0"/>
  </r>
  <r>
    <x v="18"/>
    <s v="Canada"/>
    <s v="DMG Blockchain Solutions"/>
    <x v="0"/>
    <d v="2022-12-31T00:00:00"/>
    <n v="2.1737029999999997E-2"/>
    <n v="1.3469999999999999E-3"/>
    <x v="212"/>
    <x v="3"/>
    <s v="Refinitiv, 'Share ownership: DMG Blockchain Solutions Inc - 31 December 2022', viewed in December 2023."/>
    <s v="Refinitiv"/>
    <x v="1"/>
  </r>
  <r>
    <x v="20"/>
    <s v="Canada"/>
    <s v="Digihost Technology"/>
    <x v="0"/>
    <d v="2022-12-31T00:00:00"/>
    <n v="1.050325E-2"/>
    <n v="1.0680000000000002E-3"/>
    <x v="212"/>
    <x v="3"/>
    <s v="Refinitiv, 'Share ownership: Digihost Technology Inc - 31 December 2022', viewed in December 2023."/>
    <s v="Refinitiv"/>
    <x v="1"/>
  </r>
  <r>
    <x v="0"/>
    <s v="Japan"/>
    <s v="SBI Holdings"/>
    <x v="0"/>
    <d v="2022-12-31T00:00:00"/>
    <n v="0.67318374999999997"/>
    <n v="1.2899999999999999E-4"/>
    <x v="213"/>
    <x v="10"/>
    <s v="Refinitiv, 'Share ownership: SBI Holdings Inc - 31 December 2022', viewed in December 2023."/>
    <s v="Refinitiv"/>
    <x v="0"/>
  </r>
  <r>
    <x v="0"/>
    <s v="Japan"/>
    <s v="SBI Holdings"/>
    <x v="0"/>
    <d v="2022-12-31T00:00:00"/>
    <n v="41.019785710000001"/>
    <n v="7.8469999999999998E-3"/>
    <x v="213"/>
    <x v="10"/>
    <s v="Refinitiv, 'Share ownership: SBI Holdings Inc - 31 December 2022', viewed in December 2023."/>
    <s v="Refinitiv"/>
    <x v="0"/>
  </r>
  <r>
    <x v="0"/>
    <s v="Japan"/>
    <s v="SBI Holdings"/>
    <x v="0"/>
    <d v="2022-06-30T00:00:00"/>
    <n v="0.74331393000000001"/>
    <n v="1.55E-4"/>
    <x v="214"/>
    <x v="2"/>
    <s v="Refinitiv, 'Share ownership: SBI Holdings Inc - 30 June 2022', viewed in December 2023."/>
    <s v="Refinitiv"/>
    <x v="0"/>
  </r>
  <r>
    <x v="22"/>
    <s v="Australia"/>
    <s v="Iris Energy"/>
    <x v="0"/>
    <d v="2022-12-13T00:00:00"/>
    <n v="3.6482462500000001"/>
    <n v="5.3082000000000004E-2"/>
    <x v="215"/>
    <x v="25"/>
    <s v="Refinitiv, 'Share ownership: Iris Energy Ltd - 13 December 2022', viewed in December 2023."/>
    <s v="Refinitiv"/>
    <x v="1"/>
  </r>
  <r>
    <x v="0"/>
    <s v="Japan"/>
    <s v="SBI Holdings"/>
    <x v="0"/>
    <d v="2022-12-31T00:00:00"/>
    <n v="0.37435359999999995"/>
    <n v="7.2000000000000002E-5"/>
    <x v="216"/>
    <x v="3"/>
    <s v="Refinitiv, 'Share ownership: SBI Holdings Inc - 31 December 2022', viewed in December 2023."/>
    <s v="Refinitiv"/>
    <x v="0"/>
  </r>
  <r>
    <x v="2"/>
    <s v="United States"/>
    <s v="Riot Platforms"/>
    <x v="0"/>
    <d v="2022-12-31T00:00:00"/>
    <n v="1.3476945"/>
    <n v="2.3760000000000001E-3"/>
    <x v="216"/>
    <x v="3"/>
    <s v="Refinitiv, 'Share ownership: Riot Platforms Inc - 31 December 2022', viewed in December 2023."/>
    <s v="Refinitiv"/>
    <x v="1"/>
  </r>
  <r>
    <x v="6"/>
    <s v="United States"/>
    <s v="Marathon Digital Holdings"/>
    <x v="0"/>
    <d v="2022-12-31T00:00:00"/>
    <n v="0.97593804000000006"/>
    <n v="1.9599999999999999E-3"/>
    <x v="216"/>
    <x v="3"/>
    <s v="Refinitiv, 'Share ownership: Marathon Digital Holdings Inc - 31 December 2022', viewed in December 2023."/>
    <s v="Refinitiv"/>
    <x v="1"/>
  </r>
  <r>
    <x v="22"/>
    <s v="Australia"/>
    <s v="Iris Energy"/>
    <x v="0"/>
    <d v="2022-12-31T00:00:00"/>
    <n v="0.89190499999999995"/>
    <n v="1.2977000000000001E-2"/>
    <x v="216"/>
    <x v="3"/>
    <s v="Refinitiv, 'Share ownership: Iris Energy Ltd - 31 December 2022', viewed in December 2023."/>
    <s v="Refinitiv"/>
    <x v="1"/>
  </r>
  <r>
    <x v="8"/>
    <s v="United States"/>
    <s v="Hut 8 Corp"/>
    <x v="0"/>
    <d v="2022-12-31T00:00:00"/>
    <n v="1.3625911899999998"/>
    <n v="7.5380000000000004E-3"/>
    <x v="216"/>
    <x v="3"/>
    <s v="Refinitiv, 'Share ownership: Hut 8 Corp - 31 December 2022', viewed in December 2023."/>
    <s v="Refinitiv"/>
    <x v="1"/>
  </r>
  <r>
    <x v="1"/>
    <s v="Canada"/>
    <s v="HIVE Digital Technology"/>
    <x v="0"/>
    <d v="2022-12-31T00:00:00"/>
    <n v="1.2750803799999999"/>
    <n v="1.0582000000000001E-2"/>
    <x v="216"/>
    <x v="3"/>
    <s v="Refinitiv, 'Share ownership: HIVE Digital Technologies Ltd - 31 December 2022', viewed in December 2023."/>
    <s v="Refinitiv"/>
    <x v="1"/>
  </r>
  <r>
    <x v="13"/>
    <s v="United States"/>
    <s v="Galaxy Digital"/>
    <x v="0"/>
    <d v="2022-12-31T00:00:00"/>
    <n v="6.0952828499999994"/>
    <n v="1.9469E-2"/>
    <x v="216"/>
    <x v="3"/>
    <s v="Refinitiv, 'Share ownership: Galaxy Digital Holdings Ltd - 31 December 2022', viewed in December 2023."/>
    <s v="Refinitiv"/>
    <x v="1"/>
  </r>
  <r>
    <x v="10"/>
    <s v="United States"/>
    <s v="CleanSpark"/>
    <x v="0"/>
    <d v="2022-12-31T00:00:00"/>
    <n v="1.3391743200000001"/>
    <n v="9.1500000000000001E-3"/>
    <x v="216"/>
    <x v="3"/>
    <s v="Refinitiv, 'Share ownership: CleanSpark Inc - 31 December 2022', viewed in December 2023."/>
    <s v="Refinitiv"/>
    <x v="1"/>
  </r>
  <r>
    <x v="14"/>
    <s v="China"/>
    <s v="Canaan"/>
    <x v="0"/>
    <d v="2022-12-31T00:00:00"/>
    <n v="1.55038484"/>
    <n v="4.529E-3"/>
    <x v="216"/>
    <x v="3"/>
    <s v="Refinitiv, 'Share ownership: Canaan Inc - 31 December 2022', viewed in December 2023."/>
    <s v="Refinitiv"/>
    <x v="1"/>
  </r>
  <r>
    <x v="3"/>
    <s v="Canada"/>
    <s v="Bitfarms"/>
    <x v="0"/>
    <d v="2022-12-31T00:00:00"/>
    <n v="1.1882837099999999"/>
    <n v="1.2822999999999999E-2"/>
    <x v="216"/>
    <x v="3"/>
    <s v="Refinitiv, 'Share ownership: Bitfarms Ltd - 31 December 2022', viewed in December 2023."/>
    <s v="Refinitiv"/>
    <x v="1"/>
  </r>
  <r>
    <x v="11"/>
    <s v="United States"/>
    <s v="Bit Digital"/>
    <x v="0"/>
    <d v="2022-12-31T00:00:00"/>
    <n v="0.72273959999999993"/>
    <n v="1.4609E-2"/>
    <x v="216"/>
    <x v="3"/>
    <s v="Refinitiv, 'Share ownership: Bit Digital Inc - 31 December 2022', viewed in December 2023."/>
    <s v="Refinitiv"/>
    <x v="1"/>
  </r>
  <r>
    <x v="12"/>
    <s v="United Kingdom"/>
    <s v="Argo Blockchain"/>
    <x v="0"/>
    <d v="2022-12-31T00:00:00"/>
    <n v="0.57498816000000008"/>
    <n v="1.5789999999999998E-2"/>
    <x v="216"/>
    <x v="3"/>
    <s v="Refinitiv, 'Share ownership: Argo Blockchain PLC - 31 December 2022', viewed in December 2023."/>
    <s v="Refinitiv"/>
    <x v="1"/>
  </r>
  <r>
    <x v="17"/>
    <s v="United States"/>
    <s v="Applied Digital"/>
    <x v="0"/>
    <d v="2022-12-31T00:00:00"/>
    <n v="1.718836"/>
    <n v="9.9430000000000004E-3"/>
    <x v="216"/>
    <x v="3"/>
    <s v="Refinitiv, 'Share ownership: Applied Digital Corp - 31 December 2022', viewed in December 2023."/>
    <s v="Refinitiv"/>
    <x v="1"/>
  </r>
  <r>
    <x v="4"/>
    <s v="United States"/>
    <s v="Ault Alliance"/>
    <x v="0"/>
    <d v="2022-12-31T00:00:00"/>
    <n v="4.7039999999999998E-3"/>
    <n v="1.9999999999999999E-6"/>
    <x v="217"/>
    <x v="3"/>
    <s v="Refinitiv, 'Share ownership: Ault Alliance Inc - 31 December 2022', viewed in December 2023."/>
    <s v="Refinitiv"/>
    <x v="1"/>
  </r>
  <r>
    <x v="14"/>
    <s v="China"/>
    <s v="Canaan"/>
    <x v="0"/>
    <d v="2022-12-31T00:00:00"/>
    <n v="9.1113799999999988E-3"/>
    <n v="2.7000000000000002E-5"/>
    <x v="218"/>
    <x v="3"/>
    <s v="Refinitiv, 'Share ownership: Canaan Inc - 31 December 2022', viewed in December 2023."/>
    <s v="Refinitiv"/>
    <x v="1"/>
  </r>
  <r>
    <x v="12"/>
    <s v="United Kingdom"/>
    <s v="Argo Blockchain"/>
    <x v="0"/>
    <d v="2022-12-31T00:00:00"/>
    <n v="4.3199999999999998E-4"/>
    <n v="7.9999999999999996E-6"/>
    <x v="218"/>
    <x v="3"/>
    <s v="Refinitiv, 'Share ownership: Argo Blockchain PLC - 31 December 2022', viewed in December 2023."/>
    <s v="Refinitiv"/>
    <x v="1"/>
  </r>
  <r>
    <x v="20"/>
    <s v="Canada"/>
    <s v="Digihost Technology"/>
    <x v="0"/>
    <d v="2022-12-31T00:00:00"/>
    <n v="5.6624399999999995E-3"/>
    <n v="5.8999999999999992E-4"/>
    <x v="219"/>
    <x v="3"/>
    <s v="Refinitiv, 'Share ownership: Digihost Technology Inc - 31 December 2022', viewed in December 2023."/>
    <s v="Refinitiv"/>
    <x v="1"/>
  </r>
  <r>
    <x v="0"/>
    <s v="Japan"/>
    <s v="SBI Holdings"/>
    <x v="0"/>
    <d v="2022-12-31T00:00:00"/>
    <n v="8.3358371099999999"/>
    <n v="1.5950000000000001E-3"/>
    <x v="220"/>
    <x v="26"/>
    <s v="Refinitiv, 'Share ownership: SBI Holdings Inc - 31 December 2022', viewed in December 2023."/>
    <s v="Refinitiv"/>
    <x v="0"/>
  </r>
  <r>
    <x v="2"/>
    <s v="United States"/>
    <s v="Riot Platforms"/>
    <x v="0"/>
    <d v="2022-12-31T00:00:00"/>
    <n v="1.4102400000000001E-3"/>
    <n v="1.9999999999999999E-6"/>
    <x v="221"/>
    <x v="3"/>
    <s v="Refinitiv, 'Share ownership: Riot Platforms Inc - 31 December 2022', viewed in December 2023."/>
    <s v="Refinitiv"/>
    <x v="1"/>
  </r>
  <r>
    <x v="6"/>
    <s v="United States"/>
    <s v="Marathon Digital Holdings"/>
    <x v="0"/>
    <d v="2022-12-31T00:00:00"/>
    <n v="1.08756E-3"/>
    <n v="1.9999999999999999E-6"/>
    <x v="221"/>
    <x v="3"/>
    <s v="Refinitiv, 'Share ownership: Marathon Digital Holdings Inc - 31 December 2022', viewed in December 2023."/>
    <s v="Refinitiv"/>
    <x v="1"/>
  </r>
  <r>
    <x v="13"/>
    <s v="United States"/>
    <s v="Galaxy Digital"/>
    <x v="0"/>
    <d v="2022-12-31T00:00:00"/>
    <n v="1.3967300000000001E-3"/>
    <n v="3.9999999999999998E-6"/>
    <x v="221"/>
    <x v="3"/>
    <s v="Refinitiv, 'Share ownership: Galaxy Digital Holdings Ltd - 31 December 2022', viewed in December 2023."/>
    <s v="Refinitiv"/>
    <x v="1"/>
  </r>
  <r>
    <x v="15"/>
    <s v="United States"/>
    <s v="TeraWulf"/>
    <x v="0"/>
    <d v="2022-12-31T00:00:00"/>
    <n v="4.9919999999999999E-4"/>
    <n v="5.0000000000000004E-6"/>
    <x v="221"/>
    <x v="3"/>
    <s v="Refinitiv, 'Share ownership: Terawulf Inc - 31 December 2022', viewed in December 2023."/>
    <s v="Refinitiv"/>
    <x v="1"/>
  </r>
  <r>
    <x v="0"/>
    <s v="Japan"/>
    <s v="SBI Holdings"/>
    <x v="0"/>
    <d v="2022-12-31T00:00:00"/>
    <n v="2.97947067"/>
    <n v="5.6999999999999998E-4"/>
    <x v="221"/>
    <x v="3"/>
    <s v="Refinitiv, 'Share ownership: SBI Holdings Inc - 31 December 2022', viewed in December 2023."/>
    <s v="Refinitiv"/>
    <x v="0"/>
  </r>
  <r>
    <x v="2"/>
    <s v="United States"/>
    <s v="Riot Platforms"/>
    <x v="0"/>
    <d v="2022-12-31T00:00:00"/>
    <n v="4.5012419999999997E-2"/>
    <n v="7.9000000000000009E-5"/>
    <x v="221"/>
    <x v="3"/>
    <s v="Refinitiv, 'Share ownership: Riot Platforms Inc - 31 December 2022', viewed in December 2023."/>
    <s v="Refinitiv"/>
    <x v="1"/>
  </r>
  <r>
    <x v="6"/>
    <s v="United States"/>
    <s v="Marathon Digital Holdings"/>
    <x v="0"/>
    <d v="2022-12-31T00:00:00"/>
    <n v="9.1279799999999991E-3"/>
    <n v="1.8E-5"/>
    <x v="221"/>
    <x v="3"/>
    <s v="Refinitiv, 'Share ownership: Marathon Digital Holdings Inc - 31 December 2022', viewed in December 2023."/>
    <s v="Refinitiv"/>
    <x v="1"/>
  </r>
  <r>
    <x v="7"/>
    <s v="United States"/>
    <s v="Core Scientific"/>
    <x v="0"/>
    <d v="2022-12-31T00:00:00"/>
    <n v="1.2372699999999999E-3"/>
    <n v="4.4000000000000006E-5"/>
    <x v="221"/>
    <x v="3"/>
    <s v="Refinitiv, 'Share ownership: Core Scientific Inc - 31 December 2022', viewed in December 2023."/>
    <s v="Refinitiv"/>
    <x v="1"/>
  </r>
  <r>
    <x v="10"/>
    <s v="United States"/>
    <s v="CleanSpark"/>
    <x v="0"/>
    <d v="2022-12-31T00:00:00"/>
    <n v="9.7450799999999997E-3"/>
    <n v="6.7000000000000002E-5"/>
    <x v="221"/>
    <x v="3"/>
    <s v="Refinitiv, 'Share ownership: CleanSpark Inc - 31 December 2022', viewed in December 2023."/>
    <s v="Refinitiv"/>
    <x v="1"/>
  </r>
  <r>
    <x v="16"/>
    <s v="Netherlands"/>
    <s v="Cipher Mining"/>
    <x v="0"/>
    <d v="2022-12-31T00:00:00"/>
    <n v="1.51928E-3"/>
    <n v="1.1000000000000001E-5"/>
    <x v="221"/>
    <x v="3"/>
    <s v="Refinitiv, 'Share ownership: Cipher Mining Inc - 31 December 2022', viewed in December 2023."/>
    <s v="Refinitiv"/>
    <x v="1"/>
  </r>
  <r>
    <x v="17"/>
    <s v="United States"/>
    <s v="Applied Digital"/>
    <x v="0"/>
    <d v="2022-12-31T00:00:00"/>
    <n v="8.3388799999999999E-3"/>
    <n v="4.7999999999999994E-5"/>
    <x v="221"/>
    <x v="3"/>
    <s v="Refinitiv, 'Share ownership: Applied Digital Corp - 31 December 2022', viewed in December 2023."/>
    <s v="Refinitiv"/>
    <x v="1"/>
  </r>
  <r>
    <x v="0"/>
    <s v="Japan"/>
    <s v="SBI Holdings"/>
    <x v="0"/>
    <d v="2022-12-31T00:00:00"/>
    <n v="0.71607124"/>
    <n v="1.37E-4"/>
    <x v="213"/>
    <x v="10"/>
    <s v="Refinitiv, 'Share ownership: SBI Holdings Inc - 31 December 2022', viewed in December 2023."/>
    <s v="Refinitiv"/>
    <x v="0"/>
  </r>
  <r>
    <x v="2"/>
    <s v="United States"/>
    <s v="Riot Platforms"/>
    <x v="0"/>
    <d v="2022-12-31T00:00:00"/>
    <n v="9.6614999999999999E-3"/>
    <n v="1.7E-5"/>
    <x v="222"/>
    <x v="3"/>
    <s v="Refinitiv, 'Share ownership: Riot Platforms Inc - 31 December 2022', viewed in December 2023."/>
    <s v="Refinitiv"/>
    <x v="1"/>
  </r>
  <r>
    <x v="6"/>
    <s v="United States"/>
    <s v="Marathon Digital Holdings"/>
    <x v="0"/>
    <d v="2022-12-31T00:00:00"/>
    <n v="9.0629999999999999E-3"/>
    <n v="1.8E-5"/>
    <x v="222"/>
    <x v="3"/>
    <s v="Refinitiv, 'Share ownership: Marathon Digital Holdings Inc - 31 December 2022', viewed in December 2023."/>
    <s v="Refinitiv"/>
    <x v="1"/>
  </r>
  <r>
    <x v="8"/>
    <s v="United States"/>
    <s v="Hut 8 Corp"/>
    <x v="0"/>
    <d v="2022-12-31T00:00:00"/>
    <n v="8.7884E-3"/>
    <n v="4.8999999999999998E-5"/>
    <x v="222"/>
    <x v="3"/>
    <s v="Refinitiv, 'Share ownership: Hut 8 Corp - 31 December 2022', viewed in December 2023."/>
    <s v="Refinitiv"/>
    <x v="1"/>
  </r>
  <r>
    <x v="1"/>
    <s v="Canada"/>
    <s v="HIVE Digital Technology"/>
    <x v="0"/>
    <d v="2022-12-31T00:00:00"/>
    <n v="2.8783999999999998E-4"/>
    <n v="1.9999999999999999E-6"/>
    <x v="222"/>
    <x v="3"/>
    <s v="Refinitiv, 'Share ownership: HIVE Digital Technologies Ltd - 31 December 2022', viewed in December 2023."/>
    <s v="Refinitiv"/>
    <x v="1"/>
  </r>
  <r>
    <x v="7"/>
    <s v="United States"/>
    <s v="Core Scientific"/>
    <x v="0"/>
    <d v="2022-12-31T00:00:00"/>
    <n v="9.35333E-3"/>
    <n v="3.3300000000000002E-4"/>
    <x v="222"/>
    <x v="3"/>
    <s v="Refinitiv, 'Share ownership: Core Scientific Inc - 31 December 2022', viewed in December 2023."/>
    <s v="Refinitiv"/>
    <x v="1"/>
  </r>
  <r>
    <x v="14"/>
    <s v="China"/>
    <s v="Canaan"/>
    <x v="0"/>
    <d v="2022-12-31T00:00:00"/>
    <n v="3.0899999999999998E-4"/>
    <n v="9.9999999999999995E-7"/>
    <x v="222"/>
    <x v="3"/>
    <s v="Refinitiv, 'Share ownership: Canaan Inc - 31 December 2022', viewed in December 2023."/>
    <s v="Refinitiv"/>
    <x v="1"/>
  </r>
  <r>
    <x v="5"/>
    <s v="United States"/>
    <s v="Stronghold Digital Mining"/>
    <x v="0"/>
    <d v="2022-12-31T00:00:00"/>
    <n v="4.7910000000000001E-3"/>
    <n v="3.1500000000000001E-4"/>
    <x v="223"/>
    <x v="3"/>
    <s v="Refinitiv, 'Share ownership: Stronghold Digital Mining Inc - 31 December 2022', viewed in December 2023."/>
    <s v="Refinitiv"/>
    <x v="1"/>
  </r>
  <r>
    <x v="6"/>
    <s v="United States"/>
    <s v="Marathon Digital Holdings"/>
    <x v="0"/>
    <d v="2022-12-31T00:00:00"/>
    <n v="5.9408820000000001E-2"/>
    <n v="1.1900000000000001E-4"/>
    <x v="223"/>
    <x v="3"/>
    <s v="Refinitiv, 'Share ownership: Marathon Digital Holdings Inc - 31 December 2022', viewed in December 2023."/>
    <s v="Refinitiv"/>
    <x v="1"/>
  </r>
  <r>
    <x v="8"/>
    <s v="United States"/>
    <s v="Hut 8 Corp"/>
    <x v="0"/>
    <d v="2022-12-31T00:00:00"/>
    <n v="5.7362169999999997E-2"/>
    <n v="3.1700000000000001E-4"/>
    <x v="223"/>
    <x v="3"/>
    <s v="Refinitiv, 'Share ownership: Hut 8 Corp - 31 December 2022', viewed in December 2023."/>
    <s v="Refinitiv"/>
    <x v="1"/>
  </r>
  <r>
    <x v="1"/>
    <s v="Canada"/>
    <s v="HIVE Digital Technology"/>
    <x v="0"/>
    <d v="2022-12-31T00:00:00"/>
    <n v="2.788202E-2"/>
    <n v="2.3099999999999998E-4"/>
    <x v="223"/>
    <x v="3"/>
    <s v="Refinitiv, 'Share ownership: HIVE Digital Technologies Ltd - 31 December 2022', viewed in December 2023."/>
    <s v="Refinitiv"/>
    <x v="1"/>
  </r>
  <r>
    <x v="3"/>
    <s v="Canada"/>
    <s v="Bitfarms"/>
    <x v="0"/>
    <d v="2022-12-31T00:00:00"/>
    <n v="7.8653799999999999E-3"/>
    <n v="8.5000000000000006E-5"/>
    <x v="223"/>
    <x v="3"/>
    <s v="Refinitiv, 'Share ownership: Bitfarms Ltd - 31 December 2022', viewed in December 2023."/>
    <s v="Refinitiv"/>
    <x v="1"/>
  </r>
  <r>
    <x v="11"/>
    <s v="United States"/>
    <s v="Bit Digital"/>
    <x v="0"/>
    <d v="2022-12-31T00:00:00"/>
    <n v="1.00944E-2"/>
    <n v="2.0400000000000003E-4"/>
    <x v="223"/>
    <x v="3"/>
    <s v="Refinitiv, 'Share ownership: Bit Digital Inc - 31 December 2022', viewed in December 2023."/>
    <s v="Refinitiv"/>
    <x v="1"/>
  </r>
  <r>
    <x v="15"/>
    <s v="United States"/>
    <s v="TeraWulf"/>
    <x v="0"/>
    <d v="2022-12-31T00:00:00"/>
    <n v="6.6559999999999996E-3"/>
    <n v="6.8999999999999997E-5"/>
    <x v="224"/>
    <x v="3"/>
    <s v="Refinitiv, 'Share ownership: Terawulf Inc - 31 December 2022', viewed in December 2023."/>
    <s v="Refinitiv"/>
    <x v="1"/>
  </r>
  <r>
    <x v="2"/>
    <s v="United States"/>
    <s v="Riot Platforms"/>
    <x v="0"/>
    <d v="2022-12-31T00:00:00"/>
    <n v="2.1879060000000002E-2"/>
    <n v="3.8999999999999999E-5"/>
    <x v="225"/>
    <x v="2"/>
    <s v="Refinitiv, 'Share ownership: Riot Platforms Inc - 31 December 2022', viewed in December 2023."/>
    <s v="Refinitiv"/>
    <x v="1"/>
  </r>
  <r>
    <x v="6"/>
    <s v="United States"/>
    <s v="Marathon Digital Holdings"/>
    <x v="0"/>
    <d v="2022-12-31T00:00:00"/>
    <n v="1.1580120000000001E-2"/>
    <n v="2.3E-5"/>
    <x v="225"/>
    <x v="2"/>
    <s v="Refinitiv, 'Share ownership: Marathon Digital Holdings Inc - 31 December 2022', viewed in December 2023."/>
    <s v="Refinitiv"/>
    <x v="1"/>
  </r>
  <r>
    <x v="22"/>
    <s v="Australia"/>
    <s v="Iris Energy"/>
    <x v="0"/>
    <d v="2022-12-31T00:00:00"/>
    <n v="3.5562499999999999E-3"/>
    <n v="5.1999999999999997E-5"/>
    <x v="225"/>
    <x v="2"/>
    <s v="Refinitiv, 'Share ownership: Iris Energy Ltd - 31 December 2022', viewed in December 2023."/>
    <s v="Refinitiv"/>
    <x v="1"/>
  </r>
  <r>
    <x v="8"/>
    <s v="United States"/>
    <s v="Hut 8 Corp"/>
    <x v="0"/>
    <d v="2022-12-31T00:00:00"/>
    <n v="8.6300100000000005E-3"/>
    <n v="4.7999999999999994E-5"/>
    <x v="225"/>
    <x v="2"/>
    <s v="Refinitiv, 'Share ownership: Hut 8 Corp - 31 December 2022', viewed in December 2023."/>
    <s v="Refinitiv"/>
    <x v="1"/>
  </r>
  <r>
    <x v="1"/>
    <s v="Canada"/>
    <s v="HIVE Digital Technology"/>
    <x v="0"/>
    <d v="2022-12-31T00:00:00"/>
    <n v="6.1224399999999998E-3"/>
    <n v="5.1000000000000006E-5"/>
    <x v="225"/>
    <x v="2"/>
    <s v="Refinitiv, 'Share ownership: HIVE Digital Technologies Ltd - 31 December 2022', viewed in December 2023."/>
    <s v="Refinitiv"/>
    <x v="1"/>
  </r>
  <r>
    <x v="13"/>
    <s v="United States"/>
    <s v="Galaxy Digital"/>
    <x v="0"/>
    <d v="2022-12-31T00:00:00"/>
    <n v="1.6595099999999998E-2"/>
    <n v="5.3000000000000001E-5"/>
    <x v="225"/>
    <x v="2"/>
    <s v="Refinitiv, 'Share ownership: Galaxy Digital Holdings Ltd - 31 December 2022', viewed in December 2023."/>
    <s v="Refinitiv"/>
    <x v="1"/>
  </r>
  <r>
    <x v="10"/>
    <s v="United States"/>
    <s v="CleanSpark"/>
    <x v="0"/>
    <d v="2022-12-31T00:00:00"/>
    <n v="4.3513199999999997E-3"/>
    <n v="3.0000000000000001E-5"/>
    <x v="225"/>
    <x v="2"/>
    <s v="Refinitiv, 'Share ownership: CleanSpark Inc - 31 December 2022', viewed in December 2023."/>
    <s v="Refinitiv"/>
    <x v="1"/>
  </r>
  <r>
    <x v="3"/>
    <s v="Canada"/>
    <s v="Bitfarms"/>
    <x v="0"/>
    <d v="2022-12-31T00:00:00"/>
    <n v="4.4547099999999997E-3"/>
    <n v="4.7999999999999994E-5"/>
    <x v="225"/>
    <x v="2"/>
    <s v="Refinitiv, 'Share ownership: Bitfarms Ltd - 31 December 2022', viewed in December 2023."/>
    <s v="Refinitiv"/>
    <x v="1"/>
  </r>
  <r>
    <x v="11"/>
    <s v="United States"/>
    <s v="Bit Digital"/>
    <x v="0"/>
    <d v="2022-12-31T00:00:00"/>
    <n v="2.5398E-3"/>
    <n v="5.1000000000000006E-5"/>
    <x v="225"/>
    <x v="2"/>
    <s v="Refinitiv, 'Share ownership: Bit Digital Inc - 31 December 2022', viewed in December 2023."/>
    <s v="Refinitiv"/>
    <x v="1"/>
  </r>
  <r>
    <x v="17"/>
    <s v="United States"/>
    <s v="Applied Digital"/>
    <x v="0"/>
    <d v="2022-12-31T00:00:00"/>
    <n v="8.9700000000000005E-3"/>
    <n v="5.1999999999999997E-5"/>
    <x v="225"/>
    <x v="2"/>
    <s v="Refinitiv, 'Share ownership: Applied Digital Corp - 31 December 2022', viewed in December 2023."/>
    <s v="Refinitiv"/>
    <x v="1"/>
  </r>
  <r>
    <x v="6"/>
    <s v="United States"/>
    <s v="Marathon Digital Holdings"/>
    <x v="0"/>
    <d v="2022-12-31T00:00:00"/>
    <n v="2.9069999999999999E-2"/>
    <n v="5.7999999999999994E-5"/>
    <x v="226"/>
    <x v="3"/>
    <s v="Refinitiv, 'Share ownership: Marathon Digital Holdings Inc - 31 December 2022', viewed in December 2023."/>
    <s v="Refinitiv"/>
    <x v="1"/>
  </r>
  <r>
    <x v="11"/>
    <s v="United States"/>
    <s v="Bit Digital"/>
    <x v="0"/>
    <d v="2022-12-31T00:00:00"/>
    <n v="5.9999999999999995E-4"/>
    <n v="1.1999999999999999E-5"/>
    <x v="227"/>
    <x v="3"/>
    <s v="Refinitiv, 'Share ownership: Bit Digital Inc - 31 December 2022', viewed in December 2023."/>
    <s v="Refinitiv"/>
    <x v="1"/>
  </r>
  <r>
    <x v="11"/>
    <s v="United States"/>
    <s v="Bit Digital"/>
    <x v="0"/>
    <d v="2022-12-31T00:00:00"/>
    <n v="5.9999999999999995E-4"/>
    <n v="1.1999999999999999E-5"/>
    <x v="227"/>
    <x v="3"/>
    <s v="Refinitiv, 'Share ownership: Bit Digital Inc - 31 December 2022', viewed in December 2023."/>
    <s v="Refinitiv"/>
    <x v="1"/>
  </r>
  <r>
    <x v="4"/>
    <s v="United States"/>
    <s v="Riskon International"/>
    <x v="0"/>
    <d v="2022-12-31T00:00:00"/>
    <n v="5.7220000000000003E-4"/>
    <n v="8.8000000000000011E-5"/>
    <x v="228"/>
    <x v="3"/>
    <s v="Refinitiv, 'Share ownership: Riskon International Inc - 31 December 2022', viewed in December 2023."/>
    <s v="Refinitiv"/>
    <x v="1"/>
  </r>
  <r>
    <x v="15"/>
    <s v="United States"/>
    <s v="TeraWulf"/>
    <x v="0"/>
    <d v="2022-12-31T00:00:00"/>
    <n v="4.6259200000000004E-3"/>
    <n v="4.7999999999999994E-5"/>
    <x v="229"/>
    <x v="3"/>
    <s v="Refinitiv, 'Share ownership: Terawulf Inc - 31 December 2022', viewed in December 2023."/>
    <s v="Refinitiv"/>
    <x v="1"/>
  </r>
  <r>
    <x v="0"/>
    <s v="Japan"/>
    <s v="SBI Holdings"/>
    <x v="0"/>
    <d v="2022-12-31T00:00:00"/>
    <n v="1.71334922"/>
    <n v="3.28E-4"/>
    <x v="230"/>
    <x v="3"/>
    <s v="Refinitiv, 'Share ownership: SBI Holdings Inc - 31 December 2022', viewed in December 2023."/>
    <s v="Refinitiv"/>
    <x v="0"/>
  </r>
  <r>
    <x v="2"/>
    <s v="United States"/>
    <s v="Riot Platforms"/>
    <x v="0"/>
    <d v="2022-12-31T00:00:00"/>
    <n v="5.2382279999999996E-2"/>
    <n v="9.2E-5"/>
    <x v="230"/>
    <x v="3"/>
    <s v="Refinitiv, 'Share ownership: Riot Platforms Inc - 31 December 2022', viewed in December 2023."/>
    <s v="Refinitiv"/>
    <x v="1"/>
  </r>
  <r>
    <x v="6"/>
    <s v="United States"/>
    <s v="Marathon Digital Holdings"/>
    <x v="0"/>
    <d v="2022-12-31T00:00:00"/>
    <n v="0.36959597999999999"/>
    <n v="7.4200000000000004E-4"/>
    <x v="230"/>
    <x v="3"/>
    <s v="Refinitiv, 'Share ownership: Marathon Digital Holdings Inc - 31 December 2022', viewed in December 2023."/>
    <s v="Refinitiv"/>
    <x v="1"/>
  </r>
  <r>
    <x v="13"/>
    <s v="United States"/>
    <s v="Galaxy Digital"/>
    <x v="0"/>
    <d v="2022-12-31T00:00:00"/>
    <n v="2.0264158600000002"/>
    <n v="6.4720000000000003E-3"/>
    <x v="230"/>
    <x v="3"/>
    <s v="Refinitiv, 'Share ownership: Galaxy Digital Holdings Ltd - 31 December 2022', viewed in December 2023."/>
    <s v="Refinitiv"/>
    <x v="1"/>
  </r>
  <r>
    <x v="17"/>
    <s v="United States"/>
    <s v="Applied Digital"/>
    <x v="0"/>
    <d v="2022-12-31T00:00:00"/>
    <n v="2.9440000000000001E-2"/>
    <n v="1.7000000000000001E-4"/>
    <x v="231"/>
    <x v="3"/>
    <s v="Refinitiv, 'Share ownership: Applied Digital Corp - 31 December 2022', viewed in December 2023."/>
    <s v="Refinitiv"/>
    <x v="1"/>
  </r>
  <r>
    <x v="0"/>
    <s v="Japan"/>
    <s v="SBI Leasing"/>
    <x v="0"/>
    <d v="2022-10-31T00:00:00"/>
    <n v="7.6587990000000009E-2"/>
    <n v="4.3799999999999997E-4"/>
    <x v="232"/>
    <x v="14"/>
    <s v="Refinitiv, 'Share ownership: SBI Leasing Services Co Ltd - 31 October 2022', viewed in December 2023."/>
    <s v="Refinitiv"/>
    <x v="0"/>
  </r>
  <r>
    <x v="6"/>
    <s v="United States"/>
    <s v="Marathon Digital Holdings"/>
    <x v="0"/>
    <d v="2022-12-31T00:00:00"/>
    <n v="8.8919999999999999E-2"/>
    <n v="1.7899999999999999E-4"/>
    <x v="233"/>
    <x v="3"/>
    <s v="Refinitiv, 'Share ownership: Marathon Digital Holdings Inc - 31 December 2022', viewed in December 2023."/>
    <s v="Refinitiv"/>
    <x v="1"/>
  </r>
  <r>
    <x v="8"/>
    <s v="United States"/>
    <s v="Hut 8 Corp"/>
    <x v="0"/>
    <d v="2022-12-31T00:00:00"/>
    <n v="6.720791000000001E-2"/>
    <n v="3.7199999999999999E-4"/>
    <x v="233"/>
    <x v="3"/>
    <s v="Refinitiv, 'Share ownership: Hut 8 Corp - 31 December 2022', viewed in December 2023."/>
    <s v="Refinitiv"/>
    <x v="1"/>
  </r>
  <r>
    <x v="6"/>
    <s v="United States"/>
    <s v="Marathon Digital Holdings"/>
    <x v="0"/>
    <d v="2022-12-31T00:00:00"/>
    <n v="2.0178000000000001E-3"/>
    <n v="3.9999999999999998E-6"/>
    <x v="234"/>
    <x v="3"/>
    <s v="Refinitiv, 'Share ownership: Marathon Digital Holdings Inc - 31 December 2022', viewed in December 2023."/>
    <s v="Refinitiv"/>
    <x v="1"/>
  </r>
  <r>
    <x v="8"/>
    <s v="United States"/>
    <s v="Hut 8 Corp"/>
    <x v="0"/>
    <d v="2022-12-31T00:00:00"/>
    <n v="4.2808000000000001E-4"/>
    <n v="1.9999999999999999E-6"/>
    <x v="234"/>
    <x v="3"/>
    <s v="Refinitiv, 'Share ownership: Hut 8 Corp - 31 December 2022', viewed in December 2023."/>
    <s v="Refinitiv"/>
    <x v="1"/>
  </r>
  <r>
    <x v="13"/>
    <s v="United States"/>
    <s v="Galaxy Digital"/>
    <x v="0"/>
    <d v="2022-12-31T00:00:00"/>
    <n v="2.1421999999999999E-4"/>
    <n v="9.9999999999999995E-7"/>
    <x v="234"/>
    <x v="3"/>
    <s v="Refinitiv, 'Share ownership: Galaxy Digital Holdings Ltd - 31 December 2022', viewed in December 2023."/>
    <s v="Refinitiv"/>
    <x v="1"/>
  </r>
  <r>
    <x v="5"/>
    <s v="United States"/>
    <s v="Stronghold Digital Mining"/>
    <x v="0"/>
    <d v="2022-12-31T00:00:00"/>
    <n v="4.7899999999999999E-6"/>
    <n v="0"/>
    <x v="235"/>
    <x v="3"/>
    <s v="Refinitiv, 'Share ownership: Stronghold Digital Mining Inc - 31 December 2022', viewed in December 2023."/>
    <s v="Refinitiv"/>
    <x v="1"/>
  </r>
  <r>
    <x v="7"/>
    <s v="United States"/>
    <s v="Core Scientific"/>
    <x v="0"/>
    <d v="2022-12-31T00:00:00"/>
    <n v="7.5099999999999996E-5"/>
    <n v="2.9999999999999997E-6"/>
    <x v="235"/>
    <x v="3"/>
    <s v="Refinitiv, 'Share ownership: Core Scientific Inc - 31 December 2022', viewed in December 2023."/>
    <s v="Refinitiv"/>
    <x v="1"/>
  </r>
  <r>
    <x v="23"/>
    <s v="United States"/>
    <s v="Soluna Holdings"/>
    <x v="0"/>
    <d v="2021-06-30T00:00:00"/>
    <n v="1.875E-4"/>
    <n v="1.9999999999999999E-6"/>
    <x v="236"/>
    <x v="3"/>
    <s v="Refinitiv, 'Share ownership: Soluna Holdings Inc - 30 June 2021', viewed in December 2023."/>
    <s v="Refinitiv"/>
    <x v="1"/>
  </r>
  <r>
    <x v="2"/>
    <s v="United States"/>
    <s v="Riot Platforms"/>
    <x v="0"/>
    <d v="2021-06-30T00:00:00"/>
    <n v="7.3079799999999995E-3"/>
    <n v="1.9999999999999999E-6"/>
    <x v="236"/>
    <x v="3"/>
    <s v="Refinitiv, 'Share ownership: Riot Platforms Inc - 30 June 2021', viewed in December 2023."/>
    <s v="Refinitiv"/>
    <x v="1"/>
  </r>
  <r>
    <x v="4"/>
    <s v="United States"/>
    <s v="Riskon International"/>
    <x v="0"/>
    <d v="2022-12-31T00:00:00"/>
    <n v="4.4190499999999999E-3"/>
    <n v="6.8199999999999999E-4"/>
    <x v="237"/>
    <x v="3"/>
    <s v="Refinitiv, 'Share ownership: Riskon International Inc - 31 December 2022', viewed in December 2023."/>
    <s v="Refinitiv"/>
    <x v="1"/>
  </r>
  <r>
    <x v="20"/>
    <s v="Canada"/>
    <s v="Digihost Technology"/>
    <x v="0"/>
    <d v="2022-12-31T00:00:00"/>
    <n v="7.7363900000000001E-3"/>
    <n v="8.0500000000000005E-4"/>
    <x v="238"/>
    <x v="27"/>
    <s v="Refinitiv, 'Share ownership: Digihost Technology Inc - 31 December 2022', viewed in December 2023."/>
    <s v="Refinitiv"/>
    <x v="1"/>
  </r>
  <r>
    <x v="6"/>
    <s v="United States"/>
    <s v="Marathon Digital Holdings"/>
    <x v="0"/>
    <d v="2022-12-31T00:00:00"/>
    <n v="4.807152E-2"/>
    <n v="9.7E-5"/>
    <x v="239"/>
    <x v="3"/>
    <s v="Refinitiv, 'Share ownership: Marathon Digital Holdings Inc - 31 December 2022', viewed in December 2023."/>
    <s v="Refinitiv"/>
    <x v="1"/>
  </r>
  <r>
    <x v="4"/>
    <s v="United States"/>
    <s v="Riskon International"/>
    <x v="0"/>
    <d v="2022-12-31T00:00:00"/>
    <n v="2.4680500000000003E-3"/>
    <n v="3.8100000000000005E-4"/>
    <x v="240"/>
    <x v="3"/>
    <s v="Refinitiv, 'Share ownership: Riskon International Inc - 31 December 2022', viewed in December 2023."/>
    <s v="Refinitiv"/>
    <x v="1"/>
  </r>
  <r>
    <x v="0"/>
    <s v="Japan"/>
    <s v="SBI Holdings"/>
    <x v="0"/>
    <d v="2022-12-31T00:00:00"/>
    <n v="0.46074289000000002"/>
    <n v="8.8000000000000011E-5"/>
    <x v="241"/>
    <x v="3"/>
    <s v="Refinitiv, 'Share ownership: SBI Holdings Inc - 31 December 2022', viewed in December 2023."/>
    <s v="Refinitiv"/>
    <x v="0"/>
  </r>
  <r>
    <x v="15"/>
    <s v="United States"/>
    <s v="TeraWulf"/>
    <x v="0"/>
    <d v="2022-12-31T00:00:00"/>
    <n v="6.4030999999999995E-4"/>
    <n v="6.9999999999999999E-6"/>
    <x v="241"/>
    <x v="3"/>
    <s v="Refinitiv, 'Share ownership: Terawulf Inc - 31 December 2022', viewed in December 2023."/>
    <s v="Refinitiv"/>
    <x v="1"/>
  </r>
  <r>
    <x v="2"/>
    <s v="United States"/>
    <s v="Riot Platforms"/>
    <x v="0"/>
    <d v="2022-12-31T00:00:00"/>
    <n v="2.572671E-2"/>
    <n v="4.4999999999999996E-5"/>
    <x v="241"/>
    <x v="3"/>
    <s v="Refinitiv, 'Share ownership: Riot Platforms Inc - 31 December 2022', viewed in December 2023."/>
    <s v="Refinitiv"/>
    <x v="1"/>
  </r>
  <r>
    <x v="6"/>
    <s v="United States"/>
    <s v="Marathon Digital Holdings"/>
    <x v="0"/>
    <d v="2022-12-31T00:00:00"/>
    <n v="2.136474E-2"/>
    <n v="4.3000000000000002E-5"/>
    <x v="241"/>
    <x v="3"/>
    <s v="Refinitiv, 'Share ownership: Marathon Digital Holdings Inc - 31 December 2022', viewed in December 2023."/>
    <s v="Refinitiv"/>
    <x v="1"/>
  </r>
  <r>
    <x v="10"/>
    <s v="United States"/>
    <s v="CleanSpark"/>
    <x v="0"/>
    <d v="2022-12-31T00:00:00"/>
    <n v="3.4720799999999998E-3"/>
    <n v="2.3999999999999997E-5"/>
    <x v="241"/>
    <x v="3"/>
    <s v="Refinitiv, 'Share ownership: CleanSpark Inc - 31 December 2022', viewed in December 2023."/>
    <s v="Refinitiv"/>
    <x v="1"/>
  </r>
  <r>
    <x v="16"/>
    <s v="Netherlands"/>
    <s v="Cipher Mining"/>
    <x v="0"/>
    <d v="2022-12-31T00:00:00"/>
    <n v="1.6816800000000001E-3"/>
    <n v="1.1999999999999999E-5"/>
    <x v="241"/>
    <x v="3"/>
    <s v="Refinitiv, 'Share ownership: Cipher Mining Inc - 31 December 2022', viewed in December 2023."/>
    <s v="Refinitiv"/>
    <x v="1"/>
  </r>
  <r>
    <x v="17"/>
    <s v="United States"/>
    <s v="Applied Digital"/>
    <x v="0"/>
    <d v="2022-12-31T00:00:00"/>
    <n v="7.0692799999999998E-3"/>
    <n v="4.1E-5"/>
    <x v="241"/>
    <x v="3"/>
    <s v="Refinitiv, 'Share ownership: Applied Digital Corp - 31 December 2022', viewed in December 2023."/>
    <s v="Refinitiv"/>
    <x v="1"/>
  </r>
  <r>
    <x v="0"/>
    <s v="Japan"/>
    <s v="SBI Holdings"/>
    <x v="0"/>
    <d v="2022-12-31T00:00:00"/>
    <n v="1.371478"/>
    <n v="2.6200000000000003E-4"/>
    <x v="241"/>
    <x v="3"/>
    <s v="Refinitiv, 'Share ownership: SBI Holdings Inc - 31 December 2022', viewed in December 2023."/>
    <s v="Refinitiv"/>
    <x v="0"/>
  </r>
  <r>
    <x v="6"/>
    <s v="United States"/>
    <s v="Marathon Digital Holdings"/>
    <x v="0"/>
    <d v="2022-12-31T00:00:00"/>
    <n v="1.1286E-3"/>
    <n v="1.9999999999999999E-6"/>
    <x v="242"/>
    <x v="3"/>
    <s v="Refinitiv, 'Share ownership: Marathon Digital Holdings Inc - 31 December 2022', viewed in December 2023."/>
    <s v="Refinitiv"/>
    <x v="1"/>
  </r>
  <r>
    <x v="1"/>
    <s v="Canada"/>
    <s v="HIVE Digital Technology"/>
    <x v="0"/>
    <d v="2022-12-31T00:00:00"/>
    <n v="1.52557E-3"/>
    <n v="1.2999999999999999E-5"/>
    <x v="242"/>
    <x v="3"/>
    <s v="Refinitiv, 'Share ownership: HIVE Digital Technologies Ltd - 31 December 2022', viewed in December 2023."/>
    <s v="Refinitiv"/>
    <x v="1"/>
  </r>
  <r>
    <x v="0"/>
    <s v="Japan"/>
    <s v="SBI Holdings"/>
    <x v="0"/>
    <d v="2022-12-31T00:00:00"/>
    <n v="2.1117380000000002E-2"/>
    <n v="3.9999999999999998E-6"/>
    <x v="243"/>
    <x v="20"/>
    <s v="Refinitiv, 'Share ownership: SBI Holdings Inc - 31 December 2022', viewed in December 2023."/>
    <s v="Refinitiv"/>
    <x v="0"/>
  </r>
  <r>
    <x v="17"/>
    <s v="United States"/>
    <s v="Applied Digital"/>
    <x v="0"/>
    <d v="2022-12-31T00:00:00"/>
    <n v="1.0308139999999999"/>
    <n v="5.9630000000000004E-3"/>
    <x v="244"/>
    <x v="3"/>
    <s v="Refinitiv, 'Share ownership: Applied Digital Corp - 31 December 2022', viewed in December 2023."/>
    <s v="Refinitiv"/>
    <x v="1"/>
  </r>
  <r>
    <x v="16"/>
    <s v="Netherlands"/>
    <s v="Cipher Mining"/>
    <x v="0"/>
    <d v="2022-12-31T00:00:00"/>
    <n v="8.2954479999999997E-2"/>
    <n v="5.9800000000000001E-4"/>
    <x v="245"/>
    <x v="3"/>
    <s v="Refinitiv, 'Share ownership: Cipher Mining Inc - 31 December 2022', viewed in December 2023."/>
    <s v="Refinitiv"/>
    <x v="1"/>
  </r>
  <r>
    <x v="2"/>
    <s v="United States"/>
    <s v="Riot Platforms"/>
    <x v="0"/>
    <d v="2022-12-31T00:00:00"/>
    <n v="2.6119949999999999E-2"/>
    <n v="4.6E-5"/>
    <x v="246"/>
    <x v="3"/>
    <s v="Refinitiv, 'Share ownership: Riot Platforms Inc - 31 December 2022', viewed in December 2023."/>
    <s v="Refinitiv"/>
    <x v="1"/>
  </r>
  <r>
    <x v="6"/>
    <s v="United States"/>
    <s v="Marathon Digital Holdings"/>
    <x v="0"/>
    <d v="2022-12-31T00:00:00"/>
    <n v="2.2011119999999999E-2"/>
    <n v="4.4000000000000006E-5"/>
    <x v="246"/>
    <x v="3"/>
    <s v="Refinitiv, 'Share ownership: Marathon Digital Holdings Inc - 31 December 2022', viewed in December 2023."/>
    <s v="Refinitiv"/>
    <x v="1"/>
  </r>
  <r>
    <x v="13"/>
    <s v="United States"/>
    <s v="Galaxy Digital"/>
    <x v="0"/>
    <d v="2022-12-31T00:00:00"/>
    <n v="2.9185669999999997E-2"/>
    <n v="9.2999999999999997E-5"/>
    <x v="246"/>
    <x v="3"/>
    <s v="Refinitiv, 'Share ownership: Galaxy Digital Holdings Ltd - 31 December 2022', viewed in December 2023."/>
    <s v="Refinitiv"/>
    <x v="1"/>
  </r>
  <r>
    <x v="14"/>
    <s v="China"/>
    <s v="Canaan"/>
    <x v="0"/>
    <d v="2022-12-31T00:00:00"/>
    <n v="2.7303240000000003E-2"/>
    <n v="8.0000000000000007E-5"/>
    <x v="246"/>
    <x v="3"/>
    <s v="Refinitiv, 'Share ownership: Canaan Inc - 31 December 2022', viewed in December 2023."/>
    <s v="Refinitiv"/>
    <x v="1"/>
  </r>
  <r>
    <x v="13"/>
    <s v="United States"/>
    <s v="Galaxy Digital"/>
    <x v="0"/>
    <d v="2022-01-14T00:00:00"/>
    <n v="6.9602518299999998"/>
    <n v="5.1500000000000001E-3"/>
    <x v="246"/>
    <x v="3"/>
    <s v="Refinitiv, 'Share ownership: Galaxy Digital Holdings Ltd - 14 January 2022', viewed in December 2023."/>
    <s v="Refinitiv"/>
    <x v="1"/>
  </r>
  <r>
    <x v="2"/>
    <s v="United States"/>
    <s v="Riot Platforms"/>
    <x v="0"/>
    <d v="2022-12-31T00:00:00"/>
    <n v="2.3021490000000002E-2"/>
    <n v="4.1E-5"/>
    <x v="247"/>
    <x v="23"/>
    <s v="Refinitiv, 'Share ownership: Riot Platforms Inc - 31 December 2022', viewed in December 2023."/>
    <s v="Refinitiv"/>
    <x v="1"/>
  </r>
  <r>
    <x v="4"/>
    <s v="United States"/>
    <s v="Ault Alliance"/>
    <x v="0"/>
    <d v="2022-12-31T00:00:00"/>
    <n v="4.7039999999999998E-3"/>
    <n v="1.9999999999999999E-6"/>
    <x v="248"/>
    <x v="3"/>
    <s v="Refinitiv, 'Share ownership: Ault Alliance Inc - 31 December 2022', viewed in December 2023."/>
    <s v="Refinitiv"/>
    <x v="1"/>
  </r>
  <r>
    <x v="0"/>
    <s v="Japan"/>
    <s v="SBI Holdings"/>
    <x v="0"/>
    <d v="2022-05-31T00:00:00"/>
    <n v="1.830354E-2"/>
    <n v="3.9999999999999998E-6"/>
    <x v="249"/>
    <x v="15"/>
    <s v="Refinitiv, 'Share ownership: SBI Holdings Inc - 31 May 2022', viewed in December 2023."/>
    <s v="Refinitiv"/>
    <x v="0"/>
  </r>
  <r>
    <x v="6"/>
    <s v="United States"/>
    <s v="Marathon Digital Holdings"/>
    <x v="0"/>
    <d v="2022-12-31T00:00:00"/>
    <n v="0.14380073999999998"/>
    <n v="2.8899999999999998E-4"/>
    <x v="250"/>
    <x v="28"/>
    <s v="Refinitiv, 'Share ownership: Marathon Digital Holdings Inc - 31 December 2022', viewed in December 2023."/>
    <s v="Refinitiv"/>
    <x v="1"/>
  </r>
  <r>
    <x v="2"/>
    <s v="United States"/>
    <s v="Riot Platforms"/>
    <x v="0"/>
    <d v="2022-12-31T00:00:00"/>
    <n v="6.7799999999999995E-5"/>
    <n v="0"/>
    <x v="251"/>
    <x v="3"/>
    <s v="Refinitiv, 'Share ownership: Riot Platforms Inc - 31 December 2022', viewed in December 2023."/>
    <s v="Refinitiv"/>
    <x v="1"/>
  </r>
  <r>
    <x v="2"/>
    <s v="United States"/>
    <s v="Riot Platforms"/>
    <x v="0"/>
    <d v="2022-12-31T00:00:00"/>
    <n v="8.4749999999999995E-4"/>
    <n v="9.9999999999999995E-7"/>
    <x v="252"/>
    <x v="3"/>
    <s v="Refinitiv, 'Share ownership: Riot Platforms Inc - 31 December 2022', viewed in December 2023."/>
    <s v="Refinitiv"/>
    <x v="1"/>
  </r>
  <r>
    <x v="6"/>
    <s v="United States"/>
    <s v="Marathon Digital Holdings"/>
    <x v="0"/>
    <d v="2022-12-31T00:00:00"/>
    <n v="2.5786799999999999E-3"/>
    <n v="5.0000000000000004E-6"/>
    <x v="252"/>
    <x v="3"/>
    <s v="Refinitiv, 'Share ownership: Marathon Digital Holdings Inc - 31 December 2022', viewed in December 2023."/>
    <s v="Refinitiv"/>
    <x v="1"/>
  </r>
  <r>
    <x v="4"/>
    <s v="United States"/>
    <s v="Riskon International"/>
    <x v="0"/>
    <d v="2022-12-31T00:00:00"/>
    <n v="8.2038999999999994E-4"/>
    <n v="1.27E-4"/>
    <x v="252"/>
    <x v="3"/>
    <s v="Refinitiv, 'Share ownership: Riskon International Inc - 31 December 2022', viewed in December 2023."/>
    <s v="Refinitiv"/>
    <x v="1"/>
  </r>
  <r>
    <x v="12"/>
    <s v="United Kingdom"/>
    <s v="Argo Blockchain"/>
    <x v="0"/>
    <d v="2022-12-31T00:00:00"/>
    <n v="1.2960000000000001E-3"/>
    <n v="2.5000000000000001E-5"/>
    <x v="252"/>
    <x v="3"/>
    <s v="Refinitiv, 'Share ownership: Argo Blockchain PLC - 31 December 2022', viewed in December 2023."/>
    <s v="Refinitiv"/>
    <x v="1"/>
  </r>
  <r>
    <x v="1"/>
    <s v="Canada"/>
    <s v="HIVE Digital Technology"/>
    <x v="0"/>
    <d v="2022-06-30T00:00:00"/>
    <n v="2.0936919999999998E-2"/>
    <n v="7.7999999999999999E-5"/>
    <x v="100"/>
    <x v="10"/>
    <s v="Refinitiv, 'Share ownership: HIVE Digital Technologies Ltd - 30 June 2022', viewed in December 2023."/>
    <s v="Refinitiv"/>
    <x v="1"/>
  </r>
  <r>
    <x v="21"/>
    <s v="United States"/>
    <s v="Mawson Infrastructure"/>
    <x v="0"/>
    <d v="2022-12-31T00:00:00"/>
    <n v="8.1185400000000005E-3"/>
    <n v="4.3200000000000004E-4"/>
    <x v="253"/>
    <x v="3"/>
    <s v="Refinitiv, 'Share ownership: Mawson Infrastructure Group Inc - 31 December 2022', viewed in December 2023."/>
    <s v="Refinitiv"/>
    <x v="1"/>
  </r>
  <r>
    <x v="15"/>
    <s v="United States"/>
    <s v="TeraWulf"/>
    <x v="0"/>
    <d v="2022-12-31T00:00:00"/>
    <n v="0.25491814000000002"/>
    <n v="2.637E-3"/>
    <x v="253"/>
    <x v="3"/>
    <s v="Refinitiv, 'Share ownership: Terawulf Inc - 31 December 2022', viewed in December 2023."/>
    <s v="Refinitiv"/>
    <x v="1"/>
  </r>
  <r>
    <x v="5"/>
    <s v="United States"/>
    <s v="Stronghold Digital Mining"/>
    <x v="0"/>
    <d v="2022-12-31T00:00:00"/>
    <n v="7.2214739999999999E-2"/>
    <n v="4.7530000000000003E-3"/>
    <x v="253"/>
    <x v="3"/>
    <s v="Refinitiv, 'Share ownership: Stronghold Digital Mining Inc - 31 December 2022', viewed in December 2023."/>
    <s v="Refinitiv"/>
    <x v="1"/>
  </r>
  <r>
    <x v="23"/>
    <s v="United States"/>
    <s v="Soluna Holdings"/>
    <x v="0"/>
    <d v="2022-12-31T00:00:00"/>
    <n v="1.8119509999999998E-2"/>
    <n v="3.96E-3"/>
    <x v="253"/>
    <x v="3"/>
    <s v="Refinitiv, 'Share ownership: Soluna Holdings Inc - 31 December 2022', viewed in December 2023."/>
    <s v="Refinitiv"/>
    <x v="1"/>
  </r>
  <r>
    <x v="0"/>
    <s v="Japan"/>
    <s v="SBI Holdings"/>
    <x v="0"/>
    <d v="2022-12-31T00:00:00"/>
    <n v="35.408244500000002"/>
    <n v="6.7739999999999996E-3"/>
    <x v="253"/>
    <x v="3"/>
    <s v="Refinitiv, 'Share ownership: SBI Holdings Inc - 31 December 2022', viewed in December 2023."/>
    <s v="Refinitiv"/>
    <x v="0"/>
  </r>
  <r>
    <x v="2"/>
    <s v="United States"/>
    <s v="Riot Platforms"/>
    <x v="0"/>
    <d v="2022-12-31T00:00:00"/>
    <n v="11.832967890000001"/>
    <n v="2.0863999999999997E-2"/>
    <x v="253"/>
    <x v="3"/>
    <s v="Refinitiv, 'Share ownership: Riot Platforms Inc - 31 December 2022', viewed in December 2023."/>
    <s v="Refinitiv"/>
    <x v="1"/>
  </r>
  <r>
    <x v="6"/>
    <s v="United States"/>
    <s v="Marathon Digital Holdings"/>
    <x v="0"/>
    <d v="2022-12-31T00:00:00"/>
    <n v="8.2102879800000004"/>
    <n v="1.6492E-2"/>
    <x v="253"/>
    <x v="3"/>
    <s v="Refinitiv, 'Share ownership: Marathon Digital Holdings Inc - 31 December 2022', viewed in December 2023."/>
    <s v="Refinitiv"/>
    <x v="1"/>
  </r>
  <r>
    <x v="22"/>
    <s v="Australia"/>
    <s v="Iris Energy"/>
    <x v="0"/>
    <d v="2022-12-31T00:00:00"/>
    <n v="3.8093750000000003E-2"/>
    <n v="5.5400000000000002E-4"/>
    <x v="253"/>
    <x v="3"/>
    <s v="Refinitiv, 'Share ownership: Iris Energy Ltd - 31 December 2022', viewed in December 2023."/>
    <s v="Refinitiv"/>
    <x v="1"/>
  </r>
  <r>
    <x v="8"/>
    <s v="United States"/>
    <s v="Hut 8 Corp"/>
    <x v="0"/>
    <d v="2022-12-31T00:00:00"/>
    <n v="0.72339257999999995"/>
    <n v="4.0020000000000003E-3"/>
    <x v="253"/>
    <x v="3"/>
    <s v="Refinitiv, 'Share ownership: Hut 8 Corp - 31 December 2022', viewed in December 2023."/>
    <s v="Refinitiv"/>
    <x v="1"/>
  </r>
  <r>
    <x v="1"/>
    <s v="Canada"/>
    <s v="HIVE Digital Technology"/>
    <x v="0"/>
    <d v="2022-12-31T00:00:00"/>
    <n v="0.36369537000000002"/>
    <n v="3.0180000000000003E-3"/>
    <x v="253"/>
    <x v="3"/>
    <s v="Refinitiv, 'Share ownership: HIVE Digital Technologies Ltd - 31 December 2022', viewed in December 2023."/>
    <s v="Refinitiv"/>
    <x v="1"/>
  </r>
  <r>
    <x v="13"/>
    <s v="United States"/>
    <s v="Galaxy Digital"/>
    <x v="0"/>
    <d v="2022-12-31T00:00:00"/>
    <n v="0.64608063000000004"/>
    <n v="2.0639999999999999E-3"/>
    <x v="253"/>
    <x v="3"/>
    <s v="Refinitiv, 'Share ownership: Galaxy Digital Holdings Ltd - 31 December 2022', viewed in December 2023."/>
    <s v="Refinitiv"/>
    <x v="1"/>
  </r>
  <r>
    <x v="10"/>
    <s v="United States"/>
    <s v="CleanSpark"/>
    <x v="0"/>
    <d v="2022-12-31T00:00:00"/>
    <n v="2.5760814000000001"/>
    <n v="1.7600999999999999E-2"/>
    <x v="253"/>
    <x v="3"/>
    <s v="Refinitiv, 'Share ownership: CleanSpark Inc - 31 December 2022', viewed in December 2023."/>
    <s v="Refinitiv"/>
    <x v="1"/>
  </r>
  <r>
    <x v="14"/>
    <s v="China"/>
    <s v="Canaan"/>
    <x v="0"/>
    <d v="2022-12-31T00:00:00"/>
    <n v="0.31596485999999996"/>
    <n v="9.2299999999999988E-4"/>
    <x v="253"/>
    <x v="3"/>
    <s v="Refinitiv, 'Share ownership: Canaan Inc - 31 December 2022', viewed in December 2023."/>
    <s v="Refinitiv"/>
    <x v="1"/>
  </r>
  <r>
    <x v="16"/>
    <s v="Netherlands"/>
    <s v="Cipher Mining"/>
    <x v="0"/>
    <d v="2022-12-31T00:00:00"/>
    <n v="0.49084559999999999"/>
    <n v="3.5410000000000003E-3"/>
    <x v="253"/>
    <x v="3"/>
    <s v="Refinitiv, 'Share ownership: Cipher Mining Inc - 31 December 2022', viewed in December 2023."/>
    <s v="Refinitiv"/>
    <x v="1"/>
  </r>
  <r>
    <x v="3"/>
    <s v="Canada"/>
    <s v="Bitfarms"/>
    <x v="0"/>
    <d v="2022-12-31T00:00:00"/>
    <n v="0.35502734999999996"/>
    <n v="3.8309999999999998E-3"/>
    <x v="253"/>
    <x v="3"/>
    <s v="Refinitiv, 'Share ownership: Bitfarms Ltd - 31 December 2022', viewed in December 2023."/>
    <s v="Refinitiv"/>
    <x v="1"/>
  </r>
  <r>
    <x v="4"/>
    <s v="United States"/>
    <s v="Ault Alliance"/>
    <x v="0"/>
    <d v="2022-12-31T00:00:00"/>
    <n v="0.2912805"/>
    <n v="6.6649999999999999E-3"/>
    <x v="253"/>
    <x v="3"/>
    <s v="Refinitiv, 'Share ownership: Ault Alliance Inc - 31 December 2022', viewed in December 2023."/>
    <s v="Refinitiv"/>
    <x v="1"/>
  </r>
  <r>
    <x v="4"/>
    <s v="United States"/>
    <s v="Riskon International"/>
    <x v="0"/>
    <d v="2022-12-31T00:00:00"/>
    <n v="4.1067559999999996E-2"/>
    <n v="6.3429999999999997E-3"/>
    <x v="253"/>
    <x v="3"/>
    <s v="Refinitiv, 'Share ownership: Riskon International Inc - 31 December 2022', viewed in December 2023."/>
    <s v="Refinitiv"/>
    <x v="1"/>
  </r>
  <r>
    <x v="17"/>
    <s v="United States"/>
    <s v="Applied Digital"/>
    <x v="0"/>
    <d v="2022-12-31T00:00:00"/>
    <n v="1.5689900800000001"/>
    <n v="9.077E-3"/>
    <x v="253"/>
    <x v="3"/>
    <s v="Refinitiv, 'Share ownership: Applied Digital Corp - 31 December 2022', viewed in December 2023."/>
    <s v="Refinitiv"/>
    <x v="1"/>
  </r>
  <r>
    <x v="4"/>
    <s v="United States"/>
    <s v="Ault Alliance"/>
    <x v="0"/>
    <d v="2022-12-31T00:00:00"/>
    <n v="2.8665000000000001E-3"/>
    <n v="6.6000000000000005E-5"/>
    <x v="254"/>
    <x v="3"/>
    <s v="Refinitiv, 'Share ownership: Ault Alliance Inc - 31 December 2022', viewed in December 2023."/>
    <s v="Refinitiv"/>
    <x v="1"/>
  </r>
  <r>
    <x v="6"/>
    <s v="United States"/>
    <s v="Marathon Digital Holdings"/>
    <x v="0"/>
    <d v="2022-12-31T00:00:00"/>
    <n v="6.8400000000000009E-5"/>
    <n v="0"/>
    <x v="255"/>
    <x v="3"/>
    <s v="Refinitiv, 'Share ownership: Marathon Digital Holdings Inc - 31 December 2022', viewed in December 2023."/>
    <s v="Refinitiv"/>
    <x v="1"/>
  </r>
  <r>
    <x v="8"/>
    <s v="United States"/>
    <s v="Hut 8 Corp"/>
    <x v="0"/>
    <d v="2022-12-31T00:00:00"/>
    <n v="8.562000000000001E-5"/>
    <n v="0"/>
    <x v="255"/>
    <x v="3"/>
    <s v="Refinitiv, 'Share ownership: Hut 8 Corp - 31 December 2022', viewed in December 2023."/>
    <s v="Refinitiv"/>
    <x v="1"/>
  </r>
  <r>
    <x v="1"/>
    <s v="Canada"/>
    <s v="HIVE Digital Technology"/>
    <x v="0"/>
    <d v="2022-12-31T00:00:00"/>
    <n v="1.1787200000000001E-3"/>
    <n v="9.0000000000000002E-6"/>
    <x v="256"/>
    <x v="3"/>
    <s v="Refinitiv, 'Share ownership: HIVE Digital Technologies Ltd - 31 December 2022', viewed in December 2023."/>
    <s v="Refinitiv"/>
    <x v="1"/>
  </r>
  <r>
    <x v="8"/>
    <s v="United States"/>
    <s v="Hut 8 Corp"/>
    <x v="0"/>
    <d v="2022-12-31T00:00:00"/>
    <n v="5.0290349999999998E-2"/>
    <n v="2.7799999999999998E-4"/>
    <x v="257"/>
    <x v="3"/>
    <s v="Refinitiv, 'Share ownership: Hut 8 Corp - 31 December 2022', viewed in December 2023."/>
    <s v="Refinitiv"/>
    <x v="1"/>
  </r>
  <r>
    <x v="3"/>
    <s v="Canada"/>
    <s v="Bitfarms"/>
    <x v="0"/>
    <d v="2022-12-31T00:00:00"/>
    <n v="2.8053729999999999E-2"/>
    <n v="3.0299999999999999E-4"/>
    <x v="257"/>
    <x v="3"/>
    <s v="Refinitiv, 'Share ownership: Bitfarms Ltd - 31 December 2022', viewed in December 2023."/>
    <s v="Refinitiv"/>
    <x v="1"/>
  </r>
  <r>
    <x v="2"/>
    <s v="United States"/>
    <s v="Riot Platforms"/>
    <x v="0"/>
    <d v="2022-12-31T00:00:00"/>
    <n v="3.3561000000000002E-4"/>
    <n v="9.9999999999999995E-7"/>
    <x v="258"/>
    <x v="3"/>
    <s v="Refinitiv, 'Share ownership: Riot Platforms Inc - 31 December 2022', viewed in December 2023."/>
    <s v="Refinitiv"/>
    <x v="1"/>
  </r>
  <r>
    <x v="6"/>
    <s v="United States"/>
    <s v="Marathon Digital Holdings"/>
    <x v="0"/>
    <d v="2022-12-31T00:00:00"/>
    <n v="7.1854199999999997E-3"/>
    <n v="1.4E-5"/>
    <x v="258"/>
    <x v="3"/>
    <s v="Refinitiv, 'Share ownership: Marathon Digital Holdings Inc - 31 December 2022', viewed in December 2023."/>
    <s v="Refinitiv"/>
    <x v="1"/>
  </r>
  <r>
    <x v="19"/>
    <s v="Singapore"/>
    <s v="Bitdeer Technologies"/>
    <x v="0"/>
    <d v="2022-12-31T00:00:00"/>
    <n v="3.2300536000000002"/>
    <n v="5.0816E-2"/>
    <x v="259"/>
    <x v="3"/>
    <s v="Refinitiv, 'Share ownership: Bitdeer Technologies Group - 31 December 2022', viewed in December 2023."/>
    <s v="Refinitiv"/>
    <x v="1"/>
  </r>
  <r>
    <x v="0"/>
    <s v="Japan"/>
    <s v="SBI Holdings"/>
    <x v="0"/>
    <d v="2022-10-31T00:00:00"/>
    <n v="0.33258826000000002"/>
    <n v="6.7999999999999999E-5"/>
    <x v="260"/>
    <x v="3"/>
    <s v="Refinitiv, 'Share ownership: SBI Holdings Inc - 31 October 2022', viewed in December 2023."/>
    <s v="Refinitiv"/>
    <x v="0"/>
  </r>
  <r>
    <x v="2"/>
    <s v="United States"/>
    <s v="Riot Platforms"/>
    <x v="0"/>
    <d v="2022-12-31T00:00:00"/>
    <n v="8.6072099999999988E-3"/>
    <n v="1.5E-5"/>
    <x v="261"/>
    <x v="2"/>
    <s v="Refinitiv, 'Share ownership: Riot Platforms Inc - 31 December 2022', viewed in December 2023."/>
    <s v="Refinitiv"/>
    <x v="1"/>
  </r>
  <r>
    <x v="23"/>
    <s v="United States"/>
    <s v="Soluna Holdings"/>
    <x v="0"/>
    <d v="2022-12-31T00:00:00"/>
    <n v="1.0436E-4"/>
    <n v="2.3E-5"/>
    <x v="262"/>
    <x v="3"/>
    <s v="Refinitiv, 'Share ownership: Soluna Holdings Inc - 31 December 2022', viewed in December 2023."/>
    <s v="Refinitiv"/>
    <x v="1"/>
  </r>
  <r>
    <x v="6"/>
    <s v="United States"/>
    <s v="Marathon Digital Holdings"/>
    <x v="0"/>
    <d v="2022-12-31T00:00:00"/>
    <n v="7.4555999999999993E-4"/>
    <n v="9.9999999999999995E-7"/>
    <x v="262"/>
    <x v="3"/>
    <s v="Refinitiv, 'Share ownership: Marathon Digital Holdings Inc - 31 December 2022', viewed in December 2023."/>
    <s v="Refinitiv"/>
    <x v="1"/>
  </r>
  <r>
    <x v="8"/>
    <s v="United States"/>
    <s v="Hut 8 Corp"/>
    <x v="0"/>
    <d v="2022-12-31T00:00:00"/>
    <n v="6.7165100000000002E-3"/>
    <n v="3.7000000000000005E-5"/>
    <x v="262"/>
    <x v="3"/>
    <s v="Refinitiv, 'Share ownership: Hut 8 Corp - 31 December 2022', viewed in December 2023."/>
    <s v="Refinitiv"/>
    <x v="1"/>
  </r>
  <r>
    <x v="1"/>
    <s v="Canada"/>
    <s v="HIVE Digital Technology"/>
    <x v="0"/>
    <d v="2022-12-31T00:00:00"/>
    <n v="5.7569999999999999E-5"/>
    <n v="0"/>
    <x v="262"/>
    <x v="3"/>
    <s v="Refinitiv, 'Share ownership: HIVE Digital Technologies Ltd - 31 December 2022', viewed in December 2023."/>
    <s v="Refinitiv"/>
    <x v="1"/>
  </r>
  <r>
    <x v="7"/>
    <s v="United States"/>
    <s v="Core Scientific"/>
    <x v="0"/>
    <d v="2022-12-31T00:00:00"/>
    <n v="2.4594999999999999E-4"/>
    <n v="9.0000000000000002E-6"/>
    <x v="262"/>
    <x v="3"/>
    <s v="Refinitiv, 'Share ownership: Core Scientific Inc - 31 December 2022', viewed in December 2023."/>
    <s v="Refinitiv"/>
    <x v="1"/>
  </r>
  <r>
    <x v="14"/>
    <s v="China"/>
    <s v="Canaan"/>
    <x v="0"/>
    <d v="2022-12-31T00:00:00"/>
    <n v="3.0899999999999998E-4"/>
    <n v="9.9999999999999995E-7"/>
    <x v="262"/>
    <x v="3"/>
    <s v="Refinitiv, 'Share ownership: Canaan Inc - 31 December 2022', viewed in December 2023."/>
    <s v="Refinitiv"/>
    <x v="1"/>
  </r>
  <r>
    <x v="4"/>
    <s v="United States"/>
    <s v="Riskon International"/>
    <x v="0"/>
    <d v="2022-12-31T00:00:00"/>
    <n v="1.22024E-3"/>
    <n v="1.8800000000000002E-4"/>
    <x v="262"/>
    <x v="3"/>
    <s v="Refinitiv, 'Share ownership: Riskon International Inc - 31 December 2022', viewed in December 2023."/>
    <s v="Refinitiv"/>
    <x v="1"/>
  </r>
  <r>
    <x v="17"/>
    <s v="United States"/>
    <s v="Applied Digital"/>
    <x v="0"/>
    <d v="2022-12-31T00:00:00"/>
    <n v="3.68E-4"/>
    <n v="1.9999999999999999E-6"/>
    <x v="262"/>
    <x v="3"/>
    <s v="Refinitiv, 'Share ownership: Applied Digital Corp - 31 December 2022', viewed in December 2023."/>
    <s v="Refinitiv"/>
    <x v="1"/>
  </r>
  <r>
    <x v="0"/>
    <s v="Japan"/>
    <s v="SBI Holdings"/>
    <x v="0"/>
    <d v="2022-12-31T00:00:00"/>
    <n v="0.21117382000000001"/>
    <n v="4.0000000000000003E-5"/>
    <x v="263"/>
    <x v="22"/>
    <s v="Refinitiv, 'Share ownership: SBI Holdings Inc - 31 December 2022', viewed in December 2023."/>
    <s v="Refinitiv"/>
    <x v="0"/>
  </r>
  <r>
    <x v="2"/>
    <s v="United States"/>
    <s v="Riot Platforms"/>
    <x v="0"/>
    <d v="2022-12-31T00:00:00"/>
    <n v="3.014727E-2"/>
    <n v="5.3000000000000001E-5"/>
    <x v="263"/>
    <x v="22"/>
    <s v="Refinitiv, 'Share ownership: Riot Platforms Inc - 31 December 2022', viewed in December 2023."/>
    <s v="Refinitiv"/>
    <x v="1"/>
  </r>
  <r>
    <x v="6"/>
    <s v="United States"/>
    <s v="Marathon Digital Holdings"/>
    <x v="0"/>
    <d v="2022-12-31T00:00:00"/>
    <n v="1.8331200000000002E-2"/>
    <n v="3.7000000000000005E-5"/>
    <x v="263"/>
    <x v="22"/>
    <s v="Refinitiv, 'Share ownership: Marathon Digital Holdings Inc - 31 December 2022', viewed in December 2023."/>
    <s v="Refinitiv"/>
    <x v="1"/>
  </r>
  <r>
    <x v="8"/>
    <s v="United States"/>
    <s v="Hut 8 Corp"/>
    <x v="0"/>
    <d v="2022-12-31T00:00:00"/>
    <n v="2.6818950000000001E-2"/>
    <n v="1.4800000000000002E-4"/>
    <x v="263"/>
    <x v="22"/>
    <s v="Refinitiv, 'Share ownership: Hut 8 Corp - 31 December 2022', viewed in December 2023."/>
    <s v="Refinitiv"/>
    <x v="1"/>
  </r>
  <r>
    <x v="13"/>
    <s v="United States"/>
    <s v="Galaxy Digital"/>
    <x v="0"/>
    <d v="2022-12-31T00:00:00"/>
    <n v="3.3024529999999996E-2"/>
    <n v="1.05E-4"/>
    <x v="263"/>
    <x v="22"/>
    <s v="Refinitiv, 'Share ownership: Galaxy Digital Holdings Ltd - 31 December 2022', viewed in December 2023."/>
    <s v="Refinitiv"/>
    <x v="1"/>
  </r>
  <r>
    <x v="5"/>
    <s v="United States"/>
    <s v="Stronghold Digital Mining"/>
    <x v="0"/>
    <d v="2022-12-31T00:00:00"/>
    <n v="6.3145399999999996E-3"/>
    <n v="4.1599999999999997E-4"/>
    <x v="264"/>
    <x v="3"/>
    <s v="Refinitiv, 'Share ownership: Stronghold Digital Mining Inc - 31 December 2022', viewed in December 2023."/>
    <s v="Refinitiv"/>
    <x v="1"/>
  </r>
  <r>
    <x v="2"/>
    <s v="United States"/>
    <s v="Riot Platforms"/>
    <x v="0"/>
    <d v="2022-12-31T00:00:00"/>
    <n v="0.90541815000000003"/>
    <n v="1.596E-3"/>
    <x v="264"/>
    <x v="3"/>
    <s v="Refinitiv, 'Share ownership: Riot Platforms Inc - 31 December 2022', viewed in December 2023."/>
    <s v="Refinitiv"/>
    <x v="1"/>
  </r>
  <r>
    <x v="6"/>
    <s v="United States"/>
    <s v="Marathon Digital Holdings"/>
    <x v="0"/>
    <d v="2022-12-31T00:00:00"/>
    <n v="5.8658814000000001"/>
    <n v="1.1782999999999998E-2"/>
    <x v="264"/>
    <x v="3"/>
    <s v="Refinitiv, 'Share ownership: Marathon Digital Holdings Inc - 31 December 2022', viewed in December 2023."/>
    <s v="Refinitiv"/>
    <x v="1"/>
  </r>
  <r>
    <x v="22"/>
    <s v="Australia"/>
    <s v="Iris Energy"/>
    <x v="0"/>
    <d v="2022-12-31T00:00:00"/>
    <n v="4.1412499999999998E-2"/>
    <n v="6.0300000000000002E-4"/>
    <x v="264"/>
    <x v="3"/>
    <s v="Refinitiv, 'Share ownership: Iris Energy Ltd - 31 December 2022', viewed in December 2023."/>
    <s v="Refinitiv"/>
    <x v="1"/>
  </r>
  <r>
    <x v="8"/>
    <s v="United States"/>
    <s v="Hut 8 Corp"/>
    <x v="0"/>
    <d v="2022-12-31T00:00:00"/>
    <n v="0.10564483999999999"/>
    <n v="5.8399999999999999E-4"/>
    <x v="264"/>
    <x v="3"/>
    <s v="Refinitiv, 'Share ownership: Hut 8 Corp - 31 December 2022', viewed in December 2023."/>
    <s v="Refinitiv"/>
    <x v="1"/>
  </r>
  <r>
    <x v="7"/>
    <s v="United States"/>
    <s v="Core Scientific"/>
    <x v="0"/>
    <d v="2022-12-31T00:00:00"/>
    <n v="4.8121099999999997E-3"/>
    <n v="1.7100000000000001E-4"/>
    <x v="264"/>
    <x v="3"/>
    <s v="Refinitiv, 'Share ownership: Core Scientific Inc - 31 December 2022', viewed in December 2023."/>
    <s v="Refinitiv"/>
    <x v="1"/>
  </r>
  <r>
    <x v="10"/>
    <s v="United States"/>
    <s v="CleanSpark"/>
    <x v="0"/>
    <d v="2022-12-31T00:00:00"/>
    <n v="0.13308348"/>
    <n v="9.0899999999999998E-4"/>
    <x v="264"/>
    <x v="3"/>
    <s v="Refinitiv, 'Share ownership: CleanSpark Inc - 31 December 2022', viewed in December 2023."/>
    <s v="Refinitiv"/>
    <x v="1"/>
  </r>
  <r>
    <x v="14"/>
    <s v="China"/>
    <s v="Canaan"/>
    <x v="0"/>
    <d v="2022-12-31T00:00:00"/>
    <n v="6.6680139999999999E-2"/>
    <n v="1.95E-4"/>
    <x v="264"/>
    <x v="3"/>
    <s v="Refinitiv, 'Share ownership: Canaan Inc - 31 December 2022', viewed in December 2023."/>
    <s v="Refinitiv"/>
    <x v="1"/>
  </r>
  <r>
    <x v="3"/>
    <s v="Canada"/>
    <s v="Bitfarms"/>
    <x v="0"/>
    <d v="2022-12-31T00:00:00"/>
    <n v="1.0362620000000001E-2"/>
    <n v="1.12E-4"/>
    <x v="264"/>
    <x v="3"/>
    <s v="Refinitiv, 'Share ownership: Bitfarms Ltd - 31 December 2022', viewed in December 2023."/>
    <s v="Refinitiv"/>
    <x v="1"/>
  </r>
  <r>
    <x v="0"/>
    <s v="Japan"/>
    <s v="SBI Holdings"/>
    <x v="0"/>
    <d v="2022-12-31T00:00:00"/>
    <n v="5.4911529299999993"/>
    <n v="1.0499999999999999E-3"/>
    <x v="264"/>
    <x v="3"/>
    <s v="Refinitiv, 'Share ownership: SBI Holdings Inc - 31 December 2022', viewed in December 2023."/>
    <s v="Refinitiv"/>
    <x v="0"/>
  </r>
  <r>
    <x v="2"/>
    <s v="United States"/>
    <s v="Riot Platforms"/>
    <x v="0"/>
    <d v="2022-12-31T00:00:00"/>
    <n v="3.6950999999999998E-3"/>
    <n v="6.9999999999999999E-6"/>
    <x v="264"/>
    <x v="3"/>
    <s v="Refinitiv, 'Share ownership: Riot Platforms Inc - 31 December 2022', viewed in December 2023."/>
    <s v="Refinitiv"/>
    <x v="1"/>
  </r>
  <r>
    <x v="6"/>
    <s v="United States"/>
    <s v="Marathon Digital Holdings"/>
    <x v="0"/>
    <d v="2022-12-31T00:00:00"/>
    <n v="2.9206799999999997E-3"/>
    <n v="5.9999999999999993E-6"/>
    <x v="264"/>
    <x v="3"/>
    <s v="Refinitiv, 'Share ownership: Marathon Digital Holdings Inc - 31 December 2022', viewed in December 2023."/>
    <s v="Refinitiv"/>
    <x v="1"/>
  </r>
  <r>
    <x v="10"/>
    <s v="United States"/>
    <s v="CleanSpark"/>
    <x v="0"/>
    <d v="2022-12-31T00:00:00"/>
    <n v="4.869072E-2"/>
    <n v="3.3300000000000002E-4"/>
    <x v="264"/>
    <x v="3"/>
    <s v="Refinitiv, 'Share ownership: CleanSpark Inc - 31 December 2022', viewed in December 2023."/>
    <s v="Refinitiv"/>
    <x v="1"/>
  </r>
  <r>
    <x v="0"/>
    <s v="Japan"/>
    <s v="SBI Holdings"/>
    <x v="0"/>
    <d v="2022-12-31T00:00:00"/>
    <n v="19.356576620000002"/>
    <n v="3.7030000000000001E-3"/>
    <x v="264"/>
    <x v="3"/>
    <s v="Refinitiv, 'Share ownership: SBI Holdings Inc - 31 December 2022', viewed in December 2023."/>
    <s v="Refinitiv"/>
    <x v="0"/>
  </r>
  <r>
    <x v="2"/>
    <s v="United States"/>
    <s v="Riot Platforms"/>
    <x v="0"/>
    <d v="2022-12-31T00:00:00"/>
    <n v="0.69644837999999998"/>
    <n v="1.2280000000000001E-3"/>
    <x v="264"/>
    <x v="3"/>
    <s v="Refinitiv, 'Share ownership: Riot Platforms Inc - 31 December 2022', viewed in December 2023."/>
    <s v="Refinitiv"/>
    <x v="1"/>
  </r>
  <r>
    <x v="6"/>
    <s v="United States"/>
    <s v="Marathon Digital Holdings"/>
    <x v="0"/>
    <d v="2022-12-31T00:00:00"/>
    <n v="0.48894029999999999"/>
    <n v="9.8200000000000002E-4"/>
    <x v="264"/>
    <x v="3"/>
    <s v="Refinitiv, 'Share ownership: Marathon Digital Holdings Inc - 31 December 2022', viewed in December 2023."/>
    <s v="Refinitiv"/>
    <x v="1"/>
  </r>
  <r>
    <x v="8"/>
    <s v="United States"/>
    <s v="Hut 8 Corp"/>
    <x v="0"/>
    <d v="2022-12-31T00:00:00"/>
    <n v="0.14785740999999999"/>
    <n v="8.1799999999999993E-4"/>
    <x v="264"/>
    <x v="3"/>
    <s v="Refinitiv, 'Share ownership: Hut 8 Corp - 31 December 2022', viewed in December 2023."/>
    <s v="Refinitiv"/>
    <x v="1"/>
  </r>
  <r>
    <x v="7"/>
    <s v="United States"/>
    <s v="Core Scientific"/>
    <x v="0"/>
    <d v="2022-12-31T00:00:00"/>
    <n v="1.03736E-3"/>
    <n v="3.7000000000000005E-5"/>
    <x v="264"/>
    <x v="3"/>
    <s v="Refinitiv, 'Share ownership: Core Scientific Inc - 31 December 2022', viewed in December 2023."/>
    <s v="Refinitiv"/>
    <x v="1"/>
  </r>
  <r>
    <x v="10"/>
    <s v="United States"/>
    <s v="CleanSpark"/>
    <x v="0"/>
    <d v="2022-12-31T00:00:00"/>
    <n v="1.07728728"/>
    <n v="7.3609999999999995E-3"/>
    <x v="264"/>
    <x v="3"/>
    <s v="Refinitiv, 'Share ownership: CleanSpark Inc - 31 December 2022', viewed in December 2023."/>
    <s v="Refinitiv"/>
    <x v="1"/>
  </r>
  <r>
    <x v="0"/>
    <s v="Japan"/>
    <s v="SBI Holdings"/>
    <x v="0"/>
    <d v="2022-11-30T00:00:00"/>
    <n v="1.0698274999999999"/>
    <n v="2.05E-4"/>
    <x v="264"/>
    <x v="3"/>
    <s v="Refinitiv, 'Share ownership: SBI Holdings Inc - 30 November 2022', viewed in December 2023."/>
    <s v="Refinitiv"/>
    <x v="0"/>
  </r>
  <r>
    <x v="6"/>
    <s v="United States"/>
    <s v="Marathon Digital Holdings"/>
    <x v="0"/>
    <d v="2022-12-31T00:00:00"/>
    <n v="4.2664500000000001E-2"/>
    <n v="8.6000000000000003E-5"/>
    <x v="265"/>
    <x v="3"/>
    <s v="Refinitiv, 'Share ownership: Marathon Digital Holdings Inc - 31 December 2022', viewed in December 2023."/>
    <s v="Refinitiv"/>
    <x v="1"/>
  </r>
  <r>
    <x v="6"/>
    <s v="United States"/>
    <s v="Marathon Digital Holdings"/>
    <x v="0"/>
    <d v="2022-12-31T00:00:00"/>
    <n v="6.8399999999999997E-6"/>
    <n v="0"/>
    <x v="266"/>
    <x v="3"/>
    <s v="Refinitiv, 'Share ownership: Marathon Digital Holdings Inc - 31 December 2022', viewed in December 2023."/>
    <s v="Refinitiv"/>
    <x v="1"/>
  </r>
  <r>
    <x v="5"/>
    <s v="United States"/>
    <s v="Stronghold Digital Mining"/>
    <x v="0"/>
    <d v="2022-12-31T00:00:00"/>
    <n v="2.3960000000000001E-5"/>
    <n v="1.9999999999999999E-6"/>
    <x v="267"/>
    <x v="3"/>
    <s v="Refinitiv, 'Share ownership: Stronghold Digital Mining Inc - 31 December 2022', viewed in December 2023."/>
    <s v="Refinitiv"/>
    <x v="1"/>
  </r>
  <r>
    <x v="2"/>
    <s v="United States"/>
    <s v="Riot Platforms"/>
    <x v="0"/>
    <d v="2022-12-31T00:00:00"/>
    <n v="3.3900000000000002E-6"/>
    <n v="0"/>
    <x v="267"/>
    <x v="3"/>
    <s v="Refinitiv, 'Share ownership: Riot Platforms Inc - 31 December 2022', viewed in December 2023."/>
    <s v="Refinitiv"/>
    <x v="1"/>
  </r>
  <r>
    <x v="6"/>
    <s v="United States"/>
    <s v="Marathon Digital Holdings"/>
    <x v="0"/>
    <d v="2022-12-31T00:00:00"/>
    <n v="1.0089000000000001E-3"/>
    <n v="1.9999999999999999E-6"/>
    <x v="267"/>
    <x v="3"/>
    <s v="Refinitiv, 'Share ownership: Marathon Digital Holdings Inc - 31 December 2022', viewed in December 2023."/>
    <s v="Refinitiv"/>
    <x v="1"/>
  </r>
  <r>
    <x v="1"/>
    <s v="Canada"/>
    <s v="HIVE Digital Technology"/>
    <x v="0"/>
    <d v="2022-12-31T00:00:00"/>
    <n v="2.3030000000000001E-5"/>
    <n v="0"/>
    <x v="267"/>
    <x v="3"/>
    <s v="Refinitiv, 'Share ownership: HIVE Digital Technologies Ltd - 31 December 2022', viewed in December 2023."/>
    <s v="Refinitiv"/>
    <x v="1"/>
  </r>
  <r>
    <x v="10"/>
    <s v="United States"/>
    <s v="CleanSpark"/>
    <x v="0"/>
    <d v="2022-12-31T00:00:00"/>
    <n v="1.02E-4"/>
    <n v="9.9999999999999995E-7"/>
    <x v="267"/>
    <x v="3"/>
    <s v="Refinitiv, 'Share ownership: CleanSpark Inc - 31 December 2022', viewed in December 2023."/>
    <s v="Refinitiv"/>
    <x v="1"/>
  </r>
  <r>
    <x v="17"/>
    <s v="United States"/>
    <s v="Applied Digital"/>
    <x v="0"/>
    <d v="2022-12-31T00:00:00"/>
    <n v="2.7043105600000001"/>
    <n v="1.5644000000000002E-2"/>
    <x v="268"/>
    <x v="3"/>
    <s v="Refinitiv, 'Share ownership: Applied Digital Corp - 31 December 2022', viewed in December 2023."/>
    <s v="Refinitiv"/>
    <x v="1"/>
  </r>
  <r>
    <x v="7"/>
    <s v="United States"/>
    <s v="Core Scientific"/>
    <x v="0"/>
    <d v="2022-12-31T00:00:00"/>
    <n v="2.31308E-2"/>
    <n v="8.2199999999999992E-4"/>
    <x v="269"/>
    <x v="2"/>
    <s v="Refinitiv, 'Share ownership: Core Scientific Inc - 31 December 2022', viewed in December 2023."/>
    <s v="Refinitiv"/>
    <x v="1"/>
  </r>
  <r>
    <x v="6"/>
    <s v="United States"/>
    <s v="Marathon Digital Holdings"/>
    <x v="0"/>
    <d v="2022-12-31T00:00:00"/>
    <n v="0.12378689999999999"/>
    <n v="2.4899999999999998E-4"/>
    <x v="270"/>
    <x v="3"/>
    <s v="Refinitiv, 'Share ownership: Marathon Digital Holdings Inc - 31 December 2022', viewed in December 2023."/>
    <s v="Refinitiv"/>
    <x v="1"/>
  </r>
  <r>
    <x v="13"/>
    <s v="United States"/>
    <s v="Galaxy Digital"/>
    <x v="0"/>
    <d v="2022-12-31T00:00:00"/>
    <n v="3.2116230000000003E-2"/>
    <n v="1.03E-4"/>
    <x v="271"/>
    <x v="3"/>
    <s v="Refinitiv, 'Share ownership: Galaxy Digital Holdings Ltd - 31 December 2022', viewed in December 2023."/>
    <s v="Refinitiv"/>
    <x v="1"/>
  </r>
  <r>
    <x v="7"/>
    <s v="United States"/>
    <s v="Core Scientific"/>
    <x v="0"/>
    <d v="2022-12-31T00:00:00"/>
    <n v="5.7118100000000003E-3"/>
    <n v="2.0299999999999997E-4"/>
    <x v="272"/>
    <x v="3"/>
    <s v="Refinitiv, 'Share ownership: Core Scientific Inc - 31 December 2022', viewed in December 2023."/>
    <s v="Refinitiv"/>
    <x v="1"/>
  </r>
  <r>
    <x v="5"/>
    <s v="United States"/>
    <s v="Stronghold Digital Mining"/>
    <x v="0"/>
    <d v="2022-12-31T00:00:00"/>
    <n v="2.2718919999999997E-2"/>
    <n v="1.495E-3"/>
    <x v="273"/>
    <x v="3"/>
    <s v="Refinitiv, 'Share ownership: Stronghold Digital Mining Inc - 31 December 2022', viewed in December 2023."/>
    <s v="Refinitiv"/>
    <x v="1"/>
  </r>
  <r>
    <x v="23"/>
    <s v="United States"/>
    <s v="Soluna Holdings"/>
    <x v="0"/>
    <d v="2022-12-31T00:00:00"/>
    <n v="1.0436E-4"/>
    <n v="2.3E-5"/>
    <x v="273"/>
    <x v="3"/>
    <s v="Refinitiv, 'Share ownership: Soluna Holdings Inc - 31 December 2022', viewed in December 2023."/>
    <s v="Refinitiv"/>
    <x v="1"/>
  </r>
  <r>
    <x v="2"/>
    <s v="United States"/>
    <s v="Riot Platforms"/>
    <x v="0"/>
    <d v="2022-12-31T00:00:00"/>
    <n v="5.8969050000000002E-2"/>
    <n v="1.0399999999999999E-4"/>
    <x v="273"/>
    <x v="3"/>
    <s v="Refinitiv, 'Share ownership: Riot Platforms Inc - 31 December 2022', viewed in December 2023."/>
    <s v="Refinitiv"/>
    <x v="1"/>
  </r>
  <r>
    <x v="22"/>
    <s v="Australia"/>
    <s v="Iris Energy"/>
    <x v="0"/>
    <d v="2022-12-31T00:00:00"/>
    <n v="8.8749999999999992E-3"/>
    <n v="1.2899999999999999E-4"/>
    <x v="273"/>
    <x v="3"/>
    <s v="Refinitiv, 'Share ownership: Iris Energy Ltd - 31 December 2022', viewed in December 2023."/>
    <s v="Refinitiv"/>
    <x v="1"/>
  </r>
  <r>
    <x v="8"/>
    <s v="United States"/>
    <s v="Hut 8 Corp"/>
    <x v="0"/>
    <d v="2022-12-31T00:00:00"/>
    <n v="0.22340424"/>
    <n v="1.2360000000000001E-3"/>
    <x v="273"/>
    <x v="3"/>
    <s v="Refinitiv, 'Share ownership: Hut 8 Corp - 31 December 2022', viewed in December 2023."/>
    <s v="Refinitiv"/>
    <x v="1"/>
  </r>
  <r>
    <x v="9"/>
    <s v="Singapore"/>
    <s v="Ebang International"/>
    <x v="0"/>
    <d v="2022-12-31T00:00:00"/>
    <n v="4.4764529999999997E-2"/>
    <n v="3.2719999999999997E-3"/>
    <x v="273"/>
    <x v="3"/>
    <s v="Refinitiv, 'Share ownership: Ebang International Holdings Inc - 31 December 2022', viewed in December 2023."/>
    <s v="Refinitiv"/>
    <x v="1"/>
  </r>
  <r>
    <x v="7"/>
    <s v="United States"/>
    <s v="Core Scientific"/>
    <x v="0"/>
    <d v="2022-12-31T00:00:00"/>
    <n v="5.4583279999999998E-2"/>
    <n v="1.941E-3"/>
    <x v="273"/>
    <x v="3"/>
    <s v="Refinitiv, 'Share ownership: Core Scientific Inc - 31 December 2022', viewed in December 2023."/>
    <s v="Refinitiv"/>
    <x v="1"/>
  </r>
  <r>
    <x v="10"/>
    <s v="United States"/>
    <s v="CleanSpark"/>
    <x v="0"/>
    <d v="2022-12-31T00:00:00"/>
    <n v="0.20117664000000002"/>
    <n v="1.3750000000000001E-3"/>
    <x v="273"/>
    <x v="3"/>
    <s v="Refinitiv, 'Share ownership: CleanSpark Inc - 31 December 2022', viewed in December 2023."/>
    <s v="Refinitiv"/>
    <x v="1"/>
  </r>
  <r>
    <x v="16"/>
    <s v="Netherlands"/>
    <s v="Cipher Mining"/>
    <x v="0"/>
    <d v="2022-12-31T00:00:00"/>
    <n v="4.7491360000000003E-2"/>
    <n v="3.4299999999999999E-4"/>
    <x v="273"/>
    <x v="3"/>
    <s v="Refinitiv, 'Share ownership: Cipher Mining Inc - 31 December 2022', viewed in December 2023."/>
    <s v="Refinitiv"/>
    <x v="1"/>
  </r>
  <r>
    <x v="24"/>
    <s v="Hong Kong"/>
    <s v="Bit Mining"/>
    <x v="0"/>
    <d v="2022-12-31T00:00:00"/>
    <n v="3.7325919999999999E-2"/>
    <n v="2.2209999999999999E-3"/>
    <x v="273"/>
    <x v="3"/>
    <s v="Refinitiv, 'Share ownership: BIT Mining Ltd - 31 December 2022', viewed in December 2023."/>
    <s v="Refinitiv"/>
    <x v="1"/>
  </r>
  <r>
    <x v="11"/>
    <s v="United States"/>
    <s v="Bit Digital"/>
    <x v="0"/>
    <d v="2022-12-31T00:00:00"/>
    <n v="1.5830399999999998E-2"/>
    <n v="3.2000000000000003E-4"/>
    <x v="273"/>
    <x v="3"/>
    <s v="Refinitiv, 'Share ownership: Bit Digital Inc - 31 December 2022', viewed in December 2023."/>
    <s v="Refinitiv"/>
    <x v="1"/>
  </r>
  <r>
    <x v="4"/>
    <s v="United States"/>
    <s v="Ault Alliance"/>
    <x v="0"/>
    <d v="2022-12-31T00:00:00"/>
    <n v="5.4610499999999999E-2"/>
    <n v="1.25E-3"/>
    <x v="273"/>
    <x v="3"/>
    <s v="Refinitiv, 'Share ownership: Ault Alliance Inc - 31 December 2022', viewed in December 2023."/>
    <s v="Refinitiv"/>
    <x v="1"/>
  </r>
  <r>
    <x v="4"/>
    <s v="United States"/>
    <s v="Riskon International"/>
    <x v="0"/>
    <d v="2022-12-31T00:00:00"/>
    <n v="3.4469999999999998E-4"/>
    <n v="5.3000000000000001E-5"/>
    <x v="273"/>
    <x v="3"/>
    <s v="Refinitiv, 'Share ownership: Riskon International Inc - 31 December 2022', viewed in December 2023."/>
    <s v="Refinitiv"/>
    <x v="1"/>
  </r>
  <r>
    <x v="12"/>
    <s v="United Kingdom"/>
    <s v="Argo Blockchain"/>
    <x v="0"/>
    <d v="2022-12-31T00:00:00"/>
    <n v="2.7280799999999999E-3"/>
    <n v="5.3000000000000001E-5"/>
    <x v="273"/>
    <x v="3"/>
    <s v="Refinitiv, 'Share ownership: Argo Blockchain PLC - 31 December 2022', viewed in December 2023."/>
    <s v="Refinitiv"/>
    <x v="1"/>
  </r>
  <r>
    <x v="0"/>
    <s v="Japan"/>
    <s v="SBI Holdings"/>
    <x v="0"/>
    <d v="2022-12-31T00:00:00"/>
    <n v="0.16317977"/>
    <n v="3.1000000000000001E-5"/>
    <x v="274"/>
    <x v="8"/>
    <s v="Refinitiv, 'Share ownership: SBI Holdings Inc - 31 December 2022', viewed in December 2023."/>
    <s v="Refinitiv"/>
    <x v="0"/>
  </r>
  <r>
    <x v="6"/>
    <s v="United States"/>
    <s v="Marathon Digital Holdings"/>
    <x v="0"/>
    <d v="2022-12-31T00:00:00"/>
    <n v="4.8563999999999996E-4"/>
    <n v="9.9999999999999995E-7"/>
    <x v="275"/>
    <x v="3"/>
    <s v="Refinitiv, 'Share ownership: Marathon Digital Holdings Inc - 31 December 2022', viewed in December 2023."/>
    <s v="Refinitiv"/>
    <x v="1"/>
  </r>
  <r>
    <x v="8"/>
    <s v="United States"/>
    <s v="Hut 8 Corp"/>
    <x v="0"/>
    <d v="2022-12-31T00:00:00"/>
    <n v="5.0127680000000001E-2"/>
    <n v="2.7700000000000001E-4"/>
    <x v="276"/>
    <x v="2"/>
    <s v="Refinitiv, 'Share ownership: Hut 8 Corp - 31 December 2022', viewed in December 2023."/>
    <s v="Refinitiv"/>
    <x v="1"/>
  </r>
  <r>
    <x v="1"/>
    <s v="Canada"/>
    <s v="HIVE Digital Technology"/>
    <x v="0"/>
    <d v="2022-12-31T00:00:00"/>
    <n v="2.8510959999999998E-2"/>
    <n v="2.3699999999999999E-4"/>
    <x v="276"/>
    <x v="2"/>
    <s v="Refinitiv, 'Share ownership: HIVE Digital Technologies Ltd - 31 December 2022', viewed in December 2023."/>
    <s v="Refinitiv"/>
    <x v="1"/>
  </r>
  <r>
    <x v="10"/>
    <s v="United States"/>
    <s v="CleanSpark"/>
    <x v="0"/>
    <d v="2022-12-31T00:00:00"/>
    <n v="7.2136439999999996E-2"/>
    <n v="4.9299999999999995E-4"/>
    <x v="276"/>
    <x v="2"/>
    <s v="Refinitiv, 'Share ownership: CleanSpark Inc - 31 December 2022', viewed in December 2023."/>
    <s v="Refinitiv"/>
    <x v="1"/>
  </r>
  <r>
    <x v="4"/>
    <s v="United States"/>
    <s v="Ault Alliance"/>
    <x v="0"/>
    <d v="2022-12-31T00:00:00"/>
    <n v="9.0993000000000004E-2"/>
    <n v="2.0820000000000001E-3"/>
    <x v="276"/>
    <x v="2"/>
    <s v="Refinitiv, 'Share ownership: Ault Alliance Inc - 31 December 2022', viewed in December 2023."/>
    <s v="Refinitiv"/>
    <x v="1"/>
  </r>
  <r>
    <x v="15"/>
    <s v="United States"/>
    <s v="TeraWulf"/>
    <x v="0"/>
    <d v="2022-12-31T00:00:00"/>
    <n v="2.0434000000000001E-4"/>
    <n v="1.9999999999999999E-6"/>
    <x v="277"/>
    <x v="3"/>
    <s v="Refinitiv, 'Share ownership: Terawulf Inc - 31 December 2022', viewed in December 2023."/>
    <s v="Refinitiv"/>
    <x v="1"/>
  </r>
  <r>
    <x v="5"/>
    <s v="United States"/>
    <s v="Stronghold Digital Mining"/>
    <x v="0"/>
    <d v="2022-11-30T00:00:00"/>
    <n v="2.9199999999999998E-5"/>
    <n v="1.9999999999999999E-6"/>
    <x v="277"/>
    <x v="3"/>
    <s v="Refinitiv, 'Share ownership: Stronghold Digital Mining Inc - 30 November 2022', viewed in December 2023."/>
    <s v="Refinitiv"/>
    <x v="1"/>
  </r>
  <r>
    <x v="2"/>
    <s v="United States"/>
    <s v="Riot Platforms"/>
    <x v="0"/>
    <d v="2022-12-31T00:00:00"/>
    <n v="1.0854780000000001E-2"/>
    <n v="1.9000000000000001E-5"/>
    <x v="277"/>
    <x v="3"/>
    <s v="Refinitiv, 'Share ownership: Riot Platforms Inc - 31 December 2022', viewed in December 2023."/>
    <s v="Refinitiv"/>
    <x v="1"/>
  </r>
  <r>
    <x v="6"/>
    <s v="United States"/>
    <s v="Marathon Digital Holdings"/>
    <x v="0"/>
    <d v="2022-12-31T00:00:00"/>
    <n v="3.4494120000000003E-2"/>
    <n v="6.8999999999999997E-5"/>
    <x v="277"/>
    <x v="3"/>
    <s v="Refinitiv, 'Share ownership: Marathon Digital Holdings Inc - 31 December 2022', viewed in December 2023."/>
    <s v="Refinitiv"/>
    <x v="1"/>
  </r>
  <r>
    <x v="10"/>
    <s v="United States"/>
    <s v="CleanSpark"/>
    <x v="0"/>
    <d v="2022-12-31T00:00:00"/>
    <n v="1.6422000000000001E-3"/>
    <n v="1.1000000000000001E-5"/>
    <x v="277"/>
    <x v="3"/>
    <s v="Refinitiv, 'Share ownership: CleanSpark Inc - 31 December 2022', viewed in December 2023."/>
    <s v="Refinitiv"/>
    <x v="1"/>
  </r>
  <r>
    <x v="16"/>
    <s v="Netherlands"/>
    <s v="Cipher Mining"/>
    <x v="0"/>
    <d v="2022-12-31T00:00:00"/>
    <n v="3.1416000000000001E-4"/>
    <n v="1.9999999999999999E-6"/>
    <x v="277"/>
    <x v="3"/>
    <s v="Refinitiv, 'Share ownership: Cipher Mining Inc - 31 December 2022', viewed in December 2023."/>
    <s v="Refinitiv"/>
    <x v="1"/>
  </r>
  <r>
    <x v="17"/>
    <s v="United States"/>
    <s v="Applied Digital"/>
    <x v="0"/>
    <d v="2022-12-31T00:00:00"/>
    <n v="4.0111999999999998E-4"/>
    <n v="1.9999999999999999E-6"/>
    <x v="277"/>
    <x v="3"/>
    <s v="Refinitiv, 'Share ownership: Applied Digital Corp - 31 December 2022', viewed in December 2023."/>
    <s v="Refinitiv"/>
    <x v="1"/>
  </r>
  <r>
    <x v="0"/>
    <s v="Japan"/>
    <s v="SBI Holdings"/>
    <x v="0"/>
    <d v="2022-03-31T00:00:00"/>
    <n v="0.23951997"/>
    <n v="3.4E-5"/>
    <x v="278"/>
    <x v="3"/>
    <s v="Refinitiv, 'Share ownership: SBI Holdings Inc - 31 March 2022', viewed in December 2023."/>
    <s v="Refinitiv"/>
    <x v="0"/>
  </r>
  <r>
    <x v="7"/>
    <s v="United States"/>
    <s v="Core Scientific"/>
    <x v="0"/>
    <d v="2022-12-22T00:00:00"/>
    <n v="0.62316072"/>
    <n v="2.2155000000000001E-2"/>
    <x v="279"/>
    <x v="3"/>
    <s v="Refinitiv, 'Share ownership: Core Scientific Inc - 22 December 2022', viewed in December 2023."/>
    <s v="Refinitiv"/>
    <x v="1"/>
  </r>
  <r>
    <x v="0"/>
    <s v="Japan"/>
    <s v="SBI Holdings"/>
    <x v="0"/>
    <d v="2021-07-31T00:00:00"/>
    <n v="1.1008824099999999"/>
    <n v="1.8900000000000001E-4"/>
    <x v="280"/>
    <x v="1"/>
    <s v="Refinitiv, 'Share ownership: SBI Holdings Inc - 31 July 2021', viewed in December 2023."/>
    <s v="Refinitiv"/>
    <x v="0"/>
  </r>
  <r>
    <x v="2"/>
    <s v="United States"/>
    <s v="Riot Platforms"/>
    <x v="0"/>
    <d v="2022-12-31T00:00:00"/>
    <n v="6.1308149999999999E-2"/>
    <n v="1.0800000000000001E-4"/>
    <x v="281"/>
    <x v="0"/>
    <s v="Refinitiv, 'Share ownership: Riot Platforms Inc - 31 December 2022', viewed in December 2023."/>
    <s v="Refinitiv"/>
    <x v="1"/>
  </r>
  <r>
    <x v="2"/>
    <s v="United States"/>
    <s v="Riot Platforms"/>
    <x v="0"/>
    <d v="2022-12-31T00:00:00"/>
    <n v="6.9156E-3"/>
    <n v="1.1999999999999999E-5"/>
    <x v="282"/>
    <x v="3"/>
    <s v="Refinitiv, 'Share ownership: Riot Platforms Inc - 31 December 2022', viewed in December 2023."/>
    <s v="Refinitiv"/>
    <x v="1"/>
  </r>
  <r>
    <x v="6"/>
    <s v="United States"/>
    <s v="Marathon Digital Holdings"/>
    <x v="0"/>
    <d v="2022-12-31T00:00:00"/>
    <n v="4.104E-3"/>
    <n v="7.9999999999999996E-6"/>
    <x v="282"/>
    <x v="3"/>
    <s v="Refinitiv, 'Share ownership: Marathon Digital Holdings Inc - 31 December 2022', viewed in December 2023."/>
    <s v="Refinitiv"/>
    <x v="1"/>
  </r>
  <r>
    <x v="8"/>
    <s v="United States"/>
    <s v="Hut 8 Corp"/>
    <x v="0"/>
    <d v="2022-12-31T00:00:00"/>
    <n v="2.1018499999999997E-3"/>
    <n v="1.1999999999999999E-5"/>
    <x v="282"/>
    <x v="3"/>
    <s v="Refinitiv, 'Share ownership: Hut 8 Corp - 31 December 2022', viewed in December 2023."/>
    <s v="Refinitiv"/>
    <x v="1"/>
  </r>
  <r>
    <x v="7"/>
    <s v="United States"/>
    <s v="Core Scientific"/>
    <x v="0"/>
    <d v="2022-12-31T00:00:00"/>
    <n v="1.1264999999999999E-3"/>
    <n v="4.0000000000000003E-5"/>
    <x v="282"/>
    <x v="3"/>
    <s v="Refinitiv, 'Share ownership: Core Scientific Inc - 31 December 2022', viewed in December 2023."/>
    <s v="Refinitiv"/>
    <x v="1"/>
  </r>
  <r>
    <x v="14"/>
    <s v="China"/>
    <s v="Canaan"/>
    <x v="0"/>
    <d v="2022-12-31T00:00:00"/>
    <n v="0.13480228"/>
    <n v="3.9399999999999998E-4"/>
    <x v="282"/>
    <x v="3"/>
    <s v="Refinitiv, 'Share ownership: Canaan Inc - 31 December 2022', viewed in December 2023."/>
    <s v="Refinitiv"/>
    <x v="1"/>
  </r>
  <r>
    <x v="4"/>
    <s v="United States"/>
    <s v="Riskon International"/>
    <x v="0"/>
    <d v="2022-12-31T00:00:00"/>
    <n v="1.288489E-2"/>
    <n v="1.99E-3"/>
    <x v="282"/>
    <x v="3"/>
    <s v="Refinitiv, 'Share ownership: Riskon International Inc - 31 December 2022', viewed in December 2023."/>
    <s v="Refinitiv"/>
    <x v="1"/>
  </r>
  <r>
    <x v="12"/>
    <s v="United Kingdom"/>
    <s v="Argo Blockchain"/>
    <x v="0"/>
    <d v="2022-12-31T00:00:00"/>
    <n v="5.3999999999999998E-5"/>
    <n v="9.9999999999999995E-7"/>
    <x v="282"/>
    <x v="3"/>
    <s v="Refinitiv, 'Share ownership: Argo Blockchain PLC - 31 December 2022', viewed in December 2023."/>
    <s v="Refinitiv"/>
    <x v="1"/>
  </r>
  <r>
    <x v="0"/>
    <s v="Japan"/>
    <s v="SBI Holdings"/>
    <x v="0"/>
    <d v="2022-12-31T00:00:00"/>
    <n v="0.32827930999999999"/>
    <n v="6.3E-5"/>
    <x v="283"/>
    <x v="7"/>
    <s v="Refinitiv, 'Share ownership: SBI Holdings Inc - 31 December 2022', viewed in December 2023."/>
    <s v="Refinitiv"/>
    <x v="0"/>
  </r>
  <r>
    <x v="2"/>
    <s v="United States"/>
    <s v="Riot Platforms"/>
    <x v="0"/>
    <d v="2022-12-31T00:00:00"/>
    <n v="6.7799999999999999E-2"/>
    <n v="1.2E-4"/>
    <x v="283"/>
    <x v="7"/>
    <s v="Refinitiv, 'Share ownership: Riot Platforms Inc - 31 December 2022', viewed in December 2023."/>
    <s v="Refinitiv"/>
    <x v="1"/>
  </r>
  <r>
    <x v="6"/>
    <s v="United States"/>
    <s v="Marathon Digital Holdings"/>
    <x v="0"/>
    <d v="2022-12-31T00:00:00"/>
    <n v="6.9426000000000002E-2"/>
    <n v="1.3899999999999999E-4"/>
    <x v="283"/>
    <x v="7"/>
    <s v="Refinitiv, 'Share ownership: Marathon Digital Holdings Inc - 31 December 2022', viewed in December 2023."/>
    <s v="Refinitiv"/>
    <x v="1"/>
  </r>
  <r>
    <x v="8"/>
    <s v="United States"/>
    <s v="Hut 8 Corp"/>
    <x v="0"/>
    <d v="2022-12-31T00:00:00"/>
    <n v="1.3869660000000001E-2"/>
    <n v="7.7000000000000001E-5"/>
    <x v="283"/>
    <x v="7"/>
    <s v="Refinitiv, 'Share ownership: Hut 8 Corp - 31 December 2022', viewed in December 2023."/>
    <s v="Refinitiv"/>
    <x v="1"/>
  </r>
  <r>
    <x v="14"/>
    <s v="China"/>
    <s v="Canaan"/>
    <x v="0"/>
    <d v="2022-04-30T00:00:00"/>
    <n v="7.7899999999999997E-2"/>
    <n v="1.17E-4"/>
    <x v="284"/>
    <x v="6"/>
    <s v="Refinitiv, 'Share ownership: Canaan Inc - 30 April 2022', viewed in December 2023."/>
    <s v="Refinitiv"/>
    <x v="1"/>
  </r>
  <r>
    <x v="2"/>
    <s v="United States"/>
    <s v="Riot Platforms"/>
    <x v="0"/>
    <d v="2022-12-31T00:00:00"/>
    <n v="0.20005407"/>
    <n v="3.5299999999999996E-4"/>
    <x v="285"/>
    <x v="3"/>
    <s v="Refinitiv, 'Share ownership: Riot Platforms Inc - 31 December 2022', viewed in December 2023."/>
    <s v="Refinitiv"/>
    <x v="1"/>
  </r>
  <r>
    <x v="6"/>
    <s v="United States"/>
    <s v="Marathon Digital Holdings"/>
    <x v="0"/>
    <d v="2022-12-31T00:00:00"/>
    <n v="1.7099999999999999E-3"/>
    <n v="2.9999999999999997E-6"/>
    <x v="286"/>
    <x v="3"/>
    <s v="Refinitiv, 'Share ownership: Marathon Digital Holdings Inc - 31 December 2022', viewed in December 2023."/>
    <s v="Refinitiv"/>
    <x v="1"/>
  </r>
  <r>
    <x v="0"/>
    <s v="Japan"/>
    <s v="SBI Holdings"/>
    <x v="0"/>
    <d v="2022-12-31T00:00:00"/>
    <n v="0.20464663"/>
    <n v="3.8999999999999999E-5"/>
    <x v="287"/>
    <x v="8"/>
    <s v="Refinitiv, 'Share ownership: SBI Holdings Inc - 31 December 2022', viewed in December 2023."/>
    <s v="Refinitiv"/>
    <x v="0"/>
  </r>
  <r>
    <x v="0"/>
    <s v="Japan"/>
    <s v="Aruhi Corp"/>
    <x v="0"/>
    <d v="2022-12-31T00:00:00"/>
    <n v="1.6209290000000001E-2"/>
    <n v="5.7999999999999994E-5"/>
    <x v="287"/>
    <x v="8"/>
    <s v="Refinitiv, 'Share ownership: Aruhi Corp - 31 December 2022', viewed in December 2023."/>
    <s v="Refinitiv"/>
    <x v="0"/>
  </r>
  <r>
    <x v="15"/>
    <s v="United States"/>
    <s v="TeraWulf"/>
    <x v="0"/>
    <d v="2022-12-31T00:00:00"/>
    <n v="1.6746500000000001E-2"/>
    <n v="1.73E-4"/>
    <x v="288"/>
    <x v="0"/>
    <s v="Refinitiv, 'Share ownership: Terawulf Inc - 31 December 2022', viewed in December 2023."/>
    <s v="Refinitiv"/>
    <x v="1"/>
  </r>
  <r>
    <x v="5"/>
    <s v="United States"/>
    <s v="Stronghold Digital Mining"/>
    <x v="0"/>
    <d v="2022-12-31T00:00:00"/>
    <n v="5.5863100000000006E-3"/>
    <n v="3.68E-4"/>
    <x v="288"/>
    <x v="0"/>
    <s v="Refinitiv, 'Share ownership: Stronghold Digital Mining Inc - 31 December 2022', viewed in December 2023."/>
    <s v="Refinitiv"/>
    <x v="1"/>
  </r>
  <r>
    <x v="2"/>
    <s v="United States"/>
    <s v="Riot Platforms"/>
    <x v="0"/>
    <d v="2022-12-31T00:00:00"/>
    <n v="0.33640665000000003"/>
    <n v="5.9299999999999999E-4"/>
    <x v="288"/>
    <x v="0"/>
    <s v="Refinitiv, 'Share ownership: Riot Platforms Inc - 31 December 2022', viewed in December 2023."/>
    <s v="Refinitiv"/>
    <x v="1"/>
  </r>
  <r>
    <x v="6"/>
    <s v="United States"/>
    <s v="Marathon Digital Holdings"/>
    <x v="0"/>
    <d v="2022-12-31T00:00:00"/>
    <n v="0.25748495999999998"/>
    <n v="5.1699999999999999E-4"/>
    <x v="288"/>
    <x v="0"/>
    <s v="Refinitiv, 'Share ownership: Marathon Digital Holdings Inc - 31 December 2022', viewed in December 2023."/>
    <s v="Refinitiv"/>
    <x v="1"/>
  </r>
  <r>
    <x v="22"/>
    <s v="Australia"/>
    <s v="Iris Energy"/>
    <x v="0"/>
    <d v="2022-12-31T00:00:00"/>
    <n v="3.9019999999999999E-2"/>
    <n v="5.6800000000000004E-4"/>
    <x v="288"/>
    <x v="0"/>
    <s v="Refinitiv, 'Share ownership: Iris Energy Ltd - 31 December 2022', viewed in December 2023."/>
    <s v="Refinitiv"/>
    <x v="1"/>
  </r>
  <r>
    <x v="8"/>
    <s v="United States"/>
    <s v="Hut 8 Corp"/>
    <x v="0"/>
    <d v="2022-12-31T00:00:00"/>
    <n v="0.11688184"/>
    <n v="6.469999999999999E-4"/>
    <x v="288"/>
    <x v="0"/>
    <s v="Refinitiv, 'Share ownership: Hut 8 Corp - 31 December 2022', viewed in December 2023."/>
    <s v="Refinitiv"/>
    <x v="1"/>
  </r>
  <r>
    <x v="1"/>
    <s v="Canada"/>
    <s v="HIVE Digital Technology"/>
    <x v="0"/>
    <d v="2022-12-31T00:00:00"/>
    <n v="6.3891320000000001E-2"/>
    <n v="5.2999999999999998E-4"/>
    <x v="288"/>
    <x v="0"/>
    <s v="Refinitiv, 'Share ownership: HIVE Digital Technologies Ltd - 31 December 2022', viewed in December 2023."/>
    <s v="Refinitiv"/>
    <x v="1"/>
  </r>
  <r>
    <x v="13"/>
    <s v="United States"/>
    <s v="Galaxy Digital"/>
    <x v="0"/>
    <d v="2022-12-31T00:00:00"/>
    <n v="0.22942082"/>
    <n v="7.3300000000000004E-4"/>
    <x v="288"/>
    <x v="0"/>
    <s v="Refinitiv, 'Share ownership: Galaxy Digital Holdings Ltd - 31 December 2022', viewed in December 2023."/>
    <s v="Refinitiv"/>
    <x v="1"/>
  </r>
  <r>
    <x v="7"/>
    <s v="United States"/>
    <s v="Core Scientific"/>
    <x v="0"/>
    <d v="2022-12-31T00:00:00"/>
    <n v="8.0834600000000006E-3"/>
    <n v="2.8699999999999998E-4"/>
    <x v="288"/>
    <x v="0"/>
    <s v="Refinitiv, 'Share ownership: Core Scientific Inc - 31 December 2022', viewed in December 2023."/>
    <s v="Refinitiv"/>
    <x v="1"/>
  </r>
  <r>
    <x v="10"/>
    <s v="United States"/>
    <s v="CleanSpark"/>
    <x v="0"/>
    <d v="2022-12-31T00:00:00"/>
    <n v="7.7591399999999991E-2"/>
    <n v="5.2999999999999998E-4"/>
    <x v="288"/>
    <x v="0"/>
    <s v="Refinitiv, 'Share ownership: CleanSpark Inc - 31 December 2022', viewed in December 2023."/>
    <s v="Refinitiv"/>
    <x v="1"/>
  </r>
  <r>
    <x v="3"/>
    <s v="Canada"/>
    <s v="Bitfarms"/>
    <x v="0"/>
    <d v="2022-12-31T00:00:00"/>
    <n v="4.0694960000000002E-2"/>
    <n v="4.3899999999999999E-4"/>
    <x v="288"/>
    <x v="0"/>
    <s v="Refinitiv, 'Share ownership: Bitfarms Ltd - 31 December 2022', viewed in December 2023."/>
    <s v="Refinitiv"/>
    <x v="1"/>
  </r>
  <r>
    <x v="11"/>
    <s v="United States"/>
    <s v="Bit Digital"/>
    <x v="0"/>
    <d v="2022-12-31T00:00:00"/>
    <n v="1.9370999999999999E-2"/>
    <n v="3.9199999999999999E-4"/>
    <x v="288"/>
    <x v="0"/>
    <s v="Refinitiv, 'Share ownership: Bit Digital Inc - 31 December 2022', viewed in December 2023."/>
    <s v="Refinitiv"/>
    <x v="1"/>
  </r>
  <r>
    <x v="4"/>
    <s v="United States"/>
    <s v="Ault Alliance"/>
    <x v="0"/>
    <d v="2022-12-31T00:00:00"/>
    <n v="1.988175E-2"/>
    <n v="4.55E-4"/>
    <x v="288"/>
    <x v="0"/>
    <s v="Refinitiv, 'Share ownership: Ault Alliance Inc - 31 December 2022', viewed in December 2023."/>
    <s v="Refinitiv"/>
    <x v="1"/>
  </r>
  <r>
    <x v="12"/>
    <s v="United Kingdom"/>
    <s v="Argo Blockchain"/>
    <x v="0"/>
    <d v="2022-12-31T00:00:00"/>
    <n v="2.935656E-2"/>
    <n v="5.6899999999999995E-4"/>
    <x v="288"/>
    <x v="0"/>
    <s v="Refinitiv, 'Share ownership: Argo Blockchain PLC - 31 December 2022', viewed in December 2023."/>
    <s v="Refinitiv"/>
    <x v="1"/>
  </r>
  <r>
    <x v="15"/>
    <s v="United States"/>
    <s v="TeraWulf"/>
    <x v="0"/>
    <d v="2022-12-31T00:00:00"/>
    <n v="5.9899999999999999E-5"/>
    <n v="9.9999999999999995E-7"/>
    <x v="289"/>
    <x v="3"/>
    <s v="Refinitiv, 'Share ownership: Terawulf Inc - 31 December 2022', viewed in December 2023."/>
    <s v="Refinitiv"/>
    <x v="1"/>
  </r>
  <r>
    <x v="2"/>
    <s v="United States"/>
    <s v="Riot Platforms"/>
    <x v="0"/>
    <d v="2022-12-31T00:00:00"/>
    <n v="1.7119500000000001E-3"/>
    <n v="2.9999999999999997E-6"/>
    <x v="289"/>
    <x v="3"/>
    <s v="Refinitiv, 'Share ownership: Riot Platforms Inc - 31 December 2022', viewed in December 2023."/>
    <s v="Refinitiv"/>
    <x v="1"/>
  </r>
  <r>
    <x v="6"/>
    <s v="United States"/>
    <s v="Marathon Digital Holdings"/>
    <x v="0"/>
    <d v="2022-12-31T00:00:00"/>
    <n v="1.7715599999999999E-3"/>
    <n v="3.9999999999999998E-6"/>
    <x v="289"/>
    <x v="3"/>
    <s v="Refinitiv, 'Share ownership: Marathon Digital Holdings Inc - 31 December 2022', viewed in December 2023."/>
    <s v="Refinitiv"/>
    <x v="1"/>
  </r>
  <r>
    <x v="10"/>
    <s v="United States"/>
    <s v="CleanSpark"/>
    <x v="0"/>
    <d v="2022-12-31T00:00:00"/>
    <n v="3.9372000000000002E-4"/>
    <n v="2.9999999999999997E-6"/>
    <x v="289"/>
    <x v="3"/>
    <s v="Refinitiv, 'Share ownership: CleanSpark Inc - 31 December 2022', viewed in December 2023."/>
    <s v="Refinitiv"/>
    <x v="1"/>
  </r>
  <r>
    <x v="16"/>
    <s v="Netherlands"/>
    <s v="Cipher Mining"/>
    <x v="0"/>
    <d v="2022-12-31T00:00:00"/>
    <n v="8.9599999999999996E-5"/>
    <n v="9.9999999999999995E-7"/>
    <x v="289"/>
    <x v="3"/>
    <s v="Refinitiv, 'Share ownership: Cipher Mining Inc - 31 December 2022', viewed in December 2023."/>
    <s v="Refinitiv"/>
    <x v="1"/>
  </r>
  <r>
    <x v="17"/>
    <s v="United States"/>
    <s v="Applied Digital"/>
    <x v="0"/>
    <d v="2022-12-31T00:00:00"/>
    <n v="7.1760000000000004E-5"/>
    <n v="0"/>
    <x v="289"/>
    <x v="3"/>
    <s v="Refinitiv, 'Share ownership: Applied Digital Corp - 31 December 2022', viewed in December 2023."/>
    <s v="Refinitiv"/>
    <x v="1"/>
  </r>
  <r>
    <x v="17"/>
    <s v="United States"/>
    <s v="Applied Digital"/>
    <x v="0"/>
    <d v="2022-12-31T00:00:00"/>
    <n v="1.8289599999999999"/>
    <n v="1.0581E-2"/>
    <x v="290"/>
    <x v="3"/>
    <s v="Refinitiv, 'Share ownership: Applied Digital Corp - 31 December 2022', viewed in December 2023."/>
    <s v="Refinitiv"/>
    <x v="1"/>
  </r>
  <r>
    <x v="10"/>
    <s v="United States"/>
    <s v="CleanSpark"/>
    <x v="0"/>
    <d v="2022-12-31T00:00:00"/>
    <n v="2.0400000000000001E-3"/>
    <n v="1.4E-5"/>
    <x v="291"/>
    <x v="3"/>
    <s v="Refinitiv, 'Share ownership: CleanSpark Inc - 31 December 2022', viewed in December 2023."/>
    <s v="Refinitiv"/>
    <x v="1"/>
  </r>
  <r>
    <x v="8"/>
    <s v="United States"/>
    <s v="Hut 8 Corp"/>
    <x v="0"/>
    <d v="2022-12-31T00:00:00"/>
    <n v="2.7824930000000001E-2"/>
    <n v="1.54E-4"/>
    <x v="292"/>
    <x v="3"/>
    <s v="Refinitiv, 'Share ownership: Hut 8 Corp - 31 December 2022', viewed in December 2023."/>
    <s v="Refinitiv"/>
    <x v="1"/>
  </r>
  <r>
    <x v="10"/>
    <s v="United States"/>
    <s v="CleanSpark"/>
    <x v="0"/>
    <d v="2022-12-31T00:00:00"/>
    <n v="2.7539999999999999E-2"/>
    <n v="1.8800000000000002E-4"/>
    <x v="292"/>
    <x v="3"/>
    <s v="Refinitiv, 'Share ownership: CleanSpark Inc - 31 December 2022', viewed in December 2023."/>
    <s v="Refinitiv"/>
    <x v="1"/>
  </r>
  <r>
    <x v="16"/>
    <s v="Netherlands"/>
    <s v="Cipher Mining"/>
    <x v="0"/>
    <d v="2022-12-31T00:00:00"/>
    <n v="5.6011200000000002E-3"/>
    <n v="4.0000000000000003E-5"/>
    <x v="292"/>
    <x v="3"/>
    <s v="Refinitiv, 'Share ownership: Cipher Mining Inc - 31 December 2022', viewed in December 2023."/>
    <s v="Refinitiv"/>
    <x v="1"/>
  </r>
  <r>
    <x v="3"/>
    <s v="Canada"/>
    <s v="Bitfarms"/>
    <x v="0"/>
    <d v="2022-12-31T00:00:00"/>
    <n v="1.409403E-2"/>
    <n v="1.5200000000000001E-4"/>
    <x v="292"/>
    <x v="3"/>
    <s v="Refinitiv, 'Share ownership: Bitfarms Ltd - 31 December 2022', viewed in December 2023."/>
    <s v="Refinitiv"/>
    <x v="1"/>
  </r>
  <r>
    <x v="2"/>
    <s v="United States"/>
    <s v="Riot Platforms"/>
    <x v="0"/>
    <d v="2022-12-31T00:00:00"/>
    <n v="5.6070600000000005E-3"/>
    <n v="1.0000000000000001E-5"/>
    <x v="293"/>
    <x v="3"/>
    <s v="Refinitiv, 'Share ownership: Riot Platforms Inc - 31 December 2022', viewed in December 2023."/>
    <s v="Refinitiv"/>
    <x v="1"/>
  </r>
  <r>
    <x v="9"/>
    <s v="Singapore"/>
    <s v="Ebang International"/>
    <x v="0"/>
    <d v="2022-12-31T00:00:00"/>
    <n v="0.99909612000000003"/>
    <n v="7.2640999999999997E-2"/>
    <x v="294"/>
    <x v="3"/>
    <s v="Refinitiv, 'Share ownership: Ebang International Holdings Inc - 31 December 2022', viewed in December 2023."/>
    <s v="Refinitiv"/>
    <x v="1"/>
  </r>
  <r>
    <x v="2"/>
    <s v="United States"/>
    <s v="Riot Platforms"/>
    <x v="0"/>
    <d v="2022-12-31T00:00:00"/>
    <n v="0.13600002"/>
    <n v="2.4000000000000001E-4"/>
    <x v="295"/>
    <x v="3"/>
    <s v="Refinitiv, 'Share ownership: Riot Platforms Inc - 31 December 2022', viewed in December 2023."/>
    <s v="Refinitiv"/>
    <x v="1"/>
  </r>
  <r>
    <x v="14"/>
    <s v="China"/>
    <s v="Canaan"/>
    <x v="0"/>
    <d v="2022-12-31T00:00:00"/>
    <n v="0.15972622"/>
    <n v="4.6699999999999997E-4"/>
    <x v="295"/>
    <x v="3"/>
    <s v="Refinitiv, 'Share ownership: Canaan Inc - 31 December 2022', viewed in December 2023."/>
    <s v="Refinitiv"/>
    <x v="1"/>
  </r>
  <r>
    <x v="12"/>
    <s v="United Kingdom"/>
    <s v="Argo Blockchain"/>
    <x v="0"/>
    <d v="2022-12-31T00:00:00"/>
    <n v="3.9405959999999997E-2"/>
    <n v="7.6399999999999992E-4"/>
    <x v="295"/>
    <x v="3"/>
    <s v="Refinitiv, 'Share ownership: Argo Blockchain PLC - 31 December 2022', viewed in December 2023."/>
    <s v="Refinitiv"/>
    <x v="1"/>
  </r>
  <r>
    <x v="5"/>
    <s v="United States"/>
    <s v="Stronghold Digital Mining"/>
    <x v="0"/>
    <d v="2022-12-31T00:00:00"/>
    <n v="8.8634E-4"/>
    <n v="2.3E-5"/>
    <x v="296"/>
    <x v="3"/>
    <s v="Refinitiv, 'Share ownership: Stronghold Digital Mining Inc - 31 December 2022', viewed in December 2023."/>
    <s v="Refinitiv"/>
    <x v="1"/>
  </r>
  <r>
    <x v="23"/>
    <s v="United States"/>
    <s v="Soluna Holdings"/>
    <x v="0"/>
    <d v="2022-12-31T00:00:00"/>
    <n v="2.609E-4"/>
    <n v="2.5000000000000001E-5"/>
    <x v="296"/>
    <x v="3"/>
    <s v="Refinitiv, 'Share ownership: Soluna Holdings Inc - 31 December 2022', viewed in December 2023."/>
    <s v="Refinitiv"/>
    <x v="1"/>
  </r>
  <r>
    <x v="10"/>
    <s v="United States"/>
    <s v="CleanSpark"/>
    <x v="0"/>
    <d v="2022-12-31T00:00:00"/>
    <n v="2.04E-4"/>
    <n v="9.9999999999999995E-7"/>
    <x v="296"/>
    <x v="3"/>
    <s v="Refinitiv, 'Share ownership: CleanSpark Inc - 31 December 2022', viewed in December 2023."/>
    <s v="Refinitiv"/>
    <x v="1"/>
  </r>
  <r>
    <x v="4"/>
    <s v="United States"/>
    <s v="Riskon International"/>
    <x v="0"/>
    <d v="2022-12-31T00:00:00"/>
    <n v="2.8065470000000002E-2"/>
    <n v="1.145E-3"/>
    <x v="296"/>
    <x v="3"/>
    <s v="Refinitiv, 'Share ownership: Riskon International Inc - 31 December 2022', viewed in December 2023."/>
    <s v="Refinitiv"/>
    <x v="1"/>
  </r>
  <r>
    <x v="2"/>
    <s v="United States"/>
    <s v="Riot Platforms"/>
    <x v="0"/>
    <d v="2022-12-31T00:00:00"/>
    <n v="4.0679999999999997E-5"/>
    <n v="0"/>
    <x v="297"/>
    <x v="3"/>
    <s v="Refinitiv, 'Share ownership: Riot Platforms Inc - 31 December 2022', viewed in December 2023."/>
    <s v="Refinitiv"/>
    <x v="1"/>
  </r>
  <r>
    <x v="7"/>
    <s v="United States"/>
    <s v="Core Scientific"/>
    <x v="0"/>
    <d v="2022-12-31T00:00:00"/>
    <n v="3.0791E-3"/>
    <n v="1.0899999999999999E-4"/>
    <x v="297"/>
    <x v="3"/>
    <s v="Refinitiv, 'Share ownership: Core Scientific Inc - 31 December 2022', viewed in December 2023."/>
    <s v="Refinitiv"/>
    <x v="1"/>
  </r>
  <r>
    <x v="4"/>
    <s v="United States"/>
    <s v="Riskon International"/>
    <x v="0"/>
    <d v="2022-12-31T00:00:00"/>
    <n v="0.12038992"/>
    <n v="1.8592999999999998E-2"/>
    <x v="297"/>
    <x v="3"/>
    <s v="Refinitiv, 'Share ownership: Riskon International Inc - 31 December 2022', viewed in December 2023."/>
    <s v="Refinitiv"/>
    <x v="1"/>
  </r>
  <r>
    <x v="2"/>
    <s v="United States"/>
    <s v="Riot Platforms"/>
    <x v="0"/>
    <d v="2022-12-31T00:00:00"/>
    <n v="5.4239999999999996E-4"/>
    <n v="9.9999999999999995E-7"/>
    <x v="298"/>
    <x v="3"/>
    <s v="Refinitiv, 'Share ownership: Riot Platforms Inc - 31 December 2022', viewed in December 2023."/>
    <s v="Refinitiv"/>
    <x v="1"/>
  </r>
  <r>
    <x v="6"/>
    <s v="United States"/>
    <s v="Marathon Digital Holdings"/>
    <x v="0"/>
    <d v="2022-12-31T00:00:00"/>
    <n v="1.7100000000000001E-4"/>
    <n v="0"/>
    <x v="298"/>
    <x v="3"/>
    <s v="Refinitiv, 'Share ownership: Marathon Digital Holdings Inc - 31 December 2022', viewed in December 2023."/>
    <s v="Refinitiv"/>
    <x v="1"/>
  </r>
  <r>
    <x v="15"/>
    <s v="United States"/>
    <s v="TeraWulf"/>
    <x v="0"/>
    <d v="2022-12-31T00:00:00"/>
    <n v="5.3976830000000003E-2"/>
    <n v="5.5800000000000001E-4"/>
    <x v="299"/>
    <x v="3"/>
    <s v="Refinitiv, 'Share ownership: Terawulf Inc - 31 December 2022', viewed in December 2023."/>
    <s v="Refinitiv"/>
    <x v="1"/>
  </r>
  <r>
    <x v="6"/>
    <s v="United States"/>
    <s v="Marathon Digital Holdings"/>
    <x v="0"/>
    <d v="2022-12-31T00:00:00"/>
    <n v="0.22060026000000002"/>
    <n v="4.4299999999999998E-4"/>
    <x v="299"/>
    <x v="3"/>
    <s v="Refinitiv, 'Share ownership: Marathon Digital Holdings Inc - 31 December 2022', viewed in December 2023."/>
    <s v="Refinitiv"/>
    <x v="1"/>
  </r>
  <r>
    <x v="4"/>
    <s v="United States"/>
    <s v="Riskon International"/>
    <x v="0"/>
    <d v="2022-12-31T00:00:00"/>
    <n v="2.3356869999999998E-2"/>
    <n v="3.6070000000000004E-3"/>
    <x v="299"/>
    <x v="3"/>
    <s v="Refinitiv, 'Share ownership: Riskon International Inc - 31 December 2022', viewed in December 2023."/>
    <s v="Refinitiv"/>
    <x v="1"/>
  </r>
  <r>
    <x v="2"/>
    <s v="United States"/>
    <s v="Riot Platforms"/>
    <x v="0"/>
    <d v="2022-12-31T00:00:00"/>
    <n v="4.9188900000000004E-3"/>
    <n v="9.0000000000000002E-6"/>
    <x v="300"/>
    <x v="3"/>
    <s v="Refinitiv, 'Share ownership: Riot Platforms Inc - 31 December 2022', viewed in December 2023."/>
    <s v="Refinitiv"/>
    <x v="1"/>
  </r>
  <r>
    <x v="6"/>
    <s v="United States"/>
    <s v="Marathon Digital Holdings"/>
    <x v="0"/>
    <d v="2022-12-31T00:00:00"/>
    <n v="3.6046799999999999E-3"/>
    <n v="6.9999999999999999E-6"/>
    <x v="300"/>
    <x v="3"/>
    <s v="Refinitiv, 'Share ownership: Marathon Digital Holdings Inc - 31 December 2022', viewed in December 2023."/>
    <s v="Refinitiv"/>
    <x v="1"/>
  </r>
  <r>
    <x v="3"/>
    <s v="Canada"/>
    <s v="Bitfarms"/>
    <x v="0"/>
    <d v="2022-12-31T00:00:00"/>
    <n v="1.583E-4"/>
    <n v="1.9999999999999999E-6"/>
    <x v="300"/>
    <x v="3"/>
    <s v="Refinitiv, 'Share ownership: Bitfarms Ltd - 31 December 2022', viewed in December 2023."/>
    <s v="Refinitiv"/>
    <x v="1"/>
  </r>
  <r>
    <x v="4"/>
    <s v="United States"/>
    <s v="Riskon International"/>
    <x v="0"/>
    <d v="2022-12-31T00:00:00"/>
    <n v="4.9154200000000002E-3"/>
    <n v="7.5899999999999991E-4"/>
    <x v="301"/>
    <x v="3"/>
    <s v="Refinitiv, 'Share ownership: Riskon International Inc - 31 December 2022', viewed in December 2023."/>
    <s v="Refinitiv"/>
    <x v="1"/>
  </r>
  <r>
    <x v="0"/>
    <s v="Japan"/>
    <s v="SBI Leasing"/>
    <x v="0"/>
    <d v="2022-09-30T00:00:00"/>
    <n v="0.78609373999999999"/>
    <n v="4.6999999999999993E-3"/>
    <x v="302"/>
    <x v="14"/>
    <s v="Refinitiv, 'Share ownership: SBI Leasing Services Co Ltd - 30 September 2022', viewed in December 2023."/>
    <s v="Refinitiv"/>
    <x v="0"/>
  </r>
  <r>
    <x v="4"/>
    <s v="United States"/>
    <s v="Riskon International"/>
    <x v="0"/>
    <d v="2022-12-31T00:00:00"/>
    <n v="6.7354399999999997E-3"/>
    <n v="1.0399999999999999E-3"/>
    <x v="303"/>
    <x v="3"/>
    <s v="Refinitiv, 'Share ownership: Riskon International Inc - 31 December 2022', viewed in December 2023."/>
    <s v="Refinitiv"/>
    <x v="1"/>
  </r>
  <r>
    <x v="17"/>
    <s v="United States"/>
    <s v="Applied Digital"/>
    <x v="0"/>
    <d v="2022-12-31T00:00:00"/>
    <n v="6.6120915199999999"/>
    <n v="3.8251E-2"/>
    <x v="304"/>
    <x v="3"/>
    <s v="Refinitiv, 'Share ownership: Applied Digital Corp - 31 December 2022', viewed in December 2023."/>
    <s v="Refinitiv"/>
    <x v="1"/>
  </r>
  <r>
    <x v="2"/>
    <s v="United States"/>
    <s v="Riot Platforms"/>
    <x v="0"/>
    <d v="2022-12-31T00:00:00"/>
    <n v="2.4363929999999999E-2"/>
    <n v="4.3000000000000002E-5"/>
    <x v="305"/>
    <x v="3"/>
    <s v="Refinitiv, 'Share ownership: Riot Platforms Inc - 31 December 2022', viewed in December 2023."/>
    <s v="Refinitiv"/>
    <x v="1"/>
  </r>
  <r>
    <x v="9"/>
    <s v="Singapore"/>
    <s v="Ebang International"/>
    <x v="0"/>
    <d v="2021-06-30T00:00:00"/>
    <n v="4.6200000000000001E-4"/>
    <n v="9.9999999999999995E-7"/>
    <x v="306"/>
    <x v="3"/>
    <s v="Refinitiv, 'Share ownership: Ebang International Holdings Inc - 30 June 2021', viewed in December 2023."/>
    <s v="Refinitiv"/>
    <x v="1"/>
  </r>
  <r>
    <x v="3"/>
    <s v="Canada"/>
    <s v="Bitfarms"/>
    <x v="0"/>
    <d v="2021-06-30T00:00:00"/>
    <n v="1.9213699999999999E-3"/>
    <n v="2.9999999999999997E-6"/>
    <x v="306"/>
    <x v="3"/>
    <s v="Refinitiv, 'Share ownership: Bitfarms Ltd - 30 June 2021', viewed in December 2023."/>
    <s v="Refinitiv"/>
    <x v="1"/>
  </r>
  <r>
    <x v="2"/>
    <s v="United States"/>
    <s v="Riot Platforms"/>
    <x v="0"/>
    <d v="2022-12-31T00:00:00"/>
    <n v="6.4409999999999997E-3"/>
    <n v="1.1000000000000001E-5"/>
    <x v="307"/>
    <x v="3"/>
    <s v="Refinitiv, 'Share ownership: Riot Platforms Inc - 31 December 2022', viewed in December 2023."/>
    <s v="Refinitiv"/>
    <x v="1"/>
  </r>
  <r>
    <x v="6"/>
    <s v="United States"/>
    <s v="Marathon Digital Holdings"/>
    <x v="0"/>
    <d v="2022-12-31T00:00:00"/>
    <n v="6.9426000000000002E-3"/>
    <n v="1.4E-5"/>
    <x v="307"/>
    <x v="3"/>
    <s v="Refinitiv, 'Share ownership: Marathon Digital Holdings Inc - 31 December 2022', viewed in December 2023."/>
    <s v="Refinitiv"/>
    <x v="1"/>
  </r>
  <r>
    <x v="15"/>
    <s v="United States"/>
    <s v="TeraWulf"/>
    <x v="0"/>
    <d v="2022-12-31T00:00:00"/>
    <n v="1.0057200000000001E-3"/>
    <n v="1.0000000000000001E-5"/>
    <x v="308"/>
    <x v="3"/>
    <s v="Refinitiv, 'Share ownership: Terawulf Inc - 31 December 2022', viewed in December 2023."/>
    <s v="Refinitiv"/>
    <x v="1"/>
  </r>
  <r>
    <x v="6"/>
    <s v="United States"/>
    <s v="Marathon Digital Holdings"/>
    <x v="0"/>
    <d v="2022-12-31T00:00:00"/>
    <n v="6.3950580000000007E-2"/>
    <n v="1.2799999999999999E-4"/>
    <x v="308"/>
    <x v="3"/>
    <s v="Refinitiv, 'Share ownership: Marathon Digital Holdings Inc - 31 December 2022', viewed in December 2023."/>
    <s v="Refinitiv"/>
    <x v="1"/>
  </r>
  <r>
    <x v="13"/>
    <s v="United States"/>
    <s v="Galaxy Digital"/>
    <x v="0"/>
    <d v="2022-12-31T00:00:00"/>
    <n v="2.17628303"/>
    <n v="6.9510000000000006E-3"/>
    <x v="308"/>
    <x v="3"/>
    <s v="Refinitiv, 'Share ownership: Galaxy Digital Holdings Ltd - 31 December 2022', viewed in December 2023."/>
    <s v="Refinitiv"/>
    <x v="1"/>
  </r>
  <r>
    <x v="10"/>
    <s v="United States"/>
    <s v="CleanSpark"/>
    <x v="0"/>
    <d v="2022-12-31T00:00:00"/>
    <n v="1.459824E-2"/>
    <n v="1E-4"/>
    <x v="308"/>
    <x v="3"/>
    <s v="Refinitiv, 'Share ownership: CleanSpark Inc - 31 December 2022', viewed in December 2023."/>
    <s v="Refinitiv"/>
    <x v="1"/>
  </r>
  <r>
    <x v="16"/>
    <s v="Netherlands"/>
    <s v="Cipher Mining"/>
    <x v="0"/>
    <d v="2022-12-31T00:00:00"/>
    <n v="3.6579200000000003E-3"/>
    <n v="2.5999999999999998E-5"/>
    <x v="308"/>
    <x v="3"/>
    <s v="Refinitiv, 'Share ownership: Cipher Mining Inc - 31 December 2022', viewed in December 2023."/>
    <s v="Refinitiv"/>
    <x v="1"/>
  </r>
  <r>
    <x v="3"/>
    <s v="Canada"/>
    <s v="Bitfarms"/>
    <x v="0"/>
    <d v="2022-12-31T00:00:00"/>
    <n v="7.5636599999999998E-3"/>
    <n v="8.2000000000000001E-5"/>
    <x v="308"/>
    <x v="3"/>
    <s v="Refinitiv, 'Share ownership: Bitfarms Ltd - 31 December 2022', viewed in December 2023."/>
    <s v="Refinitiv"/>
    <x v="1"/>
  </r>
  <r>
    <x v="17"/>
    <s v="United States"/>
    <s v="Applied Digital"/>
    <x v="0"/>
    <d v="2022-12-31T00:00:00"/>
    <n v="2.129984E-2"/>
    <n v="1.2300000000000001E-4"/>
    <x v="308"/>
    <x v="3"/>
    <s v="Refinitiv, 'Share ownership: Applied Digital Corp - 31 December 2022', viewed in December 2023."/>
    <s v="Refinitiv"/>
    <x v="1"/>
  </r>
  <r>
    <x v="0"/>
    <s v="Japan"/>
    <s v="SBI Holdings"/>
    <x v="0"/>
    <d v="2022-12-31T00:00:00"/>
    <n v="1.428303E-2"/>
    <n v="2.9999999999999997E-6"/>
    <x v="263"/>
    <x v="22"/>
    <s v="Refinitiv, 'Share ownership: SBI Holdings Inc - 31 December 2022', viewed in December 2023."/>
    <s v="Refinitiv"/>
    <x v="0"/>
  </r>
  <r>
    <x v="2"/>
    <s v="United States"/>
    <s v="Riot Platforms"/>
    <x v="0"/>
    <d v="2022-12-31T00:00:00"/>
    <n v="7.1705279999999996E-2"/>
    <n v="1.26E-4"/>
    <x v="263"/>
    <x v="22"/>
    <s v="Refinitiv, 'Share ownership: Riot Platforms Inc - 31 December 2022', viewed in December 2023."/>
    <s v="Refinitiv"/>
    <x v="1"/>
  </r>
  <r>
    <x v="6"/>
    <s v="United States"/>
    <s v="Marathon Digital Holdings"/>
    <x v="0"/>
    <d v="2022-12-31T00:00:00"/>
    <n v="3.601944E-2"/>
    <n v="7.2000000000000002E-5"/>
    <x v="263"/>
    <x v="22"/>
    <s v="Refinitiv, 'Share ownership: Marathon Digital Holdings Inc - 31 December 2022', viewed in December 2023."/>
    <s v="Refinitiv"/>
    <x v="1"/>
  </r>
  <r>
    <x v="22"/>
    <s v="Australia"/>
    <s v="Iris Energy"/>
    <x v="0"/>
    <d v="2022-12-31T00:00:00"/>
    <n v="5.2151250000000003E-2"/>
    <n v="7.5899999999999991E-4"/>
    <x v="263"/>
    <x v="22"/>
    <s v="Refinitiv, 'Share ownership: Iris Energy Ltd - 31 December 2022', viewed in December 2023."/>
    <s v="Refinitiv"/>
    <x v="1"/>
  </r>
  <r>
    <x v="8"/>
    <s v="United States"/>
    <s v="Hut 8 Corp"/>
    <x v="0"/>
    <d v="2022-12-31T00:00:00"/>
    <n v="5.5380180000000001E-2"/>
    <n v="3.0600000000000001E-4"/>
    <x v="263"/>
    <x v="22"/>
    <s v="Refinitiv, 'Share ownership: Hut 8 Corp - 31 December 2022', viewed in December 2023."/>
    <s v="Refinitiv"/>
    <x v="1"/>
  </r>
  <r>
    <x v="1"/>
    <s v="Canada"/>
    <s v="HIVE Digital Technology"/>
    <x v="0"/>
    <d v="2022-12-31T00:00:00"/>
    <n v="5.7478149999999999E-2"/>
    <n v="4.7699999999999999E-4"/>
    <x v="263"/>
    <x v="22"/>
    <s v="Refinitiv, 'Share ownership: HIVE Digital Technologies Ltd - 31 December 2022', viewed in December 2023."/>
    <s v="Refinitiv"/>
    <x v="1"/>
  </r>
  <r>
    <x v="13"/>
    <s v="United States"/>
    <s v="Galaxy Digital"/>
    <x v="0"/>
    <d v="2022-12-31T00:00:00"/>
    <n v="6.9159579999999998E-2"/>
    <n v="2.2100000000000001E-4"/>
    <x v="263"/>
    <x v="22"/>
    <s v="Refinitiv, 'Share ownership: Galaxy Digital Holdings Ltd - 31 December 2022', viewed in December 2023."/>
    <s v="Refinitiv"/>
    <x v="1"/>
  </r>
  <r>
    <x v="7"/>
    <s v="United States"/>
    <s v="Core Scientific"/>
    <x v="0"/>
    <d v="2022-12-31T00:00:00"/>
    <n v="9.4014699999999986E-3"/>
    <n v="3.3399999999999999E-4"/>
    <x v="263"/>
    <x v="22"/>
    <s v="Refinitiv, 'Share ownership: Core Scientific Inc - 31 December 2022', viewed in December 2023."/>
    <s v="Refinitiv"/>
    <x v="1"/>
  </r>
  <r>
    <x v="10"/>
    <s v="United States"/>
    <s v="CleanSpark"/>
    <x v="0"/>
    <d v="2022-12-31T00:00:00"/>
    <n v="8.6041080000000006E-2"/>
    <n v="5.8799999999999998E-4"/>
    <x v="263"/>
    <x v="22"/>
    <s v="Refinitiv, 'Share ownership: CleanSpark Inc - 31 December 2022', viewed in December 2023."/>
    <s v="Refinitiv"/>
    <x v="1"/>
  </r>
  <r>
    <x v="3"/>
    <s v="Canada"/>
    <s v="Bitfarms"/>
    <x v="0"/>
    <d v="2022-12-31T00:00:00"/>
    <n v="5.3789179999999999E-2"/>
    <n v="5.8E-4"/>
    <x v="263"/>
    <x v="22"/>
    <s v="Refinitiv, 'Share ownership: Bitfarms Ltd - 31 December 2022', viewed in December 2023."/>
    <s v="Refinitiv"/>
    <x v="1"/>
  </r>
  <r>
    <x v="11"/>
    <s v="United States"/>
    <s v="Bit Digital"/>
    <x v="0"/>
    <d v="2022-12-31T00:00:00"/>
    <n v="7.1114399999999994E-2"/>
    <n v="1.4369999999999999E-3"/>
    <x v="263"/>
    <x v="22"/>
    <s v="Refinitiv, 'Share ownership: Bit Digital Inc - 31 December 2022', viewed in December 2023."/>
    <s v="Refinitiv"/>
    <x v="1"/>
  </r>
  <r>
    <x v="12"/>
    <s v="United Kingdom"/>
    <s v="Argo Blockchain"/>
    <x v="0"/>
    <d v="2022-12-31T00:00:00"/>
    <n v="7.1237519999999999E-2"/>
    <n v="1.9559999999999998E-3"/>
    <x v="263"/>
    <x v="22"/>
    <s v="Refinitiv, 'Share ownership: Argo Blockchain PLC - 31 December 2022', viewed in December 2023."/>
    <s v="Refinitiv"/>
    <x v="1"/>
  </r>
  <r>
    <x v="17"/>
    <s v="United States"/>
    <s v="Applied Digital"/>
    <x v="0"/>
    <d v="2022-12-31T00:00:00"/>
    <n v="0.1120652"/>
    <n v="6.4799999999999992E-4"/>
    <x v="263"/>
    <x v="22"/>
    <s v="Refinitiv, 'Share ownership: Applied Digital Corp - 31 December 2022', viewed in December 2023."/>
    <s v="Refinitiv"/>
    <x v="1"/>
  </r>
  <r>
    <x v="8"/>
    <s v="United States"/>
    <s v="Hut 8 Corp"/>
    <x v="0"/>
    <d v="2022-12-31T00:00:00"/>
    <n v="1.5411000000000003E-4"/>
    <n v="9.9999999999999995E-7"/>
    <x v="309"/>
    <x v="3"/>
    <s v="Refinitiv, 'Share ownership: Hut 8 Corp - 31 December 2022', viewed in December 2023."/>
    <s v="Refinitiv"/>
    <x v="1"/>
  </r>
  <r>
    <x v="23"/>
    <s v="United States"/>
    <s v="Soluna Holdings"/>
    <x v="0"/>
    <d v="2022-12-31T00:00:00"/>
    <n v="2.6872699999999998E-3"/>
    <n v="5.8700000000000007E-4"/>
    <x v="310"/>
    <x v="3"/>
    <s v="Refinitiv, 'Share ownership: Soluna Holdings Inc - 31 December 2022', viewed in December 2023."/>
    <s v="Refinitiv"/>
    <x v="1"/>
  </r>
  <r>
    <x v="2"/>
    <s v="United States"/>
    <s v="Riot Platforms"/>
    <x v="0"/>
    <d v="2022-12-31T00:00:00"/>
    <n v="0.68184765000000003"/>
    <n v="1.2019999999999999E-3"/>
    <x v="310"/>
    <x v="3"/>
    <s v="Refinitiv, 'Share ownership: Riot Platforms Inc - 31 December 2022', viewed in December 2023."/>
    <s v="Refinitiv"/>
    <x v="1"/>
  </r>
  <r>
    <x v="6"/>
    <s v="United States"/>
    <s v="Marathon Digital Holdings"/>
    <x v="0"/>
    <d v="2022-12-31T00:00:00"/>
    <n v="0.12727872000000001"/>
    <n v="2.5599999999999999E-4"/>
    <x v="310"/>
    <x v="3"/>
    <s v="Refinitiv, 'Share ownership: Marathon Digital Holdings Inc - 31 December 2022', viewed in December 2023."/>
    <s v="Refinitiv"/>
    <x v="1"/>
  </r>
  <r>
    <x v="8"/>
    <s v="United States"/>
    <s v="Hut 8 Corp"/>
    <x v="0"/>
    <d v="2022-12-31T00:00:00"/>
    <n v="6.1784190000000003E-2"/>
    <n v="3.4200000000000002E-4"/>
    <x v="310"/>
    <x v="3"/>
    <s v="Refinitiv, 'Share ownership: Hut 8 Corp - 31 December 2022', viewed in December 2023."/>
    <s v="Refinitiv"/>
    <x v="1"/>
  </r>
  <r>
    <x v="7"/>
    <s v="United States"/>
    <s v="Core Scientific"/>
    <x v="0"/>
    <d v="2022-12-31T00:00:00"/>
    <n v="4.5059169999999996E-2"/>
    <n v="1.6020000000000001E-3"/>
    <x v="310"/>
    <x v="3"/>
    <s v="Refinitiv, 'Share ownership: Core Scientific Inc - 31 December 2022', viewed in December 2023."/>
    <s v="Refinitiv"/>
    <x v="1"/>
  </r>
  <r>
    <x v="16"/>
    <s v="Netherlands"/>
    <s v="Cipher Mining"/>
    <x v="0"/>
    <d v="2022-12-31T00:00:00"/>
    <n v="1.1541040000000001E-2"/>
    <n v="8.2999999999999998E-5"/>
    <x v="310"/>
    <x v="3"/>
    <s v="Refinitiv, 'Share ownership: Cipher Mining Inc - 31 December 2022', viewed in December 2023."/>
    <s v="Refinitiv"/>
    <x v="1"/>
  </r>
  <r>
    <x v="0"/>
    <s v="Japan"/>
    <s v="SBI Holdings"/>
    <x v="0"/>
    <d v="2022-07-31T00:00:00"/>
    <n v="7.6633380000000001E-2"/>
    <n v="1.4E-5"/>
    <x v="311"/>
    <x v="2"/>
    <s v="Refinitiv, 'Share ownership: SBI Holdings Inc - 31 July 2022', viewed in December 2023."/>
    <s v="Refinitiv"/>
    <x v="0"/>
  </r>
  <r>
    <x v="0"/>
    <s v="Japan"/>
    <s v="SBI Holdings"/>
    <x v="0"/>
    <d v="2022-12-31T00:00:00"/>
    <n v="3.3042176200000002"/>
    <n v="6.3200000000000007E-4"/>
    <x v="311"/>
    <x v="2"/>
    <s v="Refinitiv, 'Share ownership: SBI Holdings Inc - 31 December 2022', viewed in December 2023."/>
    <s v="Refinitiv"/>
    <x v="0"/>
  </r>
  <r>
    <x v="4"/>
    <s v="United States"/>
    <s v="Riskon International"/>
    <x v="0"/>
    <d v="2022-12-31T00:00:00"/>
    <n v="9.1897000000000003E-3"/>
    <n v="1.4189999999999999E-3"/>
    <x v="312"/>
    <x v="3"/>
    <s v="Refinitiv, 'Share ownership: Riskon International Inc - 31 December 2022', viewed in December 2023."/>
    <s v="Refinitiv"/>
    <x v="1"/>
  </r>
  <r>
    <x v="2"/>
    <s v="United States"/>
    <s v="Riot Platforms"/>
    <x v="0"/>
    <d v="2022-12-31T00:00:00"/>
    <n v="3.3900000000000002E-6"/>
    <n v="0"/>
    <x v="313"/>
    <x v="3"/>
    <s v="Refinitiv, 'Share ownership: Riot Platforms Inc - 31 December 2022', viewed in December 2023."/>
    <s v="Refinitiv"/>
    <x v="1"/>
  </r>
  <r>
    <x v="6"/>
    <s v="United States"/>
    <s v="Marathon Digital Holdings"/>
    <x v="0"/>
    <d v="2022-12-31T00:00:00"/>
    <n v="2.7223200000000003E-3"/>
    <n v="5.0000000000000004E-6"/>
    <x v="313"/>
    <x v="3"/>
    <s v="Refinitiv, 'Share ownership: Marathon Digital Holdings Inc - 31 December 2022', viewed in December 2023."/>
    <s v="Refinitiv"/>
    <x v="1"/>
  </r>
  <r>
    <x v="8"/>
    <s v="United States"/>
    <s v="Hut 8 Corp"/>
    <x v="0"/>
    <d v="2022-12-31T00:00:00"/>
    <n v="1.7722300000000001E-3"/>
    <n v="1.0000000000000001E-5"/>
    <x v="313"/>
    <x v="3"/>
    <s v="Refinitiv, 'Share ownership: Hut 8 Corp - 31 December 2022', viewed in December 2023."/>
    <s v="Refinitiv"/>
    <x v="1"/>
  </r>
  <r>
    <x v="3"/>
    <s v="Canada"/>
    <s v="Bitfarms"/>
    <x v="0"/>
    <d v="2022-12-31T00:00:00"/>
    <n v="1.5131400000000001E-3"/>
    <n v="1.5999999999999999E-5"/>
    <x v="313"/>
    <x v="3"/>
    <s v="Refinitiv, 'Share ownership: Bitfarms Ltd - 31 December 2022', viewed in December 2023."/>
    <s v="Refinitiv"/>
    <x v="1"/>
  </r>
  <r>
    <x v="1"/>
    <s v="Canada"/>
    <s v="HIVE Digital Technology"/>
    <x v="0"/>
    <d v="2022-12-31T00:00:00"/>
    <n v="1.4311610000000001E-2"/>
    <n v="1.1900000000000001E-4"/>
    <x v="314"/>
    <x v="22"/>
    <s v="Refinitiv, 'Share ownership: HIVE Digital Technologies Ltd - 31 December 2022', viewed in December 2023."/>
    <s v="Refinitiv"/>
    <x v="1"/>
  </r>
  <r>
    <x v="2"/>
    <s v="United States"/>
    <s v="Riot Platforms"/>
    <x v="0"/>
    <d v="2022-12-31T00:00:00"/>
    <n v="1.695E-4"/>
    <n v="0"/>
    <x v="315"/>
    <x v="3"/>
    <s v="Refinitiv, 'Share ownership: Riot Platforms Inc - 31 December 2022', viewed in December 2023."/>
    <s v="Refinitiv"/>
    <x v="1"/>
  </r>
  <r>
    <x v="6"/>
    <s v="United States"/>
    <s v="Marathon Digital Holdings"/>
    <x v="0"/>
    <d v="2022-12-31T00:00:00"/>
    <n v="1.026E-3"/>
    <n v="1.9999999999999999E-6"/>
    <x v="315"/>
    <x v="3"/>
    <s v="Refinitiv, 'Share ownership: Marathon Digital Holdings Inc - 31 December 2022', viewed in December 2023."/>
    <s v="Refinitiv"/>
    <x v="1"/>
  </r>
  <r>
    <x v="8"/>
    <s v="United States"/>
    <s v="Hut 8 Corp"/>
    <x v="0"/>
    <d v="2022-12-31T00:00:00"/>
    <n v="3.3389899999999996E-3"/>
    <n v="1.8E-5"/>
    <x v="315"/>
    <x v="3"/>
    <s v="Refinitiv, 'Share ownership: Hut 8 Corp - 31 December 2022', viewed in December 2023."/>
    <s v="Refinitiv"/>
    <x v="1"/>
  </r>
  <r>
    <x v="17"/>
    <s v="United States"/>
    <s v="Applied Digital"/>
    <x v="0"/>
    <d v="2022-12-31T00:00:00"/>
    <n v="1.54744E-3"/>
    <n v="9.0000000000000002E-6"/>
    <x v="315"/>
    <x v="3"/>
    <s v="Refinitiv, 'Share ownership: Applied Digital Corp - 31 December 2022', viewed in December 2023."/>
    <s v="Refinitiv"/>
    <x v="1"/>
  </r>
  <r>
    <x v="14"/>
    <s v="China"/>
    <s v="Canaan"/>
    <x v="0"/>
    <d v="2022-12-31T00:00:00"/>
    <n v="5.3840160000000005E-2"/>
    <n v="1.5699999999999999E-4"/>
    <x v="316"/>
    <x v="3"/>
    <s v="Refinitiv, 'Share ownership: Canaan Inc - 31 December 2022', viewed in December 2023."/>
    <s v="Refinitiv"/>
    <x v="1"/>
  </r>
  <r>
    <x v="1"/>
    <s v="Canada"/>
    <s v="HIVE Digital Technology"/>
    <x v="0"/>
    <d v="2022-12-31T00:00:00"/>
    <n v="0.14826563000000001"/>
    <n v="1.2310000000000001E-3"/>
    <x v="317"/>
    <x v="3"/>
    <s v="Refinitiv, 'Share ownership: HIVE Digital Technologies Ltd - 31 December 2022', viewed in December 2023."/>
    <s v="Refinitiv"/>
    <x v="1"/>
  </r>
  <r>
    <x v="2"/>
    <s v="United States"/>
    <s v="Riot Platforms"/>
    <x v="0"/>
    <d v="2022-12-31T00:00:00"/>
    <n v="0.51563934"/>
    <n v="9.0899999999999998E-4"/>
    <x v="318"/>
    <x v="3"/>
    <s v="Refinitiv, 'Share ownership: Riot Platforms Inc - 31 December 2022', viewed in December 2023."/>
    <s v="Refinitiv"/>
    <x v="1"/>
  </r>
  <r>
    <x v="3"/>
    <s v="Canada"/>
    <s v="Bitfarms"/>
    <x v="0"/>
    <d v="2022-12-31T00:00:00"/>
    <n v="1.7772529999999998E-2"/>
    <n v="1.9199999999999998E-4"/>
    <x v="319"/>
    <x v="3"/>
    <s v="Refinitiv, 'Share ownership: Bitfarms Ltd - 31 December 2022', viewed in December 2023."/>
    <s v="Refinitiv"/>
    <x v="1"/>
  </r>
  <r>
    <x v="15"/>
    <s v="United States"/>
    <s v="TeraWulf"/>
    <x v="0"/>
    <d v="2022-12-31T00:00:00"/>
    <n v="9.0519999999999994E-5"/>
    <n v="9.9999999999999995E-7"/>
    <x v="320"/>
    <x v="3"/>
    <s v="Refinitiv, 'Share ownership: Terawulf Inc - 31 December 2022', viewed in December 2023."/>
    <s v="Refinitiv"/>
    <x v="1"/>
  </r>
  <r>
    <x v="23"/>
    <s v="United States"/>
    <s v="Soluna Holdings"/>
    <x v="0"/>
    <d v="2022-12-31T00:00:00"/>
    <n v="1.1218699999999999E-3"/>
    <n v="2.4499999999999999E-4"/>
    <x v="320"/>
    <x v="3"/>
    <s v="Refinitiv, 'Share ownership: Soluna Holdings Inc - 31 December 2022', viewed in December 2023."/>
    <s v="Refinitiv"/>
    <x v="1"/>
  </r>
  <r>
    <x v="2"/>
    <s v="United States"/>
    <s v="Riot Platforms"/>
    <x v="0"/>
    <d v="2022-12-31T00:00:00"/>
    <n v="3.4672919999999996E-2"/>
    <n v="6.1000000000000005E-5"/>
    <x v="320"/>
    <x v="3"/>
    <s v="Refinitiv, 'Share ownership: Riot Platforms Inc - 31 December 2022', viewed in December 2023."/>
    <s v="Refinitiv"/>
    <x v="1"/>
  </r>
  <r>
    <x v="6"/>
    <s v="United States"/>
    <s v="Marathon Digital Holdings"/>
    <x v="0"/>
    <d v="2022-12-31T00:00:00"/>
    <n v="0.44632026000000002"/>
    <n v="8.9700000000000001E-4"/>
    <x v="320"/>
    <x v="3"/>
    <s v="Refinitiv, 'Share ownership: Marathon Digital Holdings Inc - 31 December 2022', viewed in December 2023."/>
    <s v="Refinitiv"/>
    <x v="1"/>
  </r>
  <r>
    <x v="8"/>
    <s v="United States"/>
    <s v="Hut 8 Corp"/>
    <x v="0"/>
    <d v="2022-12-31T00:00:00"/>
    <n v="3.5915570000000001E-2"/>
    <n v="1.9900000000000001E-4"/>
    <x v="320"/>
    <x v="3"/>
    <s v="Refinitiv, 'Share ownership: Hut 8 Corp - 31 December 2022', viewed in December 2023."/>
    <s v="Refinitiv"/>
    <x v="1"/>
  </r>
  <r>
    <x v="1"/>
    <s v="Canada"/>
    <s v="HIVE Digital Technology"/>
    <x v="0"/>
    <d v="2022-12-31T00:00:00"/>
    <n v="5.3683000000000008E-4"/>
    <n v="3.9999999999999998E-6"/>
    <x v="320"/>
    <x v="3"/>
    <s v="Refinitiv, 'Share ownership: HIVE Digital Technologies Ltd - 31 December 2022', viewed in December 2023."/>
    <s v="Refinitiv"/>
    <x v="1"/>
  </r>
  <r>
    <x v="9"/>
    <s v="Singapore"/>
    <s v="Ebang International"/>
    <x v="0"/>
    <d v="2022-12-31T00:00:00"/>
    <n v="5.8112700000000003E-3"/>
    <n v="4.2500000000000003E-4"/>
    <x v="320"/>
    <x v="3"/>
    <s v="Refinitiv, 'Share ownership: Ebang International Holdings Inc - 31 December 2022', viewed in December 2023."/>
    <s v="Refinitiv"/>
    <x v="1"/>
  </r>
  <r>
    <x v="7"/>
    <s v="United States"/>
    <s v="Core Scientific"/>
    <x v="0"/>
    <d v="2022-12-31T00:00:00"/>
    <n v="1.2106E-4"/>
    <n v="3.9999999999999998E-6"/>
    <x v="320"/>
    <x v="3"/>
    <s v="Refinitiv, 'Share ownership: Core Scientific Inc - 31 December 2022', viewed in December 2023."/>
    <s v="Refinitiv"/>
    <x v="1"/>
  </r>
  <r>
    <x v="10"/>
    <s v="United States"/>
    <s v="CleanSpark"/>
    <x v="0"/>
    <d v="2022-12-31T00:00:00"/>
    <n v="2.246244E-2"/>
    <n v="1.5300000000000001E-4"/>
    <x v="320"/>
    <x v="3"/>
    <s v="Refinitiv, 'Share ownership: CleanSpark Inc - 31 December 2022', viewed in December 2023."/>
    <s v="Refinitiv"/>
    <x v="1"/>
  </r>
  <r>
    <x v="14"/>
    <s v="China"/>
    <s v="Canaan"/>
    <x v="0"/>
    <d v="2022-12-31T00:00:00"/>
    <n v="6.2418E-4"/>
    <n v="1.9999999999999999E-6"/>
    <x v="320"/>
    <x v="3"/>
    <s v="Refinitiv, 'Share ownership: Canaan Inc - 31 December 2022', viewed in December 2023."/>
    <s v="Refinitiv"/>
    <x v="1"/>
  </r>
  <r>
    <x v="4"/>
    <s v="United States"/>
    <s v="Ault Alliance"/>
    <x v="0"/>
    <d v="2022-12-31T00:00:00"/>
    <n v="1.8374999999999999E-4"/>
    <n v="3.9999999999999998E-6"/>
    <x v="320"/>
    <x v="3"/>
    <s v="Refinitiv, 'Share ownership: Ault Alliance Inc - 31 December 2022', viewed in December 2023."/>
    <s v="Refinitiv"/>
    <x v="1"/>
  </r>
  <r>
    <x v="4"/>
    <s v="United States"/>
    <s v="Riskon International"/>
    <x v="0"/>
    <d v="2022-12-31T00:00:00"/>
    <n v="3.12298E-3"/>
    <n v="4.8200000000000001E-4"/>
    <x v="320"/>
    <x v="3"/>
    <s v="Refinitiv, 'Share ownership: Riskon International Inc - 31 December 2022', viewed in December 2023."/>
    <s v="Refinitiv"/>
    <x v="1"/>
  </r>
  <r>
    <x v="0"/>
    <s v="Japan"/>
    <s v="SBI Holdings"/>
    <x v="0"/>
    <d v="2022-12-31T00:00:00"/>
    <n v="0.11345794000000001"/>
    <n v="2.2000000000000003E-5"/>
    <x v="321"/>
    <x v="3"/>
    <s v="Refinitiv, 'Share ownership: SBI Holdings Inc - 31 December 2022', viewed in December 2023."/>
    <s v="Refinitiv"/>
    <x v="0"/>
  </r>
  <r>
    <x v="0"/>
    <s v="Japan"/>
    <s v="SBI Holdings"/>
    <x v="0"/>
    <d v="2022-12-31T00:00:00"/>
    <n v="0.98608576999999997"/>
    <n v="1.8900000000000001E-4"/>
    <x v="322"/>
    <x v="0"/>
    <s v="Refinitiv, 'Share ownership: SBI Holdings Inc - 31 December 2022', viewed in December 2023."/>
    <s v="Refinitiv"/>
    <x v="0"/>
  </r>
  <r>
    <x v="6"/>
    <s v="United States"/>
    <s v="Marathon Digital Holdings"/>
    <x v="0"/>
    <d v="2022-12-31T00:00:00"/>
    <n v="8.7381E-2"/>
    <n v="1.7600000000000002E-4"/>
    <x v="323"/>
    <x v="3"/>
    <s v="Refinitiv, 'Share ownership: Marathon Digital Holdings Inc - 31 December 2022', viewed in December 2023."/>
    <s v="Refinitiv"/>
    <x v="1"/>
  </r>
  <r>
    <x v="2"/>
    <s v="United States"/>
    <s v="Riot Platforms"/>
    <x v="0"/>
    <d v="2022-12-31T00:00:00"/>
    <n v="0.13747805999999999"/>
    <n v="2.42E-4"/>
    <x v="324"/>
    <x v="3"/>
    <s v="Refinitiv, 'Share ownership: Riot Platforms Inc - 31 December 2022', viewed in December 2023."/>
    <s v="Refinitiv"/>
    <x v="1"/>
  </r>
  <r>
    <x v="6"/>
    <s v="United States"/>
    <s v="Marathon Digital Holdings"/>
    <x v="0"/>
    <d v="2022-12-31T00:00:00"/>
    <n v="6.6936240000000008E-2"/>
    <n v="1.34E-4"/>
    <x v="324"/>
    <x v="3"/>
    <s v="Refinitiv, 'Share ownership: Marathon Digital Holdings Inc - 31 December 2022', viewed in December 2023."/>
    <s v="Refinitiv"/>
    <x v="1"/>
  </r>
  <r>
    <x v="8"/>
    <s v="United States"/>
    <s v="Hut 8 Corp"/>
    <x v="0"/>
    <d v="2022-12-31T00:00:00"/>
    <n v="1.6087090000000002E-2"/>
    <n v="8.8999999999999995E-5"/>
    <x v="324"/>
    <x v="3"/>
    <s v="Refinitiv, 'Share ownership: Hut 8 Corp - 31 December 2022', viewed in December 2023."/>
    <s v="Refinitiv"/>
    <x v="1"/>
  </r>
  <r>
    <x v="2"/>
    <s v="United States"/>
    <s v="Riot Platforms"/>
    <x v="0"/>
    <d v="2022-12-31T00:00:00"/>
    <n v="4.8578699999999995E-2"/>
    <n v="8.6000000000000003E-5"/>
    <x v="325"/>
    <x v="3"/>
    <s v="Refinitiv, 'Share ownership: Riot Platforms Inc - 31 December 2022', viewed in December 2023."/>
    <s v="Refinitiv"/>
    <x v="1"/>
  </r>
  <r>
    <x v="6"/>
    <s v="United States"/>
    <s v="Marathon Digital Holdings"/>
    <x v="0"/>
    <d v="2022-12-31T00:00:00"/>
    <n v="7.8574500000000005E-2"/>
    <n v="1.5800000000000002E-4"/>
    <x v="325"/>
    <x v="3"/>
    <s v="Refinitiv, 'Share ownership: Marathon Digital Holdings Inc - 31 December 2022', viewed in December 2023."/>
    <s v="Refinitiv"/>
    <x v="1"/>
  </r>
  <r>
    <x v="10"/>
    <s v="United States"/>
    <s v="CleanSpark"/>
    <x v="0"/>
    <d v="2022-12-31T00:00:00"/>
    <n v="3.411492E-2"/>
    <n v="2.3300000000000003E-4"/>
    <x v="325"/>
    <x v="3"/>
    <s v="Refinitiv, 'Share ownership: CleanSpark Inc - 31 December 2022', viewed in December 2023."/>
    <s v="Refinitiv"/>
    <x v="1"/>
  </r>
  <r>
    <x v="21"/>
    <s v="United States"/>
    <s v="Mawson Infrastructure"/>
    <x v="0"/>
    <d v="2022-12-31T00:00:00"/>
    <n v="2.253954E-2"/>
    <n v="1.199E-3"/>
    <x v="326"/>
    <x v="3"/>
    <s v="Refinitiv, 'Share ownership: Mawson Infrastructure Group Inc - 31 December 2022', viewed in December 2023."/>
    <s v="Refinitiv"/>
    <x v="1"/>
  </r>
  <r>
    <x v="2"/>
    <s v="United States"/>
    <s v="Riot Platforms"/>
    <x v="0"/>
    <d v="2022-12-31T00:00:00"/>
    <n v="0.89685501000000001"/>
    <n v="1.5809999999999999E-3"/>
    <x v="326"/>
    <x v="3"/>
    <s v="Refinitiv, 'Share ownership: Riot Platforms Inc - 31 December 2022', viewed in December 2023."/>
    <s v="Refinitiv"/>
    <x v="1"/>
  </r>
  <r>
    <x v="10"/>
    <s v="United States"/>
    <s v="CleanSpark"/>
    <x v="0"/>
    <d v="2022-12-31T00:00:00"/>
    <n v="0.93674148000000002"/>
    <n v="6.4000000000000003E-3"/>
    <x v="326"/>
    <x v="3"/>
    <s v="Refinitiv, 'Share ownership: CleanSpark Inc - 31 December 2022', viewed in December 2023."/>
    <s v="Refinitiv"/>
    <x v="1"/>
  </r>
  <r>
    <x v="15"/>
    <s v="United States"/>
    <s v="TeraWulf"/>
    <x v="0"/>
    <d v="2022-12-31T00:00:00"/>
    <n v="1.7991169999999997E-2"/>
    <n v="1.8599999999999999E-4"/>
    <x v="327"/>
    <x v="3"/>
    <s v="Refinitiv, 'Share ownership: Terawulf Inc - 31 December 2022', viewed in December 2023."/>
    <s v="Refinitiv"/>
    <x v="1"/>
  </r>
  <r>
    <x v="0"/>
    <s v="Japan"/>
    <s v="SBI Holdings"/>
    <x v="0"/>
    <d v="2022-12-31T00:00:00"/>
    <n v="0.47335571999999998"/>
    <n v="9.1000000000000003E-5"/>
    <x v="327"/>
    <x v="3"/>
    <s v="Refinitiv, 'Share ownership: SBI Holdings Inc - 31 December 2022', viewed in December 2023."/>
    <s v="Refinitiv"/>
    <x v="0"/>
  </r>
  <r>
    <x v="2"/>
    <s v="United States"/>
    <s v="Riot Platforms"/>
    <x v="0"/>
    <d v="2022-12-31T00:00:00"/>
    <n v="0.14881082999999998"/>
    <n v="2.6200000000000003E-4"/>
    <x v="327"/>
    <x v="3"/>
    <s v="Refinitiv, 'Share ownership: Riot Platforms Inc - 31 December 2022', viewed in December 2023."/>
    <s v="Refinitiv"/>
    <x v="1"/>
  </r>
  <r>
    <x v="6"/>
    <s v="United States"/>
    <s v="Marathon Digital Holdings"/>
    <x v="0"/>
    <d v="2022-12-31T00:00:00"/>
    <n v="0.12196404"/>
    <n v="2.4499999999999999E-4"/>
    <x v="327"/>
    <x v="3"/>
    <s v="Refinitiv, 'Share ownership: Marathon Digital Holdings Inc - 31 December 2022', viewed in December 2023."/>
    <s v="Refinitiv"/>
    <x v="1"/>
  </r>
  <r>
    <x v="8"/>
    <s v="United States"/>
    <s v="Hut 8 Corp"/>
    <x v="0"/>
    <d v="2022-12-31T00:00:00"/>
    <n v="6.1214799999999995E-3"/>
    <n v="3.4E-5"/>
    <x v="327"/>
    <x v="3"/>
    <s v="Refinitiv, 'Share ownership: Hut 8 Corp - 31 December 2022', viewed in December 2023."/>
    <s v="Refinitiv"/>
    <x v="1"/>
  </r>
  <r>
    <x v="10"/>
    <s v="United States"/>
    <s v="CleanSpark"/>
    <x v="0"/>
    <d v="2022-12-31T00:00:00"/>
    <n v="2.373132E-2"/>
    <n v="1.6199999999999998E-4"/>
    <x v="327"/>
    <x v="3"/>
    <s v="Refinitiv, 'Share ownership: CleanSpark Inc - 31 December 2022', viewed in December 2023."/>
    <s v="Refinitiv"/>
    <x v="1"/>
  </r>
  <r>
    <x v="16"/>
    <s v="Netherlands"/>
    <s v="Cipher Mining"/>
    <x v="0"/>
    <d v="2022-12-31T00:00:00"/>
    <n v="1.6231040000000002E-2"/>
    <n v="1.17E-4"/>
    <x v="327"/>
    <x v="3"/>
    <s v="Refinitiv, 'Share ownership: Cipher Mining Inc - 31 December 2022', viewed in December 2023."/>
    <s v="Refinitiv"/>
    <x v="1"/>
  </r>
  <r>
    <x v="17"/>
    <s v="United States"/>
    <s v="Applied Digital"/>
    <x v="0"/>
    <d v="2022-12-31T00:00:00"/>
    <n v="8.1085119999999997E-2"/>
    <n v="4.6899999999999996E-4"/>
    <x v="327"/>
    <x v="3"/>
    <s v="Refinitiv, 'Share ownership: Applied Digital Corp - 31 December 2022', viewed in December 2023."/>
    <s v="Refinitiv"/>
    <x v="1"/>
  </r>
  <r>
    <x v="0"/>
    <s v="Japan"/>
    <s v="Aruhi Corp"/>
    <x v="0"/>
    <d v="2022-12-31T00:00:00"/>
    <n v="0.23627742000000002"/>
    <n v="8.4800000000000001E-4"/>
    <x v="327"/>
    <x v="3"/>
    <s v="Refinitiv, 'Share ownership: Aruhi Corp - 31 December 2022', viewed in December 2023."/>
    <s v="Refinitiv"/>
    <x v="0"/>
  </r>
  <r>
    <x v="1"/>
    <s v="Canada"/>
    <s v="HIVE Digital Technology"/>
    <x v="0"/>
    <d v="2022-12-31T00:00:00"/>
    <n v="1.2675834799999999"/>
    <n v="1.052E-2"/>
    <x v="327"/>
    <x v="3"/>
    <s v="Refinitiv, 'Share ownership: HIVE Digital Technologies Ltd - 31 December 2022', viewed in December 2023."/>
    <s v="Refinitiv"/>
    <x v="1"/>
  </r>
  <r>
    <x v="10"/>
    <s v="United States"/>
    <s v="CleanSpark"/>
    <x v="0"/>
    <d v="2022-12-31T00:00:00"/>
    <n v="1.1615515199999999"/>
    <n v="7.9360000000000003E-3"/>
    <x v="327"/>
    <x v="3"/>
    <s v="Refinitiv, 'Share ownership: CleanSpark Inc - 31 December 2022', viewed in December 2023."/>
    <s v="Refinitiv"/>
    <x v="1"/>
  </r>
  <r>
    <x v="14"/>
    <s v="China"/>
    <s v="Canaan"/>
    <x v="0"/>
    <d v="2022-12-31T00:00:00"/>
    <n v="0.75069078"/>
    <n v="2.1930000000000001E-3"/>
    <x v="327"/>
    <x v="3"/>
    <s v="Refinitiv, 'Share ownership: Canaan Inc - 31 December 2022', viewed in December 2023."/>
    <s v="Refinitiv"/>
    <x v="1"/>
  </r>
  <r>
    <x v="3"/>
    <s v="Canada"/>
    <s v="Bitfarms"/>
    <x v="0"/>
    <d v="2022-12-31T00:00:00"/>
    <n v="1.1836363999999999"/>
    <n v="1.2773000000000001E-2"/>
    <x v="327"/>
    <x v="3"/>
    <s v="Refinitiv, 'Share ownership: Bitfarms Ltd - 31 December 2022', viewed in December 2023."/>
    <s v="Refinitiv"/>
    <x v="1"/>
  </r>
  <r>
    <x v="0"/>
    <s v="Japan"/>
    <s v="SBI Holdings"/>
    <x v="0"/>
    <d v="2022-10-31T00:00:00"/>
    <n v="5.6033999999999999E-4"/>
    <n v="0"/>
    <x v="327"/>
    <x v="3"/>
    <s v="Refinitiv, 'Share ownership: SBI Holdings Inc - 31 October 2022', viewed in December 2023."/>
    <s v="Refinitiv"/>
    <x v="0"/>
  </r>
  <r>
    <x v="15"/>
    <s v="United States"/>
    <s v="TeraWulf"/>
    <x v="0"/>
    <d v="2022-12-31T00:00:00"/>
    <n v="1.6374E-4"/>
    <n v="1.9999999999999999E-6"/>
    <x v="327"/>
    <x v="3"/>
    <s v="Refinitiv, 'Share ownership: Terawulf Inc - 31 December 2022', viewed in December 2023."/>
    <s v="Refinitiv"/>
    <x v="1"/>
  </r>
  <r>
    <x v="0"/>
    <s v="Japan"/>
    <s v="SBI Holdings"/>
    <x v="0"/>
    <d v="2022-12-31T00:00:00"/>
    <n v="29.440645019999998"/>
    <n v="5.6320000000000007E-3"/>
    <x v="327"/>
    <x v="3"/>
    <s v="Refinitiv, 'Share ownership: SBI Holdings Inc - 31 December 2022', viewed in December 2023."/>
    <s v="Refinitiv"/>
    <x v="0"/>
  </r>
  <r>
    <x v="2"/>
    <s v="United States"/>
    <s v="Riot Platforms"/>
    <x v="0"/>
    <d v="2022-12-31T00:00:00"/>
    <n v="0.10260174000000001"/>
    <n v="1.8100000000000001E-4"/>
    <x v="327"/>
    <x v="3"/>
    <s v="Refinitiv, 'Share ownership: Riot Platforms Inc - 31 December 2022', viewed in December 2023."/>
    <s v="Refinitiv"/>
    <x v="1"/>
  </r>
  <r>
    <x v="6"/>
    <s v="United States"/>
    <s v="Marathon Digital Holdings"/>
    <x v="0"/>
    <d v="2022-12-31T00:00:00"/>
    <n v="0.1315161"/>
    <n v="2.6400000000000002E-4"/>
    <x v="327"/>
    <x v="3"/>
    <s v="Refinitiv, 'Share ownership: Marathon Digital Holdings Inc - 31 December 2022', viewed in December 2023."/>
    <s v="Refinitiv"/>
    <x v="1"/>
  </r>
  <r>
    <x v="8"/>
    <s v="United States"/>
    <s v="Hut 8 Corp"/>
    <x v="0"/>
    <d v="2022-12-31T00:00:00"/>
    <n v="9.3106499999999995E-2"/>
    <n v="5.1499999999999994E-4"/>
    <x v="327"/>
    <x v="3"/>
    <s v="Refinitiv, 'Share ownership: Hut 8 Corp - 31 December 2022', viewed in December 2023."/>
    <s v="Refinitiv"/>
    <x v="1"/>
  </r>
  <r>
    <x v="1"/>
    <s v="Canada"/>
    <s v="HIVE Digital Technology"/>
    <x v="0"/>
    <d v="2022-12-31T00:00:00"/>
    <n v="4.7591513799999996"/>
    <n v="3.9498000000000005E-2"/>
    <x v="327"/>
    <x v="3"/>
    <s v="Refinitiv, 'Share ownership: HIVE Digital Technologies Ltd - 31 December 2022', viewed in December 2023."/>
    <s v="Refinitiv"/>
    <x v="1"/>
  </r>
  <r>
    <x v="13"/>
    <s v="United States"/>
    <s v="Galaxy Digital"/>
    <x v="0"/>
    <d v="2022-12-31T00:00:00"/>
    <n v="0.62312456000000005"/>
    <n v="1.99E-3"/>
    <x v="327"/>
    <x v="3"/>
    <s v="Refinitiv, 'Share ownership: Galaxy Digital Holdings Ltd - 31 December 2022', viewed in December 2023."/>
    <s v="Refinitiv"/>
    <x v="1"/>
  </r>
  <r>
    <x v="10"/>
    <s v="United States"/>
    <s v="CleanSpark"/>
    <x v="0"/>
    <d v="2022-12-31T00:00:00"/>
    <n v="4.3705510800000003"/>
    <n v="2.9862000000000003E-2"/>
    <x v="327"/>
    <x v="3"/>
    <s v="Refinitiv, 'Share ownership: CleanSpark Inc - 31 December 2022', viewed in December 2023."/>
    <s v="Refinitiv"/>
    <x v="1"/>
  </r>
  <r>
    <x v="14"/>
    <s v="China"/>
    <s v="Canaan"/>
    <x v="0"/>
    <d v="2022-12-31T00:00:00"/>
    <n v="3.2682517999999998"/>
    <n v="9.5479999999999992E-3"/>
    <x v="327"/>
    <x v="3"/>
    <s v="Refinitiv, 'Share ownership: Canaan Inc - 31 December 2022', viewed in December 2023."/>
    <s v="Refinitiv"/>
    <x v="1"/>
  </r>
  <r>
    <x v="16"/>
    <s v="Netherlands"/>
    <s v="Cipher Mining"/>
    <x v="0"/>
    <d v="2022-12-31T00:00:00"/>
    <n v="1.4391999999999999E-4"/>
    <n v="9.9999999999999995E-7"/>
    <x v="327"/>
    <x v="3"/>
    <s v="Refinitiv, 'Share ownership: Cipher Mining Inc - 31 December 2022', viewed in December 2023."/>
    <s v="Refinitiv"/>
    <x v="1"/>
  </r>
  <r>
    <x v="3"/>
    <s v="Canada"/>
    <s v="Bitfarms"/>
    <x v="0"/>
    <d v="2022-12-31T00:00:00"/>
    <n v="4.4395422900000003"/>
    <n v="4.7910000000000001E-2"/>
    <x v="327"/>
    <x v="3"/>
    <s v="Refinitiv, 'Share ownership: Bitfarms Ltd - 31 December 2022', viewed in December 2023."/>
    <s v="Refinitiv"/>
    <x v="1"/>
  </r>
  <r>
    <x v="11"/>
    <s v="United States"/>
    <s v="Bit Digital"/>
    <x v="0"/>
    <d v="2022-12-31T00:00:00"/>
    <n v="9.2887200000000003E-2"/>
    <n v="1.8779999999999999E-3"/>
    <x v="327"/>
    <x v="3"/>
    <s v="Refinitiv, 'Share ownership: Bit Digital Inc - 31 December 2022', viewed in December 2023."/>
    <s v="Refinitiv"/>
    <x v="1"/>
  </r>
  <r>
    <x v="17"/>
    <s v="United States"/>
    <s v="Applied Digital"/>
    <x v="0"/>
    <d v="2022-12-31T00:00:00"/>
    <n v="0.13190960000000002"/>
    <n v="7.6300000000000011E-4"/>
    <x v="327"/>
    <x v="3"/>
    <s v="Refinitiv, 'Share ownership: Applied Digital Corp - 31 December 2022', viewed in December 2023."/>
    <s v="Refinitiv"/>
    <x v="1"/>
  </r>
  <r>
    <x v="13"/>
    <s v="United States"/>
    <s v="Galaxy Digital"/>
    <x v="0"/>
    <d v="2021-08-31T00:00:00"/>
    <n v="0.37458379999999997"/>
    <n v="2.3000000000000001E-4"/>
    <x v="328"/>
    <x v="6"/>
    <s v="Refinitiv, 'Share ownership: Galaxy Digital Holdings Ltd - 31 August 2021', viewed in December 2023."/>
    <s v="Refinitiv"/>
    <x v="1"/>
  </r>
  <r>
    <x v="0"/>
    <s v="Japan"/>
    <s v="SBI Holdings"/>
    <x v="0"/>
    <d v="2022-02-28T00:00:00"/>
    <n v="5.7396300000000004E-2"/>
    <n v="9.0000000000000002E-6"/>
    <x v="329"/>
    <x v="11"/>
    <s v="Refinitiv, 'Share ownership: SBI Holdings Inc - 28 February 2022', viewed in December 2023."/>
    <s v="Refinitiv"/>
    <x v="0"/>
  </r>
  <r>
    <x v="16"/>
    <s v="Netherlands"/>
    <s v="Cipher Mining"/>
    <x v="0"/>
    <d v="2022-12-31T00:00:00"/>
    <n v="8.0079440000000002E-2"/>
    <n v="5.7799999999999995E-4"/>
    <x v="330"/>
    <x v="3"/>
    <s v="Refinitiv, 'Share ownership: Cipher Mining Inc - 31 December 2022', viewed in December 2023."/>
    <s v="Refinitiv"/>
    <x v="1"/>
  </r>
  <r>
    <x v="8"/>
    <s v="United States"/>
    <s v="Hut 8 Corp"/>
    <x v="0"/>
    <d v="2022-11-30T00:00:00"/>
    <n v="1.8826759999999998E-2"/>
    <n v="3.5000000000000004E-5"/>
    <x v="331"/>
    <x v="0"/>
    <s v="Refinitiv, 'Share ownership: Hut 8 Corp - 30 November 2022', viewed in December 2023."/>
    <s v="Refinitiv"/>
    <x v="1"/>
  </r>
  <r>
    <x v="15"/>
    <s v="United States"/>
    <s v="TeraWulf"/>
    <x v="0"/>
    <d v="2022-09-30T00:00:00"/>
    <n v="1.6606800000000001E-3"/>
    <n v="1.1999999999999999E-5"/>
    <x v="281"/>
    <x v="0"/>
    <s v="Refinitiv, 'Share ownership: Terawulf Inc - 30 September 2022', viewed in December 2023."/>
    <s v="Refinitiv"/>
    <x v="1"/>
  </r>
  <r>
    <x v="0"/>
    <s v="Japan"/>
    <s v="SBI Holdings"/>
    <x v="0"/>
    <d v="2022-12-31T00:00:00"/>
    <n v="0.78904139000000006"/>
    <n v="1.5100000000000001E-4"/>
    <x v="281"/>
    <x v="0"/>
    <s v="Refinitiv, 'Share ownership: SBI Holdings Inc - 31 December 2022', viewed in December 2023."/>
    <s v="Refinitiv"/>
    <x v="0"/>
  </r>
  <r>
    <x v="2"/>
    <s v="United States"/>
    <s v="Riot Platforms"/>
    <x v="0"/>
    <d v="2022-09-30T00:00:00"/>
    <n v="0.10577389"/>
    <n v="8.9999999999999992E-5"/>
    <x v="281"/>
    <x v="0"/>
    <s v="Refinitiv, 'Share ownership: Riot Platforms Inc - 30 September 2022', viewed in December 2023."/>
    <s v="Refinitiv"/>
    <x v="1"/>
  </r>
  <r>
    <x v="6"/>
    <s v="United States"/>
    <s v="Marathon Digital Holdings"/>
    <x v="0"/>
    <d v="2022-09-30T00:00:00"/>
    <n v="8.7961230000000001E-2"/>
    <n v="7.0000000000000007E-5"/>
    <x v="281"/>
    <x v="0"/>
    <s v="Refinitiv, 'Share ownership: Marathon Digital Holdings Inc - 30 September 2022', viewed in December 2023."/>
    <s v="Refinitiv"/>
    <x v="1"/>
  </r>
  <r>
    <x v="22"/>
    <s v="Australia"/>
    <s v="Iris Energy"/>
    <x v="0"/>
    <d v="2022-09-30T00:00:00"/>
    <n v="2.0815199999999999E-3"/>
    <n v="9.0000000000000002E-6"/>
    <x v="281"/>
    <x v="0"/>
    <s v="Refinitiv, 'Share ownership: Iris Energy Ltd - 30 September 2022', viewed in December 2023."/>
    <s v="Refinitiv"/>
    <x v="1"/>
  </r>
  <r>
    <x v="8"/>
    <s v="United States"/>
    <s v="Hut 8 Corp"/>
    <x v="0"/>
    <d v="2022-09-30T00:00:00"/>
    <n v="3.2542599999999998E-2"/>
    <n v="9.4000000000000008E-5"/>
    <x v="281"/>
    <x v="0"/>
    <s v="Refinitiv, 'Share ownership: Hut 8 Corp - 30 September 2022', viewed in December 2023."/>
    <s v="Refinitiv"/>
    <x v="1"/>
  </r>
  <r>
    <x v="1"/>
    <s v="Canada"/>
    <s v="HIVE Digital Technology"/>
    <x v="0"/>
    <d v="2022-09-30T00:00:00"/>
    <n v="1.0031120000000001E-2"/>
    <n v="3.1999999999999999E-5"/>
    <x v="281"/>
    <x v="0"/>
    <s v="Refinitiv, 'Share ownership: HIVE Digital Technologies Ltd - 30 September 2022', viewed in December 2023."/>
    <s v="Refinitiv"/>
    <x v="1"/>
  </r>
  <r>
    <x v="13"/>
    <s v="United States"/>
    <s v="Galaxy Digital"/>
    <x v="0"/>
    <d v="2022-09-30T00:00:00"/>
    <n v="9.8161100000000012E-3"/>
    <n v="2.0999999999999999E-5"/>
    <x v="281"/>
    <x v="0"/>
    <s v="Refinitiv, 'Share ownership: Galaxy Digital Holdings Ltd - 30 September 2022', viewed in December 2023."/>
    <s v="Refinitiv"/>
    <x v="1"/>
  </r>
  <r>
    <x v="7"/>
    <s v="United States"/>
    <s v="Core Scientific"/>
    <x v="0"/>
    <d v="2022-09-30T00:00:00"/>
    <n v="1.0853700000000001E-2"/>
    <n v="2.3E-5"/>
    <x v="281"/>
    <x v="0"/>
    <s v="Refinitiv, 'Share ownership: Core Scientific Inc - 30 September 2022', viewed in December 2023."/>
    <s v="Refinitiv"/>
    <x v="1"/>
  </r>
  <r>
    <x v="10"/>
    <s v="United States"/>
    <s v="CleanSpark"/>
    <x v="0"/>
    <d v="2022-09-30T00:00:00"/>
    <n v="1.276452E-2"/>
    <n v="7.2000000000000002E-5"/>
    <x v="281"/>
    <x v="0"/>
    <s v="Refinitiv, 'Share ownership: CleanSpark Inc - 30 September 2022', viewed in December 2023."/>
    <s v="Refinitiv"/>
    <x v="1"/>
  </r>
  <r>
    <x v="14"/>
    <s v="China"/>
    <s v="Canaan"/>
    <x v="0"/>
    <d v="2022-09-30T00:00:00"/>
    <n v="2.022448E-2"/>
    <n v="3.8999999999999999E-5"/>
    <x v="281"/>
    <x v="0"/>
    <s v="Refinitiv, 'Share ownership: Canaan Inc - 30 September 2022', viewed in December 2023."/>
    <s v="Refinitiv"/>
    <x v="1"/>
  </r>
  <r>
    <x v="3"/>
    <s v="Canada"/>
    <s v="Bitfarms"/>
    <x v="0"/>
    <d v="2022-09-30T00:00:00"/>
    <n v="8.9997399999999991E-3"/>
    <n v="4.0000000000000003E-5"/>
    <x v="281"/>
    <x v="0"/>
    <s v="Refinitiv, 'Share ownership: Bitfarms Ltd - 30 September 2022', viewed in December 2023."/>
    <s v="Refinitiv"/>
    <x v="1"/>
  </r>
  <r>
    <x v="12"/>
    <s v="United Kingdom"/>
    <s v="Argo Blockchain"/>
    <x v="0"/>
    <d v="2022-09-30T00:00:00"/>
    <n v="2.00286E-3"/>
    <n v="1.1000000000000001E-5"/>
    <x v="281"/>
    <x v="0"/>
    <s v="Refinitiv, 'Share ownership: Argo Blockchain PLC - 30 September 2022', viewed in December 2023."/>
    <s v="Refinitiv"/>
    <x v="1"/>
  </r>
  <r>
    <x v="0"/>
    <s v="Japan"/>
    <s v="SBI Holdings"/>
    <x v="0"/>
    <d v="2022-12-31T00:00:00"/>
    <n v="5.7996010000000001E-2"/>
    <n v="1.1000000000000001E-5"/>
    <x v="332"/>
    <x v="15"/>
    <s v="Refinitiv, 'Share ownership: SBI Holdings Inc - 31 December 2022', viewed in December 2023."/>
    <s v="Refinitiv"/>
    <x v="0"/>
  </r>
  <r>
    <x v="0"/>
    <s v="Japan"/>
    <s v="SBI Holdings"/>
    <x v="0"/>
    <d v="2022-05-18T00:00:00"/>
    <n v="155.32130912"/>
    <n v="2.7740999999999998E-2"/>
    <x v="333"/>
    <x v="29"/>
    <s v="Refinitiv, 'Share ownership: SBI Holdings Inc - 18 May 2022', viewed in December 2023."/>
    <s v="Refinitiv"/>
    <x v="0"/>
  </r>
  <r>
    <x v="0"/>
    <s v="Japan"/>
    <s v="SBI Holdings"/>
    <x v="0"/>
    <d v="2022-12-31T00:00:00"/>
    <n v="1.07122721"/>
    <n v="2.05E-4"/>
    <x v="334"/>
    <x v="3"/>
    <s v="Refinitiv, 'Share ownership: SBI Holdings Inc - 31 December 2022', viewed in December 2023."/>
    <s v="Refinitiv"/>
    <x v="0"/>
  </r>
  <r>
    <x v="2"/>
    <s v="United States"/>
    <s v="Riot Platforms"/>
    <x v="0"/>
    <d v="2022-12-31T00:00:00"/>
    <n v="2.7221699999999999E-3"/>
    <n v="5.0000000000000004E-6"/>
    <x v="334"/>
    <x v="3"/>
    <s v="Refinitiv, 'Share ownership: Riot Platforms Inc - 31 December 2022', viewed in December 2023."/>
    <s v="Refinitiv"/>
    <x v="1"/>
  </r>
  <r>
    <x v="6"/>
    <s v="United States"/>
    <s v="Marathon Digital Holdings"/>
    <x v="0"/>
    <d v="2022-12-31T00:00:00"/>
    <n v="1.80576E-3"/>
    <n v="3.9999999999999998E-6"/>
    <x v="334"/>
    <x v="3"/>
    <s v="Refinitiv, 'Share ownership: Marathon Digital Holdings Inc - 31 December 2022', viewed in December 2023."/>
    <s v="Refinitiv"/>
    <x v="1"/>
  </r>
  <r>
    <x v="21"/>
    <s v="United States"/>
    <s v="Mawson Infrastructure"/>
    <x v="0"/>
    <d v="2022-12-31T00:00:00"/>
    <n v="2.2079999999999999E-5"/>
    <n v="9.9999999999999995E-7"/>
    <x v="334"/>
    <x v="3"/>
    <s v="Refinitiv, 'Share ownership: Mawson Infrastructure Group Inc - 31 December 2022', viewed in December 2023."/>
    <s v="Refinitiv"/>
    <x v="1"/>
  </r>
  <r>
    <x v="15"/>
    <s v="United States"/>
    <s v="TeraWulf"/>
    <x v="0"/>
    <d v="2022-12-31T00:00:00"/>
    <n v="1.09292E-3"/>
    <n v="1.1000000000000001E-5"/>
    <x v="334"/>
    <x v="3"/>
    <s v="Refinitiv, 'Share ownership: Terawulf Inc - 31 December 2022', viewed in December 2023."/>
    <s v="Refinitiv"/>
    <x v="1"/>
  </r>
  <r>
    <x v="2"/>
    <s v="United States"/>
    <s v="Riot Platforms"/>
    <x v="0"/>
    <d v="2022-12-31T00:00:00"/>
    <n v="3.3222000000000002E-2"/>
    <n v="5.8999999999999998E-5"/>
    <x v="334"/>
    <x v="3"/>
    <s v="Refinitiv, 'Share ownership: Riot Platforms Inc - 31 December 2022', viewed in December 2023."/>
    <s v="Refinitiv"/>
    <x v="1"/>
  </r>
  <r>
    <x v="6"/>
    <s v="United States"/>
    <s v="Marathon Digital Holdings"/>
    <x v="0"/>
    <d v="2022-12-31T00:00:00"/>
    <n v="8.7209999999999996E-2"/>
    <n v="1.7500000000000003E-4"/>
    <x v="334"/>
    <x v="3"/>
    <s v="Refinitiv, 'Share ownership: Marathon Digital Holdings Inc - 31 December 2022', viewed in December 2023."/>
    <s v="Refinitiv"/>
    <x v="1"/>
  </r>
  <r>
    <x v="1"/>
    <s v="Canada"/>
    <s v="HIVE Digital Technology"/>
    <x v="0"/>
    <d v="2022-12-31T00:00:00"/>
    <n v="1.4391999999999999E-4"/>
    <n v="9.9999999999999995E-7"/>
    <x v="334"/>
    <x v="3"/>
    <s v="Refinitiv, 'Share ownership: HIVE Digital Technologies Ltd - 31 December 2022', viewed in December 2023."/>
    <s v="Refinitiv"/>
    <x v="1"/>
  </r>
  <r>
    <x v="9"/>
    <s v="Singapore"/>
    <s v="Ebang International"/>
    <x v="0"/>
    <d v="2022-12-31T00:00:00"/>
    <n v="2.4444000000000001E-4"/>
    <n v="1.8E-5"/>
    <x v="334"/>
    <x v="3"/>
    <s v="Refinitiv, 'Share ownership: Ebang International Holdings Inc - 31 December 2022', viewed in December 2023."/>
    <s v="Refinitiv"/>
    <x v="1"/>
  </r>
  <r>
    <x v="20"/>
    <s v="Canada"/>
    <s v="Digihost Technology"/>
    <x v="0"/>
    <d v="2022-12-31T00:00:00"/>
    <n v="4.5299999999999997E-5"/>
    <n v="5.0000000000000004E-6"/>
    <x v="334"/>
    <x v="3"/>
    <s v="Refinitiv, 'Share ownership: Digihost Technology Inc - 31 December 2022', viewed in December 2023."/>
    <s v="Refinitiv"/>
    <x v="1"/>
  </r>
  <r>
    <x v="14"/>
    <s v="China"/>
    <s v="Canaan"/>
    <x v="0"/>
    <d v="2022-12-31T00:00:00"/>
    <n v="5.0632739999999996E-2"/>
    <n v="1.4800000000000002E-4"/>
    <x v="334"/>
    <x v="3"/>
    <s v="Refinitiv, 'Share ownership: Canaan Inc - 31 December 2022', viewed in December 2023."/>
    <s v="Refinitiv"/>
    <x v="1"/>
  </r>
  <r>
    <x v="16"/>
    <s v="Netherlands"/>
    <s v="Cipher Mining"/>
    <x v="0"/>
    <d v="2022-12-31T00:00:00"/>
    <n v="3.9530399999999997E-3"/>
    <n v="2.8999999999999997E-5"/>
    <x v="334"/>
    <x v="3"/>
    <s v="Refinitiv, 'Share ownership: Cipher Mining Inc - 31 December 2022', viewed in December 2023."/>
    <s v="Refinitiv"/>
    <x v="1"/>
  </r>
  <r>
    <x v="3"/>
    <s v="Canada"/>
    <s v="Bitfarms"/>
    <x v="0"/>
    <d v="2022-12-31T00:00:00"/>
    <n v="3.587158E-2"/>
    <n v="3.8699999999999997E-4"/>
    <x v="334"/>
    <x v="3"/>
    <s v="Refinitiv, 'Share ownership: Bitfarms Ltd - 31 December 2022', viewed in December 2023."/>
    <s v="Refinitiv"/>
    <x v="1"/>
  </r>
  <r>
    <x v="24"/>
    <s v="Hong Kong"/>
    <s v="Bit Mining"/>
    <x v="0"/>
    <d v="2022-12-31T00:00:00"/>
    <n v="2.1488E-4"/>
    <n v="1.2999999999999999E-5"/>
    <x v="334"/>
    <x v="3"/>
    <s v="Refinitiv, 'Share ownership: BIT Mining Ltd - 31 December 2022', viewed in December 2023."/>
    <s v="Refinitiv"/>
    <x v="1"/>
  </r>
  <r>
    <x v="11"/>
    <s v="United States"/>
    <s v="Bit Digital"/>
    <x v="0"/>
    <d v="2022-12-31T00:00:00"/>
    <n v="2.898E-3"/>
    <n v="5.8999999999999998E-5"/>
    <x v="334"/>
    <x v="3"/>
    <s v="Refinitiv, 'Share ownership: Bit Digital Inc - 31 December 2022', viewed in December 2023."/>
    <s v="Refinitiv"/>
    <x v="1"/>
  </r>
  <r>
    <x v="4"/>
    <s v="United States"/>
    <s v="Ault Alliance"/>
    <x v="0"/>
    <d v="2022-12-31T00:00:00"/>
    <n v="3.6749999999999999E-5"/>
    <n v="9.9999999999999995E-7"/>
    <x v="334"/>
    <x v="3"/>
    <s v="Refinitiv, 'Share ownership: Ault Alliance Inc - 31 December 2022', viewed in December 2023."/>
    <s v="Refinitiv"/>
    <x v="1"/>
  </r>
  <r>
    <x v="7"/>
    <s v="United States"/>
    <s v="Core Scientific"/>
    <x v="0"/>
    <d v="2022-12-31T00:00:00"/>
    <n v="2.1704E-4"/>
    <n v="7.9999999999999996E-6"/>
    <x v="334"/>
    <x v="3"/>
    <s v="Refinitiv, 'Share ownership: Core Scientific Inc - 31 December 2022', viewed in December 2023."/>
    <s v="Refinitiv"/>
    <x v="1"/>
  </r>
  <r>
    <x v="10"/>
    <s v="United States"/>
    <s v="CleanSpark"/>
    <x v="0"/>
    <d v="2022-12-31T00:00:00"/>
    <n v="2.2236000000000001E-4"/>
    <n v="1.9999999999999999E-6"/>
    <x v="334"/>
    <x v="3"/>
    <s v="Refinitiv, 'Share ownership: CleanSpark Inc - 31 December 2022', viewed in December 2023."/>
    <s v="Refinitiv"/>
    <x v="1"/>
  </r>
  <r>
    <x v="16"/>
    <s v="Netherlands"/>
    <s v="Cipher Mining"/>
    <x v="0"/>
    <d v="2022-12-31T00:00:00"/>
    <n v="2.128E-5"/>
    <n v="0"/>
    <x v="334"/>
    <x v="3"/>
    <s v="Refinitiv, 'Share ownership: Cipher Mining Inc - 31 December 2022', viewed in December 2023."/>
    <s v="Refinitiv"/>
    <x v="1"/>
  </r>
  <r>
    <x v="23"/>
    <s v="United States"/>
    <s v="Soluna Holdings"/>
    <x v="0"/>
    <d v="2022-12-31T00:00:00"/>
    <n v="4.0830900000000002E-3"/>
    <n v="8.92E-4"/>
    <x v="335"/>
    <x v="3"/>
    <s v="Refinitiv, 'Share ownership: Soluna Holdings Inc - 31 December 2022', viewed in December 2023."/>
    <s v="Refinitiv"/>
    <x v="1"/>
  </r>
  <r>
    <x v="2"/>
    <s v="United States"/>
    <s v="Riot Platforms"/>
    <x v="0"/>
    <d v="2022-12-31T00:00:00"/>
    <n v="1.6943186100000001"/>
    <n v="2.9870000000000001E-3"/>
    <x v="335"/>
    <x v="3"/>
    <s v="Refinitiv, 'Share ownership: Riot Platforms Inc - 31 December 2022', viewed in December 2023."/>
    <s v="Refinitiv"/>
    <x v="1"/>
  </r>
  <r>
    <x v="6"/>
    <s v="United States"/>
    <s v="Marathon Digital Holdings"/>
    <x v="0"/>
    <d v="2022-12-31T00:00:00"/>
    <n v="3.4424009999999998"/>
    <n v="6.9150000000000001E-3"/>
    <x v="335"/>
    <x v="3"/>
    <s v="Refinitiv, 'Share ownership: Marathon Digital Holdings Inc - 31 December 2022', viewed in December 2023."/>
    <s v="Refinitiv"/>
    <x v="1"/>
  </r>
  <r>
    <x v="8"/>
    <s v="United States"/>
    <s v="Hut 8 Corp"/>
    <x v="0"/>
    <d v="2022-12-31T00:00:00"/>
    <n v="0.24704687"/>
    <n v="1.3669999999999999E-3"/>
    <x v="335"/>
    <x v="3"/>
    <s v="Refinitiv, 'Share ownership: Hut 8 Corp - 31 December 2022', viewed in December 2023."/>
    <s v="Refinitiv"/>
    <x v="1"/>
  </r>
  <r>
    <x v="1"/>
    <s v="Canada"/>
    <s v="HIVE Digital Technology"/>
    <x v="0"/>
    <d v="2022-12-31T00:00:00"/>
    <n v="8.642952000000001E-2"/>
    <n v="7.1699999999999997E-4"/>
    <x v="335"/>
    <x v="3"/>
    <s v="Refinitiv, 'Share ownership: HIVE Digital Technologies Ltd - 31 December 2022', viewed in December 2023."/>
    <s v="Refinitiv"/>
    <x v="1"/>
  </r>
  <r>
    <x v="7"/>
    <s v="United States"/>
    <s v="Core Scientific"/>
    <x v="0"/>
    <d v="2022-12-31T00:00:00"/>
    <n v="1.6881650000000002E-2"/>
    <n v="5.9999999999999995E-4"/>
    <x v="335"/>
    <x v="3"/>
    <s v="Refinitiv, 'Share ownership: Core Scientific Inc - 31 December 2022', viewed in December 2023."/>
    <s v="Refinitiv"/>
    <x v="1"/>
  </r>
  <r>
    <x v="10"/>
    <s v="United States"/>
    <s v="CleanSpark"/>
    <x v="0"/>
    <d v="2022-12-31T00:00:00"/>
    <n v="0.20369399999999999"/>
    <n v="1.392E-3"/>
    <x v="335"/>
    <x v="3"/>
    <s v="Refinitiv, 'Share ownership: CleanSpark Inc - 31 December 2022', viewed in December 2023."/>
    <s v="Refinitiv"/>
    <x v="1"/>
  </r>
  <r>
    <x v="14"/>
    <s v="China"/>
    <s v="Canaan"/>
    <x v="0"/>
    <d v="2022-12-31T00:00:00"/>
    <n v="0.33936028000000001"/>
    <n v="9.9099999999999991E-4"/>
    <x v="335"/>
    <x v="3"/>
    <s v="Refinitiv, 'Share ownership: Canaan Inc - 31 December 2022', viewed in December 2023."/>
    <s v="Refinitiv"/>
    <x v="1"/>
  </r>
  <r>
    <x v="16"/>
    <s v="Netherlands"/>
    <s v="Cipher Mining"/>
    <x v="0"/>
    <d v="2022-12-31T00:00:00"/>
    <n v="3.8377359999999999E-2"/>
    <n v="2.7700000000000001E-4"/>
    <x v="335"/>
    <x v="3"/>
    <s v="Refinitiv, 'Share ownership: Cipher Mining Inc - 31 December 2022', viewed in December 2023."/>
    <s v="Refinitiv"/>
    <x v="1"/>
  </r>
  <r>
    <x v="3"/>
    <s v="Canada"/>
    <s v="Bitfarms"/>
    <x v="0"/>
    <d v="2022-12-31T00:00:00"/>
    <n v="0.13673480999999998"/>
    <n v="1.4760000000000001E-3"/>
    <x v="335"/>
    <x v="3"/>
    <s v="Refinitiv, 'Share ownership: Bitfarms Ltd - 31 December 2022', viewed in December 2023."/>
    <s v="Refinitiv"/>
    <x v="1"/>
  </r>
  <r>
    <x v="4"/>
    <s v="United States"/>
    <s v="Ault Alliance"/>
    <x v="0"/>
    <d v="2022-12-31T00:00:00"/>
    <n v="5.4022499999999999E-3"/>
    <n v="1.2400000000000001E-4"/>
    <x v="335"/>
    <x v="3"/>
    <s v="Refinitiv, 'Share ownership: Ault Alliance Inc - 31 December 2022', viewed in December 2023."/>
    <s v="Refinitiv"/>
    <x v="1"/>
  </r>
  <r>
    <x v="4"/>
    <s v="United States"/>
    <s v="Riskon International"/>
    <x v="0"/>
    <d v="2022-12-31T00:00:00"/>
    <n v="3.0333600000000001E-3"/>
    <n v="4.6799999999999999E-4"/>
    <x v="335"/>
    <x v="3"/>
    <s v="Refinitiv, 'Share ownership: Riskon International Inc - 31 December 2022', viewed in December 2023."/>
    <s v="Refinitiv"/>
    <x v="1"/>
  </r>
  <r>
    <x v="8"/>
    <s v="United States"/>
    <s v="Hut 8 Corp"/>
    <x v="0"/>
    <d v="2022-12-31T00:00:00"/>
    <n v="2.1399999999999998E-5"/>
    <n v="0"/>
    <x v="336"/>
    <x v="3"/>
    <s v="Refinitiv, 'Share ownership: Hut 8 Corp - 31 December 2022', viewed in December 2023."/>
    <s v="Refinitiv"/>
    <x v="1"/>
  </r>
  <r>
    <x v="0"/>
    <s v="Japan"/>
    <s v="SBI Holdings"/>
    <x v="0"/>
    <d v="2022-12-31T00:00:00"/>
    <n v="0.20618243999999999"/>
    <n v="3.8999999999999999E-5"/>
    <x v="337"/>
    <x v="2"/>
    <s v="Refinitiv, 'Share ownership: SBI Holdings Inc - 31 December 2022', viewed in December 2023."/>
    <s v="Refinitiv"/>
    <x v="0"/>
  </r>
  <r>
    <x v="2"/>
    <s v="United States"/>
    <s v="Riot Platforms"/>
    <x v="0"/>
    <d v="2022-12-31T00:00:00"/>
    <n v="7.758015E-2"/>
    <n v="1.37E-4"/>
    <x v="337"/>
    <x v="2"/>
    <s v="Refinitiv, 'Share ownership: Riot Platforms Inc - 31 December 2022', viewed in December 2023."/>
    <s v="Refinitiv"/>
    <x v="1"/>
  </r>
  <r>
    <x v="6"/>
    <s v="United States"/>
    <s v="Marathon Digital Holdings"/>
    <x v="0"/>
    <d v="2022-12-31T00:00:00"/>
    <n v="6.8677020000000005E-2"/>
    <n v="1.3799999999999999E-4"/>
    <x v="337"/>
    <x v="2"/>
    <s v="Refinitiv, 'Share ownership: Marathon Digital Holdings Inc - 31 December 2022', viewed in December 2023."/>
    <s v="Refinitiv"/>
    <x v="1"/>
  </r>
  <r>
    <x v="0"/>
    <s v="Japan"/>
    <s v="The Global"/>
    <x v="0"/>
    <d v="2022-12-31T00:00:00"/>
    <n v="0.71394553999999999"/>
    <n v="1.5975E-2"/>
    <x v="338"/>
    <x v="14"/>
    <s v="Refinitiv, 'Share ownership: The Global Ltd - 31 December 2022', viewed in December 2023."/>
    <s v="Refinitiv"/>
    <x v="0"/>
  </r>
  <r>
    <x v="0"/>
    <s v="Japan"/>
    <s v="SBI Holdings"/>
    <x v="0"/>
    <d v="2022-09-30T00:00:00"/>
    <n v="70.874835230000002"/>
    <n v="1.4515E-2"/>
    <x v="338"/>
    <x v="14"/>
    <s v="Refinitiv, 'Share ownership: SBI Holdings Inc - 30 September 2022', viewed in December 2023."/>
    <s v="Refinitiv"/>
    <x v="0"/>
  </r>
  <r>
    <x v="0"/>
    <s v="Japan"/>
    <s v="SBI Insurance Group"/>
    <x v="0"/>
    <d v="2022-09-30T00:00:00"/>
    <n v="1.3979689099999999"/>
    <n v="1.0153000000000001E-2"/>
    <x v="338"/>
    <x v="14"/>
    <s v="Refinitiv, 'Share ownership: SBI Insurance Group Co Ltd - 30 September 2022', viewed in December 2023."/>
    <s v="Refinitiv"/>
    <x v="0"/>
  </r>
  <r>
    <x v="2"/>
    <s v="United States"/>
    <s v="Riot Platforms"/>
    <x v="0"/>
    <d v="2022-12-31T00:00:00"/>
    <n v="0.22034999999999999"/>
    <n v="3.8899999999999997E-4"/>
    <x v="339"/>
    <x v="3"/>
    <s v="Refinitiv, 'Share ownership: Riot Platforms Inc - 31 December 2022', viewed in December 2023."/>
    <s v="Refinitiv"/>
    <x v="1"/>
  </r>
  <r>
    <x v="6"/>
    <s v="United States"/>
    <s v="Marathon Digital Holdings"/>
    <x v="0"/>
    <d v="2022-12-31T00:00:00"/>
    <n v="7.3701000000000003E-2"/>
    <n v="1.4800000000000002E-4"/>
    <x v="339"/>
    <x v="3"/>
    <s v="Refinitiv, 'Share ownership: Marathon Digital Holdings Inc - 31 December 2022', viewed in December 2023."/>
    <s v="Refinitiv"/>
    <x v="1"/>
  </r>
  <r>
    <x v="7"/>
    <s v="United States"/>
    <s v="Core Scientific"/>
    <x v="0"/>
    <d v="2022-12-31T00:00:00"/>
    <n v="7.6454799999999996E-3"/>
    <n v="2.72E-4"/>
    <x v="340"/>
    <x v="3"/>
    <s v="Refinitiv, 'Share ownership: Core Scientific Inc - 31 December 2022', viewed in December 2023."/>
    <s v="Refinitiv"/>
    <x v="1"/>
  </r>
  <r>
    <x v="7"/>
    <s v="United States"/>
    <s v="Core Scientific"/>
    <x v="0"/>
    <d v="2022-12-31T00:00:00"/>
    <n v="7.5100000000000004E-4"/>
    <n v="2.7000000000000002E-5"/>
    <x v="122"/>
    <x v="3"/>
    <s v="Refinitiv, 'Share ownership: Core Scientific Inc - 31 December 2022', viewed in December 2023."/>
    <s v="Refinitiv"/>
    <x v="1"/>
  </r>
  <r>
    <x v="0"/>
    <s v="Japan"/>
    <s v="SBI Holdings"/>
    <x v="0"/>
    <d v="2022-11-30T00:00:00"/>
    <n v="0.14604506"/>
    <n v="2.8E-5"/>
    <x v="334"/>
    <x v="3"/>
    <s v="Refinitiv, 'Share ownership: SBI Holdings Inc - 30 November 2022', viewed in December 2023."/>
    <s v="Refinitiv"/>
    <x v="0"/>
  </r>
  <r>
    <x v="0"/>
    <s v="Japan"/>
    <s v="SBI Holdings"/>
    <x v="0"/>
    <d v="2022-12-31T00:00:00"/>
    <n v="12.52141748"/>
    <n v="2.395E-3"/>
    <x v="334"/>
    <x v="3"/>
    <s v="Refinitiv, 'Share ownership: SBI Holdings Inc - 31 December 2022', viewed in December 2023."/>
    <s v="Refinitiv"/>
    <x v="0"/>
  </r>
  <r>
    <x v="2"/>
    <s v="United States"/>
    <s v="Riot Platforms"/>
    <x v="0"/>
    <d v="2022-12-31T00:00:00"/>
    <n v="3.5378107799999996"/>
    <n v="6.2380000000000005E-3"/>
    <x v="334"/>
    <x v="3"/>
    <s v="Refinitiv, 'Share ownership: Riot Platforms Inc - 31 December 2022', viewed in December 2023."/>
    <s v="Refinitiv"/>
    <x v="1"/>
  </r>
  <r>
    <x v="6"/>
    <s v="United States"/>
    <s v="Marathon Digital Holdings"/>
    <x v="0"/>
    <d v="2022-12-31T00:00:00"/>
    <n v="1.11055266"/>
    <n v="2.2309999999999999E-3"/>
    <x v="334"/>
    <x v="3"/>
    <s v="Refinitiv, 'Share ownership: Marathon Digital Holdings Inc - 31 December 2022', viewed in December 2023."/>
    <s v="Refinitiv"/>
    <x v="1"/>
  </r>
  <r>
    <x v="0"/>
    <s v="Japan"/>
    <s v="SBI Holdings"/>
    <x v="0"/>
    <d v="2022-12-31T00:00:00"/>
    <n v="2.6934261299999998"/>
    <n v="5.1499999999999994E-4"/>
    <x v="334"/>
    <x v="3"/>
    <s v="Refinitiv, 'Share ownership: SBI Holdings Inc - 31 December 2022', viewed in December 2023."/>
    <s v="Refinitiv"/>
    <x v="0"/>
  </r>
  <r>
    <x v="15"/>
    <s v="United States"/>
    <s v="TeraWulf"/>
    <x v="0"/>
    <d v="2022-12-31T00:00:00"/>
    <n v="8.1682400000000002E-3"/>
    <n v="8.5000000000000006E-5"/>
    <x v="334"/>
    <x v="3"/>
    <s v="Refinitiv, 'Share ownership: Terawulf Inc - 31 December 2022', viewed in December 2023."/>
    <s v="Refinitiv"/>
    <x v="1"/>
  </r>
  <r>
    <x v="2"/>
    <s v="United States"/>
    <s v="Riot Platforms"/>
    <x v="0"/>
    <d v="2022-12-31T00:00:00"/>
    <n v="0.57406599000000003"/>
    <n v="1.0119999999999999E-3"/>
    <x v="334"/>
    <x v="3"/>
    <s v="Refinitiv, 'Share ownership: Riot Platforms Inc - 31 December 2022', viewed in December 2023."/>
    <s v="Refinitiv"/>
    <x v="1"/>
  </r>
  <r>
    <x v="6"/>
    <s v="United States"/>
    <s v="Marathon Digital Holdings"/>
    <x v="0"/>
    <d v="2022-12-31T00:00:00"/>
    <n v="0.31088141999999996"/>
    <n v="6.2399999999999999E-4"/>
    <x v="334"/>
    <x v="3"/>
    <s v="Refinitiv, 'Share ownership: Marathon Digital Holdings Inc - 31 December 2022', viewed in December 2023."/>
    <s v="Refinitiv"/>
    <x v="1"/>
  </r>
  <r>
    <x v="10"/>
    <s v="United States"/>
    <s v="CleanSpark"/>
    <x v="0"/>
    <d v="2022-12-31T00:00:00"/>
    <n v="5.8574519999999998E-2"/>
    <n v="4.0000000000000002E-4"/>
    <x v="334"/>
    <x v="3"/>
    <s v="Refinitiv, 'Share ownership: CleanSpark Inc - 31 December 2022', viewed in December 2023."/>
    <s v="Refinitiv"/>
    <x v="1"/>
  </r>
  <r>
    <x v="16"/>
    <s v="Netherlands"/>
    <s v="Cipher Mining"/>
    <x v="0"/>
    <d v="2022-12-31T00:00:00"/>
    <n v="1.2385520000000001E-2"/>
    <n v="8.8999999999999995E-5"/>
    <x v="334"/>
    <x v="3"/>
    <s v="Refinitiv, 'Share ownership: Cipher Mining Inc - 31 December 2022', viewed in December 2023."/>
    <s v="Refinitiv"/>
    <x v="1"/>
  </r>
  <r>
    <x v="17"/>
    <s v="United States"/>
    <s v="Applied Digital"/>
    <x v="0"/>
    <d v="2022-12-31T00:00:00"/>
    <n v="7.007824E-2"/>
    <n v="4.0500000000000003E-4"/>
    <x v="334"/>
    <x v="3"/>
    <s v="Refinitiv, 'Share ownership: Applied Digital Corp - 31 December 2022', viewed in December 2023."/>
    <s v="Refinitiv"/>
    <x v="1"/>
  </r>
  <r>
    <x v="2"/>
    <s v="United States"/>
    <s v="Riot Platforms"/>
    <x v="0"/>
    <d v="2022-12-31T00:00:00"/>
    <n v="6.3393000000000005E-2"/>
    <n v="1.12E-4"/>
    <x v="341"/>
    <x v="3"/>
    <s v="Refinitiv, 'Share ownership: Riot Platforms Inc - 31 December 2022', viewed in December 2023."/>
    <s v="Refinitiv"/>
    <x v="1"/>
  </r>
  <r>
    <x v="0"/>
    <s v="Japan"/>
    <s v="SBI Holdings"/>
    <x v="0"/>
    <d v="2022-06-30T00:00:00"/>
    <n v="0.21516982000000001"/>
    <n v="4.4999999999999996E-5"/>
    <x v="342"/>
    <x v="2"/>
    <s v="Refinitiv, 'Share ownership: SBI Holdings Inc - 30 June 2022', viewed in December 2023."/>
    <s v="Refinitiv"/>
    <x v="0"/>
  </r>
  <r>
    <x v="0"/>
    <s v="Japan"/>
    <s v="Aruhi Corp"/>
    <x v="0"/>
    <d v="2022-11-30T00:00:00"/>
    <n v="6.2420430300000005"/>
    <n v="1.9136E-2"/>
    <x v="342"/>
    <x v="2"/>
    <s v="Refinitiv, 'Share ownership: Aruhi Corp - 30 November 2022', viewed in December 2023."/>
    <s v="Refinitiv"/>
    <x v="0"/>
  </r>
  <r>
    <x v="0"/>
    <s v="Japan"/>
    <s v="SBI Holdings"/>
    <x v="0"/>
    <d v="2022-12-31T00:00:00"/>
    <n v="4.6074290000000004E-2"/>
    <n v="9.0000000000000002E-6"/>
    <x v="343"/>
    <x v="22"/>
    <s v="Refinitiv, 'Share ownership: SBI Holdings Inc - 31 December 2022', viewed in December 2023."/>
    <s v="Refinitiv"/>
    <x v="0"/>
  </r>
  <r>
    <x v="14"/>
    <s v="China"/>
    <s v="Canaan"/>
    <x v="0"/>
    <d v="2022-12-31T00:00:00"/>
    <n v="6.7980000000000002E-3"/>
    <n v="2.0000000000000002E-5"/>
    <x v="343"/>
    <x v="22"/>
    <s v="Refinitiv, 'Share ownership: Canaan Inc - 31 December 2022', viewed in December 2023."/>
    <s v="Refinitiv"/>
    <x v="1"/>
  </r>
  <r>
    <x v="2"/>
    <s v="United States"/>
    <s v="Riot Platforms"/>
    <x v="0"/>
    <d v="2022-09-30T00:00:00"/>
    <n v="0.15163330999999999"/>
    <n v="1.2899999999999999E-4"/>
    <x v="344"/>
    <x v="3"/>
    <s v="Refinitiv, 'Share ownership: Riot Platforms Inc - 30 September 2022', viewed in December 2023."/>
    <s v="Refinitiv"/>
    <x v="1"/>
  </r>
  <r>
    <x v="6"/>
    <s v="United States"/>
    <s v="Marathon Digital Holdings"/>
    <x v="0"/>
    <d v="2022-09-30T00:00:00"/>
    <n v="0.14112567000000001"/>
    <n v="1.13E-4"/>
    <x v="344"/>
    <x v="3"/>
    <s v="Refinitiv, 'Share ownership: Marathon Digital Holdings Inc - 30 September 2022', viewed in December 2023."/>
    <s v="Refinitiv"/>
    <x v="1"/>
  </r>
  <r>
    <x v="16"/>
    <s v="Netherlands"/>
    <s v="Cipher Mining"/>
    <x v="0"/>
    <d v="2022-12-31T00:00:00"/>
    <n v="3.6224720000000002E-2"/>
    <n v="2.61E-4"/>
    <x v="345"/>
    <x v="3"/>
    <s v="Refinitiv, 'Share ownership: Cipher Mining Inc - 31 December 2022', viewed in December 2023."/>
    <s v="Refinitiv"/>
    <x v="1"/>
  </r>
  <r>
    <x v="0"/>
    <s v="Japan"/>
    <s v="SBI Holdings"/>
    <x v="0"/>
    <d v="2022-12-31T00:00:00"/>
    <n v="2.1117380000000002E-2"/>
    <n v="3.9999999999999998E-6"/>
    <x v="346"/>
    <x v="3"/>
    <s v="Refinitiv, 'Share ownership: SBI Holdings Inc - 31 December 2022', viewed in December 2023."/>
    <s v="Refinitiv"/>
    <x v="0"/>
  </r>
  <r>
    <x v="8"/>
    <s v="United States"/>
    <s v="Hut 8 Corp"/>
    <x v="0"/>
    <d v="2022-12-31T00:00:00"/>
    <n v="1.006406E-2"/>
    <n v="5.5999999999999999E-5"/>
    <x v="347"/>
    <x v="3"/>
    <s v="Refinitiv, 'Share ownership: Hut 8 Corp - 31 December 2022', viewed in December 2023."/>
    <s v="Refinitiv"/>
    <x v="1"/>
  </r>
  <r>
    <x v="4"/>
    <s v="United States"/>
    <s v="Riskon International"/>
    <x v="0"/>
    <d v="2022-12-31T00:00:00"/>
    <n v="9.3758399999999999E-3"/>
    <n v="1.4480000000000001E-3"/>
    <x v="347"/>
    <x v="3"/>
    <s v="Refinitiv, 'Share ownership: Riskon International Inc - 31 December 2022', viewed in December 2023."/>
    <s v="Refinitiv"/>
    <x v="1"/>
  </r>
  <r>
    <x v="8"/>
    <s v="United States"/>
    <s v="Hut 8 Corp"/>
    <x v="0"/>
    <d v="2022-12-31T00:00:00"/>
    <n v="1.037656E-2"/>
    <n v="5.7000000000000003E-5"/>
    <x v="348"/>
    <x v="3"/>
    <s v="Refinitiv, 'Share ownership: Hut 8 Corp - 31 December 2022', viewed in December 2023."/>
    <s v="Refinitiv"/>
    <x v="1"/>
  </r>
  <r>
    <x v="6"/>
    <s v="United States"/>
    <s v="Marathon Digital Holdings"/>
    <x v="0"/>
    <d v="2022-12-31T00:00:00"/>
    <n v="5.7168719999999999E-2"/>
    <n v="1.15E-4"/>
    <x v="349"/>
    <x v="3"/>
    <s v="Refinitiv, 'Share ownership: Marathon Digital Holdings Inc - 31 December 2022', viewed in December 2023."/>
    <s v="Refinitiv"/>
    <x v="1"/>
  </r>
  <r>
    <x v="5"/>
    <s v="United States"/>
    <s v="Stronghold Digital Mining"/>
    <x v="0"/>
    <d v="2022-12-31T00:00:00"/>
    <n v="4.3550200000000002E-3"/>
    <n v="2.8699999999999998E-4"/>
    <x v="350"/>
    <x v="3"/>
    <s v="Refinitiv, 'Share ownership: Stronghold Digital Mining Inc - 31 December 2022', viewed in December 2023."/>
    <s v="Refinitiv"/>
    <x v="1"/>
  </r>
  <r>
    <x v="7"/>
    <s v="United States"/>
    <s v="Core Scientific"/>
    <x v="0"/>
    <d v="2022-09-30T00:00:00"/>
    <n v="5.2773500000000001E-2"/>
    <n v="1.05E-4"/>
    <x v="146"/>
    <x v="0"/>
    <s v="Refinitiv, 'Share ownership: Core Scientific Inc - 30 September 2022', viewed in December 2023."/>
    <s v="Refinitiv"/>
    <x v="1"/>
  </r>
  <r>
    <x v="7"/>
    <s v="United States"/>
    <s v="Core Scientific"/>
    <x v="0"/>
    <d v="2022-12-31T00:00:00"/>
    <n v="4.4166000000000002E-4"/>
    <n v="1.5E-5"/>
    <x v="351"/>
    <x v="22"/>
    <s v="Refinitiv, 'Share ownership: Core Scientific Inc - 31 December 2022', viewed in December 2023."/>
    <s v="Refinitiv"/>
    <x v="1"/>
  </r>
  <r>
    <x v="0"/>
    <s v="Japan"/>
    <s v="SBI Holdings"/>
    <x v="0"/>
    <d v="2022-12-31T00:00:00"/>
    <n v="2.1117380000000002E-2"/>
    <n v="3.9999999999999998E-6"/>
    <x v="352"/>
    <x v="16"/>
    <s v="Refinitiv, 'Share ownership: SBI Holdings Inc - 31 December 2022', viewed in December 2023."/>
    <s v="Refinitiv"/>
    <x v="0"/>
  </r>
  <r>
    <x v="0"/>
    <s v="Japan"/>
    <s v="SBI Holdings"/>
    <x v="0"/>
    <d v="2022-01-31T00:00:00"/>
    <n v="2.3004340000000002E-2"/>
    <n v="3.9999999999999998E-6"/>
    <x v="353"/>
    <x v="11"/>
    <s v="Refinitiv, 'Share ownership: SBI Holdings Inc - 31 January 2022', viewed in December 2023."/>
    <s v="Refinitiv"/>
    <x v="0"/>
  </r>
  <r>
    <x v="0"/>
    <s v="Japan"/>
    <s v="SBI Holdings"/>
    <x v="0"/>
    <d v="2022-12-31T00:00:00"/>
    <n v="3.4939699999999999E-3"/>
    <n v="9.9999999999999995E-7"/>
    <x v="354"/>
    <x v="22"/>
    <s v="Refinitiv, 'Share ownership: SBI Holdings Inc - 31 December 2022', viewed in December 2023."/>
    <s v="Refinitiv"/>
    <x v="0"/>
  </r>
  <r>
    <x v="2"/>
    <s v="United States"/>
    <s v="Riot Platforms"/>
    <x v="0"/>
    <d v="2022-12-31T00:00:00"/>
    <n v="1.01022E-3"/>
    <n v="1.9999999999999999E-6"/>
    <x v="355"/>
    <x v="3"/>
    <s v="Refinitiv, 'Share ownership: Riot Platforms Inc - 31 December 2022', viewed in December 2023."/>
    <s v="Refinitiv"/>
    <x v="1"/>
  </r>
  <r>
    <x v="6"/>
    <s v="United States"/>
    <s v="Marathon Digital Holdings"/>
    <x v="0"/>
    <d v="2022-12-31T00:00:00"/>
    <n v="7.4555999999999993E-4"/>
    <n v="9.9999999999999995E-7"/>
    <x v="355"/>
    <x v="3"/>
    <s v="Refinitiv, 'Share ownership: Marathon Digital Holdings Inc - 31 December 2022', viewed in December 2023."/>
    <s v="Refinitiv"/>
    <x v="1"/>
  </r>
  <r>
    <x v="7"/>
    <s v="United States"/>
    <s v="Core Scientific"/>
    <x v="0"/>
    <d v="2022-12-31T00:00:00"/>
    <n v="3.4399999999999996E-5"/>
    <n v="9.9999999999999995E-7"/>
    <x v="355"/>
    <x v="3"/>
    <s v="Refinitiv, 'Share ownership: Core Scientific Inc - 31 December 2022', viewed in December 2023."/>
    <s v="Refinitiv"/>
    <x v="1"/>
  </r>
  <r>
    <x v="5"/>
    <s v="United States"/>
    <s v="Stronghold Digital Mining"/>
    <x v="0"/>
    <d v="2022-12-31T00:00:00"/>
    <n v="2.8746000000000001E-2"/>
    <n v="1.892E-3"/>
    <x v="356"/>
    <x v="3"/>
    <s v="Refinitiv, 'Share ownership: Stronghold Digital Mining Inc - 31 December 2022', viewed in December 2023."/>
    <s v="Refinitiv"/>
    <x v="1"/>
  </r>
  <r>
    <x v="6"/>
    <s v="United States"/>
    <s v="Marathon Digital Holdings"/>
    <x v="0"/>
    <d v="2022-12-31T00:00:00"/>
    <n v="4.1210999999999998E-2"/>
    <n v="8.2999999999999998E-5"/>
    <x v="356"/>
    <x v="3"/>
    <s v="Refinitiv, 'Share ownership: Marathon Digital Holdings Inc - 31 December 2022', viewed in December 2023."/>
    <s v="Refinitiv"/>
    <x v="1"/>
  </r>
  <r>
    <x v="2"/>
    <s v="United States"/>
    <s v="Riot Platforms"/>
    <x v="0"/>
    <d v="2022-06-30T00:00:00"/>
    <n v="1.0475E-4"/>
    <n v="0"/>
    <x v="357"/>
    <x v="3"/>
    <s v="Refinitiv, 'Share ownership: Riot Platforms Inc - 30 June 2022', viewed in December 2023."/>
    <s v="Refinitiv"/>
    <x v="1"/>
  </r>
  <r>
    <x v="6"/>
    <s v="United States"/>
    <s v="Marathon Digital Holdings"/>
    <x v="0"/>
    <d v="2022-06-30T00:00:00"/>
    <n v="0.19804458"/>
    <n v="1.6699999999999999E-4"/>
    <x v="357"/>
    <x v="3"/>
    <s v="Refinitiv, 'Share ownership: Marathon Digital Holdings Inc - 30 June 2022', viewed in December 2023."/>
    <s v="Refinitiv"/>
    <x v="1"/>
  </r>
  <r>
    <x v="1"/>
    <s v="Canada"/>
    <s v="HIVE Digital Technology"/>
    <x v="0"/>
    <d v="2022-06-30T00:00:00"/>
    <n v="5.9820000000000001E-4"/>
    <n v="1.9999999999999999E-6"/>
    <x v="357"/>
    <x v="3"/>
    <s v="Refinitiv, 'Share ownership: HIVE Digital Technologies Ltd - 30 June 2022', viewed in December 2023."/>
    <s v="Refinitiv"/>
    <x v="1"/>
  </r>
  <r>
    <x v="6"/>
    <s v="United States"/>
    <s v="Marathon Digital Holdings"/>
    <x v="0"/>
    <d v="2022-12-31T00:00:00"/>
    <n v="9.4050000000000004E-4"/>
    <n v="1.9999999999999999E-6"/>
    <x v="358"/>
    <x v="3"/>
    <s v="Refinitiv, 'Share ownership: Marathon Digital Holdings Inc - 31 December 2022', viewed in December 2023."/>
    <s v="Refinitiv"/>
    <x v="1"/>
  </r>
  <r>
    <x v="1"/>
    <s v="Canada"/>
    <s v="HIVE Digital Technology"/>
    <x v="0"/>
    <d v="2022-12-31T00:00:00"/>
    <n v="1.49679E-3"/>
    <n v="1.1999999999999999E-5"/>
    <x v="358"/>
    <x v="3"/>
    <s v="Refinitiv, 'Share ownership: HIVE Digital Technologies Ltd - 31 December 2022', viewed in December 2023."/>
    <s v="Refinitiv"/>
    <x v="1"/>
  </r>
  <r>
    <x v="2"/>
    <s v="United States"/>
    <s v="Riot Platforms"/>
    <x v="0"/>
    <d v="2022-12-31T00:00:00"/>
    <n v="8.4400829999999996E-2"/>
    <n v="1.4899999999999999E-4"/>
    <x v="359"/>
    <x v="3"/>
    <s v="Refinitiv, 'Share ownership: Riot Platforms Inc - 31 December 2022', viewed in December 2023."/>
    <s v="Refinitiv"/>
    <x v="1"/>
  </r>
  <r>
    <x v="6"/>
    <s v="United States"/>
    <s v="Marathon Digital Holdings"/>
    <x v="0"/>
    <d v="2022-12-31T00:00:00"/>
    <n v="1.1115000000000001E-3"/>
    <n v="1.9999999999999999E-6"/>
    <x v="360"/>
    <x v="3"/>
    <s v="Refinitiv, 'Share ownership: Marathon Digital Holdings Inc - 31 December 2022', viewed in December 2023."/>
    <s v="Refinitiv"/>
    <x v="1"/>
  </r>
  <r>
    <x v="8"/>
    <s v="United States"/>
    <s v="Hut 8 Corp"/>
    <x v="0"/>
    <d v="2022-12-31T00:00:00"/>
    <n v="8.4759000000000006E-4"/>
    <n v="5.0000000000000004E-6"/>
    <x v="360"/>
    <x v="3"/>
    <s v="Refinitiv, 'Share ownership: Hut 8 Corp - 31 December 2022', viewed in December 2023."/>
    <s v="Refinitiv"/>
    <x v="1"/>
  </r>
  <r>
    <x v="3"/>
    <s v="Canada"/>
    <s v="Bitfarms"/>
    <x v="0"/>
    <d v="2022-12-31T00:00:00"/>
    <n v="1.2565000000000002E-4"/>
    <n v="9.9999999999999995E-7"/>
    <x v="360"/>
    <x v="3"/>
    <s v="Refinitiv, 'Share ownership: Bitfarms Ltd - 31 December 2022', viewed in December 2023."/>
    <s v="Refinitiv"/>
    <x v="1"/>
  </r>
  <r>
    <x v="11"/>
    <s v="United States"/>
    <s v="Bit Digital"/>
    <x v="0"/>
    <d v="2022-12-31T00:00:00"/>
    <n v="7.4999999999999993E-5"/>
    <n v="1.9999999999999999E-6"/>
    <x v="360"/>
    <x v="3"/>
    <s v="Refinitiv, 'Share ownership: Bit Digital Inc - 31 December 2022', viewed in December 2023."/>
    <s v="Refinitiv"/>
    <x v="1"/>
  </r>
  <r>
    <x v="2"/>
    <s v="United States"/>
    <s v="Riot Platforms"/>
    <x v="0"/>
    <d v="2022-12-31T00:00:00"/>
    <n v="1.6949999999999999E-5"/>
    <n v="0"/>
    <x v="361"/>
    <x v="3"/>
    <s v="Refinitiv, 'Share ownership: Riot Platforms Inc - 31 December 2022', viewed in December 2023."/>
    <s v="Refinitiv"/>
    <x v="1"/>
  </r>
  <r>
    <x v="4"/>
    <s v="United States"/>
    <s v="Ault Alliance"/>
    <x v="0"/>
    <d v="2022-12-31T00:00:00"/>
    <n v="6.6149999999999998E-4"/>
    <n v="1.5E-5"/>
    <x v="361"/>
    <x v="3"/>
    <s v="Refinitiv, 'Share ownership: Ault Alliance Inc - 31 December 2022', viewed in December 2023."/>
    <s v="Refinitiv"/>
    <x v="1"/>
  </r>
  <r>
    <x v="2"/>
    <s v="United States"/>
    <s v="Riot Platforms"/>
    <x v="0"/>
    <d v="2022-12-31T00:00:00"/>
    <n v="5.8308000000000003E-4"/>
    <n v="9.9999999999999995E-7"/>
    <x v="362"/>
    <x v="26"/>
    <s v="Refinitiv, 'Share ownership: Riot Platforms Inc - 31 December 2022', viewed in December 2023."/>
    <s v="Refinitiv"/>
    <x v="1"/>
  </r>
  <r>
    <x v="6"/>
    <s v="United States"/>
    <s v="Marathon Digital Holdings"/>
    <x v="0"/>
    <d v="2022-12-31T00:00:00"/>
    <n v="5.3328059999999997E-2"/>
    <n v="1.07E-4"/>
    <x v="362"/>
    <x v="26"/>
    <s v="Refinitiv, 'Share ownership: Marathon Digital Holdings Inc - 31 December 2022', viewed in December 2023."/>
    <s v="Refinitiv"/>
    <x v="1"/>
  </r>
  <r>
    <x v="10"/>
    <s v="United States"/>
    <s v="CleanSpark"/>
    <x v="0"/>
    <d v="2022-12-31T00:00:00"/>
    <n v="5.9363999999999999E-4"/>
    <n v="3.9999999999999998E-6"/>
    <x v="362"/>
    <x v="26"/>
    <s v="Refinitiv, 'Share ownership: CleanSpark Inc - 31 December 2022', viewed in December 2023."/>
    <s v="Refinitiv"/>
    <x v="1"/>
  </r>
  <r>
    <x v="14"/>
    <s v="China"/>
    <s v="Canaan"/>
    <x v="0"/>
    <d v="2022-12-31T00:00:00"/>
    <n v="5.7679999999999993E-4"/>
    <n v="1.9999999999999999E-6"/>
    <x v="362"/>
    <x v="26"/>
    <s v="Refinitiv, 'Share ownership: Canaan Inc - 31 December 2022', viewed in December 2023."/>
    <s v="Refinitiv"/>
    <x v="1"/>
  </r>
  <r>
    <x v="16"/>
    <s v="Netherlands"/>
    <s v="Cipher Mining"/>
    <x v="0"/>
    <d v="2022-12-31T00:00:00"/>
    <n v="1.0304E-4"/>
    <n v="9.9999999999999995E-7"/>
    <x v="362"/>
    <x v="26"/>
    <s v="Refinitiv, 'Share ownership: Cipher Mining Inc - 31 December 2022', viewed in December 2023."/>
    <s v="Refinitiv"/>
    <x v="1"/>
  </r>
  <r>
    <x v="17"/>
    <s v="United States"/>
    <s v="Applied Digital"/>
    <x v="0"/>
    <d v="2022-12-31T00:00:00"/>
    <n v="3.3304E-4"/>
    <n v="1.9999999999999999E-6"/>
    <x v="362"/>
    <x v="26"/>
    <s v="Refinitiv, 'Share ownership: Applied Digital Corp - 31 December 2022', viewed in December 2023."/>
    <s v="Refinitiv"/>
    <x v="1"/>
  </r>
  <r>
    <x v="0"/>
    <s v="Japan"/>
    <s v="SBI Holdings"/>
    <x v="0"/>
    <d v="2022-12-31T00:00:00"/>
    <n v="0.21501334999999999"/>
    <n v="4.1E-5"/>
    <x v="363"/>
    <x v="6"/>
    <s v="Refinitiv, 'Share ownership: SBI Holdings Inc - 31 December 2022', viewed in December 2023."/>
    <s v="Refinitiv"/>
    <x v="0"/>
  </r>
  <r>
    <x v="1"/>
    <s v="Canada"/>
    <s v="HIVE Digital Technology"/>
    <x v="0"/>
    <d v="2022-12-31T00:00:00"/>
    <n v="2.273969E-2"/>
    <n v="1.8900000000000001E-4"/>
    <x v="363"/>
    <x v="6"/>
    <s v="Refinitiv, 'Share ownership: HIVE Digital Technologies Ltd - 31 December 2022', viewed in December 2023."/>
    <s v="Refinitiv"/>
    <x v="1"/>
  </r>
  <r>
    <x v="13"/>
    <s v="United States"/>
    <s v="Galaxy Digital"/>
    <x v="0"/>
    <d v="2022-12-31T00:00:00"/>
    <n v="3.1133660000000001E-2"/>
    <n v="9.9000000000000008E-5"/>
    <x v="363"/>
    <x v="6"/>
    <s v="Refinitiv, 'Share ownership: Galaxy Digital Holdings Ltd - 31 December 2022', viewed in December 2023."/>
    <s v="Refinitiv"/>
    <x v="1"/>
  </r>
  <r>
    <x v="14"/>
    <s v="China"/>
    <s v="Canaan"/>
    <x v="0"/>
    <d v="2022-12-31T00:00:00"/>
    <n v="6.2829999999999997E-2"/>
    <n v="1.84E-4"/>
    <x v="363"/>
    <x v="6"/>
    <s v="Refinitiv, 'Share ownership: Canaan Inc - 31 December 2022', viewed in December 2023."/>
    <s v="Refinitiv"/>
    <x v="1"/>
  </r>
  <r>
    <x v="7"/>
    <s v="United States"/>
    <s v="Core Scientific"/>
    <x v="0"/>
    <d v="2022-12-31T00:00:00"/>
    <n v="6.4586000000000005E-4"/>
    <n v="2.3E-5"/>
    <x v="364"/>
    <x v="3"/>
    <s v="Refinitiv, 'Share ownership: Core Scientific Inc - 31 December 2022', viewed in December 2023."/>
    <s v="Refinitiv"/>
    <x v="1"/>
  </r>
  <r>
    <x v="0"/>
    <s v="Japan"/>
    <s v="SBI Holdings"/>
    <x v="0"/>
    <d v="2022-12-31T00:00:00"/>
    <n v="0.18237739"/>
    <n v="3.5000000000000004E-5"/>
    <x v="365"/>
    <x v="2"/>
    <s v="Refinitiv, 'Share ownership: SBI Holdings Inc - 31 December 2022', viewed in December 2023."/>
    <s v="Refinitiv"/>
    <x v="0"/>
  </r>
  <r>
    <x v="15"/>
    <s v="United States"/>
    <s v="TeraWulf"/>
    <x v="0"/>
    <d v="2022-12-31T00:00:00"/>
    <n v="1.2000799999999999E-3"/>
    <n v="1.1999999999999999E-5"/>
    <x v="365"/>
    <x v="2"/>
    <s v="Refinitiv, 'Share ownership: Terawulf Inc - 31 December 2022', viewed in December 2023."/>
    <s v="Refinitiv"/>
    <x v="1"/>
  </r>
  <r>
    <x v="0"/>
    <s v="Japan"/>
    <s v="SBI Holdings"/>
    <x v="0"/>
    <d v="2022-12-31T00:00:00"/>
    <n v="3.40901743"/>
    <n v="6.5199999999999991E-4"/>
    <x v="365"/>
    <x v="2"/>
    <s v="Refinitiv, 'Share ownership: SBI Holdings Inc - 31 December 2022', viewed in December 2023."/>
    <s v="Refinitiv"/>
    <x v="0"/>
  </r>
  <r>
    <x v="2"/>
    <s v="United States"/>
    <s v="Riot Platforms"/>
    <x v="0"/>
    <d v="2022-12-31T00:00:00"/>
    <n v="0.21328185"/>
    <n v="3.7600000000000003E-4"/>
    <x v="365"/>
    <x v="2"/>
    <s v="Refinitiv, 'Share ownership: Riot Platforms Inc - 31 December 2022', viewed in December 2023."/>
    <s v="Refinitiv"/>
    <x v="1"/>
  </r>
  <r>
    <x v="6"/>
    <s v="United States"/>
    <s v="Marathon Digital Holdings"/>
    <x v="0"/>
    <d v="2022-12-31T00:00:00"/>
    <n v="0.32622012"/>
    <n v="6.5499999999999998E-4"/>
    <x v="365"/>
    <x v="2"/>
    <s v="Refinitiv, 'Share ownership: Marathon Digital Holdings Inc - 31 December 2022', viewed in December 2023."/>
    <s v="Refinitiv"/>
    <x v="1"/>
  </r>
  <r>
    <x v="8"/>
    <s v="United States"/>
    <s v="Hut 8 Corp"/>
    <x v="0"/>
    <d v="2022-12-31T00:00:00"/>
    <n v="2.190464E-2"/>
    <n v="1.21E-4"/>
    <x v="365"/>
    <x v="2"/>
    <s v="Refinitiv, 'Share ownership: Hut 8 Corp - 31 December 2022', viewed in December 2023."/>
    <s v="Refinitiv"/>
    <x v="1"/>
  </r>
  <r>
    <x v="10"/>
    <s v="United States"/>
    <s v="CleanSpark"/>
    <x v="0"/>
    <d v="2022-12-31T00:00:00"/>
    <n v="9.0637199999999991E-3"/>
    <n v="6.2000000000000003E-5"/>
    <x v="365"/>
    <x v="2"/>
    <s v="Refinitiv, 'Share ownership: CleanSpark Inc - 31 December 2022', viewed in December 2023."/>
    <s v="Refinitiv"/>
    <x v="1"/>
  </r>
  <r>
    <x v="14"/>
    <s v="China"/>
    <s v="Canaan"/>
    <x v="0"/>
    <d v="2022-12-31T00:00:00"/>
    <n v="2.4511939999999999E-2"/>
    <n v="7.2000000000000002E-5"/>
    <x v="365"/>
    <x v="2"/>
    <s v="Refinitiv, 'Share ownership: Canaan Inc - 31 December 2022', viewed in December 2023."/>
    <s v="Refinitiv"/>
    <x v="1"/>
  </r>
  <r>
    <x v="16"/>
    <s v="Netherlands"/>
    <s v="Cipher Mining"/>
    <x v="0"/>
    <d v="2022-12-31T00:00:00"/>
    <n v="1.84464E-3"/>
    <n v="1.2999999999999999E-5"/>
    <x v="365"/>
    <x v="2"/>
    <s v="Refinitiv, 'Share ownership: Cipher Mining Inc - 31 December 2022', viewed in December 2023."/>
    <s v="Refinitiv"/>
    <x v="1"/>
  </r>
  <r>
    <x v="12"/>
    <s v="United Kingdom"/>
    <s v="Argo Blockchain"/>
    <x v="0"/>
    <d v="2022-12-31T00:00:00"/>
    <n v="1.0337819999999999E-2"/>
    <n v="2.8400000000000002E-4"/>
    <x v="365"/>
    <x v="2"/>
    <s v="Refinitiv, 'Share ownership: Argo Blockchain PLC - 31 December 2022', viewed in December 2023."/>
    <s v="Refinitiv"/>
    <x v="1"/>
  </r>
  <r>
    <x v="17"/>
    <s v="United States"/>
    <s v="Applied Digital"/>
    <x v="0"/>
    <d v="2022-12-31T00:00:00"/>
    <n v="1.30364E-2"/>
    <n v="7.4999999999999993E-5"/>
    <x v="365"/>
    <x v="2"/>
    <s v="Refinitiv, 'Share ownership: Applied Digital Corp - 31 December 2022', viewed in December 2023."/>
    <s v="Refinitiv"/>
    <x v="1"/>
  </r>
  <r>
    <x v="2"/>
    <s v="United States"/>
    <s v="Riot Platforms"/>
    <x v="0"/>
    <d v="2022-03-31T00:00:00"/>
    <n v="6.3509999999999993E-5"/>
    <n v="0"/>
    <x v="366"/>
    <x v="3"/>
    <s v="Refinitiv, 'Share ownership: Riot Platforms Inc - 31 March 2022', viewed in December 2023."/>
    <s v="Refinitiv"/>
    <x v="1"/>
  </r>
  <r>
    <x v="0"/>
    <s v="Japan"/>
    <s v="The Global"/>
    <x v="0"/>
    <d v="2022-12-31T00:00:00"/>
    <n v="0.30771336999999999"/>
    <n v="6.8849999999999996E-3"/>
    <x v="367"/>
    <x v="12"/>
    <s v="Refinitiv, 'Share ownership: The Global Ltd - 31 December 2022', viewed in December 2023."/>
    <s v="Refinitiv"/>
    <x v="0"/>
  </r>
  <r>
    <x v="10"/>
    <s v="United States"/>
    <s v="CleanSpark"/>
    <x v="0"/>
    <d v="2022-12-31T00:00:00"/>
    <n v="0.66068256000000003"/>
    <n v="4.5140000000000007E-3"/>
    <x v="368"/>
    <x v="3"/>
    <s v="Refinitiv, 'Share ownership: CleanSpark Inc - 31 December 2022', viewed in December 2023."/>
    <s v="Refinitiv"/>
    <x v="1"/>
  </r>
  <r>
    <x v="3"/>
    <s v="Canada"/>
    <s v="Bitfarms"/>
    <x v="0"/>
    <d v="2022-12-31T00:00:00"/>
    <n v="5.827736E-2"/>
    <n v="6.29E-4"/>
    <x v="368"/>
    <x v="3"/>
    <s v="Refinitiv, 'Share ownership: Bitfarms Ltd - 31 December 2022', viewed in December 2023."/>
    <s v="Refinitiv"/>
    <x v="1"/>
  </r>
  <r>
    <x v="2"/>
    <s v="United States"/>
    <s v="Riot Platforms"/>
    <x v="0"/>
    <d v="2022-12-31T00:00:00"/>
    <n v="1.4915999999999999E-4"/>
    <n v="0"/>
    <x v="369"/>
    <x v="3"/>
    <s v="Refinitiv, 'Share ownership: Riot Platforms Inc - 31 December 2022', viewed in December 2023."/>
    <s v="Refinitiv"/>
    <x v="1"/>
  </r>
  <r>
    <x v="6"/>
    <s v="United States"/>
    <s v="Marathon Digital Holdings"/>
    <x v="0"/>
    <d v="2022-12-31T00:00:00"/>
    <n v="3.2148000000000002E-4"/>
    <n v="9.9999999999999995E-7"/>
    <x v="369"/>
    <x v="3"/>
    <s v="Refinitiv, 'Share ownership: Marathon Digital Holdings Inc - 31 December 2022', viewed in December 2023."/>
    <s v="Refinitiv"/>
    <x v="1"/>
  </r>
  <r>
    <x v="7"/>
    <s v="United States"/>
    <s v="Core Scientific"/>
    <x v="0"/>
    <d v="2022-12-31T00:00:00"/>
    <n v="1.369591E-2"/>
    <n v="4.8700000000000002E-4"/>
    <x v="369"/>
    <x v="3"/>
    <s v="Refinitiv, 'Share ownership: Core Scientific Inc - 31 December 2022', viewed in December 2023."/>
    <s v="Refinitiv"/>
    <x v="1"/>
  </r>
  <r>
    <x v="17"/>
    <s v="United States"/>
    <s v="Applied Digital"/>
    <x v="0"/>
    <d v="2022-12-31T00:00:00"/>
    <n v="5.5181600000000003E-3"/>
    <n v="3.1999999999999999E-5"/>
    <x v="369"/>
    <x v="3"/>
    <s v="Refinitiv, 'Share ownership: Applied Digital Corp - 31 December 2022', viewed in December 2023."/>
    <s v="Refinitiv"/>
    <x v="1"/>
  </r>
  <r>
    <x v="0"/>
    <s v="Japan"/>
    <s v="SBI Holdings"/>
    <x v="0"/>
    <d v="2022-12-31T00:00:00"/>
    <n v="2.30179468"/>
    <n v="4.3999999999999996E-4"/>
    <x v="370"/>
    <x v="6"/>
    <s v="Refinitiv, 'Share ownership: SBI Holdings Inc - 31 December 2022', viewed in December 2023."/>
    <s v="Refinitiv"/>
    <x v="0"/>
  </r>
  <r>
    <x v="5"/>
    <s v="United States"/>
    <s v="Stronghold Digital Mining"/>
    <x v="0"/>
    <d v="2022-12-31T00:00:00"/>
    <n v="9.5820000000000002E-3"/>
    <n v="6.3100000000000005E-4"/>
    <x v="371"/>
    <x v="3"/>
    <s v="Refinitiv, 'Share ownership: Stronghold Digital Mining Inc - 31 December 2022', viewed in December 2023."/>
    <s v="Refinitiv"/>
    <x v="1"/>
  </r>
  <r>
    <x v="0"/>
    <s v="Japan"/>
    <s v="SBI Holdings"/>
    <x v="0"/>
    <d v="2022-12-31T00:00:00"/>
    <n v="5.1257646299999999"/>
    <n v="9.810000000000001E-4"/>
    <x v="372"/>
    <x v="2"/>
    <s v="Refinitiv, 'Share ownership: SBI Holdings Inc - 31 December 2022', viewed in December 2023."/>
    <s v="Refinitiv"/>
    <x v="0"/>
  </r>
  <r>
    <x v="0"/>
    <s v="Japan"/>
    <s v="SBI Holdings"/>
    <x v="0"/>
    <d v="2022-12-31T00:00:00"/>
    <n v="0.42234765000000002"/>
    <n v="8.099999999999999E-5"/>
    <x v="373"/>
    <x v="12"/>
    <s v="Refinitiv, 'Share ownership: SBI Holdings Inc - 31 December 2022', viewed in December 2023."/>
    <s v="Refinitiv"/>
    <x v="0"/>
  </r>
  <r>
    <x v="0"/>
    <s v="Japan"/>
    <s v="SBI Holdings"/>
    <x v="0"/>
    <d v="2022-12-31T00:00:00"/>
    <n v="3.5640574100000002"/>
    <n v="6.8199999999999999E-4"/>
    <x v="79"/>
    <x v="15"/>
    <s v="Refinitiv, 'Share ownership: SBI Holdings Inc - 31 December 2022', viewed in December 2023."/>
    <s v="Refinitiv"/>
    <x v="0"/>
  </r>
  <r>
    <x v="15"/>
    <s v="United States"/>
    <s v="TeraWulf"/>
    <x v="0"/>
    <d v="2022-12-31T00:00:00"/>
    <n v="2.5366E-3"/>
    <n v="2.5999999999999998E-5"/>
    <x v="374"/>
    <x v="3"/>
    <s v="Refinitiv, 'Share ownership: Terawulf Inc - 31 December 2022', viewed in December 2023."/>
    <s v="Refinitiv"/>
    <x v="1"/>
  </r>
  <r>
    <x v="5"/>
    <s v="United States"/>
    <s v="Stronghold Digital Mining"/>
    <x v="0"/>
    <d v="2022-12-31T00:00:00"/>
    <n v="1.7630899999999999E-3"/>
    <n v="1.1599999999999999E-4"/>
    <x v="374"/>
    <x v="3"/>
    <s v="Refinitiv, 'Share ownership: Stronghold Digital Mining Inc - 31 December 2022', viewed in December 2023."/>
    <s v="Refinitiv"/>
    <x v="1"/>
  </r>
  <r>
    <x v="23"/>
    <s v="United States"/>
    <s v="Soluna Holdings"/>
    <x v="0"/>
    <d v="2022-12-31T00:00:00"/>
    <n v="4.0439999999999996E-4"/>
    <n v="8.8000000000000011E-5"/>
    <x v="374"/>
    <x v="3"/>
    <s v="Refinitiv, 'Share ownership: Soluna Holdings Inc - 31 December 2022', viewed in December 2023."/>
    <s v="Refinitiv"/>
    <x v="1"/>
  </r>
  <r>
    <x v="10"/>
    <s v="United States"/>
    <s v="CleanSpark"/>
    <x v="0"/>
    <d v="2022-12-31T00:00:00"/>
    <n v="1.5999719999999999E-2"/>
    <n v="1.0899999999999999E-4"/>
    <x v="374"/>
    <x v="3"/>
    <s v="Refinitiv, 'Share ownership: CleanSpark Inc - 31 December 2022', viewed in December 2023."/>
    <s v="Refinitiv"/>
    <x v="1"/>
  </r>
  <r>
    <x v="16"/>
    <s v="Netherlands"/>
    <s v="Cipher Mining"/>
    <x v="0"/>
    <d v="2022-12-31T00:00:00"/>
    <n v="3.9009600000000002E-3"/>
    <n v="2.8E-5"/>
    <x v="374"/>
    <x v="3"/>
    <s v="Refinitiv, 'Share ownership: Cipher Mining Inc - 31 December 2022', viewed in December 2023."/>
    <s v="Refinitiv"/>
    <x v="1"/>
  </r>
  <r>
    <x v="11"/>
    <s v="United States"/>
    <s v="Bit Digital"/>
    <x v="0"/>
    <d v="2022-12-31T00:00:00"/>
    <n v="8.4545999999999996E-3"/>
    <n v="1.7100000000000001E-4"/>
    <x v="374"/>
    <x v="3"/>
    <s v="Refinitiv, 'Share ownership: Bit Digital Inc - 31 December 2022', viewed in December 2023."/>
    <s v="Refinitiv"/>
    <x v="1"/>
  </r>
  <r>
    <x v="4"/>
    <s v="United States"/>
    <s v="Riskon International"/>
    <x v="0"/>
    <d v="2022-12-31T00:00:00"/>
    <n v="9.7895000000000013E-4"/>
    <n v="1.5100000000000001E-4"/>
    <x v="374"/>
    <x v="3"/>
    <s v="Refinitiv, 'Share ownership: Riskon International Inc - 31 December 2022', viewed in December 2023."/>
    <s v="Refinitiv"/>
    <x v="1"/>
  </r>
  <r>
    <x v="17"/>
    <s v="United States"/>
    <s v="Applied Digital"/>
    <x v="0"/>
    <d v="2022-12-31T00:00:00"/>
    <n v="1.983888E-2"/>
    <n v="1.15E-4"/>
    <x v="374"/>
    <x v="3"/>
    <s v="Refinitiv, 'Share ownership: Applied Digital Corp - 31 December 2022', viewed in December 2023."/>
    <s v="Refinitiv"/>
    <x v="1"/>
  </r>
  <r>
    <x v="3"/>
    <s v="Canada"/>
    <s v="Bitfarms"/>
    <x v="0"/>
    <d v="2022-12-31T00:00:00"/>
    <n v="1.0333E-4"/>
    <n v="9.9999999999999995E-7"/>
    <x v="375"/>
    <x v="3"/>
    <s v="Refinitiv, 'Share ownership: Bitfarms Ltd - 31 December 2022', viewed in December 2023."/>
    <s v="Refinitiv"/>
    <x v="1"/>
  </r>
  <r>
    <x v="2"/>
    <s v="United States"/>
    <s v="Riot Platforms"/>
    <x v="0"/>
    <d v="2022-12-31T00:00:00"/>
    <n v="3.9764700000000002E-3"/>
    <n v="6.9999999999999999E-6"/>
    <x v="376"/>
    <x v="3"/>
    <s v="Refinitiv, 'Share ownership: Riot Platforms Inc - 31 December 2022', viewed in December 2023."/>
    <s v="Refinitiv"/>
    <x v="1"/>
  </r>
  <r>
    <x v="6"/>
    <s v="United States"/>
    <s v="Marathon Digital Holdings"/>
    <x v="0"/>
    <d v="2022-12-31T00:00:00"/>
    <n v="1.96992E-3"/>
    <n v="3.9999999999999998E-6"/>
    <x v="376"/>
    <x v="3"/>
    <s v="Refinitiv, 'Share ownership: Marathon Digital Holdings Inc - 31 December 2022', viewed in December 2023."/>
    <s v="Refinitiv"/>
    <x v="1"/>
  </r>
  <r>
    <x v="6"/>
    <s v="United States"/>
    <s v="Marathon Digital Holdings"/>
    <x v="0"/>
    <d v="2022-12-31T00:00:00"/>
    <n v="1.6814122199999999"/>
    <n v="3.3769999999999998E-3"/>
    <x v="377"/>
    <x v="3"/>
    <s v="Refinitiv, 'Share ownership: Marathon Digital Holdings Inc - 31 December 2022', viewed in December 2023."/>
    <s v="Refinitiv"/>
    <x v="1"/>
  </r>
  <r>
    <x v="8"/>
    <s v="United States"/>
    <s v="Hut 8 Corp"/>
    <x v="0"/>
    <d v="2022-12-31T00:00:00"/>
    <n v="8.8209309999999999E-2"/>
    <n v="4.8800000000000004E-4"/>
    <x v="377"/>
    <x v="3"/>
    <s v="Refinitiv, 'Share ownership: Hut 8 Corp - 31 December 2022', viewed in December 2023."/>
    <s v="Refinitiv"/>
    <x v="1"/>
  </r>
  <r>
    <x v="16"/>
    <s v="Netherlands"/>
    <s v="Cipher Mining"/>
    <x v="0"/>
    <d v="2022-12-31T00:00:00"/>
    <n v="7.0996800000000006E-3"/>
    <n v="5.1000000000000006E-5"/>
    <x v="377"/>
    <x v="3"/>
    <s v="Refinitiv, 'Share ownership: Cipher Mining Inc - 31 December 2022', viewed in December 2023."/>
    <s v="Refinitiv"/>
    <x v="1"/>
  </r>
  <r>
    <x v="3"/>
    <s v="Canada"/>
    <s v="Bitfarms"/>
    <x v="0"/>
    <d v="2022-12-31T00:00:00"/>
    <n v="2.6771630000000001E-2"/>
    <n v="2.8899999999999998E-4"/>
    <x v="377"/>
    <x v="3"/>
    <s v="Refinitiv, 'Share ownership: Bitfarms Ltd - 31 December 2022', viewed in December 2023."/>
    <s v="Refinitiv"/>
    <x v="1"/>
  </r>
  <r>
    <x v="0"/>
    <s v="Japan"/>
    <s v="SBI Holdings"/>
    <x v="0"/>
    <d v="2022-10-31T00:00:00"/>
    <n v="1.2652809999999999E-2"/>
    <n v="2.9999999999999997E-6"/>
    <x v="378"/>
    <x v="3"/>
    <s v="Refinitiv, 'Share ownership: SBI Holdings Inc - 31 October 2022', viewed in December 2023."/>
    <s v="Refinitiv"/>
    <x v="0"/>
  </r>
  <r>
    <x v="15"/>
    <s v="United States"/>
    <s v="TeraWulf"/>
    <x v="0"/>
    <d v="2022-12-31T00:00:00"/>
    <n v="1.6726500000000001E-3"/>
    <n v="1.7E-5"/>
    <x v="281"/>
    <x v="0"/>
    <s v="Refinitiv, 'Share ownership: Terawulf Inc - 31 December 2022', viewed in December 2023."/>
    <s v="Refinitiv"/>
    <x v="1"/>
  </r>
  <r>
    <x v="5"/>
    <s v="United States"/>
    <s v="Stronghold Digital Mining"/>
    <x v="0"/>
    <d v="2022-09-30T00:00:00"/>
    <n v="4.1599999999999997E-4"/>
    <n v="5.0000000000000004E-6"/>
    <x v="281"/>
    <x v="0"/>
    <s v="Refinitiv, 'Share ownership: Stronghold Digital Mining Inc - 30 September 2022', viewed in December 2023."/>
    <s v="Refinitiv"/>
    <x v="1"/>
  </r>
  <r>
    <x v="0"/>
    <s v="Japan"/>
    <s v="SBI Holdings"/>
    <x v="0"/>
    <d v="2022-12-31T00:00:00"/>
    <n v="1.1857986100000002"/>
    <n v="2.2700000000000002E-4"/>
    <x v="281"/>
    <x v="0"/>
    <s v="Refinitiv, 'Share ownership: SBI Holdings Inc - 31 December 2022', viewed in December 2023."/>
    <s v="Refinitiv"/>
    <x v="0"/>
  </r>
  <r>
    <x v="2"/>
    <s v="United States"/>
    <s v="Riot Platforms"/>
    <x v="0"/>
    <d v="2022-12-31T00:00:00"/>
    <n v="6.3959130000000003E-2"/>
    <n v="1.13E-4"/>
    <x v="281"/>
    <x v="0"/>
    <s v="Refinitiv, 'Share ownership: Riot Platforms Inc - 31 December 2022', viewed in December 2023."/>
    <s v="Refinitiv"/>
    <x v="1"/>
  </r>
  <r>
    <x v="6"/>
    <s v="United States"/>
    <s v="Marathon Digital Holdings"/>
    <x v="0"/>
    <d v="2022-12-31T00:00:00"/>
    <n v="5.4761040000000004E-2"/>
    <n v="1.0999999999999999E-4"/>
    <x v="281"/>
    <x v="0"/>
    <s v="Refinitiv, 'Share ownership: Marathon Digital Holdings Inc - 31 December 2022', viewed in December 2023."/>
    <s v="Refinitiv"/>
    <x v="1"/>
  </r>
  <r>
    <x v="8"/>
    <s v="United States"/>
    <s v="Hut 8 Corp"/>
    <x v="0"/>
    <d v="2022-12-31T00:00:00"/>
    <n v="0.3618825"/>
    <n v="2.0019999999999999E-3"/>
    <x v="281"/>
    <x v="0"/>
    <s v="Refinitiv, 'Share ownership: Hut 8 Corp - 31 December 2022', viewed in December 2023."/>
    <s v="Refinitiv"/>
    <x v="1"/>
  </r>
  <r>
    <x v="10"/>
    <s v="United States"/>
    <s v="CleanSpark"/>
    <x v="0"/>
    <d v="2022-12-31T00:00:00"/>
    <n v="1.2898919999999999E-2"/>
    <n v="8.8000000000000011E-5"/>
    <x v="281"/>
    <x v="0"/>
    <s v="Refinitiv, 'Share ownership: CleanSpark Inc - 31 December 2022', viewed in December 2023."/>
    <s v="Refinitiv"/>
    <x v="1"/>
  </r>
  <r>
    <x v="14"/>
    <s v="China"/>
    <s v="Canaan"/>
    <x v="0"/>
    <d v="2022-09-30T00:00:00"/>
    <n v="1.2792E-2"/>
    <n v="2.5000000000000001E-5"/>
    <x v="281"/>
    <x v="0"/>
    <s v="Refinitiv, 'Share ownership: Canaan Inc - 30 September 2022', viewed in December 2023."/>
    <s v="Refinitiv"/>
    <x v="1"/>
  </r>
  <r>
    <x v="16"/>
    <s v="Netherlands"/>
    <s v="Cipher Mining"/>
    <x v="0"/>
    <d v="2022-12-31T00:00:00"/>
    <n v="2.5731999999999999E-3"/>
    <n v="1.9000000000000001E-5"/>
    <x v="281"/>
    <x v="0"/>
    <s v="Refinitiv, 'Share ownership: Cipher Mining Inc - 31 December 2022', viewed in December 2023."/>
    <s v="Refinitiv"/>
    <x v="1"/>
  </r>
  <r>
    <x v="3"/>
    <s v="Canada"/>
    <s v="Bitfarms"/>
    <x v="0"/>
    <d v="2022-12-31T00:00:00"/>
    <n v="2.764786E-2"/>
    <n v="2.9799999999999998E-4"/>
    <x v="281"/>
    <x v="0"/>
    <s v="Refinitiv, 'Share ownership: Bitfarms Ltd - 31 December 2022', viewed in December 2023."/>
    <s v="Refinitiv"/>
    <x v="1"/>
  </r>
  <r>
    <x v="17"/>
    <s v="United States"/>
    <s v="Applied Digital"/>
    <x v="0"/>
    <d v="2022-12-31T00:00:00"/>
    <n v="1.7553599999999999E-3"/>
    <n v="1.0000000000000001E-5"/>
    <x v="281"/>
    <x v="0"/>
    <s v="Refinitiv, 'Share ownership: Applied Digital Corp - 31 December 2022', viewed in December 2023."/>
    <s v="Refinitiv"/>
    <x v="1"/>
  </r>
  <r>
    <x v="14"/>
    <s v="China"/>
    <s v="Canaan"/>
    <x v="0"/>
    <d v="2022-12-31T00:00:00"/>
    <n v="1.0712E-3"/>
    <n v="2.9999999999999997E-6"/>
    <x v="379"/>
    <x v="3"/>
    <s v="Refinitiv, 'Share ownership: Canaan Inc - 31 December 2022', viewed in December 2023."/>
    <s v="Refinitiv"/>
    <x v="1"/>
  </r>
  <r>
    <x v="16"/>
    <s v="Netherlands"/>
    <s v="Cipher Mining"/>
    <x v="0"/>
    <d v="2022-12-31T00:00:00"/>
    <n v="0.12677056"/>
    <n v="9.1399999999999999E-4"/>
    <x v="380"/>
    <x v="3"/>
    <s v="Refinitiv, 'Share ownership: Cipher Mining Inc - 31 December 2022', viewed in December 2023."/>
    <s v="Refinitiv"/>
    <x v="1"/>
  </r>
  <r>
    <x v="2"/>
    <s v="United States"/>
    <s v="Riot Platforms"/>
    <x v="0"/>
    <d v="2022-12-31T00:00:00"/>
    <n v="1.7594099999999998E-2"/>
    <n v="3.1000000000000001E-5"/>
    <x v="381"/>
    <x v="3"/>
    <s v="Refinitiv, 'Share ownership: Riot Platforms Inc - 31 December 2022', viewed in December 2023."/>
    <s v="Refinitiv"/>
    <x v="1"/>
  </r>
  <r>
    <x v="8"/>
    <s v="United States"/>
    <s v="Hut 8 Corp"/>
    <x v="0"/>
    <d v="2022-12-31T00:00:00"/>
    <n v="8.5615200000000013E-3"/>
    <n v="4.7000000000000004E-5"/>
    <x v="381"/>
    <x v="3"/>
    <s v="Refinitiv, 'Share ownership: Hut 8 Corp - 31 December 2022', viewed in December 2023."/>
    <s v="Refinitiv"/>
    <x v="1"/>
  </r>
  <r>
    <x v="1"/>
    <s v="Canada"/>
    <s v="HIVE Digital Technology"/>
    <x v="0"/>
    <d v="2022-12-31T00:00:00"/>
    <n v="2.8783999999999998E-4"/>
    <n v="1.9999999999999999E-6"/>
    <x v="381"/>
    <x v="3"/>
    <s v="Refinitiv, 'Share ownership: HIVE Digital Technologies Ltd - 31 December 2022', viewed in December 2023."/>
    <s v="Refinitiv"/>
    <x v="1"/>
  </r>
  <r>
    <x v="0"/>
    <s v="Japan"/>
    <s v="SBI Holdings"/>
    <x v="0"/>
    <d v="2022-12-31T00:00:00"/>
    <n v="1.57783322"/>
    <n v="3.0200000000000002E-4"/>
    <x v="382"/>
    <x v="0"/>
    <s v="Refinitiv, 'Share ownership: SBI Holdings Inc - 31 December 2022', viewed in December 2023."/>
    <s v="Refinitiv"/>
    <x v="0"/>
  </r>
  <r>
    <x v="2"/>
    <s v="United States"/>
    <s v="Riot Platforms"/>
    <x v="0"/>
    <d v="2022-12-31T00:00:00"/>
    <n v="0.20613573000000002"/>
    <n v="3.6299999999999999E-4"/>
    <x v="382"/>
    <x v="0"/>
    <s v="Refinitiv, 'Share ownership: Riot Platforms Inc - 31 December 2022', viewed in December 2023."/>
    <s v="Refinitiv"/>
    <x v="1"/>
  </r>
  <r>
    <x v="6"/>
    <s v="United States"/>
    <s v="Marathon Digital Holdings"/>
    <x v="0"/>
    <d v="2022-12-31T00:00:00"/>
    <n v="0.15895476"/>
    <n v="3.19E-4"/>
    <x v="382"/>
    <x v="0"/>
    <s v="Refinitiv, 'Share ownership: Marathon Digital Holdings Inc - 31 December 2022', viewed in December 2023."/>
    <s v="Refinitiv"/>
    <x v="1"/>
  </r>
  <r>
    <x v="10"/>
    <s v="United States"/>
    <s v="CleanSpark"/>
    <x v="0"/>
    <d v="2022-12-31T00:00:00"/>
    <n v="3.7246319999999999E-2"/>
    <n v="2.5399999999999999E-4"/>
    <x v="382"/>
    <x v="0"/>
    <s v="Refinitiv, 'Share ownership: CleanSpark Inc - 31 December 2022', viewed in December 2023."/>
    <s v="Refinitiv"/>
    <x v="1"/>
  </r>
  <r>
    <x v="17"/>
    <s v="United States"/>
    <s v="Applied Digital"/>
    <x v="0"/>
    <d v="2022-12-31T00:00:00"/>
    <n v="3.0715119999999999E-2"/>
    <n v="1.7799999999999999E-4"/>
    <x v="382"/>
    <x v="0"/>
    <s v="Refinitiv, 'Share ownership: Applied Digital Corp - 31 December 2022', viewed in December 2023."/>
    <s v="Refinitiv"/>
    <x v="1"/>
  </r>
  <r>
    <x v="2"/>
    <s v="United States"/>
    <s v="Riot Platforms"/>
    <x v="0"/>
    <d v="2022-12-31T00:00:00"/>
    <n v="0.15175335000000001"/>
    <n v="2.6800000000000001E-4"/>
    <x v="383"/>
    <x v="3"/>
    <s v="Refinitiv, 'Share ownership: Riot Platforms Inc - 31 December 2022', viewed in December 2023."/>
    <s v="Refinitiv"/>
    <x v="1"/>
  </r>
  <r>
    <x v="15"/>
    <s v="United States"/>
    <s v="TeraWulf"/>
    <x v="0"/>
    <d v="2022-12-31T00:00:00"/>
    <n v="0.23277229999999999"/>
    <n v="2.408E-3"/>
    <x v="384"/>
    <x v="3"/>
    <s v="Refinitiv, 'Share ownership: Terawulf Inc - 31 December 2022', viewed in December 2023."/>
    <s v="Refinitiv"/>
    <x v="1"/>
  </r>
  <r>
    <x v="2"/>
    <s v="United States"/>
    <s v="Riot Platforms"/>
    <x v="0"/>
    <d v="2022-12-31T00:00:00"/>
    <n v="7.0162829999999995E-2"/>
    <n v="1.2400000000000001E-4"/>
    <x v="385"/>
    <x v="3"/>
    <s v="Refinitiv, 'Share ownership: Riot Platforms Inc - 31 December 2022', viewed in December 2023."/>
    <s v="Refinitiv"/>
    <x v="1"/>
  </r>
  <r>
    <x v="22"/>
    <s v="Australia"/>
    <s v="Iris Energy"/>
    <x v="0"/>
    <d v="2022-12-31T00:00:00"/>
    <n v="1.2505E-2"/>
    <n v="1.8200000000000001E-4"/>
    <x v="385"/>
    <x v="3"/>
    <s v="Refinitiv, 'Share ownership: Iris Energy Ltd - 31 December 2022', viewed in December 2023."/>
    <s v="Refinitiv"/>
    <x v="1"/>
  </r>
  <r>
    <x v="6"/>
    <s v="United States"/>
    <s v="Marathon Digital Holdings"/>
    <x v="0"/>
    <d v="2021-12-31T00:00:00"/>
    <n v="2.6288000000000001E-3"/>
    <n v="9.9999999999999995E-7"/>
    <x v="386"/>
    <x v="3"/>
    <s v="Refinitiv, 'Share ownership: Marathon Digital Holdings Inc - 31 December 2021', viewed in December 2023."/>
    <s v="Refinitiv"/>
    <x v="1"/>
  </r>
  <r>
    <x v="5"/>
    <s v="United States"/>
    <s v="Stronghold Digital Mining"/>
    <x v="0"/>
    <d v="2022-12-31T00:00:00"/>
    <n v="1.3414799999999999E-2"/>
    <n v="8.83E-4"/>
    <x v="146"/>
    <x v="0"/>
    <s v="Refinitiv, 'Share ownership: Stronghold Digital Mining Inc - 31 December 2022', viewed in December 2023."/>
    <s v="Refinitiv"/>
    <x v="1"/>
  </r>
  <r>
    <x v="15"/>
    <s v="United States"/>
    <s v="TeraWulf"/>
    <x v="0"/>
    <d v="2022-12-31T00:00:00"/>
    <n v="0.52741411999999999"/>
    <n v="5.457E-3"/>
    <x v="387"/>
    <x v="3"/>
    <s v="Refinitiv, 'Share ownership: Terawulf Inc - 31 December 2022', viewed in December 2023."/>
    <s v="Refinitiv"/>
    <x v="1"/>
  </r>
  <r>
    <x v="14"/>
    <s v="China"/>
    <s v="Canaan"/>
    <x v="0"/>
    <d v="2021-09-30T00:00:00"/>
    <n v="0.54232360000000002"/>
    <n v="5.9200000000000008E-4"/>
    <x v="387"/>
    <x v="3"/>
    <s v="Refinitiv, 'Share ownership: Canaan Inc - 30 September 2021', viewed in December 2023."/>
    <s v="Refinitiv"/>
    <x v="1"/>
  </r>
  <r>
    <x v="16"/>
    <s v="Netherlands"/>
    <s v="Cipher Mining"/>
    <x v="0"/>
    <d v="2022-12-31T00:00:00"/>
    <n v="3.090416E-2"/>
    <n v="2.23E-4"/>
    <x v="387"/>
    <x v="3"/>
    <s v="Refinitiv, 'Share ownership: Cipher Mining Inc - 31 December 2022', viewed in December 2023."/>
    <s v="Refinitiv"/>
    <x v="1"/>
  </r>
  <r>
    <x v="4"/>
    <s v="United States"/>
    <s v="Ault Alliance"/>
    <x v="0"/>
    <d v="2022-12-31T00:00:00"/>
    <n v="0.16658775000000001"/>
    <n v="3.8119999999999999E-3"/>
    <x v="387"/>
    <x v="3"/>
    <s v="Refinitiv, 'Share ownership: Ault Alliance Inc - 31 December 2022', viewed in December 2023."/>
    <s v="Refinitiv"/>
    <x v="1"/>
  </r>
  <r>
    <x v="2"/>
    <s v="United States"/>
    <s v="Riot Platforms"/>
    <x v="0"/>
    <d v="2022-12-31T00:00:00"/>
    <n v="1.695E-4"/>
    <n v="0"/>
    <x v="388"/>
    <x v="3"/>
    <s v="Refinitiv, 'Share ownership: Riot Platforms Inc - 31 December 2022', viewed in December 2023."/>
    <s v="Refinitiv"/>
    <x v="1"/>
  </r>
  <r>
    <x v="7"/>
    <s v="United States"/>
    <s v="Core Scientific"/>
    <x v="0"/>
    <d v="2022-12-31T00:00:00"/>
    <n v="1.3315000000000001E-4"/>
    <n v="5.0000000000000004E-6"/>
    <x v="389"/>
    <x v="3"/>
    <s v="Refinitiv, 'Share ownership: Core Scientific Inc - 31 December 2022', viewed in December 2023."/>
    <s v="Refinitiv"/>
    <x v="1"/>
  </r>
  <r>
    <x v="0"/>
    <s v="Japan"/>
    <s v="SBI Holdings"/>
    <x v="0"/>
    <d v="2021-06-30T00:00:00"/>
    <n v="0.32169936999999998"/>
    <n v="5.5999999999999999E-5"/>
    <x v="0"/>
    <x v="0"/>
    <s v="Refinitiv, 'Share ownership: SBI Holdings Inc - 30 June 2021', viewed in December 2023."/>
    <s v="Refinitiv"/>
    <x v="0"/>
  </r>
  <r>
    <x v="0"/>
    <s v="Japan"/>
    <s v="SBI Holdings"/>
    <x v="0"/>
    <d v="2022-12-31T00:00:00"/>
    <n v="0.13630310000000001"/>
    <n v="2.5999999999999998E-5"/>
    <x v="390"/>
    <x v="10"/>
    <s v="Refinitiv, 'Share ownership: SBI Holdings Inc - 31 December 2022', viewed in December 2023."/>
    <s v="Refinitiv"/>
    <x v="0"/>
  </r>
  <r>
    <x v="10"/>
    <s v="United States"/>
    <s v="CleanSpark"/>
    <x v="0"/>
    <d v="2022-12-31T00:00:00"/>
    <n v="7.1175600000000002E-3"/>
    <n v="4.8999999999999998E-5"/>
    <x v="391"/>
    <x v="3"/>
    <s v="Refinitiv, 'Share ownership: CleanSpark Inc - 31 December 2022', viewed in December 2023."/>
    <s v="Refinitiv"/>
    <x v="1"/>
  </r>
  <r>
    <x v="0"/>
    <s v="Japan"/>
    <s v="SBI Holdings"/>
    <x v="0"/>
    <d v="2022-12-31T00:00:00"/>
    <n v="0.71797180000000005"/>
    <n v="1.37E-4"/>
    <x v="392"/>
    <x v="14"/>
    <s v="Refinitiv, 'Share ownership: SBI Holdings Inc - 31 December 2022', viewed in December 2023."/>
    <s v="Refinitiv"/>
    <x v="0"/>
  </r>
  <r>
    <x v="0"/>
    <s v="Japan"/>
    <s v="SBI Insurance Group"/>
    <x v="0"/>
    <d v="2022-10-31T00:00:00"/>
    <n v="1.131562E-2"/>
    <n v="8.5000000000000006E-5"/>
    <x v="392"/>
    <x v="14"/>
    <s v="Refinitiv, 'Share ownership: SBI Insurance Group Co Ltd - 31 October 2022', viewed in December 2023."/>
    <s v="Refinitiv"/>
    <x v="0"/>
  </r>
  <r>
    <x v="15"/>
    <s v="United States"/>
    <s v="TeraWulf"/>
    <x v="0"/>
    <d v="2022-12-31T00:00:00"/>
    <n v="4.7743500000000001E-3"/>
    <n v="4.8999999999999998E-5"/>
    <x v="106"/>
    <x v="3"/>
    <s v="Refinitiv, 'Share ownership: Terawulf Inc - 31 December 2022', viewed in December 2023."/>
    <s v="Refinitiv"/>
    <x v="1"/>
  </r>
  <r>
    <x v="0"/>
    <s v="Japan"/>
    <s v="SBI Holdings"/>
    <x v="0"/>
    <d v="2022-12-31T00:00:00"/>
    <n v="11.26708337"/>
    <n v="2.1549999999999998E-3"/>
    <x v="106"/>
    <x v="3"/>
    <s v="Refinitiv, 'Share ownership: SBI Holdings Inc - 31 December 2022', viewed in December 2023."/>
    <s v="Refinitiv"/>
    <x v="0"/>
  </r>
  <r>
    <x v="2"/>
    <s v="United States"/>
    <s v="Riot Platforms"/>
    <x v="0"/>
    <d v="2022-12-31T00:00:00"/>
    <n v="0.45607026000000001"/>
    <n v="8.0400000000000003E-4"/>
    <x v="106"/>
    <x v="3"/>
    <s v="Refinitiv, 'Share ownership: Riot Platforms Inc - 31 December 2022', viewed in December 2023."/>
    <s v="Refinitiv"/>
    <x v="1"/>
  </r>
  <r>
    <x v="6"/>
    <s v="United States"/>
    <s v="Marathon Digital Holdings"/>
    <x v="0"/>
    <d v="2022-12-31T00:00:00"/>
    <n v="0.36969515999999997"/>
    <n v="7.4300000000000006E-4"/>
    <x v="106"/>
    <x v="3"/>
    <s v="Refinitiv, 'Share ownership: Marathon Digital Holdings Inc - 31 December 2022', viewed in December 2023."/>
    <s v="Refinitiv"/>
    <x v="1"/>
  </r>
  <r>
    <x v="10"/>
    <s v="United States"/>
    <s v="CleanSpark"/>
    <x v="0"/>
    <d v="2022-12-31T00:00:00"/>
    <n v="0.30506976000000002"/>
    <n v="2.0839999999999999E-3"/>
    <x v="106"/>
    <x v="3"/>
    <s v="Refinitiv, 'Share ownership: CleanSpark Inc - 31 December 2022', viewed in December 2023."/>
    <s v="Refinitiv"/>
    <x v="1"/>
  </r>
  <r>
    <x v="16"/>
    <s v="Netherlands"/>
    <s v="Cipher Mining"/>
    <x v="0"/>
    <d v="2022-12-31T00:00:00"/>
    <n v="8.9947199999999995E-3"/>
    <n v="6.4999999999999994E-5"/>
    <x v="106"/>
    <x v="3"/>
    <s v="Refinitiv, 'Share ownership: Cipher Mining Inc - 31 December 2022', viewed in December 2023."/>
    <s v="Refinitiv"/>
    <x v="1"/>
  </r>
  <r>
    <x v="17"/>
    <s v="United States"/>
    <s v="Applied Digital"/>
    <x v="0"/>
    <d v="2022-12-31T00:00:00"/>
    <n v="5.0178639999999997E-2"/>
    <n v="2.9E-4"/>
    <x v="106"/>
    <x v="3"/>
    <s v="Refinitiv, 'Share ownership: Applied Digital Corp - 31 December 2022', viewed in December 2023."/>
    <s v="Refinitiv"/>
    <x v="1"/>
  </r>
  <r>
    <x v="2"/>
    <s v="United States"/>
    <s v="Riot Platforms"/>
    <x v="0"/>
    <d v="2022-12-31T00:00:00"/>
    <n v="3.3899999999999997E-5"/>
    <n v="0"/>
    <x v="393"/>
    <x v="3"/>
    <s v="Refinitiv, 'Share ownership: Riot Platforms Inc - 31 December 2022', viewed in December 2023."/>
    <s v="Refinitiv"/>
    <x v="1"/>
  </r>
  <r>
    <x v="14"/>
    <s v="China"/>
    <s v="Canaan"/>
    <x v="0"/>
    <d v="2022-12-31T00:00:00"/>
    <n v="0.20642435999999997"/>
    <n v="6.0300000000000002E-4"/>
    <x v="357"/>
    <x v="3"/>
    <s v="Refinitiv, 'Share ownership: Canaan Inc - 31 December 2022', viewed in December 2023."/>
    <s v="Refinitiv"/>
    <x v="1"/>
  </r>
  <r>
    <x v="0"/>
    <s v="Japan"/>
    <s v="SBI Holdings"/>
    <x v="0"/>
    <d v="2022-07-31T00:00:00"/>
    <n v="0.43156693000000002"/>
    <n v="7.9000000000000009E-5"/>
    <x v="394"/>
    <x v="3"/>
    <s v="Refinitiv, 'Share ownership: SBI Holdings Inc - 31 July 2022', viewed in December 2023."/>
    <s v="Refinitiv"/>
    <x v="0"/>
  </r>
  <r>
    <x v="2"/>
    <s v="United States"/>
    <s v="Riot Platforms"/>
    <x v="0"/>
    <d v="2022-07-31T00:00:00"/>
    <n v="0.22646616"/>
    <n v="2.2900000000000001E-4"/>
    <x v="394"/>
    <x v="3"/>
    <s v="Refinitiv, 'Share ownership: Riot Platforms Inc - 31 July 2022', viewed in December 2023."/>
    <s v="Refinitiv"/>
    <x v="1"/>
  </r>
  <r>
    <x v="6"/>
    <s v="United States"/>
    <s v="Marathon Digital Holdings"/>
    <x v="0"/>
    <d v="2022-07-31T00:00:00"/>
    <n v="0.48133146000000004"/>
    <n v="3.4900000000000003E-4"/>
    <x v="394"/>
    <x v="3"/>
    <s v="Refinitiv, 'Share ownership: Marathon Digital Holdings Inc - 31 July 2022', viewed in December 2023."/>
    <s v="Refinitiv"/>
    <x v="1"/>
  </r>
  <r>
    <x v="8"/>
    <s v="United States"/>
    <s v="Hut 8 Corp"/>
    <x v="0"/>
    <d v="2022-07-31T00:00:00"/>
    <n v="8.1944809999999993E-2"/>
    <n v="2.0000000000000001E-4"/>
    <x v="394"/>
    <x v="3"/>
    <s v="Refinitiv, 'Share ownership: Hut 8 Corp - 31 July 2022', viewed in December 2023."/>
    <s v="Refinitiv"/>
    <x v="1"/>
  </r>
  <r>
    <x v="16"/>
    <s v="Netherlands"/>
    <s v="Cipher Mining"/>
    <x v="0"/>
    <d v="2022-07-31T00:00:00"/>
    <n v="1.6167999999999998E-2"/>
    <n v="3.8000000000000002E-5"/>
    <x v="394"/>
    <x v="3"/>
    <s v="Refinitiv, 'Share ownership: Cipher Mining Inc - 31 July 2022', viewed in December 2023."/>
    <s v="Refinitiv"/>
    <x v="1"/>
  </r>
  <r>
    <x v="12"/>
    <s v="United Kingdom"/>
    <s v="Argo Blockchain"/>
    <x v="0"/>
    <d v="2022-07-31T00:00:00"/>
    <n v="0.11337541000000001"/>
    <n v="5.2700000000000002E-4"/>
    <x v="394"/>
    <x v="3"/>
    <s v="Refinitiv, 'Share ownership: Argo Blockchain PLC - 31 July 2022', viewed in December 2023."/>
    <s v="Refinitiv"/>
    <x v="1"/>
  </r>
  <r>
    <x v="16"/>
    <s v="Netherlands"/>
    <s v="Cipher Mining"/>
    <x v="0"/>
    <d v="2022-12-31T00:00:00"/>
    <n v="1.244544E-2"/>
    <n v="8.9999999999999992E-5"/>
    <x v="395"/>
    <x v="3"/>
    <s v="Refinitiv, 'Share ownership: Cipher Mining Inc - 31 December 2022', viewed in December 2023."/>
    <s v="Refinitiv"/>
    <x v="1"/>
  </r>
  <r>
    <x v="19"/>
    <s v="Singapore"/>
    <s v="Bitdeer Technologies"/>
    <x v="0"/>
    <d v="2022-12-31T00:00:00"/>
    <n v="1.3126013300000001"/>
    <n v="2.0649999999999998E-2"/>
    <x v="395"/>
    <x v="3"/>
    <s v="Refinitiv, 'Share ownership: Bitdeer Technologies Group - 31 December 2022', viewed in December 2023."/>
    <s v="Refinitiv"/>
    <x v="1"/>
  </r>
  <r>
    <x v="2"/>
    <s v="United States"/>
    <s v="Riot Platforms"/>
    <x v="0"/>
    <d v="2022-12-31T00:00:00"/>
    <n v="0.28291584000000003"/>
    <n v="4.9899999999999999E-4"/>
    <x v="396"/>
    <x v="3"/>
    <s v="Refinitiv, 'Share ownership: Riot Platforms Inc - 31 December 2022', viewed in December 2023."/>
    <s v="Refinitiv"/>
    <x v="1"/>
  </r>
  <r>
    <x v="6"/>
    <s v="United States"/>
    <s v="Marathon Digital Holdings"/>
    <x v="0"/>
    <d v="2022-12-31T00:00:00"/>
    <n v="0.1716327"/>
    <n v="3.4500000000000004E-4"/>
    <x v="396"/>
    <x v="3"/>
    <s v="Refinitiv, 'Share ownership: Marathon Digital Holdings Inc - 31 December 2022', viewed in December 2023."/>
    <s v="Refinitiv"/>
    <x v="1"/>
  </r>
  <r>
    <x v="0"/>
    <s v="Japan"/>
    <s v="SBI Holdings"/>
    <x v="0"/>
    <d v="2022-12-31T00:00:00"/>
    <n v="0.31697190999999997"/>
    <n v="6.1000000000000005E-5"/>
    <x v="396"/>
    <x v="3"/>
    <s v="Refinitiv, 'Share ownership: SBI Holdings Inc - 31 December 2022', viewed in December 2023."/>
    <s v="Refinitiv"/>
    <x v="0"/>
  </r>
  <r>
    <x v="2"/>
    <s v="United States"/>
    <s v="Riot Platforms"/>
    <x v="0"/>
    <d v="2022-12-31T00:00:00"/>
    <n v="3.3364379999999999E-2"/>
    <n v="5.8999999999999998E-5"/>
    <x v="396"/>
    <x v="3"/>
    <s v="Refinitiv, 'Share ownership: Riot Platforms Inc - 31 December 2022', viewed in December 2023."/>
    <s v="Refinitiv"/>
    <x v="1"/>
  </r>
  <r>
    <x v="6"/>
    <s v="United States"/>
    <s v="Marathon Digital Holdings"/>
    <x v="0"/>
    <d v="2022-12-31T00:00:00"/>
    <n v="2.2927679999999999E-2"/>
    <n v="4.6E-5"/>
    <x v="396"/>
    <x v="3"/>
    <s v="Refinitiv, 'Share ownership: Marathon Digital Holdings Inc - 31 December 2022', viewed in December 2023."/>
    <s v="Refinitiv"/>
    <x v="1"/>
  </r>
  <r>
    <x v="0"/>
    <s v="Japan"/>
    <s v="SBI Holdings"/>
    <x v="0"/>
    <d v="2022-12-31T00:00:00"/>
    <n v="9.2513332300000002"/>
    <n v="1.7699999999999999E-3"/>
    <x v="397"/>
    <x v="0"/>
    <s v="Refinitiv, 'Share ownership: SBI Holdings Inc - 31 December 2022', viewed in December 2023."/>
    <s v="Refinitiv"/>
    <x v="0"/>
  </r>
  <r>
    <x v="0"/>
    <s v="Japan"/>
    <s v="SBI Holdings"/>
    <x v="0"/>
    <d v="2022-12-31T00:00:00"/>
    <n v="0.19696757999999998"/>
    <n v="3.8000000000000002E-5"/>
    <x v="397"/>
    <x v="0"/>
    <s v="Refinitiv, 'Share ownership: SBI Holdings Inc - 31 December 2022', viewed in December 2023."/>
    <s v="Refinitiv"/>
    <x v="0"/>
  </r>
  <r>
    <x v="10"/>
    <s v="United States"/>
    <s v="CleanSpark"/>
    <x v="0"/>
    <d v="2022-12-31T00:00:00"/>
    <n v="5.3039999999999999E-4"/>
    <n v="3.9999999999999998E-6"/>
    <x v="398"/>
    <x v="3"/>
    <s v="Refinitiv, 'Share ownership: CleanSpark Inc - 31 December 2022', viewed in December 2023."/>
    <s v="Refinitiv"/>
    <x v="1"/>
  </r>
  <r>
    <x v="15"/>
    <s v="United States"/>
    <s v="TeraWulf"/>
    <x v="0"/>
    <d v="2022-12-31T00:00:00"/>
    <n v="2.89962E-2"/>
    <n v="2.9999999999999997E-4"/>
    <x v="399"/>
    <x v="3"/>
    <s v="Refinitiv, 'Share ownership: Terawulf Inc - 31 December 2022', viewed in December 2023."/>
    <s v="Refinitiv"/>
    <x v="1"/>
  </r>
  <r>
    <x v="5"/>
    <s v="United States"/>
    <s v="Stronghold Digital Mining"/>
    <x v="0"/>
    <d v="2022-12-31T00:00:00"/>
    <n v="2.3806479999999998E-2"/>
    <n v="1.567E-3"/>
    <x v="399"/>
    <x v="3"/>
    <s v="Refinitiv, 'Share ownership: Stronghold Digital Mining Inc - 31 December 2022', viewed in December 2023."/>
    <s v="Refinitiv"/>
    <x v="1"/>
  </r>
  <r>
    <x v="2"/>
    <s v="United States"/>
    <s v="Riot Platforms"/>
    <x v="0"/>
    <d v="2022-12-31T00:00:00"/>
    <n v="0.10313397000000001"/>
    <n v="1.8200000000000001E-4"/>
    <x v="399"/>
    <x v="3"/>
    <s v="Refinitiv, 'Share ownership: Riot Platforms Inc - 31 December 2022', viewed in December 2023."/>
    <s v="Refinitiv"/>
    <x v="1"/>
  </r>
  <r>
    <x v="6"/>
    <s v="United States"/>
    <s v="Marathon Digital Holdings"/>
    <x v="0"/>
    <d v="2022-12-31T00:00:00"/>
    <n v="1.31583816"/>
    <n v="2.643E-3"/>
    <x v="399"/>
    <x v="3"/>
    <s v="Refinitiv, 'Share ownership: Marathon Digital Holdings Inc - 31 December 2022', viewed in December 2023."/>
    <s v="Refinitiv"/>
    <x v="1"/>
  </r>
  <r>
    <x v="22"/>
    <s v="Australia"/>
    <s v="Iris Energy"/>
    <x v="0"/>
    <d v="2022-12-31T00:00:00"/>
    <n v="0.23818249999999999"/>
    <n v="3.4660000000000003E-3"/>
    <x v="399"/>
    <x v="3"/>
    <s v="Refinitiv, 'Share ownership: Iris Energy Ltd - 31 December 2022', viewed in December 2023."/>
    <s v="Refinitiv"/>
    <x v="1"/>
  </r>
  <r>
    <x v="8"/>
    <s v="United States"/>
    <s v="Hut 8 Corp"/>
    <x v="0"/>
    <d v="2022-12-31T00:00:00"/>
    <n v="0.14421020000000001"/>
    <n v="7.9799999999999999E-4"/>
    <x v="399"/>
    <x v="3"/>
    <s v="Refinitiv, 'Share ownership: Hut 8 Corp - 31 December 2022', viewed in December 2023."/>
    <s v="Refinitiv"/>
    <x v="1"/>
  </r>
  <r>
    <x v="1"/>
    <s v="Canada"/>
    <s v="HIVE Digital Technology"/>
    <x v="0"/>
    <d v="2022-12-31T00:00:00"/>
    <n v="0.83201199000000003"/>
    <n v="6.9049999999999997E-3"/>
    <x v="399"/>
    <x v="3"/>
    <s v="Refinitiv, 'Share ownership: HIVE Digital Technologies Ltd - 31 December 2022', viewed in December 2023."/>
    <s v="Refinitiv"/>
    <x v="1"/>
  </r>
  <r>
    <x v="7"/>
    <s v="United States"/>
    <s v="Core Scientific"/>
    <x v="0"/>
    <d v="2022-12-31T00:00:00"/>
    <n v="0.15672190999999999"/>
    <n v="5.5720000000000006E-3"/>
    <x v="399"/>
    <x v="3"/>
    <s v="Refinitiv, 'Share ownership: Core Scientific Inc - 31 December 2022', viewed in December 2023."/>
    <s v="Refinitiv"/>
    <x v="1"/>
  </r>
  <r>
    <x v="10"/>
    <s v="United States"/>
    <s v="CleanSpark"/>
    <x v="0"/>
    <d v="2022-12-31T00:00:00"/>
    <n v="1.0383559200000001"/>
    <n v="7.0950000000000006E-3"/>
    <x v="399"/>
    <x v="3"/>
    <s v="Refinitiv, 'Share ownership: CleanSpark Inc - 31 December 2022', viewed in December 2023."/>
    <s v="Refinitiv"/>
    <x v="1"/>
  </r>
  <r>
    <x v="14"/>
    <s v="China"/>
    <s v="Canaan"/>
    <x v="0"/>
    <d v="2022-12-31T00:00:00"/>
    <n v="9.2077880000000001E-2"/>
    <n v="2.6899999999999998E-4"/>
    <x v="399"/>
    <x v="3"/>
    <s v="Refinitiv, 'Share ownership: Canaan Inc - 31 December 2022', viewed in December 2023."/>
    <s v="Refinitiv"/>
    <x v="1"/>
  </r>
  <r>
    <x v="16"/>
    <s v="Netherlands"/>
    <s v="Cipher Mining"/>
    <x v="0"/>
    <d v="2022-12-31T00:00:00"/>
    <n v="0.18242559999999999"/>
    <n v="1.3159999999999999E-3"/>
    <x v="399"/>
    <x v="3"/>
    <s v="Refinitiv, 'Share ownership: Cipher Mining Inc - 31 December 2022', viewed in December 2023."/>
    <s v="Refinitiv"/>
    <x v="1"/>
  </r>
  <r>
    <x v="3"/>
    <s v="Canada"/>
    <s v="Bitfarms"/>
    <x v="0"/>
    <d v="2022-12-31T00:00:00"/>
    <n v="3.2237299999999997E-2"/>
    <n v="3.48E-4"/>
    <x v="399"/>
    <x v="3"/>
    <s v="Refinitiv, 'Share ownership: Bitfarms Ltd - 31 December 2022', viewed in December 2023."/>
    <s v="Refinitiv"/>
    <x v="1"/>
  </r>
  <r>
    <x v="24"/>
    <s v="Hong Kong"/>
    <s v="Bit Mining"/>
    <x v="0"/>
    <d v="2022-12-31T00:00:00"/>
    <n v="4.2667900000000002E-2"/>
    <n v="2.539E-3"/>
    <x v="399"/>
    <x v="3"/>
    <s v="Refinitiv, 'Share ownership: BIT Mining Ltd - 31 December 2022', viewed in December 2023."/>
    <s v="Refinitiv"/>
    <x v="1"/>
  </r>
  <r>
    <x v="4"/>
    <s v="United States"/>
    <s v="Ault Alliance"/>
    <x v="0"/>
    <d v="2022-12-31T00:00:00"/>
    <n v="2.2049999999999999E-3"/>
    <n v="5.0000000000000002E-5"/>
    <x v="399"/>
    <x v="3"/>
    <s v="Refinitiv, 'Share ownership: Ault Alliance Inc - 31 December 2022', viewed in December 2023."/>
    <s v="Refinitiv"/>
    <x v="1"/>
  </r>
  <r>
    <x v="4"/>
    <s v="United States"/>
    <s v="Riskon International"/>
    <x v="0"/>
    <d v="2022-12-31T00:00:00"/>
    <n v="3.1436599999999999E-3"/>
    <n v="4.86E-4"/>
    <x v="399"/>
    <x v="3"/>
    <s v="Refinitiv, 'Share ownership: Riskon International Inc - 31 December 2022', viewed in December 2023."/>
    <s v="Refinitiv"/>
    <x v="1"/>
  </r>
  <r>
    <x v="0"/>
    <s v="Japan"/>
    <s v="SBI Holdings"/>
    <x v="0"/>
    <d v="2022-03-31T00:00:00"/>
    <n v="1.325E-3"/>
    <n v="0"/>
    <x v="400"/>
    <x v="3"/>
    <s v="Refinitiv, 'Share ownership: SBI Holdings Inc - 31 March 2022', viewed in December 2023."/>
    <s v="Refinitiv"/>
    <x v="0"/>
  </r>
  <r>
    <x v="2"/>
    <s v="United States"/>
    <s v="Riot Platforms"/>
    <x v="0"/>
    <d v="2022-12-31T00:00:00"/>
    <n v="3.39E-4"/>
    <n v="9.9999999999999995E-7"/>
    <x v="401"/>
    <x v="3"/>
    <s v="Refinitiv, 'Share ownership: Riot Platforms Inc - 31 December 2022', viewed in December 2023."/>
    <s v="Refinitiv"/>
    <x v="1"/>
  </r>
  <r>
    <x v="16"/>
    <s v="Netherlands"/>
    <s v="Cipher Mining"/>
    <x v="0"/>
    <d v="2022-12-31T00:00:00"/>
    <n v="0.166376"/>
    <n v="1.1999999999999999E-3"/>
    <x v="402"/>
    <x v="4"/>
    <s v="Refinitiv, 'Share ownership: Cipher Mining Inc - 31 December 2022', viewed in December 2023."/>
    <s v="Refinitiv"/>
    <x v="1"/>
  </r>
  <r>
    <x v="2"/>
    <s v="United States"/>
    <s v="Riot Platforms"/>
    <x v="0"/>
    <d v="2022-12-31T00:00:00"/>
    <n v="3.5323799999999999E-3"/>
    <n v="5.9999999999999993E-6"/>
    <x v="263"/>
    <x v="22"/>
    <s v="Refinitiv, 'Share ownership: Riot Platforms Inc - 31 December 2022', viewed in December 2023."/>
    <s v="Refinitiv"/>
    <x v="1"/>
  </r>
  <r>
    <x v="6"/>
    <s v="United States"/>
    <s v="Marathon Digital Holdings"/>
    <x v="0"/>
    <d v="2022-12-31T00:00:00"/>
    <n v="2.4281999999999997E-3"/>
    <n v="5.0000000000000004E-6"/>
    <x v="263"/>
    <x v="22"/>
    <s v="Refinitiv, 'Share ownership: Marathon Digital Holdings Inc - 31 December 2022', viewed in December 2023."/>
    <s v="Refinitiv"/>
    <x v="1"/>
  </r>
  <r>
    <x v="8"/>
    <s v="United States"/>
    <s v="Hut 8 Corp"/>
    <x v="0"/>
    <d v="2022-12-31T00:00:00"/>
    <n v="2.6540700000000001E-3"/>
    <n v="1.5E-5"/>
    <x v="263"/>
    <x v="22"/>
    <s v="Refinitiv, 'Share ownership: Hut 8 Corp - 31 December 2022', viewed in December 2023."/>
    <s v="Refinitiv"/>
    <x v="1"/>
  </r>
  <r>
    <x v="1"/>
    <s v="Canada"/>
    <s v="HIVE Digital Technology"/>
    <x v="0"/>
    <d v="2022-12-31T00:00:00"/>
    <n v="2.3128300000000001E-3"/>
    <n v="1.9000000000000001E-5"/>
    <x v="263"/>
    <x v="22"/>
    <s v="Refinitiv, 'Share ownership: HIVE Digital Technologies Ltd - 31 December 2022', viewed in December 2023."/>
    <s v="Refinitiv"/>
    <x v="1"/>
  </r>
  <r>
    <x v="3"/>
    <s v="Canada"/>
    <s v="Bitfarms"/>
    <x v="0"/>
    <d v="2022-12-31T00:00:00"/>
    <n v="1.5346400000000001E-3"/>
    <n v="1.7E-5"/>
    <x v="263"/>
    <x v="22"/>
    <s v="Refinitiv, 'Share ownership: Bitfarms Ltd - 31 December 2022', viewed in December 2023."/>
    <s v="Refinitiv"/>
    <x v="1"/>
  </r>
  <r>
    <x v="15"/>
    <s v="United States"/>
    <s v="TeraWulf"/>
    <x v="0"/>
    <d v="2022-12-31T00:00:00"/>
    <n v="0.27873597"/>
    <n v="2.8839999999999998E-3"/>
    <x v="263"/>
    <x v="22"/>
    <s v="Refinitiv, 'Share ownership: Terawulf Inc - 31 December 2022', viewed in December 2023."/>
    <s v="Refinitiv"/>
    <x v="1"/>
  </r>
  <r>
    <x v="2"/>
    <s v="United States"/>
    <s v="Riot Platforms"/>
    <x v="0"/>
    <d v="2022-12-31T00:00:00"/>
    <n v="4.0599555299999999"/>
    <n v="7.1589999999999996E-3"/>
    <x v="263"/>
    <x v="22"/>
    <s v="Refinitiv, 'Share ownership: Riot Platforms Inc - 31 December 2022', viewed in December 2023."/>
    <s v="Refinitiv"/>
    <x v="1"/>
  </r>
  <r>
    <x v="6"/>
    <s v="United States"/>
    <s v="Marathon Digital Holdings"/>
    <x v="0"/>
    <d v="2022-12-31T00:00:00"/>
    <n v="2.8079567999999999"/>
    <n v="5.6399999999999992E-3"/>
    <x v="263"/>
    <x v="22"/>
    <s v="Refinitiv, 'Share ownership: Marathon Digital Holdings Inc - 31 December 2022', viewed in December 2023."/>
    <s v="Refinitiv"/>
    <x v="1"/>
  </r>
  <r>
    <x v="22"/>
    <s v="Australia"/>
    <s v="Iris Energy"/>
    <x v="0"/>
    <d v="2022-12-31T00:00:00"/>
    <n v="0.48706874999999999"/>
    <n v="7.0869999999999995E-3"/>
    <x v="263"/>
    <x v="22"/>
    <s v="Refinitiv, 'Share ownership: Iris Energy Ltd - 31 December 2022', viewed in December 2023."/>
    <s v="Refinitiv"/>
    <x v="1"/>
  </r>
  <r>
    <x v="8"/>
    <s v="United States"/>
    <s v="Hut 8 Corp"/>
    <x v="0"/>
    <d v="2022-12-31T00:00:00"/>
    <n v="1.81389446"/>
    <n v="1.0034000000000001E-2"/>
    <x v="263"/>
    <x v="22"/>
    <s v="Refinitiv, 'Share ownership: Hut 8 Corp - 31 December 2022', viewed in December 2023."/>
    <s v="Refinitiv"/>
    <x v="1"/>
  </r>
  <r>
    <x v="1"/>
    <s v="Canada"/>
    <s v="HIVE Digital Technology"/>
    <x v="0"/>
    <d v="2022-12-31T00:00:00"/>
    <n v="1.90053687"/>
    <n v="1.5772999999999999E-2"/>
    <x v="263"/>
    <x v="22"/>
    <s v="Refinitiv, 'Share ownership: HIVE Digital Technologies Ltd - 31 December 2022', viewed in December 2023."/>
    <s v="Refinitiv"/>
    <x v="1"/>
  </r>
  <r>
    <x v="13"/>
    <s v="United States"/>
    <s v="Galaxy Digital"/>
    <x v="0"/>
    <d v="2022-12-31T00:00:00"/>
    <n v="1.5845463500000001"/>
    <n v="5.0609999999999995E-3"/>
    <x v="263"/>
    <x v="22"/>
    <s v="Refinitiv, 'Share ownership: Galaxy Digital Holdings Ltd - 31 December 2022', viewed in December 2023."/>
    <s v="Refinitiv"/>
    <x v="1"/>
  </r>
  <r>
    <x v="9"/>
    <s v="Singapore"/>
    <s v="Ebang International"/>
    <x v="0"/>
    <d v="2022-12-31T00:00:00"/>
    <n v="0.13446819000000002"/>
    <n v="9.8300000000000002E-3"/>
    <x v="263"/>
    <x v="22"/>
    <s v="Refinitiv, 'Share ownership: Ebang International Holdings Inc - 31 December 2022', viewed in December 2023."/>
    <s v="Refinitiv"/>
    <x v="1"/>
  </r>
  <r>
    <x v="7"/>
    <s v="United States"/>
    <s v="Core Scientific"/>
    <x v="0"/>
    <d v="2022-12-31T00:00:00"/>
    <n v="1.1176731200000001"/>
    <n v="3.9737000000000001E-2"/>
    <x v="263"/>
    <x v="22"/>
    <s v="Refinitiv, 'Share ownership: Core Scientific Inc - 31 December 2022', viewed in December 2023."/>
    <s v="Refinitiv"/>
    <x v="1"/>
  </r>
  <r>
    <x v="10"/>
    <s v="United States"/>
    <s v="CleanSpark"/>
    <x v="0"/>
    <d v="2022-12-31T00:00:00"/>
    <n v="0.80115287999999996"/>
    <n v="5.4739999999999997E-3"/>
    <x v="263"/>
    <x v="22"/>
    <s v="Refinitiv, 'Share ownership: CleanSpark Inc - 31 December 2022', viewed in December 2023."/>
    <s v="Refinitiv"/>
    <x v="1"/>
  </r>
  <r>
    <x v="14"/>
    <s v="China"/>
    <s v="Canaan"/>
    <x v="0"/>
    <d v="2022-12-31T00:00:00"/>
    <n v="2.0781444800000002"/>
    <n v="6.071E-3"/>
    <x v="263"/>
    <x v="22"/>
    <s v="Refinitiv, 'Share ownership: Canaan Inc - 31 December 2022', viewed in December 2023."/>
    <s v="Refinitiv"/>
    <x v="1"/>
  </r>
  <r>
    <x v="16"/>
    <s v="Netherlands"/>
    <s v="Cipher Mining"/>
    <x v="0"/>
    <d v="2022-12-31T00:00:00"/>
    <n v="0.16093336"/>
    <n v="1.1609999999999999E-3"/>
    <x v="263"/>
    <x v="22"/>
    <s v="Refinitiv, 'Share ownership: Cipher Mining Inc - 31 December 2022', viewed in December 2023."/>
    <s v="Refinitiv"/>
    <x v="1"/>
  </r>
  <r>
    <x v="3"/>
    <s v="Canada"/>
    <s v="Bitfarms"/>
    <x v="0"/>
    <d v="2022-12-31T00:00:00"/>
    <n v="1.5998210900000001"/>
    <n v="1.7264999999999999E-2"/>
    <x v="263"/>
    <x v="22"/>
    <s v="Refinitiv, 'Share ownership: Bitfarms Ltd - 31 December 2022', viewed in December 2023."/>
    <s v="Refinitiv"/>
    <x v="1"/>
  </r>
  <r>
    <x v="11"/>
    <s v="United States"/>
    <s v="Bit Digital"/>
    <x v="0"/>
    <d v="2022-12-31T00:00:00"/>
    <n v="1.1394833999999998"/>
    <n v="2.3033000000000001E-2"/>
    <x v="263"/>
    <x v="22"/>
    <s v="Refinitiv, 'Share ownership: Bit Digital Inc - 31 December 2022', viewed in December 2023."/>
    <s v="Refinitiv"/>
    <x v="1"/>
  </r>
  <r>
    <x v="12"/>
    <s v="United Kingdom"/>
    <s v="Argo Blockchain"/>
    <x v="0"/>
    <d v="2022-12-31T00:00:00"/>
    <n v="0.49834368000000001"/>
    <n v="1.3685000000000001E-2"/>
    <x v="263"/>
    <x v="22"/>
    <s v="Refinitiv, 'Share ownership: Argo Blockchain PLC - 31 December 2022', viewed in December 2023."/>
    <s v="Refinitiv"/>
    <x v="1"/>
  </r>
  <r>
    <x v="17"/>
    <s v="United States"/>
    <s v="Applied Digital"/>
    <x v="0"/>
    <d v="2022-12-31T00:00:00"/>
    <n v="2.4578683199999998"/>
    <n v="1.4218999999999999E-2"/>
    <x v="263"/>
    <x v="22"/>
    <s v="Refinitiv, 'Share ownership: Applied Digital Corp - 31 December 2022', viewed in December 2023."/>
    <s v="Refinitiv"/>
    <x v="1"/>
  </r>
  <r>
    <x v="0"/>
    <s v="Japan"/>
    <s v="SBI Holdings"/>
    <x v="0"/>
    <d v="2021-06-30T00:00:00"/>
    <n v="2.3654369999999997E-2"/>
    <n v="3.9999999999999998E-6"/>
    <x v="263"/>
    <x v="22"/>
    <s v="Refinitiv, 'Share ownership: SBI Holdings Inc - 30 June 2021', viewed in December 2023."/>
    <s v="Refinitiv"/>
    <x v="0"/>
  </r>
  <r>
    <x v="0"/>
    <s v="Japan"/>
    <s v="The Global"/>
    <x v="0"/>
    <d v="2022-12-31T00:00:00"/>
    <n v="7.8166139999999995E-2"/>
    <n v="1.7489999999999999E-3"/>
    <x v="403"/>
    <x v="14"/>
    <s v="Refinitiv, 'Share ownership: The Global Ltd - 31 December 2022', viewed in December 2023."/>
    <s v="Refinitiv"/>
    <x v="0"/>
  </r>
  <r>
    <x v="0"/>
    <s v="Japan"/>
    <s v="SBI Holdings"/>
    <x v="0"/>
    <d v="2022-12-31T00:00:00"/>
    <n v="27.97112478"/>
    <n v="5.3509999999999999E-3"/>
    <x v="403"/>
    <x v="14"/>
    <s v="Refinitiv, 'Share ownership: SBI Holdings Inc - 31 December 2022', viewed in December 2023."/>
    <s v="Refinitiv"/>
    <x v="0"/>
  </r>
  <r>
    <x v="2"/>
    <s v="United States"/>
    <s v="Riot Platforms"/>
    <x v="0"/>
    <d v="2022-12-31T00:00:00"/>
    <n v="0.13154217000000001"/>
    <n v="2.3199999999999997E-4"/>
    <x v="403"/>
    <x v="14"/>
    <s v="Refinitiv, 'Share ownership: Riot Platforms Inc - 31 December 2022', viewed in December 2023."/>
    <s v="Refinitiv"/>
    <x v="1"/>
  </r>
  <r>
    <x v="6"/>
    <s v="United States"/>
    <s v="Marathon Digital Holdings"/>
    <x v="0"/>
    <d v="2022-12-31T00:00:00"/>
    <n v="0.10508975999999999"/>
    <n v="2.1100000000000001E-4"/>
    <x v="403"/>
    <x v="14"/>
    <s v="Refinitiv, 'Share ownership: Marathon Digital Holdings Inc - 31 December 2022', viewed in December 2023."/>
    <s v="Refinitiv"/>
    <x v="1"/>
  </r>
  <r>
    <x v="8"/>
    <s v="United States"/>
    <s v="Hut 8 Corp"/>
    <x v="0"/>
    <d v="2022-12-31T00:00:00"/>
    <n v="0.13239102999999999"/>
    <n v="7.3200000000000001E-4"/>
    <x v="403"/>
    <x v="14"/>
    <s v="Refinitiv, 'Share ownership: Hut 8 Corp - 31 December 2022', viewed in December 2023."/>
    <s v="Refinitiv"/>
    <x v="1"/>
  </r>
  <r>
    <x v="1"/>
    <s v="Canada"/>
    <s v="HIVE Digital Technology"/>
    <x v="0"/>
    <d v="2022-12-31T00:00:00"/>
    <n v="6.933301E-2"/>
    <n v="5.7499999999999999E-4"/>
    <x v="403"/>
    <x v="14"/>
    <s v="Refinitiv, 'Share ownership: HIVE Digital Technologies Ltd - 31 December 2022', viewed in December 2023."/>
    <s v="Refinitiv"/>
    <x v="1"/>
  </r>
  <r>
    <x v="10"/>
    <s v="United States"/>
    <s v="CleanSpark"/>
    <x v="0"/>
    <d v="2022-12-31T00:00:00"/>
    <n v="0.16283076000000002"/>
    <n v="1.1130000000000001E-3"/>
    <x v="403"/>
    <x v="14"/>
    <s v="Refinitiv, 'Share ownership: CleanSpark Inc - 31 December 2022', viewed in December 2023."/>
    <s v="Refinitiv"/>
    <x v="1"/>
  </r>
  <r>
    <x v="3"/>
    <s v="Canada"/>
    <s v="Bitfarms"/>
    <x v="0"/>
    <d v="2022-12-31T00:00:00"/>
    <n v="5.9245349999999995E-2"/>
    <n v="6.3900000000000003E-4"/>
    <x v="403"/>
    <x v="14"/>
    <s v="Refinitiv, 'Share ownership: Bitfarms Ltd - 31 December 2022', viewed in December 2023."/>
    <s v="Refinitiv"/>
    <x v="1"/>
  </r>
  <r>
    <x v="12"/>
    <s v="United Kingdom"/>
    <s v="Argo Blockchain"/>
    <x v="0"/>
    <d v="2022-08-31T00:00:00"/>
    <n v="2.4406100000000002E-3"/>
    <n v="9.0000000000000002E-6"/>
    <x v="403"/>
    <x v="14"/>
    <s v="Refinitiv, 'Share ownership: Argo Blockchain PLC - 31 August 2022', viewed in December 2023."/>
    <s v="Refinitiv"/>
    <x v="1"/>
  </r>
  <r>
    <x v="0"/>
    <s v="Japan"/>
    <s v="SBI Holdings"/>
    <x v="0"/>
    <d v="2022-09-30T00:00:00"/>
    <n v="4.8422800000000002E-2"/>
    <n v="1.0000000000000001E-5"/>
    <x v="403"/>
    <x v="14"/>
    <s v="Refinitiv, 'Share ownership: SBI Holdings Inc - 30 September 2022', viewed in December 2023."/>
    <s v="Refinitiv"/>
    <x v="0"/>
  </r>
  <r>
    <x v="0"/>
    <s v="Japan"/>
    <s v="SBI Insurance Group"/>
    <x v="0"/>
    <d v="2022-09-30T00:00:00"/>
    <n v="0.22800207"/>
    <n v="1.6559999999999999E-3"/>
    <x v="403"/>
    <x v="14"/>
    <s v="Refinitiv, 'Share ownership: SBI Insurance Group Co Ltd - 30 September 2022', viewed in December 2023."/>
    <s v="Refinitiv"/>
    <x v="0"/>
  </r>
  <r>
    <x v="0"/>
    <s v="Japan"/>
    <s v="SBI Holdings"/>
    <x v="0"/>
    <d v="2022-05-31T00:00:00"/>
    <n v="0.16371503000000001"/>
    <n v="3.3000000000000003E-5"/>
    <x v="55"/>
    <x v="14"/>
    <s v="Refinitiv, 'Share ownership: SBI Holdings Inc - 31 May 2022', viewed in December 2023."/>
    <s v="Refinitiv"/>
    <x v="0"/>
  </r>
  <r>
    <x v="19"/>
    <s v="Singapore"/>
    <s v="Bitdeer Technologies"/>
    <x v="0"/>
    <d v="2022-12-31T00:00:00"/>
    <n v="1.250424"/>
    <n v="1.9672000000000002E-2"/>
    <x v="55"/>
    <x v="14"/>
    <s v="Refinitiv, 'Share ownership: Bitdeer Technologies Group - 31 December 2022', viewed in December 2023."/>
    <s v="Refinitiv"/>
    <x v="1"/>
  </r>
  <r>
    <x v="6"/>
    <s v="United States"/>
    <s v="Marathon Digital Holdings"/>
    <x v="0"/>
    <d v="2022-08-31T00:00:00"/>
    <n v="3.4945650000000002E-2"/>
    <n v="2.5000000000000001E-5"/>
    <x v="404"/>
    <x v="11"/>
    <s v="Refinitiv, 'Share ownership: Marathon Digital Holdings Inc - 31 August 2022', viewed in December 2023."/>
    <s v="Refinitiv"/>
    <x v="1"/>
  </r>
  <r>
    <x v="1"/>
    <s v="Canada"/>
    <s v="HIVE Digital Technology"/>
    <x v="0"/>
    <d v="2022-08-31T00:00:00"/>
    <n v="3.5916739999999996E-2"/>
    <n v="8.6000000000000003E-5"/>
    <x v="404"/>
    <x v="11"/>
    <s v="Refinitiv, 'Share ownership: HIVE Digital Technologies Ltd - 31 August 2022', viewed in December 2023."/>
    <s v="Refinitiv"/>
    <x v="1"/>
  </r>
  <r>
    <x v="7"/>
    <s v="United States"/>
    <s v="Core Scientific"/>
    <x v="0"/>
    <d v="2022-12-31T00:00:00"/>
    <n v="9.2973999999999997E-4"/>
    <n v="3.3000000000000003E-5"/>
    <x v="405"/>
    <x v="3"/>
    <s v="Refinitiv, 'Share ownership: Core Scientific Inc - 31 December 2022', viewed in December 2023."/>
    <s v="Refinitiv"/>
    <x v="1"/>
  </r>
  <r>
    <x v="0"/>
    <s v="Japan"/>
    <s v="SBI Holdings"/>
    <x v="0"/>
    <d v="2022-12-31T00:00:00"/>
    <n v="3.8395239999999997E-2"/>
    <n v="6.9999999999999999E-6"/>
    <x v="406"/>
    <x v="6"/>
    <s v="Refinitiv, 'Share ownership: SBI Holdings Inc - 31 December 2022', viewed in December 2023."/>
    <s v="Refinitiv"/>
    <x v="0"/>
  </r>
  <r>
    <x v="2"/>
    <s v="United States"/>
    <s v="Riot Platforms"/>
    <x v="0"/>
    <d v="2022-12-31T00:00:00"/>
    <n v="6.9494999999999999E-3"/>
    <n v="1.1999999999999999E-5"/>
    <x v="407"/>
    <x v="3"/>
    <s v="Refinitiv, 'Share ownership: Riot Platforms Inc - 31 December 2022', viewed in December 2023."/>
    <s v="Refinitiv"/>
    <x v="1"/>
  </r>
  <r>
    <x v="6"/>
    <s v="United States"/>
    <s v="Marathon Digital Holdings"/>
    <x v="0"/>
    <d v="2022-12-31T00:00:00"/>
    <n v="4.3126199999999996E-3"/>
    <n v="9.0000000000000002E-6"/>
    <x v="407"/>
    <x v="3"/>
    <s v="Refinitiv, 'Share ownership: Marathon Digital Holdings Inc - 31 December 2022', viewed in December 2023."/>
    <s v="Refinitiv"/>
    <x v="1"/>
  </r>
  <r>
    <x v="22"/>
    <s v="Australia"/>
    <s v="Iris Energy"/>
    <x v="0"/>
    <d v="2022-12-31T00:00:00"/>
    <n v="1.9625E-4"/>
    <n v="2.9999999999999997E-6"/>
    <x v="407"/>
    <x v="3"/>
    <s v="Refinitiv, 'Share ownership: Iris Energy Ltd - 31 December 2022', viewed in December 2023."/>
    <s v="Refinitiv"/>
    <x v="1"/>
  </r>
  <r>
    <x v="1"/>
    <s v="Canada"/>
    <s v="HIVE Digital Technology"/>
    <x v="0"/>
    <d v="2022-12-31T00:00:00"/>
    <n v="4.2456999999999998E-4"/>
    <n v="3.9999999999999998E-6"/>
    <x v="407"/>
    <x v="3"/>
    <s v="Refinitiv, 'Share ownership: HIVE Digital Technologies Ltd - 31 December 2022', viewed in December 2023."/>
    <s v="Refinitiv"/>
    <x v="1"/>
  </r>
  <r>
    <x v="7"/>
    <s v="United States"/>
    <s v="Core Scientific"/>
    <x v="0"/>
    <d v="2022-12-31T00:00:00"/>
    <n v="7.5100000000000001E-6"/>
    <n v="0"/>
    <x v="407"/>
    <x v="3"/>
    <s v="Refinitiv, 'Share ownership: Core Scientific Inc - 31 December 2022', viewed in December 2023."/>
    <s v="Refinitiv"/>
    <x v="1"/>
  </r>
  <r>
    <x v="10"/>
    <s v="United States"/>
    <s v="CleanSpark"/>
    <x v="0"/>
    <d v="2022-12-31T00:00:00"/>
    <n v="8.0049600000000002E-3"/>
    <n v="5.4999999999999995E-5"/>
    <x v="407"/>
    <x v="3"/>
    <s v="Refinitiv, 'Share ownership: CleanSpark Inc - 31 December 2022', viewed in December 2023."/>
    <s v="Refinitiv"/>
    <x v="1"/>
  </r>
  <r>
    <x v="14"/>
    <s v="China"/>
    <s v="Canaan"/>
    <x v="0"/>
    <d v="2022-12-31T00:00:00"/>
    <n v="2.0600000000000002E-3"/>
    <n v="5.9999999999999993E-6"/>
    <x v="407"/>
    <x v="3"/>
    <s v="Refinitiv, 'Share ownership: Canaan Inc - 31 December 2022', viewed in December 2023."/>
    <s v="Refinitiv"/>
    <x v="1"/>
  </r>
  <r>
    <x v="16"/>
    <s v="Netherlands"/>
    <s v="Cipher Mining"/>
    <x v="0"/>
    <d v="2022-12-31T00:00:00"/>
    <n v="8.064E-5"/>
    <n v="9.9999999999999995E-7"/>
    <x v="407"/>
    <x v="3"/>
    <s v="Refinitiv, 'Share ownership: Cipher Mining Inc - 31 December 2022', viewed in December 2023."/>
    <s v="Refinitiv"/>
    <x v="1"/>
  </r>
  <r>
    <x v="2"/>
    <s v="United States"/>
    <s v="Riot Platforms"/>
    <x v="0"/>
    <d v="2022-09-30T00:00:00"/>
    <n v="1.064819E-2"/>
    <n v="6.9999999999999999E-6"/>
    <x v="408"/>
    <x v="3"/>
    <s v="Refinitiv, 'Share ownership: Riot Platforms Inc - 30 September 2022', viewed in December 2023."/>
    <s v="Refinitiv"/>
    <x v="1"/>
  </r>
  <r>
    <x v="16"/>
    <s v="Netherlands"/>
    <s v="Cipher Mining"/>
    <x v="0"/>
    <d v="2022-12-31T00:00:00"/>
    <n v="5.6000000000000001E-2"/>
    <n v="4.0400000000000001E-4"/>
    <x v="409"/>
    <x v="3"/>
    <s v="Refinitiv, 'Share ownership: Cipher Mining Inc - 31 December 2022', viewed in December 2023."/>
    <s v="Refinitiv"/>
    <x v="1"/>
  </r>
  <r>
    <x v="21"/>
    <s v="United States"/>
    <s v="Mawson Infrastructure"/>
    <x v="0"/>
    <d v="2022-12-31T00:00:00"/>
    <n v="1.3937999999999998E-4"/>
    <n v="6.9999999999999999E-6"/>
    <x v="123"/>
    <x v="3"/>
    <s v="Refinitiv, 'Share ownership: Mawson Infrastructure Group Inc - 31 December 2022', viewed in December 2023."/>
    <s v="Refinitiv"/>
    <x v="1"/>
  </r>
  <r>
    <x v="15"/>
    <s v="United States"/>
    <s v="TeraWulf"/>
    <x v="0"/>
    <d v="2022-12-31T00:00:00"/>
    <n v="9.7044000000000004E-4"/>
    <n v="1.0000000000000001E-5"/>
    <x v="123"/>
    <x v="3"/>
    <s v="Refinitiv, 'Share ownership: Terawulf Inc - 31 December 2022', viewed in December 2023."/>
    <s v="Refinitiv"/>
    <x v="1"/>
  </r>
  <r>
    <x v="5"/>
    <s v="United States"/>
    <s v="Stronghold Digital Mining"/>
    <x v="0"/>
    <d v="2022-12-31T00:00:00"/>
    <n v="3.2579000000000001E-4"/>
    <n v="2.0999999999999999E-5"/>
    <x v="123"/>
    <x v="3"/>
    <s v="Refinitiv, 'Share ownership: Stronghold Digital Mining Inc - 31 December 2022', viewed in December 2023."/>
    <s v="Refinitiv"/>
    <x v="1"/>
  </r>
  <r>
    <x v="0"/>
    <s v="Japan"/>
    <s v="Aruhi Corp"/>
    <x v="0"/>
    <d v="2022-11-15T00:00:00"/>
    <n v="1.8389149199999999"/>
    <n v="5.6369999999999996E-3"/>
    <x v="123"/>
    <x v="3"/>
    <s v="Refinitiv, 'Share ownership: Aruhi Corp - 15 November 2022', viewed in December 2023."/>
    <s v="Refinitiv"/>
    <x v="0"/>
  </r>
  <r>
    <x v="2"/>
    <s v="United States"/>
    <s v="Riot Platforms"/>
    <x v="0"/>
    <d v="2022-12-31T00:00:00"/>
    <n v="1.5458399999999999E-3"/>
    <n v="2.9999999999999997E-6"/>
    <x v="123"/>
    <x v="3"/>
    <s v="Refinitiv, 'Share ownership: Riot Platforms Inc - 31 December 2022', viewed in December 2023."/>
    <s v="Refinitiv"/>
    <x v="1"/>
  </r>
  <r>
    <x v="6"/>
    <s v="United States"/>
    <s v="Marathon Digital Holdings"/>
    <x v="0"/>
    <d v="2022-12-31T00:00:00"/>
    <n v="1.3987800000000001E-3"/>
    <n v="2.9999999999999997E-6"/>
    <x v="123"/>
    <x v="3"/>
    <s v="Refinitiv, 'Share ownership: Marathon Digital Holdings Inc - 31 December 2022', viewed in December 2023."/>
    <s v="Refinitiv"/>
    <x v="1"/>
  </r>
  <r>
    <x v="22"/>
    <s v="Australia"/>
    <s v="Iris Energy"/>
    <x v="0"/>
    <d v="2022-12-31T00:00:00"/>
    <n v="7.7249999999999997E-4"/>
    <n v="1.1000000000000001E-5"/>
    <x v="123"/>
    <x v="3"/>
    <s v="Refinitiv, 'Share ownership: Iris Energy Ltd - 31 December 2022', viewed in December 2023."/>
    <s v="Refinitiv"/>
    <x v="1"/>
  </r>
  <r>
    <x v="8"/>
    <s v="United States"/>
    <s v="Hut 8 Corp"/>
    <x v="0"/>
    <d v="2022-12-31T00:00:00"/>
    <n v="4.6274999999999997E-3"/>
    <n v="2.5999999999999998E-5"/>
    <x v="123"/>
    <x v="3"/>
    <s v="Refinitiv, 'Share ownership: Hut 8 Corp - 31 December 2022', viewed in December 2023."/>
    <s v="Refinitiv"/>
    <x v="1"/>
  </r>
  <r>
    <x v="1"/>
    <s v="Canada"/>
    <s v="HIVE Digital Technology"/>
    <x v="0"/>
    <d v="2022-12-31T00:00:00"/>
    <n v="5.0661E-4"/>
    <n v="3.9999999999999998E-6"/>
    <x v="123"/>
    <x v="3"/>
    <s v="Refinitiv, 'Share ownership: HIVE Digital Technologies Ltd - 31 December 2022', viewed in December 2023."/>
    <s v="Refinitiv"/>
    <x v="1"/>
  </r>
  <r>
    <x v="7"/>
    <s v="United States"/>
    <s v="Core Scientific"/>
    <x v="0"/>
    <d v="2022-12-31T00:00:00"/>
    <n v="1.0251000000000001E-4"/>
    <n v="3.9999999999999998E-6"/>
    <x v="123"/>
    <x v="3"/>
    <s v="Refinitiv, 'Share ownership: Core Scientific Inc - 31 December 2022', viewed in December 2023."/>
    <s v="Refinitiv"/>
    <x v="1"/>
  </r>
  <r>
    <x v="10"/>
    <s v="United States"/>
    <s v="CleanSpark"/>
    <x v="0"/>
    <d v="2022-12-31T00:00:00"/>
    <n v="6.6096000000000004E-4"/>
    <n v="5.0000000000000004E-6"/>
    <x v="123"/>
    <x v="3"/>
    <s v="Refinitiv, 'Share ownership: CleanSpark Inc - 31 December 2022', viewed in December 2023."/>
    <s v="Refinitiv"/>
    <x v="1"/>
  </r>
  <r>
    <x v="16"/>
    <s v="Netherlands"/>
    <s v="Cipher Mining"/>
    <x v="0"/>
    <d v="2022-12-31T00:00:00"/>
    <n v="7.6272000000000004E-4"/>
    <n v="5.9999999999999993E-6"/>
    <x v="123"/>
    <x v="3"/>
    <s v="Refinitiv, 'Share ownership: Cipher Mining Inc - 31 December 2022', viewed in December 2023."/>
    <s v="Refinitiv"/>
    <x v="1"/>
  </r>
  <r>
    <x v="3"/>
    <s v="Canada"/>
    <s v="Bitfarms"/>
    <x v="0"/>
    <d v="2022-12-31T00:00:00"/>
    <n v="4.2612999999999999E-4"/>
    <n v="5.0000000000000004E-6"/>
    <x v="123"/>
    <x v="3"/>
    <s v="Refinitiv, 'Share ownership: Bitfarms Ltd - 31 December 2022', viewed in December 2023."/>
    <s v="Refinitiv"/>
    <x v="1"/>
  </r>
  <r>
    <x v="24"/>
    <s v="Hong Kong"/>
    <s v="Bit Mining"/>
    <x v="0"/>
    <d v="2022-12-31T00:00:00"/>
    <n v="1.7853999999999998E-4"/>
    <n v="1.1000000000000001E-5"/>
    <x v="123"/>
    <x v="3"/>
    <s v="Refinitiv, 'Share ownership: BIT Mining Ltd - 31 December 2022', viewed in December 2023."/>
    <s v="Refinitiv"/>
    <x v="1"/>
  </r>
  <r>
    <x v="11"/>
    <s v="United States"/>
    <s v="Bit Digital"/>
    <x v="0"/>
    <d v="2022-12-31T00:00:00"/>
    <n v="4.5839999999999998E-4"/>
    <n v="9.0000000000000002E-6"/>
    <x v="123"/>
    <x v="3"/>
    <s v="Refinitiv, 'Share ownership: Bit Digital Inc - 31 December 2022', viewed in December 2023."/>
    <s v="Refinitiv"/>
    <x v="1"/>
  </r>
  <r>
    <x v="21"/>
    <s v="United States"/>
    <s v="Mawson Infrastructure"/>
    <x v="0"/>
    <d v="2022-12-31T00:00:00"/>
    <n v="3.1251479999999998E-2"/>
    <n v="1.6619999999999998E-3"/>
    <x v="123"/>
    <x v="3"/>
    <s v="Refinitiv, 'Share ownership: Mawson Infrastructure Group Inc - 31 December 2022', viewed in December 2023."/>
    <s v="Refinitiv"/>
    <x v="1"/>
  </r>
  <r>
    <x v="15"/>
    <s v="United States"/>
    <s v="TeraWulf"/>
    <x v="0"/>
    <d v="2022-12-31T00:00:00"/>
    <n v="1.350968E-2"/>
    <n v="1.4000000000000001E-4"/>
    <x v="123"/>
    <x v="3"/>
    <s v="Refinitiv, 'Share ownership: Terawulf Inc - 31 December 2022', viewed in December 2023."/>
    <s v="Refinitiv"/>
    <x v="1"/>
  </r>
  <r>
    <x v="5"/>
    <s v="United States"/>
    <s v="Stronghold Digital Mining"/>
    <x v="0"/>
    <d v="2022-12-31T00:00:00"/>
    <n v="7.8093299999999997E-3"/>
    <n v="5.1400000000000003E-4"/>
    <x v="123"/>
    <x v="3"/>
    <s v="Refinitiv, 'Share ownership: Stronghold Digital Mining Inc - 31 December 2022', viewed in December 2023."/>
    <s v="Refinitiv"/>
    <x v="1"/>
  </r>
  <r>
    <x v="0"/>
    <s v="Japan"/>
    <s v="Aruhi Corp"/>
    <x v="0"/>
    <d v="2022-11-15T00:00:00"/>
    <n v="1.677969E-2"/>
    <n v="5.1000000000000006E-5"/>
    <x v="123"/>
    <x v="3"/>
    <s v="Refinitiv, 'Share ownership: Aruhi Corp - 15 November 2022', viewed in December 2023."/>
    <s v="Refinitiv"/>
    <x v="0"/>
  </r>
  <r>
    <x v="2"/>
    <s v="United States"/>
    <s v="Riot Platforms"/>
    <x v="0"/>
    <d v="2022-12-31T00:00:00"/>
    <n v="13.368003960000001"/>
    <n v="2.3570999999999998E-2"/>
    <x v="123"/>
    <x v="3"/>
    <s v="Refinitiv, 'Share ownership: Riot Platforms Inc - 31 December 2022', viewed in December 2023."/>
    <s v="Refinitiv"/>
    <x v="1"/>
  </r>
  <r>
    <x v="6"/>
    <s v="United States"/>
    <s v="Marathon Digital Holdings"/>
    <x v="0"/>
    <d v="2022-12-31T00:00:00"/>
    <n v="10.350140939999999"/>
    <n v="2.0790000000000003E-2"/>
    <x v="123"/>
    <x v="3"/>
    <s v="Refinitiv, 'Share ownership: Marathon Digital Holdings Inc - 31 December 2022', viewed in December 2023."/>
    <s v="Refinitiv"/>
    <x v="1"/>
  </r>
  <r>
    <x v="22"/>
    <s v="Australia"/>
    <s v="Iris Energy"/>
    <x v="0"/>
    <d v="2022-12-31T00:00:00"/>
    <n v="7.2249999999999997E-3"/>
    <n v="1.05E-4"/>
    <x v="123"/>
    <x v="3"/>
    <s v="Refinitiv, 'Share ownership: Iris Energy Ltd - 31 December 2022', viewed in December 2023."/>
    <s v="Refinitiv"/>
    <x v="1"/>
  </r>
  <r>
    <x v="8"/>
    <s v="United States"/>
    <s v="Hut 8 Corp"/>
    <x v="0"/>
    <d v="2022-12-31T00:00:00"/>
    <n v="8.2618639999999993E-2"/>
    <n v="4.57E-4"/>
    <x v="123"/>
    <x v="3"/>
    <s v="Refinitiv, 'Share ownership: Hut 8 Corp - 31 December 2022', viewed in December 2023."/>
    <s v="Refinitiv"/>
    <x v="1"/>
  </r>
  <r>
    <x v="1"/>
    <s v="Canada"/>
    <s v="HIVE Digital Technology"/>
    <x v="0"/>
    <d v="2022-12-31T00:00:00"/>
    <n v="0.48303121999999998"/>
    <n v="4.0089999999999995E-3"/>
    <x v="123"/>
    <x v="3"/>
    <s v="Refinitiv, 'Share ownership: HIVE Digital Technologies Ltd - 31 December 2022', viewed in December 2023."/>
    <s v="Refinitiv"/>
    <x v="1"/>
  </r>
  <r>
    <x v="9"/>
    <s v="Singapore"/>
    <s v="Ebang International"/>
    <x v="0"/>
    <d v="2022-12-31T00:00:00"/>
    <n v="1.2635219999999999E-2"/>
    <n v="9.2399999999999991E-4"/>
    <x v="123"/>
    <x v="3"/>
    <s v="Refinitiv, 'Share ownership: Ebang International Holdings Inc - 31 December 2022', viewed in December 2023."/>
    <s v="Refinitiv"/>
    <x v="1"/>
  </r>
  <r>
    <x v="7"/>
    <s v="United States"/>
    <s v="Core Scientific"/>
    <x v="0"/>
    <d v="2022-12-31T00:00:00"/>
    <n v="5.86741E-3"/>
    <n v="2.0899999999999998E-4"/>
    <x v="123"/>
    <x v="3"/>
    <s v="Refinitiv, 'Share ownership: Core Scientific Inc - 31 December 2022', viewed in December 2023."/>
    <s v="Refinitiv"/>
    <x v="1"/>
  </r>
  <r>
    <x v="10"/>
    <s v="United States"/>
    <s v="CleanSpark"/>
    <x v="0"/>
    <d v="2022-12-31T00:00:00"/>
    <n v="0.76654632"/>
    <n v="5.2370000000000003E-3"/>
    <x v="123"/>
    <x v="3"/>
    <s v="Refinitiv, 'Share ownership: CleanSpark Inc - 31 December 2022', viewed in December 2023."/>
    <s v="Refinitiv"/>
    <x v="1"/>
  </r>
  <r>
    <x v="14"/>
    <s v="China"/>
    <s v="Canaan"/>
    <x v="0"/>
    <d v="2022-12-31T00:00:00"/>
    <n v="0.10532986"/>
    <n v="3.0800000000000001E-4"/>
    <x v="123"/>
    <x v="3"/>
    <s v="Refinitiv, 'Share ownership: Canaan Inc - 31 December 2022', viewed in December 2023."/>
    <s v="Refinitiv"/>
    <x v="1"/>
  </r>
  <r>
    <x v="16"/>
    <s v="Netherlands"/>
    <s v="Cipher Mining"/>
    <x v="0"/>
    <d v="2022-12-31T00:00:00"/>
    <n v="2.0302799999999999E-2"/>
    <n v="1.46E-4"/>
    <x v="123"/>
    <x v="3"/>
    <s v="Refinitiv, 'Share ownership: Cipher Mining Inc - 31 December 2022', viewed in December 2023."/>
    <s v="Refinitiv"/>
    <x v="1"/>
  </r>
  <r>
    <x v="3"/>
    <s v="Canada"/>
    <s v="Bitfarms"/>
    <x v="0"/>
    <d v="2022-12-31T00:00:00"/>
    <n v="7.996399999999999E-3"/>
    <n v="8.6000000000000003E-5"/>
    <x v="123"/>
    <x v="3"/>
    <s v="Refinitiv, 'Share ownership: Bitfarms Ltd - 31 December 2022', viewed in December 2023."/>
    <s v="Refinitiv"/>
    <x v="1"/>
  </r>
  <r>
    <x v="24"/>
    <s v="Hong Kong"/>
    <s v="Bit Mining"/>
    <x v="0"/>
    <d v="2022-12-31T00:00:00"/>
    <n v="5.9408000000000009E-4"/>
    <n v="3.5000000000000004E-5"/>
    <x v="123"/>
    <x v="3"/>
    <s v="Refinitiv, 'Share ownership: BIT Mining Ltd - 31 December 2022', viewed in December 2023."/>
    <s v="Refinitiv"/>
    <x v="1"/>
  </r>
  <r>
    <x v="11"/>
    <s v="United States"/>
    <s v="Bit Digital"/>
    <x v="0"/>
    <d v="2022-12-31T00:00:00"/>
    <n v="6.7780800000000002E-2"/>
    <n v="1.3700000000000001E-3"/>
    <x v="123"/>
    <x v="3"/>
    <s v="Refinitiv, 'Share ownership: Bit Digital Inc - 31 December 2022', viewed in December 2023."/>
    <s v="Refinitiv"/>
    <x v="1"/>
  </r>
  <r>
    <x v="4"/>
    <s v="United States"/>
    <s v="Ault Alliance"/>
    <x v="0"/>
    <d v="2022-12-31T00:00:00"/>
    <n v="1.6757999999999999E-2"/>
    <n v="3.8299999999999999E-4"/>
    <x v="123"/>
    <x v="3"/>
    <s v="Refinitiv, 'Share ownership: Ault Alliance Inc - 31 December 2022', viewed in December 2023."/>
    <s v="Refinitiv"/>
    <x v="1"/>
  </r>
  <r>
    <x v="12"/>
    <s v="United Kingdom"/>
    <s v="Argo Blockchain"/>
    <x v="0"/>
    <d v="2022-12-31T00:00:00"/>
    <n v="1.2515040000000002E-2"/>
    <n v="2.43E-4"/>
    <x v="123"/>
    <x v="3"/>
    <s v="Refinitiv, 'Share ownership: Argo Blockchain PLC - 31 December 2022', viewed in December 2023."/>
    <s v="Refinitiv"/>
    <x v="1"/>
  </r>
  <r>
    <x v="17"/>
    <s v="United States"/>
    <s v="Applied Digital"/>
    <x v="0"/>
    <d v="2022-12-31T00:00:00"/>
    <n v="1.788112E-2"/>
    <n v="1.03E-4"/>
    <x v="123"/>
    <x v="3"/>
    <s v="Refinitiv, 'Share ownership: Applied Digital Corp - 31 December 2022', viewed in December 2023."/>
    <s v="Refinitiv"/>
    <x v="1"/>
  </r>
  <r>
    <x v="8"/>
    <s v="United States"/>
    <s v="Hut 8 Corp"/>
    <x v="0"/>
    <d v="2022-12-31T00:00:00"/>
    <n v="0.19119153"/>
    <n v="1.0580000000000001E-3"/>
    <x v="123"/>
    <x v="3"/>
    <s v="Refinitiv, 'Share ownership: Hut 8 Corp - 31 December 2022', viewed in December 2023."/>
    <s v="Refinitiv"/>
    <x v="1"/>
  </r>
  <r>
    <x v="1"/>
    <s v="Canada"/>
    <s v="HIVE Digital Technology"/>
    <x v="0"/>
    <d v="2022-12-31T00:00:00"/>
    <n v="2.8873639999999999E-2"/>
    <n v="2.4000000000000001E-4"/>
    <x v="123"/>
    <x v="3"/>
    <s v="Refinitiv, 'Share ownership: HIVE Digital Technologies Ltd - 31 December 2022', viewed in December 2023."/>
    <s v="Refinitiv"/>
    <x v="1"/>
  </r>
  <r>
    <x v="3"/>
    <s v="Canada"/>
    <s v="Bitfarms"/>
    <x v="0"/>
    <d v="2022-12-31T00:00:00"/>
    <n v="3.2089699999999998E-3"/>
    <n v="3.5000000000000004E-5"/>
    <x v="123"/>
    <x v="3"/>
    <s v="Refinitiv, 'Share ownership: Bitfarms Ltd - 31 December 2022', viewed in December 2023."/>
    <s v="Refinitiv"/>
    <x v="1"/>
  </r>
  <r>
    <x v="15"/>
    <s v="United States"/>
    <s v="TeraWulf"/>
    <x v="0"/>
    <d v="2022-12-31T00:00:00"/>
    <n v="1.3312E-4"/>
    <n v="9.9999999999999995E-7"/>
    <x v="123"/>
    <x v="3"/>
    <s v="Refinitiv, 'Share ownership: Terawulf Inc - 31 December 2022', viewed in December 2023."/>
    <s v="Refinitiv"/>
    <x v="1"/>
  </r>
  <r>
    <x v="2"/>
    <s v="United States"/>
    <s v="Riot Platforms"/>
    <x v="0"/>
    <d v="2022-12-31T00:00:00"/>
    <n v="4.3653029999999995E-2"/>
    <n v="7.7000000000000001E-5"/>
    <x v="123"/>
    <x v="3"/>
    <s v="Refinitiv, 'Share ownership: Riot Platforms Inc - 31 December 2022', viewed in December 2023."/>
    <s v="Refinitiv"/>
    <x v="1"/>
  </r>
  <r>
    <x v="6"/>
    <s v="United States"/>
    <s v="Marathon Digital Holdings"/>
    <x v="0"/>
    <d v="2022-12-31T00:00:00"/>
    <n v="2.8895580000000001E-2"/>
    <n v="5.7999999999999994E-5"/>
    <x v="123"/>
    <x v="3"/>
    <s v="Refinitiv, 'Share ownership: Marathon Digital Holdings Inc - 31 December 2022', viewed in December 2023."/>
    <s v="Refinitiv"/>
    <x v="1"/>
  </r>
  <r>
    <x v="7"/>
    <s v="United States"/>
    <s v="Core Scientific"/>
    <x v="0"/>
    <d v="2022-12-31T00:00:00"/>
    <n v="1.2121E-4"/>
    <n v="3.9999999999999998E-6"/>
    <x v="123"/>
    <x v="3"/>
    <s v="Refinitiv, 'Share ownership: Core Scientific Inc - 31 December 2022', viewed in December 2023."/>
    <s v="Refinitiv"/>
    <x v="1"/>
  </r>
  <r>
    <x v="10"/>
    <s v="United States"/>
    <s v="CleanSpark"/>
    <x v="0"/>
    <d v="2022-12-31T00:00:00"/>
    <n v="8.9351999999999997E-4"/>
    <n v="5.9999999999999993E-6"/>
    <x v="123"/>
    <x v="3"/>
    <s v="Refinitiv, 'Share ownership: CleanSpark Inc - 31 December 2022', viewed in December 2023."/>
    <s v="Refinitiv"/>
    <x v="1"/>
  </r>
  <r>
    <x v="16"/>
    <s v="Netherlands"/>
    <s v="Cipher Mining"/>
    <x v="0"/>
    <d v="2022-12-31T00:00:00"/>
    <n v="1.7808E-4"/>
    <n v="9.9999999999999995E-7"/>
    <x v="123"/>
    <x v="3"/>
    <s v="Refinitiv, 'Share ownership: Cipher Mining Inc - 31 December 2022', viewed in December 2023."/>
    <s v="Refinitiv"/>
    <x v="1"/>
  </r>
  <r>
    <x v="17"/>
    <s v="United States"/>
    <s v="Applied Digital"/>
    <x v="0"/>
    <d v="2022-12-31T00:00:00"/>
    <n v="1.2144E-4"/>
    <n v="9.9999999999999995E-7"/>
    <x v="123"/>
    <x v="3"/>
    <s v="Refinitiv, 'Share ownership: Applied Digital Corp - 31 December 2022', viewed in December 2023."/>
    <s v="Refinitiv"/>
    <x v="1"/>
  </r>
  <r>
    <x v="0"/>
    <s v="Japan"/>
    <s v="Aruhi Corp"/>
    <x v="0"/>
    <d v="2022-11-15T00:00:00"/>
    <n v="1.8272348"/>
    <n v="5.6020000000000002E-3"/>
    <x v="403"/>
    <x v="14"/>
    <s v="Refinitiv, 'Share ownership: Aruhi Corp - 15 November 2022', viewed in December 2023."/>
    <s v="Refinitiv"/>
    <x v="0"/>
  </r>
  <r>
    <x v="15"/>
    <s v="United States"/>
    <s v="TeraWulf"/>
    <x v="0"/>
    <d v="2022-12-31T00:00:00"/>
    <n v="0.13887345000000001"/>
    <n v="1.4369999999999999E-3"/>
    <x v="123"/>
    <x v="3"/>
    <s v="Refinitiv, 'Share ownership: Terawulf Inc - 31 December 2022', viewed in December 2023."/>
    <s v="Refinitiv"/>
    <x v="1"/>
  </r>
  <r>
    <x v="5"/>
    <s v="United States"/>
    <s v="Stronghold Digital Mining"/>
    <x v="0"/>
    <d v="2022-12-31T00:00:00"/>
    <n v="1.5383899999999999E-2"/>
    <n v="1.013E-3"/>
    <x v="123"/>
    <x v="3"/>
    <s v="Refinitiv, 'Share ownership: Stronghold Digital Mining Inc - 31 December 2022', viewed in December 2023."/>
    <s v="Refinitiv"/>
    <x v="1"/>
  </r>
  <r>
    <x v="23"/>
    <s v="United States"/>
    <s v="Soluna Holdings"/>
    <x v="0"/>
    <d v="2022-12-31T00:00:00"/>
    <n v="4.7548999999999994E-3"/>
    <n v="1.039E-3"/>
    <x v="123"/>
    <x v="3"/>
    <s v="Refinitiv, 'Share ownership: Soluna Holdings Inc - 31 December 2022', viewed in December 2023."/>
    <s v="Refinitiv"/>
    <x v="1"/>
  </r>
  <r>
    <x v="2"/>
    <s v="United States"/>
    <s v="Riot Platforms"/>
    <x v="0"/>
    <d v="2022-12-31T00:00:00"/>
    <n v="0.65853461999999996"/>
    <n v="1.1609999999999999E-3"/>
    <x v="123"/>
    <x v="3"/>
    <s v="Refinitiv, 'Share ownership: Riot Platforms Inc - 31 December 2022', viewed in December 2023."/>
    <s v="Refinitiv"/>
    <x v="1"/>
  </r>
  <r>
    <x v="6"/>
    <s v="United States"/>
    <s v="Marathon Digital Holdings"/>
    <x v="0"/>
    <d v="2022-12-31T00:00:00"/>
    <n v="0.32851152"/>
    <n v="6.6E-4"/>
    <x v="123"/>
    <x v="3"/>
    <s v="Refinitiv, 'Share ownership: Marathon Digital Holdings Inc - 31 December 2022', viewed in December 2023."/>
    <s v="Refinitiv"/>
    <x v="1"/>
  </r>
  <r>
    <x v="8"/>
    <s v="United States"/>
    <s v="Hut 8 Corp"/>
    <x v="0"/>
    <d v="2022-12-31T00:00:00"/>
    <n v="1.4862790000000001E-2"/>
    <n v="8.2000000000000001E-5"/>
    <x v="123"/>
    <x v="3"/>
    <s v="Refinitiv, 'Share ownership: Hut 8 Corp - 31 December 2022', viewed in December 2023."/>
    <s v="Refinitiv"/>
    <x v="1"/>
  </r>
  <r>
    <x v="1"/>
    <s v="Canada"/>
    <s v="HIVE Digital Technology"/>
    <x v="0"/>
    <d v="2022-12-31T00:00:00"/>
    <n v="6.1454700000000001E-3"/>
    <n v="5.1000000000000006E-5"/>
    <x v="123"/>
    <x v="3"/>
    <s v="Refinitiv, 'Share ownership: HIVE Digital Technologies Ltd - 31 December 2022', viewed in December 2023."/>
    <s v="Refinitiv"/>
    <x v="1"/>
  </r>
  <r>
    <x v="9"/>
    <s v="Singapore"/>
    <s v="Ebang International"/>
    <x v="0"/>
    <d v="2022-12-31T00:00:00"/>
    <n v="5.2088999999999998E-4"/>
    <n v="3.8000000000000002E-5"/>
    <x v="123"/>
    <x v="3"/>
    <s v="Refinitiv, 'Share ownership: Ebang International Holdings Inc - 31 December 2022', viewed in December 2023."/>
    <s v="Refinitiv"/>
    <x v="1"/>
  </r>
  <r>
    <x v="7"/>
    <s v="United States"/>
    <s v="Core Scientific"/>
    <x v="0"/>
    <d v="2022-12-31T00:00:00"/>
    <n v="5.2629999999999994E-4"/>
    <n v="1.9000000000000001E-5"/>
    <x v="123"/>
    <x v="3"/>
    <s v="Refinitiv, 'Share ownership: Core Scientific Inc - 31 December 2022', viewed in December 2023."/>
    <s v="Refinitiv"/>
    <x v="1"/>
  </r>
  <r>
    <x v="10"/>
    <s v="United States"/>
    <s v="CleanSpark"/>
    <x v="0"/>
    <d v="2022-12-31T00:00:00"/>
    <n v="7.3870439999999996E-2"/>
    <n v="5.0500000000000002E-4"/>
    <x v="123"/>
    <x v="3"/>
    <s v="Refinitiv, 'Share ownership: CleanSpark Inc - 31 December 2022', viewed in December 2023."/>
    <s v="Refinitiv"/>
    <x v="1"/>
  </r>
  <r>
    <x v="14"/>
    <s v="China"/>
    <s v="Canaan"/>
    <x v="0"/>
    <d v="2022-12-31T00:00:00"/>
    <n v="6.498269999999999E-2"/>
    <n v="1.8999999999999998E-4"/>
    <x v="123"/>
    <x v="3"/>
    <s v="Refinitiv, 'Share ownership: Canaan Inc - 31 December 2022', viewed in December 2023."/>
    <s v="Refinitiv"/>
    <x v="1"/>
  </r>
  <r>
    <x v="16"/>
    <s v="Netherlands"/>
    <s v="Cipher Mining"/>
    <x v="0"/>
    <d v="2022-12-31T00:00:00"/>
    <n v="3.4630400000000001E-3"/>
    <n v="2.5000000000000001E-5"/>
    <x v="123"/>
    <x v="3"/>
    <s v="Refinitiv, 'Share ownership: Cipher Mining Inc - 31 December 2022', viewed in December 2023."/>
    <s v="Refinitiv"/>
    <x v="1"/>
  </r>
  <r>
    <x v="3"/>
    <s v="Canada"/>
    <s v="Bitfarms"/>
    <x v="0"/>
    <d v="2022-12-31T00:00:00"/>
    <n v="7.7434499999999998E-3"/>
    <n v="8.3999999999999995E-5"/>
    <x v="123"/>
    <x v="3"/>
    <s v="Refinitiv, 'Share ownership: Bitfarms Ltd - 31 December 2022', viewed in December 2023."/>
    <s v="Refinitiv"/>
    <x v="1"/>
  </r>
  <r>
    <x v="24"/>
    <s v="Hong Kong"/>
    <s v="Bit Mining"/>
    <x v="0"/>
    <d v="2022-12-31T00:00:00"/>
    <n v="3.1600000000000002E-6"/>
    <n v="0"/>
    <x v="123"/>
    <x v="3"/>
    <s v="Refinitiv, 'Share ownership: BIT Mining Ltd - 31 December 2022', viewed in December 2023."/>
    <s v="Refinitiv"/>
    <x v="1"/>
  </r>
  <r>
    <x v="11"/>
    <s v="United States"/>
    <s v="Bit Digital"/>
    <x v="0"/>
    <d v="2022-12-31T00:00:00"/>
    <n v="1.2179999999999999E-3"/>
    <n v="2.5000000000000001E-5"/>
    <x v="123"/>
    <x v="3"/>
    <s v="Refinitiv, 'Share ownership: Bit Digital Inc - 31 December 2022', viewed in December 2023."/>
    <s v="Refinitiv"/>
    <x v="1"/>
  </r>
  <r>
    <x v="4"/>
    <s v="United States"/>
    <s v="Ault Alliance"/>
    <x v="0"/>
    <d v="2022-12-31T00:00:00"/>
    <n v="3.3074999999999999E-4"/>
    <n v="7.9999999999999996E-6"/>
    <x v="123"/>
    <x v="3"/>
    <s v="Refinitiv, 'Share ownership: Ault Alliance Inc - 31 December 2022', viewed in December 2023."/>
    <s v="Refinitiv"/>
    <x v="1"/>
  </r>
  <r>
    <x v="4"/>
    <s v="United States"/>
    <s v="Riskon International"/>
    <x v="0"/>
    <d v="2022-12-31T00:00:00"/>
    <n v="3.7572299999999999E-3"/>
    <n v="5.8E-4"/>
    <x v="123"/>
    <x v="3"/>
    <s v="Refinitiv, 'Share ownership: Riskon International Inc - 31 December 2022', viewed in December 2023."/>
    <s v="Refinitiv"/>
    <x v="1"/>
  </r>
  <r>
    <x v="12"/>
    <s v="United Kingdom"/>
    <s v="Argo Blockchain"/>
    <x v="0"/>
    <d v="2022-12-31T00:00:00"/>
    <n v="1.6200000000000001E-5"/>
    <n v="0"/>
    <x v="123"/>
    <x v="3"/>
    <s v="Refinitiv, 'Share ownership: Argo Blockchain PLC - 31 December 2022', viewed in December 2023."/>
    <s v="Refinitiv"/>
    <x v="1"/>
  </r>
  <r>
    <x v="17"/>
    <s v="United States"/>
    <s v="Applied Digital"/>
    <x v="0"/>
    <d v="2022-12-31T00:00:00"/>
    <n v="3.4039999999999998E-4"/>
    <n v="1.9999999999999999E-6"/>
    <x v="123"/>
    <x v="3"/>
    <s v="Refinitiv, 'Share ownership: Applied Digital Corp - 31 December 2022', viewed in December 2023."/>
    <s v="Refinitiv"/>
    <x v="1"/>
  </r>
  <r>
    <x v="15"/>
    <s v="United States"/>
    <s v="TeraWulf"/>
    <x v="0"/>
    <d v="2022-12-31T00:00:00"/>
    <n v="3.1616000000000001E-4"/>
    <n v="2.9999999999999997E-6"/>
    <x v="410"/>
    <x v="0"/>
    <s v="Refinitiv, 'Share ownership: Terawulf Inc - 31 December 2022', viewed in December 2023."/>
    <s v="Refinitiv"/>
    <x v="1"/>
  </r>
  <r>
    <x v="2"/>
    <s v="United States"/>
    <s v="Riot Platforms"/>
    <x v="0"/>
    <d v="2022-12-31T00:00:00"/>
    <n v="4.2374999999999997E-4"/>
    <n v="9.9999999999999995E-7"/>
    <x v="410"/>
    <x v="0"/>
    <s v="Refinitiv, 'Share ownership: Riot Platforms Inc - 31 December 2022', viewed in December 2023."/>
    <s v="Refinitiv"/>
    <x v="1"/>
  </r>
  <r>
    <x v="6"/>
    <s v="United States"/>
    <s v="Marathon Digital Holdings"/>
    <x v="0"/>
    <d v="2022-12-31T00:00:00"/>
    <n v="2.07833742"/>
    <n v="4.1749999999999999E-3"/>
    <x v="410"/>
    <x v="0"/>
    <s v="Refinitiv, 'Share ownership: Marathon Digital Holdings Inc - 31 December 2022', viewed in December 2023."/>
    <s v="Refinitiv"/>
    <x v="1"/>
  </r>
  <r>
    <x v="8"/>
    <s v="United States"/>
    <s v="Hut 8 Corp"/>
    <x v="0"/>
    <d v="2022-12-31T00:00:00"/>
    <n v="3.9939499999999996E-3"/>
    <n v="2.2000000000000003E-5"/>
    <x v="410"/>
    <x v="0"/>
    <s v="Refinitiv, 'Share ownership: Hut 8 Corp - 31 December 2022', viewed in December 2023."/>
    <s v="Refinitiv"/>
    <x v="1"/>
  </r>
  <r>
    <x v="1"/>
    <s v="Canada"/>
    <s v="HIVE Digital Technology"/>
    <x v="0"/>
    <d v="2022-12-31T00:00:00"/>
    <n v="1.366684E-2"/>
    <n v="1.13E-4"/>
    <x v="410"/>
    <x v="0"/>
    <s v="Refinitiv, 'Share ownership: HIVE Digital Technologies Ltd - 31 December 2022', viewed in December 2023."/>
    <s v="Refinitiv"/>
    <x v="1"/>
  </r>
  <r>
    <x v="3"/>
    <s v="Canada"/>
    <s v="Bitfarms"/>
    <x v="0"/>
    <d v="2022-12-31T00:00:00"/>
    <n v="1.0469260000000001E-2"/>
    <n v="1.13E-4"/>
    <x v="410"/>
    <x v="0"/>
    <s v="Refinitiv, 'Share ownership: Bitfarms Ltd - 31 December 2022', viewed in December 2023."/>
    <s v="Refinitiv"/>
    <x v="1"/>
  </r>
  <r>
    <x v="0"/>
    <s v="Japan"/>
    <s v="SBI Holdings"/>
    <x v="0"/>
    <d v="2022-12-31T00:00:00"/>
    <n v="4.5853132199999997"/>
    <n v="8.7699999999999996E-4"/>
    <x v="410"/>
    <x v="0"/>
    <s v="Refinitiv, 'Share ownership: SBI Holdings Inc - 31 December 2022', viewed in December 2023."/>
    <s v="Refinitiv"/>
    <x v="0"/>
  </r>
  <r>
    <x v="0"/>
    <s v="Japan"/>
    <s v="SBI Holdings"/>
    <x v="0"/>
    <d v="2022-12-31T00:00:00"/>
    <n v="0.17277857999999999"/>
    <n v="3.3000000000000003E-5"/>
    <x v="287"/>
    <x v="8"/>
    <s v="Refinitiv, 'Share ownership: SBI Holdings Inc - 31 December 2022', viewed in December 2023."/>
    <s v="Refinitiv"/>
    <x v="0"/>
  </r>
  <r>
    <x v="4"/>
    <s v="United States"/>
    <s v="Riskon International"/>
    <x v="0"/>
    <d v="2022-12-31T00:00:00"/>
    <n v="0.66688419999999993"/>
    <n v="0.102996"/>
    <x v="411"/>
    <x v="3"/>
    <s v="Refinitiv, 'Share ownership: Riskon International Inc - 31 December 2022', viewed in December 2023."/>
    <s v="Refinitiv"/>
    <x v="1"/>
  </r>
  <r>
    <x v="2"/>
    <s v="United States"/>
    <s v="Riot Platforms"/>
    <x v="0"/>
    <d v="2022-12-31T00:00:00"/>
    <n v="3.5018699999999998E-3"/>
    <n v="5.9999999999999993E-6"/>
    <x v="412"/>
    <x v="3"/>
    <s v="Refinitiv, 'Share ownership: Riot Platforms Inc - 31 December 2022', viewed in December 2023."/>
    <s v="Refinitiv"/>
    <x v="1"/>
  </r>
  <r>
    <x v="6"/>
    <s v="United States"/>
    <s v="Marathon Digital Holdings"/>
    <x v="0"/>
    <d v="2022-12-31T00:00:00"/>
    <n v="2.4555599999999999E-3"/>
    <n v="5.0000000000000004E-6"/>
    <x v="412"/>
    <x v="3"/>
    <s v="Refinitiv, 'Share ownership: Marathon Digital Holdings Inc - 31 December 2022', viewed in December 2023."/>
    <s v="Refinitiv"/>
    <x v="1"/>
  </r>
  <r>
    <x v="1"/>
    <s v="Canada"/>
    <s v="HIVE Digital Technology"/>
    <x v="0"/>
    <d v="2022-12-31T00:00:00"/>
    <n v="2.6640000000000001E-3"/>
    <n v="2.2000000000000003E-5"/>
    <x v="412"/>
    <x v="3"/>
    <s v="Refinitiv, 'Share ownership: HIVE Digital Technologies Ltd - 31 December 2022', viewed in December 2023."/>
    <s v="Refinitiv"/>
    <x v="1"/>
  </r>
  <r>
    <x v="13"/>
    <s v="United States"/>
    <s v="Galaxy Digital"/>
    <x v="0"/>
    <d v="2022-12-31T00:00:00"/>
    <n v="3.4618299999999999E-3"/>
    <n v="1.1000000000000001E-5"/>
    <x v="412"/>
    <x v="3"/>
    <s v="Refinitiv, 'Share ownership: Galaxy Digital Holdings Ltd - 31 December 2022', viewed in December 2023."/>
    <s v="Refinitiv"/>
    <x v="1"/>
  </r>
  <r>
    <x v="10"/>
    <s v="United States"/>
    <s v="CleanSpark"/>
    <x v="0"/>
    <d v="2022-12-31T00:00:00"/>
    <n v="2.5479600000000002E-3"/>
    <n v="1.7E-5"/>
    <x v="412"/>
    <x v="3"/>
    <s v="Refinitiv, 'Share ownership: CleanSpark Inc - 31 December 2022', viewed in December 2023."/>
    <s v="Refinitiv"/>
    <x v="1"/>
  </r>
  <r>
    <x v="14"/>
    <s v="China"/>
    <s v="Canaan"/>
    <x v="0"/>
    <d v="2022-12-31T00:00:00"/>
    <n v="4.1776800000000005E-3"/>
    <n v="1.1999999999999999E-5"/>
    <x v="412"/>
    <x v="3"/>
    <s v="Refinitiv, 'Share ownership: Canaan Inc - 31 December 2022', viewed in December 2023."/>
    <s v="Refinitiv"/>
    <x v="1"/>
  </r>
  <r>
    <x v="7"/>
    <s v="United States"/>
    <s v="Core Scientific"/>
    <x v="0"/>
    <d v="2022-12-31T00:00:00"/>
    <n v="1.2282599999999999E-3"/>
    <n v="4.4000000000000006E-5"/>
    <x v="412"/>
    <x v="3"/>
    <s v="Refinitiv, 'Share ownership: Core Scientific Inc - 31 December 2022', viewed in December 2023."/>
    <s v="Refinitiv"/>
    <x v="1"/>
  </r>
  <r>
    <x v="2"/>
    <s v="United States"/>
    <s v="Riot Platforms"/>
    <x v="0"/>
    <d v="2022-12-31T00:00:00"/>
    <n v="1.7797500000000001E-3"/>
    <n v="2.9999999999999997E-6"/>
    <x v="413"/>
    <x v="3"/>
    <s v="Refinitiv, 'Share ownership: Riot Platforms Inc - 31 December 2022', viewed in December 2023."/>
    <s v="Refinitiv"/>
    <x v="1"/>
  </r>
  <r>
    <x v="6"/>
    <s v="United States"/>
    <s v="Marathon Digital Holdings"/>
    <x v="0"/>
    <d v="2022-12-31T00:00:00"/>
    <n v="2.052E-3"/>
    <n v="3.9999999999999998E-6"/>
    <x v="413"/>
    <x v="3"/>
    <s v="Refinitiv, 'Share ownership: Marathon Digital Holdings Inc - 31 December 2022', viewed in December 2023."/>
    <s v="Refinitiv"/>
    <x v="1"/>
  </r>
  <r>
    <x v="9"/>
    <s v="Singapore"/>
    <s v="Ebang International"/>
    <x v="0"/>
    <d v="2022-12-31T00:00:00"/>
    <n v="1.4550000000000001E-5"/>
    <n v="9.9999999999999995E-7"/>
    <x v="413"/>
    <x v="3"/>
    <s v="Refinitiv, 'Share ownership: Ebang International Holdings Inc - 31 December 2022', viewed in December 2023."/>
    <s v="Refinitiv"/>
    <x v="1"/>
  </r>
  <r>
    <x v="2"/>
    <s v="United States"/>
    <s v="Riot Platforms"/>
    <x v="0"/>
    <d v="2022-12-31T00:00:00"/>
    <n v="1.7288999999999998E-4"/>
    <n v="0"/>
    <x v="414"/>
    <x v="3"/>
    <s v="Refinitiv, 'Share ownership: Riot Platforms Inc - 31 December 2022', viewed in December 2023."/>
    <s v="Refinitiv"/>
    <x v="1"/>
  </r>
  <r>
    <x v="6"/>
    <s v="United States"/>
    <s v="Marathon Digital Holdings"/>
    <x v="0"/>
    <d v="2022-12-31T00:00:00"/>
    <n v="4.104E-4"/>
    <n v="9.9999999999999995E-7"/>
    <x v="414"/>
    <x v="3"/>
    <s v="Refinitiv, 'Share ownership: Marathon Digital Holdings Inc - 31 December 2022', viewed in December 2023."/>
    <s v="Refinitiv"/>
    <x v="1"/>
  </r>
  <r>
    <x v="8"/>
    <s v="United States"/>
    <s v="Hut 8 Corp"/>
    <x v="0"/>
    <d v="2022-12-31T00:00:00"/>
    <n v="4.2810000000000005E-5"/>
    <n v="0"/>
    <x v="414"/>
    <x v="3"/>
    <s v="Refinitiv, 'Share ownership: Hut 8 Corp - 31 December 2022', viewed in December 2023."/>
    <s v="Refinitiv"/>
    <x v="1"/>
  </r>
  <r>
    <x v="1"/>
    <s v="Canada"/>
    <s v="HIVE Digital Technology"/>
    <x v="0"/>
    <d v="2022-12-31T00:00:00"/>
    <n v="1.1514E-4"/>
    <n v="9.9999999999999995E-7"/>
    <x v="414"/>
    <x v="3"/>
    <s v="Refinitiv, 'Share ownership: HIVE Digital Technologies Ltd - 31 December 2022', viewed in December 2023."/>
    <s v="Refinitiv"/>
    <x v="1"/>
  </r>
  <r>
    <x v="10"/>
    <s v="United States"/>
    <s v="CleanSpark"/>
    <x v="0"/>
    <d v="2022-12-31T00:00:00"/>
    <n v="5.1E-5"/>
    <n v="0"/>
    <x v="414"/>
    <x v="3"/>
    <s v="Refinitiv, 'Share ownership: CleanSpark Inc - 31 December 2022', viewed in December 2023."/>
    <s v="Refinitiv"/>
    <x v="1"/>
  </r>
  <r>
    <x v="3"/>
    <s v="Canada"/>
    <s v="Bitfarms"/>
    <x v="0"/>
    <d v="2022-12-31T00:00:00"/>
    <n v="6.6129999999999992E-5"/>
    <n v="9.9999999999999995E-7"/>
    <x v="414"/>
    <x v="3"/>
    <s v="Refinitiv, 'Share ownership: Bitfarms Ltd - 31 December 2022', viewed in December 2023."/>
    <s v="Refinitiv"/>
    <x v="1"/>
  </r>
  <r>
    <x v="0"/>
    <s v="Japan"/>
    <s v="SBI Holdings"/>
    <x v="0"/>
    <d v="2022-12-31T00:00:00"/>
    <n v="1.3073579399999999"/>
    <n v="2.5000000000000001E-4"/>
    <x v="106"/>
    <x v="3"/>
    <s v="Refinitiv, 'Share ownership: SBI Holdings Inc - 31 December 2022', viewed in December 2023."/>
    <s v="Refinitiv"/>
    <x v="0"/>
  </r>
  <r>
    <x v="2"/>
    <s v="United States"/>
    <s v="Riot Platforms"/>
    <x v="0"/>
    <d v="2021-12-31T00:00:00"/>
    <n v="0.37592555"/>
    <n v="1.44E-4"/>
    <x v="415"/>
    <x v="3"/>
    <s v="Refinitiv, 'Share ownership: Riot Platforms Inc - 31 December 2021', viewed in December 2023."/>
    <s v="Refinitiv"/>
    <x v="1"/>
  </r>
  <r>
    <x v="6"/>
    <s v="United States"/>
    <s v="Marathon Digital Holdings"/>
    <x v="0"/>
    <d v="2021-12-31T00:00:00"/>
    <n v="0.10935808"/>
    <n v="3.1999999999999999E-5"/>
    <x v="415"/>
    <x v="3"/>
    <s v="Refinitiv, 'Share ownership: Marathon Digital Holdings Inc - 31 December 2021', viewed in December 2023."/>
    <s v="Refinitiv"/>
    <x v="1"/>
  </r>
  <r>
    <x v="7"/>
    <s v="United States"/>
    <s v="Core Scientific"/>
    <x v="0"/>
    <d v="2021-12-31T00:00:00"/>
    <n v="8.7600000000000004E-3"/>
    <n v="2.3E-5"/>
    <x v="415"/>
    <x v="3"/>
    <s v="Refinitiv, 'Share ownership: Core Scientific Inc - 31 December 2021', viewed in December 2023."/>
    <s v="Refinitiv"/>
    <x v="1"/>
  </r>
  <r>
    <x v="11"/>
    <s v="United States"/>
    <s v="Bit Digital"/>
    <x v="0"/>
    <d v="2021-12-31T00:00:00"/>
    <n v="4.5599999999999998E-3"/>
    <n v="1.1000000000000001E-5"/>
    <x v="415"/>
    <x v="3"/>
    <s v="Refinitiv, 'Share ownership: Bit Digital Inc - 31 December 2021', viewed in December 2023."/>
    <s v="Refinitiv"/>
    <x v="1"/>
  </r>
  <r>
    <x v="4"/>
    <s v="United States"/>
    <s v="Riskon International"/>
    <x v="0"/>
    <d v="2021-12-31T00:00:00"/>
    <n v="3.4118999999999997E-2"/>
    <n v="5.8E-4"/>
    <x v="415"/>
    <x v="3"/>
    <s v="Refinitiv, 'Share ownership: Riskon International Inc - 31 December 2021', viewed in December 2023."/>
    <s v="Refinitiv"/>
    <x v="1"/>
  </r>
  <r>
    <x v="0"/>
    <s v="Japan"/>
    <s v="SBI Holdings"/>
    <x v="0"/>
    <d v="2021-12-31T00:00:00"/>
    <n v="3.3513379999999995E-2"/>
    <n v="5.0000000000000004E-6"/>
    <x v="416"/>
    <x v="6"/>
    <s v="Refinitiv, 'Share ownership: SBI Holdings Inc - 31 December 2021', viewed in December 2023."/>
    <s v="Refinitiv"/>
    <x v="0"/>
  </r>
  <r>
    <x v="13"/>
    <s v="United States"/>
    <s v="Galaxy Digital"/>
    <x v="0"/>
    <d v="2021-12-31T00:00:00"/>
    <n v="0.17927814"/>
    <n v="1.0200000000000001E-4"/>
    <x v="416"/>
    <x v="6"/>
    <s v="Refinitiv, 'Share ownership: Galaxy Digital Holdings Ltd - 31 December 2021', viewed in December 2023."/>
    <s v="Refinitiv"/>
    <x v="1"/>
  </r>
  <r>
    <x v="0"/>
    <s v="Japan"/>
    <s v="SBI Holdings"/>
    <x v="0"/>
    <d v="2022-02-28T00:00:00"/>
    <n v="0.17458909"/>
    <n v="2.7000000000000002E-5"/>
    <x v="417"/>
    <x v="14"/>
    <s v="Refinitiv, 'Share ownership: SBI Holdings Inc - 28 February 2022', viewed in December 2023."/>
    <s v="Refinitiv"/>
    <x v="0"/>
  </r>
  <r>
    <x v="0"/>
    <s v="Japan"/>
    <s v="The Global"/>
    <x v="0"/>
    <d v="2022-12-31T00:00:00"/>
    <n v="0.24733113000000001"/>
    <n v="5.5339999999999999E-3"/>
    <x v="417"/>
    <x v="14"/>
    <s v="Refinitiv, 'Share ownership: The Global Ltd - 31 December 2022', viewed in December 2023."/>
    <s v="Refinitiv"/>
    <x v="0"/>
  </r>
  <r>
    <x v="0"/>
    <s v="Japan"/>
    <s v="SBI Holdings"/>
    <x v="0"/>
    <d v="2022-04-15T00:00:00"/>
    <n v="160.71701108000002"/>
    <n v="2.9439000000000003E-2"/>
    <x v="417"/>
    <x v="14"/>
    <s v="Refinitiv, 'Share ownership: SBI Holdings Inc - 15 April 2022', viewed in December 2023."/>
    <s v="Refinitiv"/>
    <x v="0"/>
  </r>
  <r>
    <x v="0"/>
    <s v="Japan"/>
    <s v="SBI Leasing"/>
    <x v="0"/>
    <d v="2022-12-31T00:00:00"/>
    <n v="1.12767142"/>
    <n v="6.5580000000000005E-3"/>
    <x v="417"/>
    <x v="14"/>
    <s v="Refinitiv, 'Share ownership: SBI Leasing Services Co Ltd - 31 December 2022', viewed in December 2023."/>
    <s v="Refinitiv"/>
    <x v="0"/>
  </r>
  <r>
    <x v="2"/>
    <s v="United States"/>
    <s v="Riot Platforms"/>
    <x v="0"/>
    <d v="2022-12-31T00:00:00"/>
    <n v="8.7645059999999997E-2"/>
    <n v="1.55E-4"/>
    <x v="418"/>
    <x v="3"/>
    <s v="Refinitiv, 'Share ownership: Riot Platforms Inc - 31 December 2022', viewed in December 2023."/>
    <s v="Refinitiv"/>
    <x v="1"/>
  </r>
  <r>
    <x v="6"/>
    <s v="United States"/>
    <s v="Marathon Digital Holdings"/>
    <x v="0"/>
    <d v="2022-12-31T00:00:00"/>
    <n v="0.14109894000000001"/>
    <n v="2.8299999999999999E-4"/>
    <x v="418"/>
    <x v="3"/>
    <s v="Refinitiv, 'Share ownership: Marathon Digital Holdings Inc - 31 December 2022', viewed in December 2023."/>
    <s v="Refinitiv"/>
    <x v="1"/>
  </r>
  <r>
    <x v="0"/>
    <s v="Japan"/>
    <s v="SBI Holdings"/>
    <x v="0"/>
    <d v="2022-05-31T00:00:00"/>
    <n v="3.6200748700000003"/>
    <n v="6.469999999999999E-4"/>
    <x v="419"/>
    <x v="14"/>
    <s v="Refinitiv, 'Share ownership: SBI Holdings Inc - 31 May 2022', viewed in December 2023."/>
    <s v="Refinitiv"/>
    <x v="0"/>
  </r>
  <r>
    <x v="2"/>
    <s v="United States"/>
    <s v="Riot Platforms"/>
    <x v="0"/>
    <d v="2022-12-31T00:00:00"/>
    <n v="2.3730000000000001E-3"/>
    <n v="3.9999999999999998E-6"/>
    <x v="420"/>
    <x v="3"/>
    <s v="Refinitiv, 'Share ownership: Riot Platforms Inc - 31 December 2022', viewed in December 2023."/>
    <s v="Refinitiv"/>
    <x v="1"/>
  </r>
  <r>
    <x v="6"/>
    <s v="United States"/>
    <s v="Marathon Digital Holdings"/>
    <x v="0"/>
    <d v="2022-12-31T00:00:00"/>
    <n v="2.1545999999999999E-2"/>
    <n v="4.3000000000000002E-5"/>
    <x v="420"/>
    <x v="3"/>
    <s v="Refinitiv, 'Share ownership: Marathon Digital Holdings Inc - 31 December 2022', viewed in December 2023."/>
    <s v="Refinitiv"/>
    <x v="1"/>
  </r>
  <r>
    <x v="10"/>
    <s v="United States"/>
    <s v="CleanSpark"/>
    <x v="0"/>
    <d v="2022-12-31T00:00:00"/>
    <n v="2.7588959999999999E-2"/>
    <n v="1.8900000000000001E-4"/>
    <x v="420"/>
    <x v="3"/>
    <s v="Refinitiv, 'Share ownership: CleanSpark Inc - 31 December 2022', viewed in December 2023."/>
    <s v="Refinitiv"/>
    <x v="1"/>
  </r>
  <r>
    <x v="16"/>
    <s v="Netherlands"/>
    <s v="Cipher Mining"/>
    <x v="0"/>
    <d v="2022-12-31T00:00:00"/>
    <n v="1.2880000000000001E-4"/>
    <n v="9.9999999999999995E-7"/>
    <x v="420"/>
    <x v="3"/>
    <s v="Refinitiv, 'Share ownership: Cipher Mining Inc - 31 December 2022', viewed in December 2023."/>
    <s v="Refinitiv"/>
    <x v="1"/>
  </r>
  <r>
    <x v="17"/>
    <s v="United States"/>
    <s v="Applied Digital"/>
    <x v="0"/>
    <d v="2022-12-31T00:00:00"/>
    <n v="2.007072E-2"/>
    <n v="1.1599999999999999E-4"/>
    <x v="420"/>
    <x v="3"/>
    <s v="Refinitiv, 'Share ownership: Applied Digital Corp - 31 December 2022', viewed in December 2023."/>
    <s v="Refinitiv"/>
    <x v="1"/>
  </r>
  <r>
    <x v="0"/>
    <s v="Japan"/>
    <s v="SBI Holdings"/>
    <x v="0"/>
    <d v="2022-11-30T00:00:00"/>
    <n v="3.7835154700000002"/>
    <n v="7.3300000000000004E-4"/>
    <x v="419"/>
    <x v="14"/>
    <s v="Refinitiv, 'Share ownership: SBI Holdings Inc - 30 November 2022', viewed in December 2023."/>
    <s v="Refinitiv"/>
    <x v="0"/>
  </r>
  <r>
    <x v="0"/>
    <s v="Japan"/>
    <s v="Aruhi Corp"/>
    <x v="0"/>
    <d v="2022-02-28T00:00:00"/>
    <n v="2.1548589999999999E-2"/>
    <n v="6.7999999999999999E-5"/>
    <x v="419"/>
    <x v="14"/>
    <s v="Refinitiv, 'Share ownership: Aruhi Corp - 28 February 2022', viewed in December 2023."/>
    <s v="Refinitiv"/>
    <x v="0"/>
  </r>
  <r>
    <x v="17"/>
    <s v="United States"/>
    <s v="Applied Digital"/>
    <x v="0"/>
    <d v="2022-12-31T00:00:00"/>
    <n v="5.6322859999999997"/>
    <n v="3.2583000000000001E-2"/>
    <x v="421"/>
    <x v="3"/>
    <s v="Refinitiv, 'Share ownership: Applied Digital Corp - 31 December 2022', viewed in December 2023."/>
    <s v="Refinitiv"/>
    <x v="1"/>
  </r>
  <r>
    <x v="0"/>
    <s v="Japan"/>
    <s v="SBI Holdings"/>
    <x v="0"/>
    <d v="2022-12-31T00:00:00"/>
    <n v="4.8648881600000005"/>
    <n v="9.3099999999999997E-4"/>
    <x v="422"/>
    <x v="14"/>
    <s v="Refinitiv, 'Share ownership: SBI Holdings Inc - 31 December 2022', viewed in December 2023."/>
    <s v="Refinitiv"/>
    <x v="0"/>
  </r>
  <r>
    <x v="0"/>
    <s v="Japan"/>
    <s v="The Global"/>
    <x v="0"/>
    <d v="2022-12-31T00:00:00"/>
    <n v="0.51232934000000008"/>
    <n v="1.1464E-2"/>
    <x v="422"/>
    <x v="14"/>
    <s v="Refinitiv, 'Share ownership: The Global Ltd - 31 December 2022', viewed in December 2023."/>
    <s v="Refinitiv"/>
    <x v="0"/>
  </r>
  <r>
    <x v="0"/>
    <s v="Japan"/>
    <s v="SBI Holdings"/>
    <x v="0"/>
    <d v="2022-12-30T00:00:00"/>
    <n v="195.49512699000002"/>
    <n v="3.7398000000000001E-2"/>
    <x v="422"/>
    <x v="14"/>
    <s v="Refinitiv, 'Share ownership: SBI Holdings Inc - 30 December 2022', viewed in December 2023."/>
    <s v="Refinitiv"/>
    <x v="0"/>
  </r>
  <r>
    <x v="0"/>
    <s v="Japan"/>
    <s v="Aruhi Corp"/>
    <x v="0"/>
    <d v="2022-10-31T00:00:00"/>
    <n v="6.1146345199999992"/>
    <n v="1.4558E-2"/>
    <x v="422"/>
    <x v="14"/>
    <s v="Refinitiv, 'Share ownership: Aruhi Corp - 31 October 2022', viewed in December 2023."/>
    <s v="Refinitiv"/>
    <x v="0"/>
  </r>
  <r>
    <x v="0"/>
    <s v="Japan"/>
    <s v="SBI Holdings"/>
    <x v="0"/>
    <d v="2022-03-31T00:00:00"/>
    <n v="0.12697107000000002"/>
    <n v="1.8E-5"/>
    <x v="422"/>
    <x v="14"/>
    <s v="Refinitiv, 'Share ownership: SBI Holdings Inc - 31 March 2022', viewed in December 2023."/>
    <s v="Refinitiv"/>
    <x v="0"/>
  </r>
  <r>
    <x v="0"/>
    <s v="Japan"/>
    <s v="SBI Holdings"/>
    <x v="0"/>
    <d v="2022-06-30T00:00:00"/>
    <n v="0.31121380999999998"/>
    <n v="5.7999999999999994E-5"/>
    <x v="422"/>
    <x v="14"/>
    <s v="Refinitiv, 'Share ownership: SBI Holdings Inc - 30 June 2022', viewed in December 2023."/>
    <s v="Refinitiv"/>
    <x v="0"/>
  </r>
  <r>
    <x v="0"/>
    <s v="Japan"/>
    <s v="SBI Holdings"/>
    <x v="0"/>
    <d v="2022-11-30T00:00:00"/>
    <n v="1.4038154899999999"/>
    <n v="2.72E-4"/>
    <x v="422"/>
    <x v="14"/>
    <s v="Refinitiv, 'Share ownership: SBI Holdings Inc - 30 November 2022', viewed in December 2023."/>
    <s v="Refinitiv"/>
    <x v="0"/>
  </r>
  <r>
    <x v="0"/>
    <s v="Japan"/>
    <s v="Aruhi Corp"/>
    <x v="0"/>
    <d v="2022-10-31T00:00:00"/>
    <n v="9.1433090999999997"/>
    <n v="2.1767999999999999E-2"/>
    <x v="422"/>
    <x v="14"/>
    <s v="Refinitiv, 'Share ownership: Aruhi Corp - 31 October 2022', viewed in December 2023."/>
    <s v="Refinitiv"/>
    <x v="0"/>
  </r>
  <r>
    <x v="0"/>
    <s v="Japan"/>
    <s v="SBI Holdings"/>
    <x v="0"/>
    <d v="2022-12-30T00:00:00"/>
    <n v="4.4015535999999997"/>
    <n v="8.4199999999999998E-4"/>
    <x v="422"/>
    <x v="14"/>
    <s v="Refinitiv, 'Share ownership: SBI Holdings Inc - 30 December 2022', viewed in December 2023."/>
    <s v="Refinitiv"/>
    <x v="0"/>
  </r>
  <r>
    <x v="6"/>
    <s v="United States"/>
    <s v="Marathon Digital Holdings"/>
    <x v="0"/>
    <d v="2022-12-31T00:00:00"/>
    <n v="4.3143300000000002E-2"/>
    <n v="8.7000000000000001E-5"/>
    <x v="422"/>
    <x v="14"/>
    <s v="Refinitiv, 'Share ownership: Marathon Digital Holdings Inc - 31 December 2022', viewed in December 2023."/>
    <s v="Refinitiv"/>
    <x v="1"/>
  </r>
  <r>
    <x v="0"/>
    <s v="Japan"/>
    <s v="SBI Holdings"/>
    <x v="0"/>
    <d v="2022-06-30T00:00:00"/>
    <n v="2.1516979999999998E-2"/>
    <n v="3.9999999999999998E-6"/>
    <x v="423"/>
    <x v="30"/>
    <s v="Refinitiv, 'Share ownership: SBI Holdings Inc - 30 June 2022', viewed in December 2023."/>
    <s v="Refinitiv"/>
    <x v="0"/>
  </r>
  <r>
    <x v="0"/>
    <s v="Japan"/>
    <s v="SBI Holdings"/>
    <x v="0"/>
    <d v="2022-12-31T00:00:00"/>
    <n v="0.23421096999999999"/>
    <n v="4.4999999999999996E-5"/>
    <x v="423"/>
    <x v="30"/>
    <s v="Refinitiv, 'Share ownership: SBI Holdings Inc - 31 December 2022', viewed in December 2023."/>
    <s v="Refinitiv"/>
    <x v="0"/>
  </r>
  <r>
    <x v="0"/>
    <s v="Japan"/>
    <s v="SBI Holdings"/>
    <x v="0"/>
    <d v="2022-12-31T00:00:00"/>
    <n v="0.27836548999999999"/>
    <n v="5.3000000000000001E-5"/>
    <x v="424"/>
    <x v="14"/>
    <s v="Refinitiv, 'Share ownership: SBI Holdings Inc - 31 December 2022', viewed in December 2023."/>
    <s v="Refinitiv"/>
    <x v="0"/>
  </r>
  <r>
    <x v="0"/>
    <s v="Japan"/>
    <s v="The Global"/>
    <x v="0"/>
    <d v="2022-12-31T00:00:00"/>
    <n v="8.8414300000000008E-3"/>
    <n v="1.9800000000000002E-4"/>
    <x v="424"/>
    <x v="14"/>
    <s v="Refinitiv, 'Share ownership: The Global Ltd - 31 December 2022', viewed in December 2023."/>
    <s v="Refinitiv"/>
    <x v="0"/>
  </r>
  <r>
    <x v="0"/>
    <s v="Japan"/>
    <s v="SBI Holdings"/>
    <x v="0"/>
    <d v="2022-12-31T00:00:00"/>
    <n v="1.5991425700000002"/>
    <n v="3.0600000000000001E-4"/>
    <x v="424"/>
    <x v="14"/>
    <s v="Refinitiv, 'Share ownership: SBI Holdings Inc - 31 December 2022', viewed in December 2023."/>
    <s v="Refinitiv"/>
    <x v="0"/>
  </r>
  <r>
    <x v="0"/>
    <s v="Japan"/>
    <s v="Aruhi Corp"/>
    <x v="0"/>
    <d v="2022-12-31T00:00:00"/>
    <n v="7.1784000000000001E-2"/>
    <n v="2.5799999999999998E-4"/>
    <x v="424"/>
    <x v="14"/>
    <s v="Refinitiv, 'Share ownership: Aruhi Corp - 31 December 2022', viewed in December 2023."/>
    <s v="Refinitiv"/>
    <x v="0"/>
  </r>
  <r>
    <x v="2"/>
    <s v="United States"/>
    <s v="Riot Platforms"/>
    <x v="0"/>
    <d v="2022-12-31T00:00:00"/>
    <n v="3.7290000000000001E-3"/>
    <n v="6.9999999999999999E-6"/>
    <x v="425"/>
    <x v="3"/>
    <s v="Refinitiv, 'Share ownership: Riot Platforms Inc - 31 December 2022', viewed in December 2023."/>
    <s v="Refinitiv"/>
    <x v="1"/>
  </r>
  <r>
    <x v="1"/>
    <s v="Canada"/>
    <s v="HIVE Digital Technology"/>
    <x v="0"/>
    <d v="2022-12-31T00:00:00"/>
    <n v="1.43922E-3"/>
    <n v="1.1999999999999999E-5"/>
    <x v="425"/>
    <x v="3"/>
    <s v="Refinitiv, 'Share ownership: HIVE Digital Technologies Ltd - 31 December 2022', viewed in December 2023."/>
    <s v="Refinitiv"/>
    <x v="1"/>
  </r>
  <r>
    <x v="0"/>
    <s v="Japan"/>
    <s v="SBI Holdings"/>
    <x v="0"/>
    <d v="2022-12-31T00:00:00"/>
    <n v="0.11902525"/>
    <n v="2.3E-5"/>
    <x v="426"/>
    <x v="3"/>
    <s v="Refinitiv, 'Share ownership: SBI Holdings Inc - 31 December 2022', viewed in December 2023."/>
    <s v="Refinitiv"/>
    <x v="0"/>
  </r>
  <r>
    <x v="15"/>
    <s v="United States"/>
    <s v="TeraWulf"/>
    <x v="0"/>
    <d v="2022-12-31T00:00:00"/>
    <n v="1.04213E-2"/>
    <n v="1.0800000000000001E-4"/>
    <x v="426"/>
    <x v="3"/>
    <s v="Refinitiv, 'Share ownership: Terawulf Inc - 31 December 2022', viewed in December 2023."/>
    <s v="Refinitiv"/>
    <x v="1"/>
  </r>
  <r>
    <x v="23"/>
    <s v="United States"/>
    <s v="Soluna Holdings"/>
    <x v="0"/>
    <d v="2022-12-31T00:00:00"/>
    <n v="3.2613E-4"/>
    <n v="7.1000000000000005E-5"/>
    <x v="426"/>
    <x v="3"/>
    <s v="Refinitiv, 'Share ownership: Soluna Holdings Inc - 31 December 2022', viewed in December 2023."/>
    <s v="Refinitiv"/>
    <x v="1"/>
  </r>
  <r>
    <x v="0"/>
    <s v="Japan"/>
    <s v="SBI Holdings"/>
    <x v="0"/>
    <d v="2022-03-31T00:00:00"/>
    <n v="5.7128059999999994E-2"/>
    <n v="7.9999999999999996E-6"/>
    <x v="426"/>
    <x v="3"/>
    <s v="Refinitiv, 'Share ownership: SBI Holdings Inc - 31 March 2022', viewed in December 2023."/>
    <s v="Refinitiv"/>
    <x v="0"/>
  </r>
  <r>
    <x v="2"/>
    <s v="United States"/>
    <s v="Riot Platforms"/>
    <x v="0"/>
    <d v="2022-12-31T00:00:00"/>
    <n v="0.42271605000000001"/>
    <n v="7.45E-4"/>
    <x v="426"/>
    <x v="3"/>
    <s v="Refinitiv, 'Share ownership: Riot Platforms Inc - 31 December 2022', viewed in December 2023."/>
    <s v="Refinitiv"/>
    <x v="1"/>
  </r>
  <r>
    <x v="6"/>
    <s v="United States"/>
    <s v="Marathon Digital Holdings"/>
    <x v="0"/>
    <d v="2022-12-31T00:00:00"/>
    <n v="0.3112029"/>
    <n v="6.2500000000000001E-4"/>
    <x v="426"/>
    <x v="3"/>
    <s v="Refinitiv, 'Share ownership: Marathon Digital Holdings Inc - 31 December 2022', viewed in December 2023."/>
    <s v="Refinitiv"/>
    <x v="1"/>
  </r>
  <r>
    <x v="7"/>
    <s v="United States"/>
    <s v="Core Scientific"/>
    <x v="0"/>
    <d v="2022-12-31T00:00:00"/>
    <n v="1.16052E-3"/>
    <n v="4.1E-5"/>
    <x v="426"/>
    <x v="3"/>
    <s v="Refinitiv, 'Share ownership: Core Scientific Inc - 31 December 2022', viewed in December 2023."/>
    <s v="Refinitiv"/>
    <x v="1"/>
  </r>
  <r>
    <x v="10"/>
    <s v="United States"/>
    <s v="CleanSpark"/>
    <x v="0"/>
    <d v="2022-12-31T00:00:00"/>
    <n v="6.5245319999999996E-2"/>
    <n v="4.46E-4"/>
    <x v="426"/>
    <x v="3"/>
    <s v="Refinitiv, 'Share ownership: CleanSpark Inc - 31 December 2022', viewed in December 2023."/>
    <s v="Refinitiv"/>
    <x v="1"/>
  </r>
  <r>
    <x v="14"/>
    <s v="China"/>
    <s v="Canaan"/>
    <x v="0"/>
    <d v="2022-12-31T00:00:00"/>
    <n v="1.6210139999999998E-2"/>
    <n v="4.7000000000000004E-5"/>
    <x v="426"/>
    <x v="3"/>
    <s v="Refinitiv, 'Share ownership: Canaan Inc - 31 December 2022', viewed in December 2023."/>
    <s v="Refinitiv"/>
    <x v="1"/>
  </r>
  <r>
    <x v="16"/>
    <s v="Netherlands"/>
    <s v="Cipher Mining"/>
    <x v="0"/>
    <d v="2022-12-31T00:00:00"/>
    <n v="1.2657120000000001E-2"/>
    <n v="9.1000000000000003E-5"/>
    <x v="426"/>
    <x v="3"/>
    <s v="Refinitiv, 'Share ownership: Cipher Mining Inc - 31 December 2022', viewed in December 2023."/>
    <s v="Refinitiv"/>
    <x v="1"/>
  </r>
  <r>
    <x v="17"/>
    <s v="United States"/>
    <s v="Applied Digital"/>
    <x v="0"/>
    <d v="2022-12-31T00:00:00"/>
    <n v="8.7635520000000008E-2"/>
    <n v="5.0700000000000007E-4"/>
    <x v="426"/>
    <x v="3"/>
    <s v="Refinitiv, 'Share ownership: Applied Digital Corp - 31 December 2022', viewed in December 2023."/>
    <s v="Refinitiv"/>
    <x v="1"/>
  </r>
  <r>
    <x v="0"/>
    <s v="Japan"/>
    <s v="SBI Holdings"/>
    <x v="0"/>
    <d v="2022-12-31T00:00:00"/>
    <n v="2.1178814700000004"/>
    <n v="4.0500000000000003E-4"/>
    <x v="426"/>
    <x v="3"/>
    <s v="Refinitiv, 'Share ownership: SBI Holdings Inc - 31 December 2022', viewed in December 2023."/>
    <s v="Refinitiv"/>
    <x v="0"/>
  </r>
  <r>
    <x v="2"/>
    <s v="United States"/>
    <s v="Riot Platforms"/>
    <x v="0"/>
    <d v="2022-12-31T00:00:00"/>
    <n v="0.15018039000000002"/>
    <n v="2.6499999999999999E-4"/>
    <x v="426"/>
    <x v="3"/>
    <s v="Refinitiv, 'Share ownership: Riot Platforms Inc - 31 December 2022', viewed in December 2023."/>
    <s v="Refinitiv"/>
    <x v="1"/>
  </r>
  <r>
    <x v="6"/>
    <s v="United States"/>
    <s v="Marathon Digital Holdings"/>
    <x v="0"/>
    <d v="2022-12-31T00:00:00"/>
    <n v="7.7175720000000003E-2"/>
    <n v="1.55E-4"/>
    <x v="426"/>
    <x v="3"/>
    <s v="Refinitiv, 'Share ownership: Marathon Digital Holdings Inc - 31 December 2022', viewed in December 2023."/>
    <s v="Refinitiv"/>
    <x v="1"/>
  </r>
  <r>
    <x v="14"/>
    <s v="China"/>
    <s v="Canaan"/>
    <x v="0"/>
    <d v="2022-12-31T00:00:00"/>
    <n v="2.4719999999999999E-2"/>
    <n v="7.2000000000000002E-5"/>
    <x v="426"/>
    <x v="3"/>
    <s v="Refinitiv, 'Share ownership: Canaan Inc - 31 December 2022', viewed in December 2023."/>
    <s v="Refinitiv"/>
    <x v="1"/>
  </r>
  <r>
    <x v="15"/>
    <s v="United States"/>
    <s v="TeraWulf"/>
    <x v="0"/>
    <d v="2022-12-31T00:00:00"/>
    <n v="8.2386639999999997E-2"/>
    <n v="8.52E-4"/>
    <x v="426"/>
    <x v="3"/>
    <s v="Refinitiv, 'Share ownership: Terawulf Inc - 31 December 2022', viewed in December 2023."/>
    <s v="Refinitiv"/>
    <x v="1"/>
  </r>
  <r>
    <x v="5"/>
    <s v="United States"/>
    <s v="Stronghold Digital Mining"/>
    <x v="0"/>
    <d v="2022-12-31T00:00:00"/>
    <n v="1.233683E-2"/>
    <n v="8.119999999999999E-4"/>
    <x v="426"/>
    <x v="3"/>
    <s v="Refinitiv, 'Share ownership: Stronghold Digital Mining Inc - 31 December 2022', viewed in December 2023."/>
    <s v="Refinitiv"/>
    <x v="1"/>
  </r>
  <r>
    <x v="23"/>
    <s v="United States"/>
    <s v="Soluna Holdings"/>
    <x v="0"/>
    <d v="2022-12-31T00:00:00"/>
    <n v="4.7418599999999997E-3"/>
    <n v="1.036E-3"/>
    <x v="426"/>
    <x v="3"/>
    <s v="Refinitiv, 'Share ownership: Soluna Holdings Inc - 31 December 2022', viewed in December 2023."/>
    <s v="Refinitiv"/>
    <x v="1"/>
  </r>
  <r>
    <x v="0"/>
    <s v="Japan"/>
    <s v="SBI Holdings"/>
    <x v="0"/>
    <d v="2022-12-31T00:00:00"/>
    <n v="4.73528503"/>
    <n v="9.0600000000000001E-4"/>
    <x v="426"/>
    <x v="3"/>
    <s v="Refinitiv, 'Share ownership: SBI Holdings Inc - 31 December 2022', viewed in December 2023."/>
    <s v="Refinitiv"/>
    <x v="0"/>
  </r>
  <r>
    <x v="2"/>
    <s v="United States"/>
    <s v="Riot Platforms"/>
    <x v="0"/>
    <d v="2022-12-31T00:00:00"/>
    <n v="4.4757390300000006"/>
    <n v="7.8919999999999997E-3"/>
    <x v="426"/>
    <x v="3"/>
    <s v="Refinitiv, 'Share ownership: Riot Platforms Inc - 31 December 2022', viewed in December 2023."/>
    <s v="Refinitiv"/>
    <x v="1"/>
  </r>
  <r>
    <x v="6"/>
    <s v="United States"/>
    <s v="Marathon Digital Holdings"/>
    <x v="0"/>
    <d v="2022-12-31T00:00:00"/>
    <n v="3.1924913399999997"/>
    <n v="6.4129999999999994E-3"/>
    <x v="426"/>
    <x v="3"/>
    <s v="Refinitiv, 'Share ownership: Marathon Digital Holdings Inc - 31 December 2022', viewed in December 2023."/>
    <s v="Refinitiv"/>
    <x v="1"/>
  </r>
  <r>
    <x v="7"/>
    <s v="United States"/>
    <s v="Core Scientific"/>
    <x v="0"/>
    <d v="2022-12-31T00:00:00"/>
    <n v="4.2290690000000006E-2"/>
    <n v="1.5040000000000001E-3"/>
    <x v="426"/>
    <x v="3"/>
    <s v="Refinitiv, 'Share ownership: Core Scientific Inc - 31 December 2022', viewed in December 2023."/>
    <s v="Refinitiv"/>
    <x v="1"/>
  </r>
  <r>
    <x v="10"/>
    <s v="United States"/>
    <s v="CleanSpark"/>
    <x v="0"/>
    <d v="2022-12-31T00:00:00"/>
    <n v="0.75454500000000002"/>
    <n v="5.1549999999999999E-3"/>
    <x v="426"/>
    <x v="3"/>
    <s v="Refinitiv, 'Share ownership: CleanSpark Inc - 31 December 2022', viewed in December 2023."/>
    <s v="Refinitiv"/>
    <x v="1"/>
  </r>
  <r>
    <x v="14"/>
    <s v="China"/>
    <s v="Canaan"/>
    <x v="0"/>
    <d v="2022-12-31T00:00:00"/>
    <n v="2.4719999999999999E-2"/>
    <n v="7.2000000000000002E-5"/>
    <x v="426"/>
    <x v="3"/>
    <s v="Refinitiv, 'Share ownership: Canaan Inc - 31 December 2022', viewed in December 2023."/>
    <s v="Refinitiv"/>
    <x v="1"/>
  </r>
  <r>
    <x v="16"/>
    <s v="Netherlands"/>
    <s v="Cipher Mining"/>
    <x v="0"/>
    <d v="2022-12-31T00:00:00"/>
    <n v="0.16924544"/>
    <n v="1.2210000000000001E-3"/>
    <x v="426"/>
    <x v="3"/>
    <s v="Refinitiv, 'Share ownership: Cipher Mining Inc - 31 December 2022', viewed in December 2023."/>
    <s v="Refinitiv"/>
    <x v="1"/>
  </r>
  <r>
    <x v="4"/>
    <s v="United States"/>
    <s v="Ault Alliance"/>
    <x v="0"/>
    <d v="2022-12-31T00:00:00"/>
    <n v="5.9424749999999998E-2"/>
    <n v="1.3600000000000001E-3"/>
    <x v="426"/>
    <x v="3"/>
    <s v="Refinitiv, 'Share ownership: Ault Alliance Inc - 31 December 2022', viewed in December 2023."/>
    <s v="Refinitiv"/>
    <x v="1"/>
  </r>
  <r>
    <x v="4"/>
    <s v="United States"/>
    <s v="Riskon International"/>
    <x v="0"/>
    <d v="2022-12-31T00:00:00"/>
    <n v="1.0251379999999999E-2"/>
    <n v="1.583E-3"/>
    <x v="426"/>
    <x v="3"/>
    <s v="Refinitiv, 'Share ownership: Riskon International Inc - 31 December 2022', viewed in December 2023."/>
    <s v="Refinitiv"/>
    <x v="1"/>
  </r>
  <r>
    <x v="17"/>
    <s v="United States"/>
    <s v="Applied Digital"/>
    <x v="0"/>
    <d v="2022-12-31T00:00:00"/>
    <n v="0.71894871999999999"/>
    <n v="4.1589999999999995E-3"/>
    <x v="426"/>
    <x v="3"/>
    <s v="Refinitiv, 'Share ownership: Applied Digital Corp - 31 December 2022', viewed in December 2023."/>
    <s v="Refinitiv"/>
    <x v="1"/>
  </r>
  <r>
    <x v="7"/>
    <s v="United States"/>
    <s v="Core Scientific"/>
    <x v="0"/>
    <d v="2022-12-31T00:00:00"/>
    <n v="1.0975899999999999E-3"/>
    <n v="3.8999999999999999E-5"/>
    <x v="427"/>
    <x v="3"/>
    <s v="Refinitiv, 'Share ownership: Core Scientific Inc - 31 December 2022', viewed in December 2023."/>
    <s v="Refinitiv"/>
    <x v="1"/>
  </r>
  <r>
    <x v="3"/>
    <s v="Canada"/>
    <s v="Bitfarms"/>
    <x v="0"/>
    <d v="2022-12-31T00:00:00"/>
    <n v="1.6325929999999999E-2"/>
    <n v="1.7600000000000002E-4"/>
    <x v="427"/>
    <x v="3"/>
    <s v="Refinitiv, 'Share ownership: Bitfarms Ltd - 31 December 2022', viewed in December 2023."/>
    <s v="Refinitiv"/>
    <x v="1"/>
  </r>
  <r>
    <x v="2"/>
    <s v="United States"/>
    <s v="Riot Platforms"/>
    <x v="0"/>
    <d v="2022-12-31T00:00:00"/>
    <n v="2.3730000000000001E-5"/>
    <n v="0"/>
    <x v="428"/>
    <x v="3"/>
    <s v="Refinitiv, 'Share ownership: Riot Platforms Inc - 31 December 2022', viewed in December 2023."/>
    <s v="Refinitiv"/>
    <x v="1"/>
  </r>
  <r>
    <x v="6"/>
    <s v="United States"/>
    <s v="Marathon Digital Holdings"/>
    <x v="0"/>
    <d v="2022-12-31T00:00:00"/>
    <n v="3.591E-4"/>
    <n v="9.9999999999999995E-7"/>
    <x v="428"/>
    <x v="3"/>
    <s v="Refinitiv, 'Share ownership: Marathon Digital Holdings Inc - 31 December 2022', viewed in December 2023."/>
    <s v="Refinitiv"/>
    <x v="1"/>
  </r>
  <r>
    <x v="8"/>
    <s v="United States"/>
    <s v="Hut 8 Corp"/>
    <x v="0"/>
    <d v="2022-12-31T00:00:00"/>
    <n v="1.7120000000000002E-5"/>
    <n v="0"/>
    <x v="428"/>
    <x v="3"/>
    <s v="Refinitiv, 'Share ownership: Hut 8 Corp - 31 December 2022', viewed in December 2023."/>
    <s v="Refinitiv"/>
    <x v="1"/>
  </r>
  <r>
    <x v="14"/>
    <s v="China"/>
    <s v="Canaan"/>
    <x v="0"/>
    <d v="2022-12-31T00:00:00"/>
    <n v="6.1800000000000001E-6"/>
    <n v="0"/>
    <x v="428"/>
    <x v="3"/>
    <s v="Refinitiv, 'Share ownership: Canaan Inc - 31 December 2022', viewed in December 2023."/>
    <s v="Refinitiv"/>
    <x v="1"/>
  </r>
  <r>
    <x v="0"/>
    <s v="Japan"/>
    <s v="SBI Holdings"/>
    <x v="0"/>
    <d v="2022-12-31T00:00:00"/>
    <n v="0.47418121999999996"/>
    <n v="9.1000000000000003E-5"/>
    <x v="429"/>
    <x v="3"/>
    <s v="Refinitiv, 'Share ownership: SBI Holdings Inc - 31 December 2022', viewed in December 2023."/>
    <s v="Refinitiv"/>
    <x v="0"/>
  </r>
  <r>
    <x v="0"/>
    <s v="Japan"/>
    <s v="SBI Holdings"/>
    <x v="0"/>
    <d v="2022-12-31T00:00:00"/>
    <n v="79.963502359999993"/>
    <n v="1.5297E-2"/>
    <x v="429"/>
    <x v="3"/>
    <s v="Refinitiv, 'Share ownership: SBI Holdings Inc - 31 December 2022', viewed in December 2023."/>
    <s v="Refinitiv"/>
    <x v="0"/>
  </r>
  <r>
    <x v="2"/>
    <s v="United States"/>
    <s v="Riot Platforms"/>
    <x v="0"/>
    <d v="2022-12-31T00:00:00"/>
    <n v="1.55164707"/>
    <n v="2.7360000000000002E-3"/>
    <x v="429"/>
    <x v="3"/>
    <s v="Refinitiv, 'Share ownership: Riot Platforms Inc - 31 December 2022', viewed in December 2023."/>
    <s v="Refinitiv"/>
    <x v="1"/>
  </r>
  <r>
    <x v="6"/>
    <s v="United States"/>
    <s v="Marathon Digital Holdings"/>
    <x v="0"/>
    <d v="2022-12-31T00:00:00"/>
    <n v="1.9486031399999999"/>
    <n v="3.9139999999999999E-3"/>
    <x v="429"/>
    <x v="3"/>
    <s v="Refinitiv, 'Share ownership: Marathon Digital Holdings Inc - 31 December 2022', viewed in December 2023."/>
    <s v="Refinitiv"/>
    <x v="1"/>
  </r>
  <r>
    <x v="8"/>
    <s v="United States"/>
    <s v="Hut 8 Corp"/>
    <x v="0"/>
    <d v="2022-12-31T00:00:00"/>
    <n v="0.11017816999999999"/>
    <n v="6.0900000000000006E-4"/>
    <x v="429"/>
    <x v="3"/>
    <s v="Refinitiv, 'Share ownership: Hut 8 Corp - 31 December 2022', viewed in December 2023."/>
    <s v="Refinitiv"/>
    <x v="1"/>
  </r>
  <r>
    <x v="10"/>
    <s v="United States"/>
    <s v="CleanSpark"/>
    <x v="0"/>
    <d v="2022-12-31T00:00:00"/>
    <n v="0.37175940000000002"/>
    <n v="2.5400000000000002E-3"/>
    <x v="429"/>
    <x v="3"/>
    <s v="Refinitiv, 'Share ownership: CleanSpark Inc - 31 December 2022', viewed in December 2023."/>
    <s v="Refinitiv"/>
    <x v="1"/>
  </r>
  <r>
    <x v="14"/>
    <s v="China"/>
    <s v="Canaan"/>
    <x v="0"/>
    <d v="2022-12-31T00:00:00"/>
    <n v="0.28325"/>
    <n v="8.2699999999999994E-4"/>
    <x v="429"/>
    <x v="3"/>
    <s v="Refinitiv, 'Share ownership: Canaan Inc - 31 December 2022', viewed in December 2023."/>
    <s v="Refinitiv"/>
    <x v="1"/>
  </r>
  <r>
    <x v="16"/>
    <s v="Netherlands"/>
    <s v="Cipher Mining"/>
    <x v="0"/>
    <d v="2022-12-31T00:00:00"/>
    <n v="4.1735120000000001E-2"/>
    <n v="3.01E-4"/>
    <x v="429"/>
    <x v="3"/>
    <s v="Refinitiv, 'Share ownership: Cipher Mining Inc - 31 December 2022', viewed in December 2023."/>
    <s v="Refinitiv"/>
    <x v="1"/>
  </r>
  <r>
    <x v="17"/>
    <s v="United States"/>
    <s v="Applied Digital"/>
    <x v="0"/>
    <d v="2022-12-31T00:00:00"/>
    <n v="0.17001416"/>
    <n v="9.8400000000000007E-4"/>
    <x v="429"/>
    <x v="3"/>
    <s v="Refinitiv, 'Share ownership: Applied Digital Corp - 31 December 2022', viewed in December 2023."/>
    <s v="Refinitiv"/>
    <x v="1"/>
  </r>
  <r>
    <x v="0"/>
    <s v="Japan"/>
    <s v="SBI Holdings"/>
    <x v="0"/>
    <d v="2022-12-31T00:00:00"/>
    <n v="8.6389289999999994E-2"/>
    <n v="1.7E-5"/>
    <x v="430"/>
    <x v="21"/>
    <s v="Refinitiv, 'Share ownership: SBI Holdings Inc - 31 December 2022', viewed in December 2023."/>
    <s v="Refinitiv"/>
    <x v="0"/>
  </r>
  <r>
    <x v="2"/>
    <s v="United States"/>
    <s v="Riot Platforms"/>
    <x v="0"/>
    <d v="2022-12-31T00:00:00"/>
    <n v="4.5459899999999998E-3"/>
    <n v="7.9999999999999996E-6"/>
    <x v="430"/>
    <x v="21"/>
    <s v="Refinitiv, 'Share ownership: Riot Platforms Inc - 31 December 2022', viewed in December 2023."/>
    <s v="Refinitiv"/>
    <x v="1"/>
  </r>
  <r>
    <x v="6"/>
    <s v="United States"/>
    <s v="Marathon Digital Holdings"/>
    <x v="0"/>
    <d v="2022-12-31T00:00:00"/>
    <n v="4.7298599999999998E-3"/>
    <n v="1.0000000000000001E-5"/>
    <x v="430"/>
    <x v="21"/>
    <s v="Refinitiv, 'Share ownership: Marathon Digital Holdings Inc - 31 December 2022', viewed in December 2023."/>
    <s v="Refinitiv"/>
    <x v="1"/>
  </r>
  <r>
    <x v="17"/>
    <s v="United States"/>
    <s v="Applied Digital"/>
    <x v="0"/>
    <d v="2022-12-31T00:00:00"/>
    <n v="8.1013525599999987"/>
    <n v="4.6866000000000005E-2"/>
    <x v="431"/>
    <x v="31"/>
    <s v="Refinitiv, 'Share ownership: Applied Digital Corp - 31 December 2022', viewed in December 2023."/>
    <s v="Refinitiv"/>
    <x v="1"/>
  </r>
  <r>
    <x v="13"/>
    <s v="United States"/>
    <s v="Galaxy Digital"/>
    <x v="0"/>
    <d v="2022-09-30T00:00:00"/>
    <n v="1.5258209999999999E-2"/>
    <n v="3.3000000000000003E-5"/>
    <x v="432"/>
    <x v="8"/>
    <s v="Refinitiv, 'Share ownership: Galaxy Digital Holdings Ltd - 30 September 2022', viewed in December 2023."/>
    <s v="Refinitiv"/>
    <x v="1"/>
  </r>
  <r>
    <x v="7"/>
    <s v="United States"/>
    <s v="Core Scientific"/>
    <x v="0"/>
    <d v="2022-09-30T00:00:00"/>
    <n v="8.4500000000000006E-2"/>
    <n v="1.8200000000000001E-4"/>
    <x v="432"/>
    <x v="8"/>
    <s v="Refinitiv, 'Share ownership: Core Scientific Inc - 30 September 2022', viewed in December 2023."/>
    <s v="Refinitiv"/>
    <x v="1"/>
  </r>
  <r>
    <x v="13"/>
    <s v="United States"/>
    <s v="Galaxy Digital"/>
    <x v="0"/>
    <d v="2022-09-30T00:00:00"/>
    <n v="1.5258209999999999E-2"/>
    <n v="3.3000000000000003E-5"/>
    <x v="432"/>
    <x v="8"/>
    <s v="Refinitiv, 'Share ownership: Galaxy Digital Holdings Ltd - 30 September 2022', viewed in December 2023."/>
    <s v="Refinitiv"/>
    <x v="1"/>
  </r>
  <r>
    <x v="7"/>
    <s v="United States"/>
    <s v="Core Scientific"/>
    <x v="0"/>
    <d v="2022-09-30T00:00:00"/>
    <n v="8.4500000000000006E-2"/>
    <n v="1.8200000000000001E-4"/>
    <x v="432"/>
    <x v="8"/>
    <s v="Refinitiv, 'Share ownership: Core Scientific Inc - 30 September 2022', viewed in December 2023."/>
    <s v="Refinitiv"/>
    <x v="1"/>
  </r>
  <r>
    <x v="0"/>
    <s v="Japan"/>
    <s v="SBI Holdings"/>
    <x v="0"/>
    <d v="2021-12-31T00:00:00"/>
    <n v="8.4464629999999999E-2"/>
    <n v="1.2999999999999999E-5"/>
    <x v="433"/>
    <x v="32"/>
    <s v="Refinitiv, 'Share ownership: SBI Holdings Inc - 31 December 2021', viewed in December 2023."/>
    <s v="Refinitiv"/>
    <x v="0"/>
  </r>
  <r>
    <x v="7"/>
    <s v="United States"/>
    <s v="Core Scientific"/>
    <x v="0"/>
    <d v="2022-12-31T00:00:00"/>
    <n v="1.8437100000000001E-3"/>
    <n v="6.6000000000000005E-5"/>
    <x v="434"/>
    <x v="3"/>
    <s v="Refinitiv, 'Share ownership: Core Scientific Inc - 31 December 2022', viewed in December 2023."/>
    <s v="Refinitiv"/>
    <x v="1"/>
  </r>
  <r>
    <x v="14"/>
    <s v="China"/>
    <s v="Canaan"/>
    <x v="0"/>
    <d v="2022-12-31T00:00:00"/>
    <n v="5.9740000000000001E-5"/>
    <n v="0"/>
    <x v="435"/>
    <x v="3"/>
    <s v="Refinitiv, 'Share ownership: Canaan Inc - 31 December 2022', viewed in December 2023."/>
    <s v="Refinitiv"/>
    <x v="1"/>
  </r>
  <r>
    <x v="6"/>
    <s v="United States"/>
    <s v="Marathon Digital Holdings"/>
    <x v="0"/>
    <d v="2022-12-31T00:00:00"/>
    <n v="2.01096E-3"/>
    <n v="3.9999999999999998E-6"/>
    <x v="436"/>
    <x v="3"/>
    <s v="Refinitiv, 'Share ownership: Marathon Digital Holdings Inc - 31 December 2022', viewed in December 2023."/>
    <s v="Refinitiv"/>
    <x v="1"/>
  </r>
  <r>
    <x v="8"/>
    <s v="United States"/>
    <s v="Hut 8 Corp"/>
    <x v="0"/>
    <d v="2022-12-31T00:00:00"/>
    <n v="1.7105909999999998E-2"/>
    <n v="9.4999999999999992E-5"/>
    <x v="437"/>
    <x v="3"/>
    <s v="Refinitiv, 'Share ownership: Hut 8 Corp - 31 December 2022', viewed in December 2023."/>
    <s v="Refinitiv"/>
    <x v="1"/>
  </r>
  <r>
    <x v="0"/>
    <s v="Japan"/>
    <s v="SBI Holdings"/>
    <x v="0"/>
    <d v="2022-12-31T00:00:00"/>
    <n v="0.47345171000000003"/>
    <n v="9.1000000000000003E-5"/>
    <x v="438"/>
    <x v="30"/>
    <s v="Refinitiv, 'Share ownership: SBI Holdings Inc - 31 December 2022', viewed in December 2023."/>
    <s v="Refinitiv"/>
    <x v="0"/>
  </r>
  <r>
    <x v="2"/>
    <s v="United States"/>
    <s v="Riot Platforms"/>
    <x v="0"/>
    <d v="2022-12-31T00:00:00"/>
    <n v="3.7930709999999999E-2"/>
    <n v="6.7000000000000002E-5"/>
    <x v="439"/>
    <x v="3"/>
    <s v="Refinitiv, 'Share ownership: Riot Platforms Inc - 31 December 2022', viewed in December 2023."/>
    <s v="Refinitiv"/>
    <x v="1"/>
  </r>
  <r>
    <x v="8"/>
    <s v="United States"/>
    <s v="Hut 8 Corp"/>
    <x v="0"/>
    <d v="2022-12-31T00:00:00"/>
    <n v="4.6061000000000001E-3"/>
    <n v="2.5000000000000001E-5"/>
    <x v="440"/>
    <x v="4"/>
    <s v="Refinitiv, 'Share ownership: Hut 8 Corp - 31 December 2022', viewed in December 2023."/>
    <s v="Refinitiv"/>
    <x v="1"/>
  </r>
  <r>
    <x v="4"/>
    <s v="United States"/>
    <s v="Riskon International"/>
    <x v="0"/>
    <d v="2022-12-31T00:00:00"/>
    <n v="2.71624E-3"/>
    <n v="4.2000000000000002E-4"/>
    <x v="441"/>
    <x v="3"/>
    <s v="Refinitiv, 'Share ownership: Riskon International Inc - 31 December 2022', viewed in December 2023."/>
    <s v="Refinitiv"/>
    <x v="1"/>
  </r>
  <r>
    <x v="15"/>
    <s v="United States"/>
    <s v="TeraWulf"/>
    <x v="0"/>
    <d v="2022-12-31T00:00:00"/>
    <n v="2.6224600000000001E-3"/>
    <n v="2.7000000000000002E-5"/>
    <x v="442"/>
    <x v="3"/>
    <s v="Refinitiv, 'Share ownership: Terawulf Inc - 31 December 2022', viewed in December 2023."/>
    <s v="Refinitiv"/>
    <x v="1"/>
  </r>
  <r>
    <x v="5"/>
    <s v="United States"/>
    <s v="Stronghold Digital Mining"/>
    <x v="0"/>
    <d v="2022-12-31T00:00:00"/>
    <n v="5.1742999999999993E-4"/>
    <n v="3.4E-5"/>
    <x v="442"/>
    <x v="3"/>
    <s v="Refinitiv, 'Share ownership: Stronghold Digital Mining Inc - 31 December 2022', viewed in December 2023."/>
    <s v="Refinitiv"/>
    <x v="1"/>
  </r>
  <r>
    <x v="23"/>
    <s v="United States"/>
    <s v="Soluna Holdings"/>
    <x v="0"/>
    <d v="2022-12-31T00:00:00"/>
    <n v="6.4573000000000007E-4"/>
    <n v="1.4099999999999998E-4"/>
    <x v="442"/>
    <x v="3"/>
    <s v="Refinitiv, 'Share ownership: Soluna Holdings Inc - 31 December 2022', viewed in December 2023."/>
    <s v="Refinitiv"/>
    <x v="1"/>
  </r>
  <r>
    <x v="2"/>
    <s v="United States"/>
    <s v="Riot Platforms"/>
    <x v="0"/>
    <d v="2022-12-31T00:00:00"/>
    <n v="3.0903240000000002E-2"/>
    <n v="5.4000000000000005E-5"/>
    <x v="442"/>
    <x v="3"/>
    <s v="Refinitiv, 'Share ownership: Riot Platforms Inc - 31 December 2022', viewed in December 2023."/>
    <s v="Refinitiv"/>
    <x v="1"/>
  </r>
  <r>
    <x v="6"/>
    <s v="United States"/>
    <s v="Marathon Digital Holdings"/>
    <x v="0"/>
    <d v="2022-12-31T00:00:00"/>
    <n v="2.5147259999999998E-2"/>
    <n v="5.1000000000000006E-5"/>
    <x v="442"/>
    <x v="3"/>
    <s v="Refinitiv, 'Share ownership: Marathon Digital Holdings Inc - 31 December 2022', viewed in December 2023."/>
    <s v="Refinitiv"/>
    <x v="1"/>
  </r>
  <r>
    <x v="22"/>
    <s v="Australia"/>
    <s v="Iris Energy"/>
    <x v="0"/>
    <d v="2022-12-31T00:00:00"/>
    <n v="3.7499999999999999E-3"/>
    <n v="5.4999999999999995E-5"/>
    <x v="442"/>
    <x v="3"/>
    <s v="Refinitiv, 'Share ownership: Iris Energy Ltd - 31 December 2022', viewed in December 2023."/>
    <s v="Refinitiv"/>
    <x v="1"/>
  </r>
  <r>
    <x v="8"/>
    <s v="United States"/>
    <s v="Hut 8 Corp"/>
    <x v="0"/>
    <d v="2022-12-31T00:00:00"/>
    <n v="3.9083299999999998E-3"/>
    <n v="2.2000000000000003E-5"/>
    <x v="442"/>
    <x v="3"/>
    <s v="Refinitiv, 'Share ownership: Hut 8 Corp - 31 December 2022', viewed in December 2023."/>
    <s v="Refinitiv"/>
    <x v="1"/>
  </r>
  <r>
    <x v="1"/>
    <s v="Canada"/>
    <s v="HIVE Digital Technology"/>
    <x v="0"/>
    <d v="2022-12-31T00:00:00"/>
    <n v="5.8317200000000003E-3"/>
    <n v="4.7999999999999994E-5"/>
    <x v="442"/>
    <x v="3"/>
    <s v="Refinitiv, 'Share ownership: HIVE Digital Technologies Ltd - 31 December 2022', viewed in December 2023."/>
    <s v="Refinitiv"/>
    <x v="1"/>
  </r>
  <r>
    <x v="20"/>
    <s v="Canada"/>
    <s v="Digihost Technology"/>
    <x v="0"/>
    <d v="2022-12-31T00:00:00"/>
    <n v="9.5069999999999996E-5"/>
    <n v="1.0000000000000001E-5"/>
    <x v="442"/>
    <x v="3"/>
    <s v="Refinitiv, 'Share ownership: Digihost Technology Inc - 31 December 2022', viewed in December 2023."/>
    <s v="Refinitiv"/>
    <x v="1"/>
  </r>
  <r>
    <x v="7"/>
    <s v="United States"/>
    <s v="Core Scientific"/>
    <x v="0"/>
    <d v="2022-12-31T00:00:00"/>
    <n v="6.5689999999999998E-4"/>
    <n v="2.3E-5"/>
    <x v="442"/>
    <x v="3"/>
    <s v="Refinitiv, 'Share ownership: Core Scientific Inc - 31 December 2022', viewed in December 2023."/>
    <s v="Refinitiv"/>
    <x v="1"/>
  </r>
  <r>
    <x v="10"/>
    <s v="United States"/>
    <s v="CleanSpark"/>
    <x v="0"/>
    <d v="2022-12-31T00:00:00"/>
    <n v="0.14021939999999999"/>
    <n v="9.5799999999999998E-4"/>
    <x v="442"/>
    <x v="3"/>
    <s v="Refinitiv, 'Share ownership: CleanSpark Inc - 31 December 2022', viewed in December 2023."/>
    <s v="Refinitiv"/>
    <x v="1"/>
  </r>
  <r>
    <x v="14"/>
    <s v="China"/>
    <s v="Canaan"/>
    <x v="0"/>
    <d v="2022-12-31T00:00:00"/>
    <n v="1.6479999999999999E-3"/>
    <n v="5.0000000000000004E-6"/>
    <x v="442"/>
    <x v="3"/>
    <s v="Refinitiv, 'Share ownership: Canaan Inc - 31 December 2022', viewed in December 2023."/>
    <s v="Refinitiv"/>
    <x v="1"/>
  </r>
  <r>
    <x v="16"/>
    <s v="Netherlands"/>
    <s v="Cipher Mining"/>
    <x v="0"/>
    <d v="2022-12-31T00:00:00"/>
    <n v="6.0255999999999992E-4"/>
    <n v="3.9999999999999998E-6"/>
    <x v="442"/>
    <x v="3"/>
    <s v="Refinitiv, 'Share ownership: Cipher Mining Inc - 31 December 2022', viewed in December 2023."/>
    <s v="Refinitiv"/>
    <x v="1"/>
  </r>
  <r>
    <x v="3"/>
    <s v="Canada"/>
    <s v="Bitfarms"/>
    <x v="0"/>
    <d v="2022-12-31T00:00:00"/>
    <n v="3.7826599999999998E-3"/>
    <n v="4.1E-5"/>
    <x v="442"/>
    <x v="3"/>
    <s v="Refinitiv, 'Share ownership: Bitfarms Ltd - 31 December 2022', viewed in December 2023."/>
    <s v="Refinitiv"/>
    <x v="1"/>
  </r>
  <r>
    <x v="11"/>
    <s v="United States"/>
    <s v="Bit Digital"/>
    <x v="0"/>
    <d v="2022-12-31T00:00:00"/>
    <n v="4.8918E-3"/>
    <n v="9.9000000000000008E-5"/>
    <x v="442"/>
    <x v="3"/>
    <s v="Refinitiv, 'Share ownership: Bit Digital Inc - 31 December 2022', viewed in December 2023."/>
    <s v="Refinitiv"/>
    <x v="1"/>
  </r>
  <r>
    <x v="4"/>
    <s v="United States"/>
    <s v="Ault Alliance"/>
    <x v="0"/>
    <d v="2022-12-31T00:00:00"/>
    <n v="2.31525E-3"/>
    <n v="5.3000000000000001E-5"/>
    <x v="442"/>
    <x v="3"/>
    <s v="Refinitiv, 'Share ownership: Ault Alliance Inc - 31 December 2022', viewed in December 2023."/>
    <s v="Refinitiv"/>
    <x v="1"/>
  </r>
  <r>
    <x v="4"/>
    <s v="United States"/>
    <s v="Riskon International"/>
    <x v="0"/>
    <d v="2022-12-31T00:00:00"/>
    <n v="5.1056959999999998E-2"/>
    <n v="7.8849999999999996E-3"/>
    <x v="442"/>
    <x v="3"/>
    <s v="Refinitiv, 'Share ownership: Riskon International Inc - 31 December 2022', viewed in December 2023."/>
    <s v="Refinitiv"/>
    <x v="1"/>
  </r>
  <r>
    <x v="12"/>
    <s v="United Kingdom"/>
    <s v="Argo Blockchain"/>
    <x v="0"/>
    <d v="2022-12-31T00:00:00"/>
    <n v="3.2400000000000003E-6"/>
    <n v="0"/>
    <x v="442"/>
    <x v="3"/>
    <s v="Refinitiv, 'Share ownership: Argo Blockchain PLC - 31 December 2022', viewed in December 2023."/>
    <s v="Refinitiv"/>
    <x v="1"/>
  </r>
  <r>
    <x v="17"/>
    <s v="United States"/>
    <s v="Applied Digital"/>
    <x v="0"/>
    <d v="2022-12-31T00:00:00"/>
    <n v="5.5199999999999997E-6"/>
    <n v="0"/>
    <x v="442"/>
    <x v="3"/>
    <s v="Refinitiv, 'Share ownership: Applied Digital Corp - 31 December 2022', viewed in December 2023."/>
    <s v="Refinitiv"/>
    <x v="1"/>
  </r>
  <r>
    <x v="0"/>
    <s v="Japan"/>
    <s v="SBI Holdings"/>
    <x v="0"/>
    <d v="2021-12-31T00:00:00"/>
    <n v="5.9942639999999998E-2"/>
    <n v="9.0000000000000002E-6"/>
    <x v="443"/>
    <x v="2"/>
    <s v="Refinitiv, 'Share ownership: SBI Holdings Inc - 31 December 2021', viewed in December 2023."/>
    <s v="Refinitiv"/>
    <x v="0"/>
  </r>
  <r>
    <x v="0"/>
    <s v="Japan"/>
    <s v="SBI Holdings"/>
    <x v="0"/>
    <d v="2022-12-31T00:00:00"/>
    <n v="0.22269239999999998"/>
    <n v="4.3000000000000002E-5"/>
    <x v="287"/>
    <x v="8"/>
    <s v="Refinitiv, 'Share ownership: SBI Holdings Inc - 31 December 2022', viewed in December 2023."/>
    <s v="Refinitiv"/>
    <x v="0"/>
  </r>
  <r>
    <x v="2"/>
    <s v="United States"/>
    <s v="Riot Platforms"/>
    <x v="0"/>
    <d v="2022-12-31T00:00:00"/>
    <n v="0.44763933"/>
    <n v="7.8899999999999999E-4"/>
    <x v="287"/>
    <x v="8"/>
    <s v="Refinitiv, 'Share ownership: Riot Platforms Inc - 31 December 2022', viewed in December 2023."/>
    <s v="Refinitiv"/>
    <x v="1"/>
  </r>
  <r>
    <x v="6"/>
    <s v="United States"/>
    <s v="Marathon Digital Holdings"/>
    <x v="0"/>
    <d v="2022-12-31T00:00:00"/>
    <n v="9.309582000000001E-2"/>
    <n v="1.8700000000000002E-4"/>
    <x v="287"/>
    <x v="8"/>
    <s v="Refinitiv, 'Share ownership: Marathon Digital Holdings Inc - 31 December 2022', viewed in December 2023."/>
    <s v="Refinitiv"/>
    <x v="1"/>
  </r>
  <r>
    <x v="14"/>
    <s v="China"/>
    <s v="Canaan"/>
    <x v="0"/>
    <d v="2022-12-31T00:00:00"/>
    <n v="4.1199999999999999E-4"/>
    <n v="9.9999999999999995E-7"/>
    <x v="287"/>
    <x v="8"/>
    <s v="Refinitiv, 'Share ownership: Canaan Inc - 31 December 2022', viewed in December 2023."/>
    <s v="Refinitiv"/>
    <x v="1"/>
  </r>
  <r>
    <x v="19"/>
    <s v="Singapore"/>
    <s v="Bitdeer Technologies"/>
    <x v="0"/>
    <d v="2022-12-31T00:00:00"/>
    <n v="3.1953334900000003"/>
    <n v="5.0270000000000002E-2"/>
    <x v="444"/>
    <x v="3"/>
    <s v="Refinitiv, 'Share ownership: Bitdeer Technologies Group - 31 December 2022', viewed in December 2023."/>
    <s v="Refinitiv"/>
    <x v="1"/>
  </r>
  <r>
    <x v="15"/>
    <s v="United States"/>
    <s v="TeraWulf"/>
    <x v="0"/>
    <d v="2022-12-31T00:00:00"/>
    <n v="0.59338040000000003"/>
    <n v="6.1390000000000004E-3"/>
    <x v="445"/>
    <x v="3"/>
    <s v="Refinitiv, 'Share ownership: Terawulf Inc - 31 December 2022', viewed in December 2023."/>
    <s v="Refinitiv"/>
    <x v="1"/>
  </r>
  <r>
    <x v="4"/>
    <s v="United States"/>
    <s v="Riskon International"/>
    <x v="0"/>
    <d v="2022-12-31T00:00:00"/>
    <n v="2.5135520000000001E-2"/>
    <n v="3.882E-3"/>
    <x v="446"/>
    <x v="3"/>
    <s v="Refinitiv, 'Share ownership: Riskon International Inc - 31 December 2022', viewed in December 2023."/>
    <s v="Refinitiv"/>
    <x v="1"/>
  </r>
  <r>
    <x v="3"/>
    <s v="Canada"/>
    <s v="Bitfarms"/>
    <x v="0"/>
    <d v="2022-12-31T00:00:00"/>
    <n v="2.066573E-2"/>
    <n v="2.23E-4"/>
    <x v="447"/>
    <x v="3"/>
    <s v="Refinitiv, 'Share ownership: Bitfarms Ltd - 31 December 2022', viewed in December 2023."/>
    <s v="Refinitiv"/>
    <x v="1"/>
  </r>
  <r>
    <x v="15"/>
    <s v="United States"/>
    <s v="TeraWulf"/>
    <x v="0"/>
    <d v="2022-12-31T00:00:00"/>
    <n v="1.36710646"/>
    <n v="1.4144E-2"/>
    <x v="448"/>
    <x v="3"/>
    <s v="Refinitiv, 'Share ownership: Terawulf Inc - 31 December 2022', viewed in December 2023."/>
    <s v="Refinitiv"/>
    <x v="1"/>
  </r>
  <r>
    <x v="2"/>
    <s v="United States"/>
    <s v="Riot Platforms"/>
    <x v="0"/>
    <d v="2022-12-31T00:00:00"/>
    <n v="8.226174E-2"/>
    <n v="1.45E-4"/>
    <x v="449"/>
    <x v="3"/>
    <s v="Refinitiv, 'Share ownership: Riot Platforms Inc - 31 December 2022', viewed in December 2023."/>
    <s v="Refinitiv"/>
    <x v="1"/>
  </r>
  <r>
    <x v="2"/>
    <s v="United States"/>
    <s v="Riot Platforms"/>
    <x v="0"/>
    <d v="2022-12-31T00:00:00"/>
    <n v="0.52708058999999996"/>
    <n v="9.2899999999999992E-4"/>
    <x v="450"/>
    <x v="3"/>
    <s v="Refinitiv, 'Share ownership: Riot Platforms Inc - 31 December 2022', viewed in December 2023."/>
    <s v="Refinitiv"/>
    <x v="1"/>
  </r>
  <r>
    <x v="6"/>
    <s v="United States"/>
    <s v="Marathon Digital Holdings"/>
    <x v="0"/>
    <d v="2022-12-31T00:00:00"/>
    <n v="0.13682052"/>
    <n v="2.7500000000000002E-4"/>
    <x v="450"/>
    <x v="3"/>
    <s v="Refinitiv, 'Share ownership: Marathon Digital Holdings Inc - 31 December 2022', viewed in December 2023."/>
    <s v="Refinitiv"/>
    <x v="1"/>
  </r>
  <r>
    <x v="2"/>
    <s v="United States"/>
    <s v="Riot Platforms"/>
    <x v="0"/>
    <d v="2022-12-31T00:00:00"/>
    <n v="3.7289999999999996E-4"/>
    <n v="9.9999999999999995E-7"/>
    <x v="451"/>
    <x v="3"/>
    <s v="Refinitiv, 'Share ownership: Riot Platforms Inc - 31 December 2022', viewed in December 2023."/>
    <s v="Refinitiv"/>
    <x v="1"/>
  </r>
  <r>
    <x v="6"/>
    <s v="United States"/>
    <s v="Marathon Digital Holdings"/>
    <x v="0"/>
    <d v="2022-12-31T00:00:00"/>
    <n v="5.9165999999999993E-4"/>
    <n v="9.9999999999999995E-7"/>
    <x v="451"/>
    <x v="3"/>
    <s v="Refinitiv, 'Share ownership: Marathon Digital Holdings Inc - 31 December 2022', viewed in December 2023."/>
    <s v="Refinitiv"/>
    <x v="1"/>
  </r>
  <r>
    <x v="1"/>
    <s v="Canada"/>
    <s v="HIVE Digital Technology"/>
    <x v="0"/>
    <d v="2022-12-31T00:00:00"/>
    <n v="1.8709999999999999E-4"/>
    <n v="1.9999999999999999E-6"/>
    <x v="451"/>
    <x v="3"/>
    <s v="Refinitiv, 'Share ownership: HIVE Digital Technologies Ltd - 31 December 2022', viewed in December 2023."/>
    <s v="Refinitiv"/>
    <x v="1"/>
  </r>
  <r>
    <x v="0"/>
    <s v="Japan"/>
    <s v="SBI Holdings"/>
    <x v="0"/>
    <d v="2022-12-31T00:00:00"/>
    <n v="0.26147158999999998"/>
    <n v="5.0000000000000002E-5"/>
    <x v="123"/>
    <x v="3"/>
    <s v="Refinitiv, 'Share ownership: SBI Holdings Inc - 31 December 2022', viewed in December 2023."/>
    <s v="Refinitiv"/>
    <x v="0"/>
  </r>
  <r>
    <x v="2"/>
    <s v="United States"/>
    <s v="Riot Platforms"/>
    <x v="0"/>
    <d v="2022-12-31T00:00:00"/>
    <n v="0.41135954999999996"/>
    <n v="7.2499999999999995E-4"/>
    <x v="123"/>
    <x v="3"/>
    <s v="Refinitiv, 'Share ownership: Riot Platforms Inc - 31 December 2022', viewed in December 2023."/>
    <s v="Refinitiv"/>
    <x v="1"/>
  </r>
  <r>
    <x v="6"/>
    <s v="United States"/>
    <s v="Marathon Digital Holdings"/>
    <x v="0"/>
    <d v="2022-12-31T00:00:00"/>
    <n v="0.17121545999999999"/>
    <n v="3.4400000000000001E-4"/>
    <x v="123"/>
    <x v="3"/>
    <s v="Refinitiv, 'Share ownership: Marathon Digital Holdings Inc - 31 December 2022', viewed in December 2023."/>
    <s v="Refinitiv"/>
    <x v="1"/>
  </r>
  <r>
    <x v="7"/>
    <s v="United States"/>
    <s v="Core Scientific"/>
    <x v="0"/>
    <d v="2022-12-31T00:00:00"/>
    <n v="3.5150000000000001E-5"/>
    <n v="9.9999999999999995E-7"/>
    <x v="123"/>
    <x v="3"/>
    <s v="Refinitiv, 'Share ownership: Core Scientific Inc - 31 December 2022', viewed in December 2023."/>
    <s v="Refinitiv"/>
    <x v="1"/>
  </r>
  <r>
    <x v="10"/>
    <s v="United States"/>
    <s v="CleanSpark"/>
    <x v="0"/>
    <d v="2022-12-31T00:00:00"/>
    <n v="0.36993767999999999"/>
    <n v="2.5280000000000003E-3"/>
    <x v="123"/>
    <x v="3"/>
    <s v="Refinitiv, 'Share ownership: CleanSpark Inc - 31 December 2022', viewed in December 2023."/>
    <s v="Refinitiv"/>
    <x v="1"/>
  </r>
  <r>
    <x v="14"/>
    <s v="China"/>
    <s v="Canaan"/>
    <x v="0"/>
    <d v="2022-12-31T00:00:00"/>
    <n v="1.32252E-3"/>
    <n v="3.9999999999999998E-6"/>
    <x v="123"/>
    <x v="3"/>
    <s v="Refinitiv, 'Share ownership: Canaan Inc - 31 December 2022', viewed in December 2023."/>
    <s v="Refinitiv"/>
    <x v="1"/>
  </r>
  <r>
    <x v="16"/>
    <s v="Netherlands"/>
    <s v="Cipher Mining"/>
    <x v="0"/>
    <d v="2022-12-31T00:00:00"/>
    <n v="4.5864000000000001E-4"/>
    <n v="2.9999999999999997E-6"/>
    <x v="123"/>
    <x v="3"/>
    <s v="Refinitiv, 'Share ownership: Cipher Mining Inc - 31 December 2022', viewed in December 2023."/>
    <s v="Refinitiv"/>
    <x v="1"/>
  </r>
  <r>
    <x v="17"/>
    <s v="United States"/>
    <s v="Applied Digital"/>
    <x v="0"/>
    <d v="2022-12-31T00:00:00"/>
    <n v="6.0002399999999996E-3"/>
    <n v="3.5000000000000004E-5"/>
    <x v="123"/>
    <x v="3"/>
    <s v="Refinitiv, 'Share ownership: Applied Digital Corp - 31 December 2022', viewed in December 2023."/>
    <s v="Refinitiv"/>
    <x v="1"/>
  </r>
  <r>
    <x v="7"/>
    <s v="United States"/>
    <s v="Core Scientific"/>
    <x v="0"/>
    <d v="2022-12-31T00:00:00"/>
    <n v="0.20032001000000002"/>
    <n v="7.1220000000000007E-3"/>
    <x v="452"/>
    <x v="3"/>
    <s v="Refinitiv, 'Share ownership: Core Scientific Inc - 31 December 2022', viewed in December 2023."/>
    <s v="Refinitiv"/>
    <x v="1"/>
  </r>
  <r>
    <x v="6"/>
    <s v="United States"/>
    <s v="Marathon Digital Holdings"/>
    <x v="0"/>
    <d v="2022-12-31T00:00:00"/>
    <n v="7.4891159999999998E-2"/>
    <n v="1.4999999999999999E-4"/>
    <x v="453"/>
    <x v="3"/>
    <s v="Refinitiv, 'Share ownership: Marathon Digital Holdings Inc - 31 December 2022', viewed in December 2023."/>
    <s v="Refinitiv"/>
    <x v="1"/>
  </r>
  <r>
    <x v="0"/>
    <s v="Japan"/>
    <s v="SBI Holdings"/>
    <x v="0"/>
    <d v="2021-12-31T00:00:00"/>
    <n v="0.33785851"/>
    <n v="5.1000000000000006E-5"/>
    <x v="454"/>
    <x v="29"/>
    <s v="Refinitiv, 'Share ownership: SBI Holdings Inc - 31 December 2021', viewed in December 2023."/>
    <s v="Refinitiv"/>
    <x v="0"/>
  </r>
  <r>
    <x v="15"/>
    <s v="United States"/>
    <s v="TeraWulf"/>
    <x v="0"/>
    <d v="2022-12-31T00:00:00"/>
    <n v="3.4703050000000006E-2"/>
    <n v="3.59E-4"/>
    <x v="455"/>
    <x v="3"/>
    <s v="Refinitiv, 'Share ownership: Terawulf Inc - 31 December 2022', viewed in December 2023."/>
    <s v="Refinitiv"/>
    <x v="1"/>
  </r>
  <r>
    <x v="2"/>
    <s v="United States"/>
    <s v="Riot Platforms"/>
    <x v="0"/>
    <d v="2022-12-31T00:00:00"/>
    <n v="0.13160996999999999"/>
    <n v="2.3199999999999997E-4"/>
    <x v="455"/>
    <x v="3"/>
    <s v="Refinitiv, 'Share ownership: Riot Platforms Inc - 31 December 2022', viewed in December 2023."/>
    <s v="Refinitiv"/>
    <x v="1"/>
  </r>
  <r>
    <x v="6"/>
    <s v="United States"/>
    <s v="Marathon Digital Holdings"/>
    <x v="0"/>
    <d v="2022-12-31T00:00:00"/>
    <n v="9.5305139999999997E-2"/>
    <n v="1.9099999999999998E-4"/>
    <x v="455"/>
    <x v="3"/>
    <s v="Refinitiv, 'Share ownership: Marathon Digital Holdings Inc - 31 December 2022', viewed in December 2023."/>
    <s v="Refinitiv"/>
    <x v="1"/>
  </r>
  <r>
    <x v="22"/>
    <s v="Australia"/>
    <s v="Iris Energy"/>
    <x v="0"/>
    <d v="2022-12-31T00:00:00"/>
    <n v="5.7963750000000001E-2"/>
    <n v="8.43E-4"/>
    <x v="455"/>
    <x v="3"/>
    <s v="Refinitiv, 'Share ownership: Iris Energy Ltd - 31 December 2022', viewed in December 2023."/>
    <s v="Refinitiv"/>
    <x v="1"/>
  </r>
  <r>
    <x v="8"/>
    <s v="United States"/>
    <s v="Hut 8 Corp"/>
    <x v="0"/>
    <d v="2022-12-31T00:00:00"/>
    <n v="0.13295609"/>
    <n v="7.3499999999999998E-4"/>
    <x v="455"/>
    <x v="3"/>
    <s v="Refinitiv, 'Share ownership: Hut 8 Corp - 31 December 2022', viewed in December 2023."/>
    <s v="Refinitiv"/>
    <x v="1"/>
  </r>
  <r>
    <x v="1"/>
    <s v="Canada"/>
    <s v="HIVE Digital Technology"/>
    <x v="0"/>
    <d v="2022-12-31T00:00:00"/>
    <n v="0.12441486"/>
    <n v="1.0330000000000001E-3"/>
    <x v="455"/>
    <x v="3"/>
    <s v="Refinitiv, 'Share ownership: HIVE Digital Technologies Ltd - 31 December 2022', viewed in December 2023."/>
    <s v="Refinitiv"/>
    <x v="1"/>
  </r>
  <r>
    <x v="13"/>
    <s v="United States"/>
    <s v="Galaxy Digital"/>
    <x v="0"/>
    <d v="2022-12-31T00:00:00"/>
    <n v="9.6857099999999984E-3"/>
    <n v="3.1000000000000001E-5"/>
    <x v="455"/>
    <x v="3"/>
    <s v="Refinitiv, 'Share ownership: Galaxy Digital Holdings Ltd - 31 December 2022', viewed in December 2023."/>
    <s v="Refinitiv"/>
    <x v="1"/>
  </r>
  <r>
    <x v="10"/>
    <s v="United States"/>
    <s v="CleanSpark"/>
    <x v="0"/>
    <d v="2022-12-31T00:00:00"/>
    <n v="0.14822232000000002"/>
    <n v="1.013E-3"/>
    <x v="455"/>
    <x v="3"/>
    <s v="Refinitiv, 'Share ownership: CleanSpark Inc - 31 December 2022', viewed in December 2023."/>
    <s v="Refinitiv"/>
    <x v="1"/>
  </r>
  <r>
    <x v="14"/>
    <s v="China"/>
    <s v="Canaan"/>
    <x v="0"/>
    <d v="2022-12-31T00:00:00"/>
    <n v="0.15140381999999999"/>
    <n v="4.4200000000000001E-4"/>
    <x v="455"/>
    <x v="3"/>
    <s v="Refinitiv, 'Share ownership: Canaan Inc - 31 December 2022', viewed in December 2023."/>
    <s v="Refinitiv"/>
    <x v="1"/>
  </r>
  <r>
    <x v="3"/>
    <s v="Canada"/>
    <s v="Bitfarms"/>
    <x v="0"/>
    <d v="2022-12-31T00:00:00"/>
    <n v="9.9985770000000002E-2"/>
    <n v="1.0789999999999999E-3"/>
    <x v="455"/>
    <x v="3"/>
    <s v="Refinitiv, 'Share ownership: Bitfarms Ltd - 31 December 2022', viewed in December 2023."/>
    <s v="Refinitiv"/>
    <x v="1"/>
  </r>
  <r>
    <x v="12"/>
    <s v="United Kingdom"/>
    <s v="Argo Blockchain"/>
    <x v="0"/>
    <d v="2022-12-31T00:00:00"/>
    <n v="3.8879910000000004E-2"/>
    <n v="1.0680000000000002E-3"/>
    <x v="455"/>
    <x v="3"/>
    <s v="Refinitiv, 'Share ownership: Argo Blockchain PLC - 31 December 2022', viewed in December 2023."/>
    <s v="Refinitiv"/>
    <x v="1"/>
  </r>
  <r>
    <x v="17"/>
    <s v="United States"/>
    <s v="Applied Digital"/>
    <x v="0"/>
    <d v="2022-12-31T00:00:00"/>
    <n v="0.11061896"/>
    <n v="6.4000000000000005E-4"/>
    <x v="455"/>
    <x v="3"/>
    <s v="Refinitiv, 'Share ownership: Applied Digital Corp - 31 December 2022', viewed in December 2023."/>
    <s v="Refinitiv"/>
    <x v="1"/>
  </r>
  <r>
    <x v="7"/>
    <s v="United States"/>
    <s v="Core Scientific"/>
    <x v="0"/>
    <d v="2022-12-31T00:00:00"/>
    <n v="0.13123679999999999"/>
    <n v="4.666E-3"/>
    <x v="456"/>
    <x v="3"/>
    <s v="Refinitiv, 'Share ownership: Core Scientific Inc - 31 December 2022', viewed in December 2023."/>
    <s v="Refinitiv"/>
    <x v="1"/>
  </r>
  <r>
    <x v="16"/>
    <s v="Netherlands"/>
    <s v="Cipher Mining"/>
    <x v="0"/>
    <d v="2022-12-31T00:00:00"/>
    <n v="7.1137919999999993E-2"/>
    <n v="5.13E-4"/>
    <x v="457"/>
    <x v="0"/>
    <s v="Refinitiv, 'Share ownership: Cipher Mining Inc - 31 December 2022', viewed in December 2023."/>
    <s v="Refinitiv"/>
    <x v="1"/>
  </r>
  <r>
    <x v="21"/>
    <s v="United States"/>
    <s v="Mawson Infrastructure"/>
    <x v="0"/>
    <d v="2022-12-31T00:00:00"/>
    <n v="6.6903779999999996E-2"/>
    <n v="3.558E-3"/>
    <x v="333"/>
    <x v="29"/>
    <s v="Refinitiv, 'Share ownership: Mawson Infrastructure Group Inc - 31 December 2022', viewed in December 2023."/>
    <s v="Refinitiv"/>
    <x v="1"/>
  </r>
  <r>
    <x v="4"/>
    <s v="United States"/>
    <s v="Riskon International"/>
    <x v="0"/>
    <d v="2022-12-31T00:00:00"/>
    <n v="9.8653099999999987E-3"/>
    <n v="4.0300000000000004E-4"/>
    <x v="281"/>
    <x v="0"/>
    <s v="Refinitiv, 'Share ownership: Riskon International Inc - 31 December 2022', viewed in December 2023."/>
    <s v="Refinitiv"/>
    <x v="1"/>
  </r>
  <r>
    <x v="1"/>
    <s v="Canada"/>
    <s v="HIVE Digital Technology"/>
    <x v="0"/>
    <d v="2022-12-31T00:00:00"/>
    <n v="1.4392209999999999E-2"/>
    <n v="1.1900000000000001E-4"/>
    <x v="458"/>
    <x v="3"/>
    <s v="Refinitiv, 'Share ownership: HIVE Digital Technologies Ltd - 31 December 2022', viewed in December 2023."/>
    <s v="Refinitiv"/>
    <x v="1"/>
  </r>
  <r>
    <x v="2"/>
    <s v="United States"/>
    <s v="Riot Platforms"/>
    <x v="0"/>
    <d v="2022-12-31T00:00:00"/>
    <n v="3.3899999999999998E-3"/>
    <n v="5.9999999999999993E-6"/>
    <x v="459"/>
    <x v="3"/>
    <s v="Refinitiv, 'Share ownership: Riot Platforms Inc - 31 December 2022', viewed in December 2023."/>
    <s v="Refinitiv"/>
    <x v="1"/>
  </r>
  <r>
    <x v="0"/>
    <s v="Japan"/>
    <s v="SBI Holdings"/>
    <x v="0"/>
    <d v="2022-12-31T00:00:00"/>
    <n v="0.63352146999999992"/>
    <n v="1.2E-4"/>
    <x v="460"/>
    <x v="3"/>
    <s v="Refinitiv, 'Share ownership: SBI Holdings Inc - 31 December 2022', viewed in December 2023."/>
    <s v="Refinitiv"/>
    <x v="0"/>
  </r>
  <r>
    <x v="0"/>
    <s v="Japan"/>
    <s v="SBI Holdings"/>
    <x v="0"/>
    <d v="2022-12-31T00:00:00"/>
    <n v="9.6122479999999996E-2"/>
    <n v="1.8E-5"/>
    <x v="460"/>
    <x v="3"/>
    <s v="Refinitiv, 'Share ownership: SBI Holdings Inc - 31 December 2022', viewed in December 2023."/>
    <s v="Refinitiv"/>
    <x v="0"/>
  </r>
  <r>
    <x v="2"/>
    <s v="United States"/>
    <s v="Riot Platforms"/>
    <x v="0"/>
    <d v="2022-12-31T00:00:00"/>
    <n v="3.5205150000000004E-2"/>
    <n v="6.2000000000000003E-5"/>
    <x v="460"/>
    <x v="3"/>
    <s v="Refinitiv, 'Share ownership: Riot Platforms Inc - 31 December 2022', viewed in December 2023."/>
    <s v="Refinitiv"/>
    <x v="1"/>
  </r>
  <r>
    <x v="10"/>
    <s v="United States"/>
    <s v="CleanSpark"/>
    <x v="0"/>
    <d v="2022-12-31T00:00:00"/>
    <n v="5.3764199999999998E-2"/>
    <n v="3.6700000000000003E-4"/>
    <x v="460"/>
    <x v="3"/>
    <s v="Refinitiv, 'Share ownership: CleanSpark Inc - 31 December 2022', viewed in December 2023."/>
    <s v="Refinitiv"/>
    <x v="1"/>
  </r>
  <r>
    <x v="0"/>
    <s v="Japan"/>
    <s v="SBI Holdings"/>
    <x v="0"/>
    <d v="2022-12-31T00:00:00"/>
    <n v="1.0217549500000001"/>
    <n v="1.95E-4"/>
    <x v="80"/>
    <x v="15"/>
    <s v="Refinitiv, 'Share ownership: SBI Holdings Inc - 31 December 2022', viewed in December 2023."/>
    <s v="Refinitiv"/>
    <x v="0"/>
  </r>
  <r>
    <x v="2"/>
    <s v="United States"/>
    <s v="Riot Platforms"/>
    <x v="0"/>
    <d v="2022-12-31T00:00:00"/>
    <n v="7.0939139999999998E-2"/>
    <n v="1.25E-4"/>
    <x v="80"/>
    <x v="15"/>
    <s v="Refinitiv, 'Share ownership: Riot Platforms Inc - 31 December 2022', viewed in December 2023."/>
    <s v="Refinitiv"/>
    <x v="1"/>
  </r>
  <r>
    <x v="6"/>
    <s v="United States"/>
    <s v="Marathon Digital Holdings"/>
    <x v="0"/>
    <d v="2022-12-31T00:00:00"/>
    <n v="4.7018160000000003E-2"/>
    <n v="9.4000000000000008E-5"/>
    <x v="80"/>
    <x v="15"/>
    <s v="Refinitiv, 'Share ownership: Marathon Digital Holdings Inc - 31 December 2022', viewed in December 2023."/>
    <s v="Refinitiv"/>
    <x v="1"/>
  </r>
  <r>
    <x v="8"/>
    <s v="United States"/>
    <s v="Hut 8 Corp"/>
    <x v="0"/>
    <d v="2022-12-31T00:00:00"/>
    <n v="2.7949069999999999E-2"/>
    <n v="1.55E-4"/>
    <x v="80"/>
    <x v="15"/>
    <s v="Refinitiv, 'Share ownership: Hut 8 Corp - 31 December 2022', viewed in December 2023."/>
    <s v="Refinitiv"/>
    <x v="1"/>
  </r>
  <r>
    <x v="14"/>
    <s v="China"/>
    <s v="Canaan"/>
    <x v="0"/>
    <d v="2022-12-31T00:00:00"/>
    <n v="6.8185999999999997E-2"/>
    <n v="1.9900000000000001E-4"/>
    <x v="80"/>
    <x v="15"/>
    <s v="Refinitiv, 'Share ownership: Canaan Inc - 31 December 2022', viewed in December 2023."/>
    <s v="Refinitiv"/>
    <x v="1"/>
  </r>
  <r>
    <x v="8"/>
    <s v="United States"/>
    <s v="Hut 8 Corp"/>
    <x v="0"/>
    <d v="2022-12-31T00:00:00"/>
    <n v="0.25634467999999999"/>
    <n v="1.418E-3"/>
    <x v="461"/>
    <x v="0"/>
    <s v="Refinitiv, 'Share ownership: Hut 8 Corp - 31 December 2022', viewed in December 2023."/>
    <s v="Refinitiv"/>
    <x v="1"/>
  </r>
  <r>
    <x v="2"/>
    <s v="United States"/>
    <s v="Riot Platforms"/>
    <x v="0"/>
    <d v="2022-12-31T00:00:00"/>
    <n v="3.3900000000000002E-6"/>
    <n v="0"/>
    <x v="462"/>
    <x v="3"/>
    <s v="Refinitiv, 'Share ownership: Riot Platforms Inc - 31 December 2022', viewed in December 2023."/>
    <s v="Refinitiv"/>
    <x v="1"/>
  </r>
  <r>
    <x v="8"/>
    <s v="United States"/>
    <s v="Hut 8 Corp"/>
    <x v="0"/>
    <d v="2022-12-31T00:00:00"/>
    <n v="9.9741999999999995E-4"/>
    <n v="5.9999999999999993E-6"/>
    <x v="462"/>
    <x v="3"/>
    <s v="Refinitiv, 'Share ownership: Hut 8 Corp - 31 December 2022', viewed in December 2023."/>
    <s v="Refinitiv"/>
    <x v="1"/>
  </r>
  <r>
    <x v="15"/>
    <s v="United States"/>
    <s v="TeraWulf"/>
    <x v="0"/>
    <d v="2022-12-31T00:00:00"/>
    <n v="7.9871999999999999E-2"/>
    <n v="8.2600000000000002E-4"/>
    <x v="463"/>
    <x v="3"/>
    <s v="Refinitiv, 'Share ownership: Terawulf Inc - 31 December 2022', viewed in December 2023."/>
    <s v="Refinitiv"/>
    <x v="1"/>
  </r>
  <r>
    <x v="22"/>
    <s v="Australia"/>
    <s v="Iris Energy"/>
    <x v="0"/>
    <d v="2022-12-31T00:00:00"/>
    <n v="3.4197250000000001"/>
    <n v="4.9756999999999996E-2"/>
    <x v="464"/>
    <x v="29"/>
    <s v="Refinitiv, 'Share ownership: Iris Energy Ltd - 31 December 2022', viewed in December 2023."/>
    <s v="Refinitiv"/>
    <x v="1"/>
  </r>
  <r>
    <x v="2"/>
    <s v="United States"/>
    <s v="Riot Platforms"/>
    <x v="0"/>
    <d v="2022-12-31T00:00:00"/>
    <n v="1.586181E-2"/>
    <n v="2.8E-5"/>
    <x v="465"/>
    <x v="3"/>
    <s v="Refinitiv, 'Share ownership: Riot Platforms Inc - 31 December 2022', viewed in December 2023."/>
    <s v="Refinitiv"/>
    <x v="1"/>
  </r>
  <r>
    <x v="6"/>
    <s v="United States"/>
    <s v="Marathon Digital Holdings"/>
    <x v="0"/>
    <d v="2022-12-31T00:00:00"/>
    <n v="4.0903200000000006E-3"/>
    <n v="7.9999999999999996E-6"/>
    <x v="465"/>
    <x v="3"/>
    <s v="Refinitiv, 'Share ownership: Marathon Digital Holdings Inc - 31 December 2022', viewed in December 2023."/>
    <s v="Refinitiv"/>
    <x v="1"/>
  </r>
  <r>
    <x v="1"/>
    <s v="Canada"/>
    <s v="HIVE Digital Technology"/>
    <x v="0"/>
    <d v="2022-12-31T00:00:00"/>
    <n v="7.1959999999999995E-5"/>
    <n v="9.9999999999999995E-7"/>
    <x v="465"/>
    <x v="3"/>
    <s v="Refinitiv, 'Share ownership: HIVE Digital Technologies Ltd - 31 December 2022', viewed in December 2023."/>
    <s v="Refinitiv"/>
    <x v="1"/>
  </r>
  <r>
    <x v="20"/>
    <s v="Canada"/>
    <s v="Digihost Technology"/>
    <x v="0"/>
    <d v="2022-12-31T00:00:00"/>
    <n v="3.26E-5"/>
    <n v="2.9999999999999997E-6"/>
    <x v="465"/>
    <x v="3"/>
    <s v="Refinitiv, 'Share ownership: Digihost Technology Inc - 31 December 2022', viewed in December 2023."/>
    <s v="Refinitiv"/>
    <x v="1"/>
  </r>
  <r>
    <x v="10"/>
    <s v="United States"/>
    <s v="CleanSpark"/>
    <x v="0"/>
    <d v="2022-12-31T00:00:00"/>
    <n v="2.6642399999999996E-3"/>
    <n v="1.8E-5"/>
    <x v="465"/>
    <x v="3"/>
    <s v="Refinitiv, 'Share ownership: CleanSpark Inc - 31 December 2022', viewed in December 2023."/>
    <s v="Refinitiv"/>
    <x v="1"/>
  </r>
  <r>
    <x v="3"/>
    <s v="Canada"/>
    <s v="Bitfarms"/>
    <x v="0"/>
    <d v="2022-12-31T00:00:00"/>
    <n v="5.7078999999999995E-4"/>
    <n v="5.9999999999999993E-6"/>
    <x v="465"/>
    <x v="3"/>
    <s v="Refinitiv, 'Share ownership: Bitfarms Ltd - 31 December 2022', viewed in December 2023."/>
    <s v="Refinitiv"/>
    <x v="1"/>
  </r>
  <r>
    <x v="11"/>
    <s v="United States"/>
    <s v="Bit Digital"/>
    <x v="0"/>
    <d v="2022-12-31T00:00:00"/>
    <n v="6.0120000000000009E-4"/>
    <n v="1.1999999999999999E-5"/>
    <x v="465"/>
    <x v="3"/>
    <s v="Refinitiv, 'Share ownership: Bit Digital Inc - 31 December 2022', viewed in December 2023."/>
    <s v="Refinitiv"/>
    <x v="1"/>
  </r>
  <r>
    <x v="17"/>
    <s v="United States"/>
    <s v="Applied Digital"/>
    <x v="0"/>
    <d v="2022-12-31T00:00:00"/>
    <n v="3.0543999999999998E-4"/>
    <n v="1.9999999999999999E-6"/>
    <x v="465"/>
    <x v="3"/>
    <s v="Refinitiv, 'Share ownership: Applied Digital Corp - 31 December 2022', viewed in December 2023."/>
    <s v="Refinitiv"/>
    <x v="1"/>
  </r>
  <r>
    <x v="7"/>
    <s v="United States"/>
    <s v="Core Scientific"/>
    <x v="0"/>
    <d v="2022-12-31T00:00:00"/>
    <n v="2.6150000000000001E-4"/>
    <n v="9.0000000000000002E-6"/>
    <x v="182"/>
    <x v="3"/>
    <s v="Refinitiv, 'Share ownership: Core Scientific Inc - 31 December 2022', viewed in December 2023."/>
    <s v="Refinitiv"/>
    <x v="1"/>
  </r>
  <r>
    <x v="7"/>
    <s v="United States"/>
    <s v="Core Scientific"/>
    <x v="0"/>
    <d v="2022-12-31T00:00:00"/>
    <n v="1.6169000000000001E-3"/>
    <n v="5.7000000000000003E-5"/>
    <x v="182"/>
    <x v="3"/>
    <s v="Refinitiv, 'Share ownership: Core Scientific Inc - 31 December 2022', viewed in December 2023."/>
    <s v="Refinitiv"/>
    <x v="1"/>
  </r>
  <r>
    <x v="16"/>
    <s v="Netherlands"/>
    <s v="Cipher Mining"/>
    <x v="0"/>
    <d v="2022-12-31T00:00:00"/>
    <n v="1.05448E-3"/>
    <n v="7.9999999999999996E-6"/>
    <x v="182"/>
    <x v="3"/>
    <s v="Refinitiv, 'Share ownership: Cipher Mining Inc - 31 December 2022', viewed in December 2023."/>
    <s v="Refinitiv"/>
    <x v="1"/>
  </r>
  <r>
    <x v="16"/>
    <s v="Netherlands"/>
    <s v="Cipher Mining"/>
    <x v="0"/>
    <d v="2022-12-31T00:00:00"/>
    <n v="7.1137919999999993E-2"/>
    <n v="5.13E-4"/>
    <x v="466"/>
    <x v="0"/>
    <s v="Refinitiv, 'Share ownership: Cipher Mining Inc - 31 December 2022', viewed in December 2023."/>
    <s v="Refinitiv"/>
    <x v="1"/>
  </r>
  <r>
    <x v="14"/>
    <s v="China"/>
    <s v="Canaan"/>
    <x v="0"/>
    <d v="2022-12-31T00:00:00"/>
    <n v="2.8669864600000001"/>
    <n v="8.3759999999999998E-3"/>
    <x v="467"/>
    <x v="2"/>
    <s v="Refinitiv, 'Share ownership: Canaan Inc - 31 December 2022', viewed in December 2023."/>
    <s v="Refinitiv"/>
    <x v="1"/>
  </r>
  <r>
    <x v="23"/>
    <s v="United States"/>
    <s v="Soluna Holdings"/>
    <x v="0"/>
    <d v="2022-12-31T00:00:00"/>
    <n v="1.3045E-4"/>
    <n v="2.8999999999999997E-5"/>
    <x v="468"/>
    <x v="3"/>
    <s v="Refinitiv, 'Share ownership: Soluna Holdings Inc - 31 December 2022', viewed in December 2023."/>
    <s v="Refinitiv"/>
    <x v="1"/>
  </r>
  <r>
    <x v="13"/>
    <s v="United States"/>
    <s v="Galaxy Digital"/>
    <x v="0"/>
    <d v="2022-12-31T00:00:00"/>
    <n v="0.33333014"/>
    <n v="1.065E-3"/>
    <x v="469"/>
    <x v="3"/>
    <s v="Refinitiv, 'Share ownership: Galaxy Digital Holdings Ltd - 31 December 2022', viewed in December 2023."/>
    <s v="Refinitiv"/>
    <x v="1"/>
  </r>
  <r>
    <x v="15"/>
    <s v="United States"/>
    <s v="TeraWulf"/>
    <x v="0"/>
    <d v="2022-12-31T00:00:00"/>
    <n v="1.72058E-3"/>
    <n v="1.8E-5"/>
    <x v="470"/>
    <x v="3"/>
    <s v="Refinitiv, 'Share ownership: Terawulf Inc - 31 December 2022', viewed in December 2023."/>
    <s v="Refinitiv"/>
    <x v="1"/>
  </r>
  <r>
    <x v="0"/>
    <s v="Japan"/>
    <s v="SBI Holdings"/>
    <x v="0"/>
    <d v="2022-12-31T00:00:00"/>
    <n v="3.6742325499999997"/>
    <n v="7.0300000000000007E-4"/>
    <x v="470"/>
    <x v="3"/>
    <s v="Refinitiv, 'Share ownership: SBI Holdings Inc - 31 December 2022', viewed in December 2023."/>
    <s v="Refinitiv"/>
    <x v="0"/>
  </r>
  <r>
    <x v="2"/>
    <s v="United States"/>
    <s v="Riot Platforms"/>
    <x v="0"/>
    <d v="2022-12-31T00:00:00"/>
    <n v="3.4747500000000001E-2"/>
    <n v="6.1000000000000005E-5"/>
    <x v="470"/>
    <x v="3"/>
    <s v="Refinitiv, 'Share ownership: Riot Platforms Inc - 31 December 2022', viewed in December 2023."/>
    <s v="Refinitiv"/>
    <x v="1"/>
  </r>
  <r>
    <x v="10"/>
    <s v="United States"/>
    <s v="CleanSpark"/>
    <x v="0"/>
    <d v="2022-12-31T00:00:00"/>
    <n v="7.2195600000000007E-3"/>
    <n v="4.8999999999999998E-5"/>
    <x v="470"/>
    <x v="3"/>
    <s v="Refinitiv, 'Share ownership: CleanSpark Inc - 31 December 2022', viewed in December 2023."/>
    <s v="Refinitiv"/>
    <x v="1"/>
  </r>
  <r>
    <x v="16"/>
    <s v="Netherlands"/>
    <s v="Cipher Mining"/>
    <x v="0"/>
    <d v="2022-12-31T00:00:00"/>
    <n v="2.1263200000000001E-3"/>
    <n v="1.5E-5"/>
    <x v="470"/>
    <x v="3"/>
    <s v="Refinitiv, 'Share ownership: Cipher Mining Inc - 31 December 2022', viewed in December 2023."/>
    <s v="Refinitiv"/>
    <x v="1"/>
  </r>
  <r>
    <x v="17"/>
    <s v="United States"/>
    <s v="Applied Digital"/>
    <x v="0"/>
    <d v="2022-12-31T00:00:00"/>
    <n v="1.1774160000000001E-2"/>
    <n v="6.7999999999999999E-5"/>
    <x v="470"/>
    <x v="3"/>
    <s v="Refinitiv, 'Share ownership: Applied Digital Corp - 31 December 2022', viewed in December 2023."/>
    <s v="Refinitiv"/>
    <x v="1"/>
  </r>
  <r>
    <x v="2"/>
    <s v="United States"/>
    <s v="Riot Platforms"/>
    <x v="0"/>
    <d v="2022-12-31T00:00:00"/>
    <n v="6.4077780000000001E-2"/>
    <n v="1.13E-4"/>
    <x v="471"/>
    <x v="3"/>
    <s v="Refinitiv, 'Share ownership: Riot Platforms Inc - 31 December 2022', viewed in December 2023."/>
    <s v="Refinitiv"/>
    <x v="1"/>
  </r>
  <r>
    <x v="6"/>
    <s v="United States"/>
    <s v="Marathon Digital Holdings"/>
    <x v="0"/>
    <d v="2022-12-31T00:00:00"/>
    <n v="9.3044520000000006E-2"/>
    <n v="1.8700000000000002E-4"/>
    <x v="471"/>
    <x v="3"/>
    <s v="Refinitiv, 'Share ownership: Marathon Digital Holdings Inc - 31 December 2022', viewed in December 2023."/>
    <s v="Refinitiv"/>
    <x v="1"/>
  </r>
  <r>
    <x v="8"/>
    <s v="United States"/>
    <s v="Hut 8 Corp"/>
    <x v="0"/>
    <d v="2022-12-31T00:00:00"/>
    <n v="1.8873869999999997E-2"/>
    <n v="1.0399999999999999E-4"/>
    <x v="471"/>
    <x v="3"/>
    <s v="Refinitiv, 'Share ownership: Hut 8 Corp - 31 December 2022', viewed in December 2023."/>
    <s v="Refinitiv"/>
    <x v="1"/>
  </r>
  <r>
    <x v="7"/>
    <s v="United States"/>
    <s v="Core Scientific"/>
    <x v="0"/>
    <d v="2022-12-31T00:00:00"/>
    <n v="7.5100000000000004E-4"/>
    <n v="2.7000000000000002E-5"/>
    <x v="472"/>
    <x v="3"/>
    <s v="Refinitiv, 'Share ownership: Core Scientific Inc - 31 December 2022', viewed in December 2023."/>
    <s v="Refinitiv"/>
    <x v="1"/>
  </r>
  <r>
    <x v="0"/>
    <s v="Japan"/>
    <s v="SBI Holdings"/>
    <x v="0"/>
    <d v="2022-12-31T00:00:00"/>
    <n v="0.20604806000000001"/>
    <n v="3.8999999999999999E-5"/>
    <x v="473"/>
    <x v="15"/>
    <s v="Refinitiv, 'Share ownership: SBI Holdings Inc - 31 December 2022', viewed in December 2023."/>
    <s v="Refinitiv"/>
    <x v="0"/>
  </r>
  <r>
    <x v="9"/>
    <s v="Singapore"/>
    <s v="Ebang International"/>
    <x v="0"/>
    <d v="2022-12-31T00:00:00"/>
    <n v="8.7300000000000011E-6"/>
    <n v="9.9999999999999995E-7"/>
    <x v="474"/>
    <x v="14"/>
    <s v="Refinitiv, 'Share ownership: Ebang International Holdings Inc - 31 December 2022', viewed in December 2023."/>
    <s v="Refinitiv"/>
    <x v="1"/>
  </r>
  <r>
    <x v="15"/>
    <s v="United States"/>
    <s v="TeraWulf"/>
    <x v="0"/>
    <d v="2022-12-31T00:00:00"/>
    <n v="3.4477999999999999E-4"/>
    <n v="3.9999999999999998E-6"/>
    <x v="475"/>
    <x v="3"/>
    <s v="Refinitiv, 'Share ownership: Terawulf Inc - 31 December 2022', viewed in December 2023."/>
    <s v="Refinitiv"/>
    <x v="1"/>
  </r>
  <r>
    <x v="2"/>
    <s v="United States"/>
    <s v="Riot Platforms"/>
    <x v="0"/>
    <d v="2022-12-31T00:00:00"/>
    <n v="1.1532780000000001E-2"/>
    <n v="2.0000000000000002E-5"/>
    <x v="475"/>
    <x v="3"/>
    <s v="Refinitiv, 'Share ownership: Riot Platforms Inc - 31 December 2022', viewed in December 2023."/>
    <s v="Refinitiv"/>
    <x v="1"/>
  </r>
  <r>
    <x v="6"/>
    <s v="United States"/>
    <s v="Marathon Digital Holdings"/>
    <x v="0"/>
    <d v="2022-12-31T00:00:00"/>
    <n v="9.2271599999999999E-3"/>
    <n v="1.9000000000000001E-5"/>
    <x v="475"/>
    <x v="3"/>
    <s v="Refinitiv, 'Share ownership: Marathon Digital Holdings Inc - 31 December 2022', viewed in December 2023."/>
    <s v="Refinitiv"/>
    <x v="1"/>
  </r>
  <r>
    <x v="7"/>
    <s v="United States"/>
    <s v="Core Scientific"/>
    <x v="0"/>
    <d v="2022-12-31T00:00:00"/>
    <n v="3.3397E-4"/>
    <n v="1.1999999999999999E-5"/>
    <x v="475"/>
    <x v="3"/>
    <s v="Refinitiv, 'Share ownership: Core Scientific Inc - 31 December 2022', viewed in December 2023."/>
    <s v="Refinitiv"/>
    <x v="1"/>
  </r>
  <r>
    <x v="10"/>
    <s v="United States"/>
    <s v="CleanSpark"/>
    <x v="0"/>
    <d v="2022-12-31T00:00:00"/>
    <n v="2.2236000000000001E-3"/>
    <n v="1.5E-5"/>
    <x v="475"/>
    <x v="3"/>
    <s v="Refinitiv, 'Share ownership: CleanSpark Inc - 31 December 2022', viewed in December 2023."/>
    <s v="Refinitiv"/>
    <x v="1"/>
  </r>
  <r>
    <x v="14"/>
    <s v="China"/>
    <s v="Canaan"/>
    <x v="0"/>
    <d v="2022-12-31T00:00:00"/>
    <n v="4.1436899999999999E-2"/>
    <n v="1.21E-4"/>
    <x v="475"/>
    <x v="3"/>
    <s v="Refinitiv, 'Share ownership: Canaan Inc - 31 December 2022', viewed in December 2023."/>
    <s v="Refinitiv"/>
    <x v="1"/>
  </r>
  <r>
    <x v="16"/>
    <s v="Netherlands"/>
    <s v="Cipher Mining"/>
    <x v="0"/>
    <d v="2022-12-31T00:00:00"/>
    <n v="5.2360000000000004E-4"/>
    <n v="3.9999999999999998E-6"/>
    <x v="475"/>
    <x v="3"/>
    <s v="Refinitiv, 'Share ownership: Cipher Mining Inc - 31 December 2022', viewed in December 2023."/>
    <s v="Refinitiv"/>
    <x v="1"/>
  </r>
  <r>
    <x v="17"/>
    <s v="United States"/>
    <s v="Applied Digital"/>
    <x v="0"/>
    <d v="2022-12-31T00:00:00"/>
    <n v="1.1592E-3"/>
    <n v="6.9999999999999999E-6"/>
    <x v="475"/>
    <x v="3"/>
    <s v="Refinitiv, 'Share ownership: Applied Digital Corp - 31 December 2022', viewed in December 2023."/>
    <s v="Refinitiv"/>
    <x v="1"/>
  </r>
  <r>
    <x v="12"/>
    <s v="United Kingdom"/>
    <s v="Argo Blockchain"/>
    <x v="0"/>
    <d v="2022-01-03T00:00:00"/>
    <n v="4.7141589499999998"/>
    <n v="9.9880000000000004E-3"/>
    <x v="476"/>
    <x v="33"/>
    <s v="Refinitiv, 'Share ownership: Argo Blockchain PLC - 3 January 2022', viewed in December 2023."/>
    <s v="Refinitiv"/>
    <x v="1"/>
  </r>
  <r>
    <x v="15"/>
    <s v="United States"/>
    <s v="TeraWulf"/>
    <x v="0"/>
    <d v="2022-12-31T00:00:00"/>
    <n v="1.8563599999999998E-3"/>
    <n v="1.9000000000000001E-5"/>
    <x v="477"/>
    <x v="3"/>
    <s v="Refinitiv, 'Share ownership: Terawulf Inc - 31 December 2022', viewed in December 2023."/>
    <s v="Refinitiv"/>
    <x v="1"/>
  </r>
  <r>
    <x v="2"/>
    <s v="United States"/>
    <s v="Riot Platforms"/>
    <x v="0"/>
    <d v="2022-12-31T00:00:00"/>
    <n v="6.9159390000000001E-2"/>
    <n v="1.2200000000000001E-4"/>
    <x v="477"/>
    <x v="3"/>
    <s v="Refinitiv, 'Share ownership: Riot Platforms Inc - 31 December 2022', viewed in December 2023."/>
    <s v="Refinitiv"/>
    <x v="1"/>
  </r>
  <r>
    <x v="6"/>
    <s v="United States"/>
    <s v="Marathon Digital Holdings"/>
    <x v="0"/>
    <d v="2022-12-31T00:00:00"/>
    <n v="5.1518879999999996E-2"/>
    <n v="1.03E-4"/>
    <x v="477"/>
    <x v="3"/>
    <s v="Refinitiv, 'Share ownership: Marathon Digital Holdings Inc - 31 December 2022', viewed in December 2023."/>
    <s v="Refinitiv"/>
    <x v="1"/>
  </r>
  <r>
    <x v="10"/>
    <s v="United States"/>
    <s v="CleanSpark"/>
    <x v="0"/>
    <d v="2022-12-31T00:00:00"/>
    <n v="1.1978879999999999E-2"/>
    <n v="8.2000000000000001E-5"/>
    <x v="477"/>
    <x v="3"/>
    <s v="Refinitiv, 'Share ownership: CleanSpark Inc - 31 December 2022', viewed in December 2023."/>
    <s v="Refinitiv"/>
    <x v="1"/>
  </r>
  <r>
    <x v="16"/>
    <s v="Netherlands"/>
    <s v="Cipher Mining"/>
    <x v="0"/>
    <d v="2022-12-31T00:00:00"/>
    <n v="2.8151199999999999E-3"/>
    <n v="2.0000000000000002E-5"/>
    <x v="477"/>
    <x v="3"/>
    <s v="Refinitiv, 'Share ownership: Cipher Mining Inc - 31 December 2022', viewed in December 2023."/>
    <s v="Refinitiv"/>
    <x v="1"/>
  </r>
  <r>
    <x v="17"/>
    <s v="United States"/>
    <s v="Applied Digital"/>
    <x v="0"/>
    <d v="2022-12-31T00:00:00"/>
    <n v="1.5995120000000002E-2"/>
    <n v="9.2999999999999997E-5"/>
    <x v="477"/>
    <x v="3"/>
    <s v="Refinitiv, 'Share ownership: Applied Digital Corp - 31 December 2022', viewed in December 2023."/>
    <s v="Refinitiv"/>
    <x v="1"/>
  </r>
  <r>
    <x v="2"/>
    <s v="United States"/>
    <s v="Riot Platforms"/>
    <x v="0"/>
    <d v="2022-12-31T00:00:00"/>
    <n v="4.0530839999999999E-2"/>
    <n v="7.1000000000000005E-5"/>
    <x v="478"/>
    <x v="3"/>
    <s v="Refinitiv, 'Share ownership: Riot Platforms Inc - 31 December 2022', viewed in December 2023."/>
    <s v="Refinitiv"/>
    <x v="1"/>
  </r>
  <r>
    <x v="10"/>
    <s v="United States"/>
    <s v="CleanSpark"/>
    <x v="0"/>
    <d v="2022-12-31T00:00:00"/>
    <n v="2.32254E-2"/>
    <n v="1.5900000000000002E-4"/>
    <x v="479"/>
    <x v="3"/>
    <s v="Refinitiv, 'Share ownership: CleanSpark Inc - 31 December 2022', viewed in December 2023."/>
    <s v="Refinitiv"/>
    <x v="1"/>
  </r>
  <r>
    <x v="2"/>
    <s v="United States"/>
    <s v="Riot Platforms"/>
    <x v="0"/>
    <d v="2022-12-31T00:00:00"/>
    <n v="4.2154650000000002E-2"/>
    <n v="7.400000000000001E-5"/>
    <x v="480"/>
    <x v="3"/>
    <s v="Refinitiv, 'Share ownership: Riot Platforms Inc - 31 December 2022', viewed in December 2023."/>
    <s v="Refinitiv"/>
    <x v="1"/>
  </r>
  <r>
    <x v="6"/>
    <s v="United States"/>
    <s v="Marathon Digital Holdings"/>
    <x v="0"/>
    <d v="2022-12-31T00:00:00"/>
    <n v="4.7664539999999998E-2"/>
    <n v="9.5999999999999989E-5"/>
    <x v="480"/>
    <x v="3"/>
    <s v="Refinitiv, 'Share ownership: Marathon Digital Holdings Inc - 31 December 2022', viewed in December 2023."/>
    <s v="Refinitiv"/>
    <x v="1"/>
  </r>
  <r>
    <x v="14"/>
    <s v="China"/>
    <s v="Canaan"/>
    <x v="0"/>
    <d v="2022-12-31T00:00:00"/>
    <n v="0.18643000000000001"/>
    <n v="5.4500000000000002E-4"/>
    <x v="481"/>
    <x v="6"/>
    <s v="Refinitiv, 'Share ownership: Canaan Inc - 31 December 2022', viewed in December 2023."/>
    <s v="Refinitiv"/>
    <x v="1"/>
  </r>
  <r>
    <x v="0"/>
    <s v="Japan"/>
    <s v="SBI Holdings"/>
    <x v="0"/>
    <d v="2022-12-31T00:00:00"/>
    <n v="5.93014492"/>
    <n v="1.134E-3"/>
    <x v="482"/>
    <x v="3"/>
    <s v="Refinitiv, 'Share ownership: SBI Holdings Inc - 31 December 2022', viewed in December 2023."/>
    <s v="Refinitiv"/>
    <x v="0"/>
  </r>
  <r>
    <x v="0"/>
    <s v="Japan"/>
    <s v="SBI Holdings"/>
    <x v="0"/>
    <d v="2022-12-31T00:00:00"/>
    <n v="0.43962551"/>
    <n v="8.3999999999999995E-5"/>
    <x v="241"/>
    <x v="3"/>
    <s v="Refinitiv, 'Share ownership: SBI Holdings Inc - 31 December 2022', viewed in December 2023."/>
    <s v="Refinitiv"/>
    <x v="0"/>
  </r>
  <r>
    <x v="2"/>
    <s v="United States"/>
    <s v="Riot Platforms"/>
    <x v="0"/>
    <d v="2022-12-31T00:00:00"/>
    <n v="1.5122891699999998"/>
    <n v="2.6670000000000001E-3"/>
    <x v="483"/>
    <x v="3"/>
    <s v="Refinitiv, 'Share ownership: Riot Platforms Inc - 31 December 2022', viewed in December 2023."/>
    <s v="Refinitiv"/>
    <x v="1"/>
  </r>
  <r>
    <x v="1"/>
    <s v="Canada"/>
    <s v="HIVE Digital Technology"/>
    <x v="0"/>
    <d v="2022-12-31T00:00:00"/>
    <n v="3.6468410000000007E-2"/>
    <n v="3.0299999999999999E-4"/>
    <x v="483"/>
    <x v="3"/>
    <s v="Refinitiv, 'Share ownership: HIVE Digital Technologies Ltd - 31 December 2022', viewed in December 2023."/>
    <s v="Refinitiv"/>
    <x v="1"/>
  </r>
  <r>
    <x v="14"/>
    <s v="China"/>
    <s v="Canaan"/>
    <x v="0"/>
    <d v="2022-12-31T00:00:00"/>
    <n v="1.9545279999999998E-2"/>
    <n v="5.7000000000000003E-5"/>
    <x v="483"/>
    <x v="3"/>
    <s v="Refinitiv, 'Share ownership: Canaan Inc - 31 December 2022', viewed in December 2023."/>
    <s v="Refinitiv"/>
    <x v="1"/>
  </r>
  <r>
    <x v="8"/>
    <s v="United States"/>
    <s v="Hut 8 Corp"/>
    <x v="0"/>
    <d v="2022-12-31T00:00:00"/>
    <n v="1.2093139999999999E-2"/>
    <n v="6.7000000000000002E-5"/>
    <x v="484"/>
    <x v="3"/>
    <s v="Refinitiv, 'Share ownership: Hut 8 Corp - 31 December 2022', viewed in December 2023."/>
    <s v="Refinitiv"/>
    <x v="1"/>
  </r>
  <r>
    <x v="7"/>
    <s v="United States"/>
    <s v="Core Scientific"/>
    <x v="0"/>
    <d v="2022-12-31T00:00:00"/>
    <n v="2.0620199999999999E-3"/>
    <n v="7.2999999999999999E-5"/>
    <x v="484"/>
    <x v="3"/>
    <s v="Refinitiv, 'Share ownership: Core Scientific Inc - 31 December 2022', viewed in December 2023."/>
    <s v="Refinitiv"/>
    <x v="1"/>
  </r>
  <r>
    <x v="3"/>
    <s v="Canada"/>
    <s v="Bitfarms"/>
    <x v="0"/>
    <d v="2022-12-31T00:00:00"/>
    <n v="5.3185300000000001E-3"/>
    <n v="5.7000000000000003E-5"/>
    <x v="484"/>
    <x v="3"/>
    <s v="Refinitiv, 'Share ownership: Bitfarms Ltd - 31 December 2022', viewed in December 2023."/>
    <s v="Refinitiv"/>
    <x v="1"/>
  </r>
  <r>
    <x v="12"/>
    <s v="United Kingdom"/>
    <s v="Argo Blockchain"/>
    <x v="0"/>
    <d v="2022-12-31T00:00:00"/>
    <n v="1.8617040000000001E-2"/>
    <n v="3.6099999999999999E-4"/>
    <x v="484"/>
    <x v="3"/>
    <s v="Refinitiv, 'Share ownership: Argo Blockchain PLC - 31 December 2022', viewed in December 2023."/>
    <s v="Refinitiv"/>
    <x v="1"/>
  </r>
  <r>
    <x v="7"/>
    <s v="United States"/>
    <s v="Core Scientific"/>
    <x v="0"/>
    <d v="2022-12-31T00:00:00"/>
    <n v="1.7988849999999997E-2"/>
    <n v="6.4000000000000005E-4"/>
    <x v="485"/>
    <x v="2"/>
    <s v="Refinitiv, 'Share ownership: Core Scientific Inc - 31 December 2022', viewed in December 2023."/>
    <s v="Refinitiv"/>
    <x v="1"/>
  </r>
  <r>
    <x v="14"/>
    <s v="China"/>
    <s v="Canaan"/>
    <x v="0"/>
    <d v="2022-12-31T00:00:00"/>
    <n v="0.529111"/>
    <n v="1.5459999999999998E-3"/>
    <x v="485"/>
    <x v="2"/>
    <s v="Refinitiv, 'Share ownership: Canaan Inc - 31 December 2022', viewed in December 2023."/>
    <s v="Refinitiv"/>
    <x v="1"/>
  </r>
  <r>
    <x v="2"/>
    <s v="United States"/>
    <s v="Riot Platforms"/>
    <x v="0"/>
    <d v="2022-12-31T00:00:00"/>
    <n v="1.3560000000000001E-5"/>
    <n v="0"/>
    <x v="486"/>
    <x v="3"/>
    <s v="Refinitiv, 'Share ownership: Riot Platforms Inc - 31 December 2022', viewed in December 2023."/>
    <s v="Refinitiv"/>
    <x v="1"/>
  </r>
  <r>
    <x v="6"/>
    <s v="United States"/>
    <s v="Marathon Digital Holdings"/>
    <x v="0"/>
    <d v="2022-12-31T00:00:00"/>
    <n v="1.7100000000000002E-5"/>
    <n v="0"/>
    <x v="486"/>
    <x v="3"/>
    <s v="Refinitiv, 'Share ownership: Marathon Digital Holdings Inc - 31 December 2022', viewed in December 2023."/>
    <s v="Refinitiv"/>
    <x v="1"/>
  </r>
  <r>
    <x v="8"/>
    <s v="United States"/>
    <s v="Hut 8 Corp"/>
    <x v="0"/>
    <d v="2022-12-31T00:00:00"/>
    <n v="1.7120000000000002E-5"/>
    <n v="0"/>
    <x v="486"/>
    <x v="3"/>
    <s v="Refinitiv, 'Share ownership: Hut 8 Corp - 31 December 2022', viewed in December 2023."/>
    <s v="Refinitiv"/>
    <x v="1"/>
  </r>
  <r>
    <x v="1"/>
    <s v="Canada"/>
    <s v="HIVE Digital Technology"/>
    <x v="0"/>
    <d v="2022-12-31T00:00:00"/>
    <n v="1.151E-5"/>
    <n v="0"/>
    <x v="486"/>
    <x v="3"/>
    <s v="Refinitiv, 'Share ownership: HIVE Digital Technologies Ltd - 31 December 2022', viewed in December 2023."/>
    <s v="Refinitiv"/>
    <x v="1"/>
  </r>
  <r>
    <x v="3"/>
    <s v="Canada"/>
    <s v="Bitfarms"/>
    <x v="0"/>
    <d v="2022-12-31T00:00:00"/>
    <n v="5.7899999999999996E-6"/>
    <n v="0"/>
    <x v="486"/>
    <x v="3"/>
    <s v="Refinitiv, 'Share ownership: Bitfarms Ltd - 31 December 2022', viewed in December 2023."/>
    <s v="Refinitiv"/>
    <x v="1"/>
  </r>
  <r>
    <x v="11"/>
    <s v="United States"/>
    <s v="Bit Digital"/>
    <x v="0"/>
    <d v="2022-12-31T00:00:00"/>
    <n v="4.7999999999999998E-6"/>
    <n v="0"/>
    <x v="486"/>
    <x v="3"/>
    <s v="Refinitiv, 'Share ownership: Bit Digital Inc - 31 December 2022', viewed in December 2023."/>
    <s v="Refinitiv"/>
    <x v="1"/>
  </r>
  <r>
    <x v="2"/>
    <s v="United States"/>
    <s v="Riot Platforms"/>
    <x v="0"/>
    <d v="2022-12-31T00:00:00"/>
    <n v="8.8265429999999992E-2"/>
    <n v="1.56E-4"/>
    <x v="487"/>
    <x v="3"/>
    <s v="Refinitiv, 'Share ownership: Riot Platforms Inc - 31 December 2022', viewed in December 2023."/>
    <s v="Refinitiv"/>
    <x v="1"/>
  </r>
  <r>
    <x v="6"/>
    <s v="United States"/>
    <s v="Marathon Digital Holdings"/>
    <x v="0"/>
    <d v="2022-12-31T00:00:00"/>
    <n v="7.0281000000000007E-3"/>
    <n v="1.4E-5"/>
    <x v="487"/>
    <x v="3"/>
    <s v="Refinitiv, 'Share ownership: Marathon Digital Holdings Inc - 31 December 2022', viewed in December 2023."/>
    <s v="Refinitiv"/>
    <x v="1"/>
  </r>
  <r>
    <x v="0"/>
    <s v="Japan"/>
    <s v="SBI Holdings"/>
    <x v="0"/>
    <d v="2022-05-31T00:00:00"/>
    <n v="5.1249899999999994E-3"/>
    <n v="9.9999999999999995E-7"/>
    <x v="488"/>
    <x v="14"/>
    <s v="Refinitiv, 'Share ownership: SBI Holdings Inc - 31 May 2022', viewed in December 2023."/>
    <s v="Refinitiv"/>
    <x v="0"/>
  </r>
  <r>
    <x v="3"/>
    <s v="Canada"/>
    <s v="Bitfarms"/>
    <x v="0"/>
    <d v="2022-12-31T00:00:00"/>
    <n v="2.3807E-4"/>
    <n v="2.9999999999999997E-6"/>
    <x v="489"/>
    <x v="3"/>
    <s v="Refinitiv, 'Share ownership: Bitfarms Ltd - 31 December 2022', viewed in December 2023."/>
    <s v="Refinitiv"/>
    <x v="1"/>
  </r>
  <r>
    <x v="4"/>
    <s v="United States"/>
    <s v="Riskon International"/>
    <x v="0"/>
    <d v="2022-12-31T00:00:00"/>
    <n v="4.4742100000000002E-3"/>
    <n v="6.9099999999999999E-4"/>
    <x v="490"/>
    <x v="3"/>
    <s v="Refinitiv, 'Share ownership: Riskon International Inc - 31 December 2022', viewed in December 2023."/>
    <s v="Refinitiv"/>
    <x v="1"/>
  </r>
  <r>
    <x v="15"/>
    <s v="United States"/>
    <s v="TeraWulf"/>
    <x v="0"/>
    <d v="2022-12-31T00:00:00"/>
    <n v="6.6560000000000002E-4"/>
    <n v="6.9999999999999999E-6"/>
    <x v="151"/>
    <x v="0"/>
    <s v="Refinitiv, 'Share ownership: Terawulf Inc - 31 December 2022', viewed in December 2023."/>
    <s v="Refinitiv"/>
    <x v="1"/>
  </r>
  <r>
    <x v="2"/>
    <s v="United States"/>
    <s v="Riot Platforms"/>
    <x v="0"/>
    <d v="2022-12-31T00:00:00"/>
    <n v="4.8897360000000001E-2"/>
    <n v="8.6000000000000003E-5"/>
    <x v="151"/>
    <x v="0"/>
    <s v="Refinitiv, 'Share ownership: Riot Platforms Inc - 31 December 2022', viewed in December 2023."/>
    <s v="Refinitiv"/>
    <x v="1"/>
  </r>
  <r>
    <x v="6"/>
    <s v="United States"/>
    <s v="Marathon Digital Holdings"/>
    <x v="0"/>
    <d v="2022-12-31T00:00:00"/>
    <n v="3.090996E-2"/>
    <n v="6.2000000000000003E-5"/>
    <x v="151"/>
    <x v="0"/>
    <s v="Refinitiv, 'Share ownership: Marathon Digital Holdings Inc - 31 December 2022', viewed in December 2023."/>
    <s v="Refinitiv"/>
    <x v="1"/>
  </r>
  <r>
    <x v="20"/>
    <s v="Canada"/>
    <s v="Digihost Technology"/>
    <x v="0"/>
    <d v="2022-12-31T00:00:00"/>
    <n v="3.0889999999999997E-5"/>
    <n v="2.9999999999999997E-6"/>
    <x v="151"/>
    <x v="0"/>
    <s v="Refinitiv, 'Share ownership: Digihost Technology Inc - 31 December 2022', viewed in December 2023."/>
    <s v="Refinitiv"/>
    <x v="1"/>
  </r>
  <r>
    <x v="10"/>
    <s v="United States"/>
    <s v="CleanSpark"/>
    <x v="0"/>
    <d v="2022-12-31T00:00:00"/>
    <n v="3.2129999999999999E-2"/>
    <n v="2.1999999999999998E-4"/>
    <x v="151"/>
    <x v="0"/>
    <s v="Refinitiv, 'Share ownership: CleanSpark Inc - 31 December 2022', viewed in December 2023."/>
    <s v="Refinitiv"/>
    <x v="1"/>
  </r>
  <r>
    <x v="21"/>
    <s v="United States"/>
    <s v="Mawson Infrastructure"/>
    <x v="0"/>
    <d v="2022-12-31T00:00:00"/>
    <n v="7.038E-5"/>
    <n v="3.9999999999999998E-6"/>
    <x v="151"/>
    <x v="0"/>
    <s v="Refinitiv, 'Share ownership: Mawson Infrastructure Group Inc - 31 December 2022', viewed in December 2023."/>
    <s v="Refinitiv"/>
    <x v="1"/>
  </r>
  <r>
    <x v="15"/>
    <s v="United States"/>
    <s v="TeraWulf"/>
    <x v="0"/>
    <d v="2022-12-31T00:00:00"/>
    <n v="1.5881199999999999E-3"/>
    <n v="1.5999999999999999E-5"/>
    <x v="151"/>
    <x v="0"/>
    <s v="Refinitiv, 'Share ownership: Terawulf Inc - 31 December 2022', viewed in December 2023."/>
    <s v="Refinitiv"/>
    <x v="1"/>
  </r>
  <r>
    <x v="5"/>
    <s v="United States"/>
    <s v="Stronghold Digital Mining"/>
    <x v="0"/>
    <d v="2022-12-31T00:00:00"/>
    <n v="1.57624E-3"/>
    <n v="1.0399999999999999E-4"/>
    <x v="151"/>
    <x v="0"/>
    <s v="Refinitiv, 'Share ownership: Stronghold Digital Mining Inc - 31 December 2022', viewed in December 2023."/>
    <s v="Refinitiv"/>
    <x v="1"/>
  </r>
  <r>
    <x v="2"/>
    <s v="United States"/>
    <s v="Riot Platforms"/>
    <x v="0"/>
    <d v="2022-12-31T00:00:00"/>
    <n v="3.0187950000000002E-2"/>
    <n v="5.3000000000000001E-5"/>
    <x v="151"/>
    <x v="0"/>
    <s v="Refinitiv, 'Share ownership: Riot Platforms Inc - 31 December 2022', viewed in December 2023."/>
    <s v="Refinitiv"/>
    <x v="1"/>
  </r>
  <r>
    <x v="6"/>
    <s v="United States"/>
    <s v="Marathon Digital Holdings"/>
    <x v="0"/>
    <d v="2022-12-31T00:00:00"/>
    <n v="3.9412080000000002E-2"/>
    <n v="7.9000000000000009E-5"/>
    <x v="151"/>
    <x v="0"/>
    <s v="Refinitiv, 'Share ownership: Marathon Digital Holdings Inc - 31 December 2022', viewed in December 2023."/>
    <s v="Refinitiv"/>
    <x v="1"/>
  </r>
  <r>
    <x v="22"/>
    <s v="Australia"/>
    <s v="Iris Energy"/>
    <x v="0"/>
    <d v="2022-12-31T00:00:00"/>
    <n v="1.0774999999999999E-3"/>
    <n v="1.5999999999999999E-5"/>
    <x v="151"/>
    <x v="0"/>
    <s v="Refinitiv, 'Share ownership: Iris Energy Ltd - 31 December 2022', viewed in December 2023."/>
    <s v="Refinitiv"/>
    <x v="1"/>
  </r>
  <r>
    <x v="8"/>
    <s v="United States"/>
    <s v="Hut 8 Corp"/>
    <x v="0"/>
    <d v="2022-12-31T00:00:00"/>
    <n v="8.8782900000000005E-3"/>
    <n v="4.8999999999999998E-5"/>
    <x v="151"/>
    <x v="0"/>
    <s v="Refinitiv, 'Share ownership: Hut 8 Corp - 31 December 2022', viewed in December 2023."/>
    <s v="Refinitiv"/>
    <x v="1"/>
  </r>
  <r>
    <x v="1"/>
    <s v="Canada"/>
    <s v="HIVE Digital Technology"/>
    <x v="0"/>
    <d v="2022-12-31T00:00:00"/>
    <n v="1.1115100000000001E-2"/>
    <n v="9.2E-5"/>
    <x v="151"/>
    <x v="0"/>
    <s v="Refinitiv, 'Share ownership: HIVE Digital Technologies Ltd - 31 December 2022', viewed in December 2023."/>
    <s v="Refinitiv"/>
    <x v="1"/>
  </r>
  <r>
    <x v="20"/>
    <s v="Canada"/>
    <s v="Digihost Technology"/>
    <x v="0"/>
    <d v="2022-12-31T00:00:00"/>
    <n v="2.0489E-4"/>
    <n v="2.0999999999999999E-5"/>
    <x v="151"/>
    <x v="0"/>
    <s v="Refinitiv, 'Share ownership: Digihost Technology Inc - 31 December 2022', viewed in December 2023."/>
    <s v="Refinitiv"/>
    <x v="1"/>
  </r>
  <r>
    <x v="7"/>
    <s v="United States"/>
    <s v="Core Scientific"/>
    <x v="0"/>
    <d v="2022-12-31T00:00:00"/>
    <n v="1.3524000000000001E-3"/>
    <n v="4.7999999999999994E-5"/>
    <x v="151"/>
    <x v="0"/>
    <s v="Refinitiv, 'Share ownership: Core Scientific Inc - 31 December 2022', viewed in December 2023."/>
    <s v="Refinitiv"/>
    <x v="1"/>
  </r>
  <r>
    <x v="10"/>
    <s v="United States"/>
    <s v="CleanSpark"/>
    <x v="0"/>
    <d v="2022-12-31T00:00:00"/>
    <n v="7.4786399999999999E-3"/>
    <n v="5.1000000000000006E-5"/>
    <x v="151"/>
    <x v="0"/>
    <s v="Refinitiv, 'Share ownership: CleanSpark Inc - 31 December 2022', viewed in December 2023."/>
    <s v="Refinitiv"/>
    <x v="1"/>
  </r>
  <r>
    <x v="16"/>
    <s v="Netherlands"/>
    <s v="Cipher Mining"/>
    <x v="0"/>
    <d v="2022-12-31T00:00:00"/>
    <n v="1.8127200000000001E-3"/>
    <n v="1.2999999999999999E-5"/>
    <x v="151"/>
    <x v="0"/>
    <s v="Refinitiv, 'Share ownership: Cipher Mining Inc - 31 December 2022', viewed in December 2023."/>
    <s v="Refinitiv"/>
    <x v="1"/>
  </r>
  <r>
    <x v="3"/>
    <s v="Canada"/>
    <s v="Bitfarms"/>
    <x v="0"/>
    <d v="2022-12-31T00:00:00"/>
    <n v="3.89384E-3"/>
    <n v="4.1999999999999998E-5"/>
    <x v="151"/>
    <x v="0"/>
    <s v="Refinitiv, 'Share ownership: Bitfarms Ltd - 31 December 2022', viewed in December 2023."/>
    <s v="Refinitiv"/>
    <x v="1"/>
  </r>
  <r>
    <x v="24"/>
    <s v="Hong Kong"/>
    <s v="Bit Mining"/>
    <x v="0"/>
    <d v="2022-12-31T00:00:00"/>
    <n v="2.0856E-4"/>
    <n v="1.1999999999999999E-5"/>
    <x v="151"/>
    <x v="0"/>
    <s v="Refinitiv, 'Share ownership: BIT Mining Ltd - 31 December 2022', viewed in December 2023."/>
    <s v="Refinitiv"/>
    <x v="1"/>
  </r>
  <r>
    <x v="11"/>
    <s v="United States"/>
    <s v="Bit Digital"/>
    <x v="0"/>
    <d v="2022-12-31T00:00:00"/>
    <n v="1.3290000000000001E-3"/>
    <n v="2.7000000000000002E-5"/>
    <x v="151"/>
    <x v="0"/>
    <s v="Refinitiv, 'Share ownership: Bit Digital Inc - 31 December 2022', viewed in December 2023."/>
    <s v="Refinitiv"/>
    <x v="1"/>
  </r>
  <r>
    <x v="12"/>
    <s v="United Kingdom"/>
    <s v="Argo Blockchain"/>
    <x v="0"/>
    <d v="2022-12-31T00:00:00"/>
    <n v="1.5336000000000001E-4"/>
    <n v="2.9999999999999997E-6"/>
    <x v="151"/>
    <x v="0"/>
    <s v="Refinitiv, 'Share ownership: Argo Blockchain PLC - 31 December 2022', viewed in December 2023."/>
    <s v="Refinitiv"/>
    <x v="1"/>
  </r>
  <r>
    <x v="17"/>
    <s v="United States"/>
    <s v="Applied Digital"/>
    <x v="0"/>
    <d v="2022-12-31T00:00:00"/>
    <n v="1.2872639999999999E-2"/>
    <n v="7.400000000000001E-5"/>
    <x v="151"/>
    <x v="0"/>
    <s v="Refinitiv, 'Share ownership: Applied Digital Corp - 31 December 2022', viewed in December 2023."/>
    <s v="Refinitiv"/>
    <x v="1"/>
  </r>
  <r>
    <x v="2"/>
    <s v="United States"/>
    <s v="Riot Platforms"/>
    <x v="0"/>
    <d v="2022-12-31T00:00:00"/>
    <n v="0.15607560000000001"/>
    <n v="2.7500000000000002E-4"/>
    <x v="151"/>
    <x v="0"/>
    <s v="Refinitiv, 'Share ownership: Riot Platforms Inc - 31 December 2022', viewed in December 2023."/>
    <s v="Refinitiv"/>
    <x v="1"/>
  </r>
  <r>
    <x v="6"/>
    <s v="United States"/>
    <s v="Marathon Digital Holdings"/>
    <x v="0"/>
    <d v="2022-12-31T00:00:00"/>
    <n v="2.1559680000000001E-2"/>
    <n v="4.3000000000000002E-5"/>
    <x v="151"/>
    <x v="0"/>
    <s v="Refinitiv, 'Share ownership: Marathon Digital Holdings Inc - 31 December 2022', viewed in December 2023."/>
    <s v="Refinitiv"/>
    <x v="1"/>
  </r>
  <r>
    <x v="8"/>
    <s v="United States"/>
    <s v="Hut 8 Corp"/>
    <x v="0"/>
    <d v="2022-12-31T00:00:00"/>
    <n v="8.5957600000000009E-3"/>
    <n v="4.7999999999999994E-5"/>
    <x v="151"/>
    <x v="0"/>
    <s v="Refinitiv, 'Share ownership: Hut 8 Corp - 31 December 2022', viewed in December 2023."/>
    <s v="Refinitiv"/>
    <x v="1"/>
  </r>
  <r>
    <x v="1"/>
    <s v="Canada"/>
    <s v="HIVE Digital Technology"/>
    <x v="0"/>
    <d v="2022-12-31T00:00:00"/>
    <n v="2.7496310000000003E-2"/>
    <n v="2.2800000000000001E-4"/>
    <x v="151"/>
    <x v="0"/>
    <s v="Refinitiv, 'Share ownership: HIVE Digital Technologies Ltd - 31 December 2022', viewed in December 2023."/>
    <s v="Refinitiv"/>
    <x v="1"/>
  </r>
  <r>
    <x v="20"/>
    <s v="Canada"/>
    <s v="Digihost Technology"/>
    <x v="0"/>
    <d v="2022-12-31T00:00:00"/>
    <n v="2.2989999999999998E-5"/>
    <n v="1.9999999999999999E-6"/>
    <x v="151"/>
    <x v="0"/>
    <s v="Refinitiv, 'Share ownership: Digihost Technology Inc - 31 December 2022', viewed in December 2023."/>
    <s v="Refinitiv"/>
    <x v="1"/>
  </r>
  <r>
    <x v="14"/>
    <s v="China"/>
    <s v="Canaan"/>
    <x v="0"/>
    <d v="2022-12-31T00:00:00"/>
    <n v="2.2340700000000002E-2"/>
    <n v="6.4999999999999994E-5"/>
    <x v="151"/>
    <x v="0"/>
    <s v="Refinitiv, 'Share ownership: Canaan Inc - 31 December 2022', viewed in December 2023."/>
    <s v="Refinitiv"/>
    <x v="1"/>
  </r>
  <r>
    <x v="3"/>
    <s v="Canada"/>
    <s v="Bitfarms"/>
    <x v="0"/>
    <d v="2022-12-31T00:00:00"/>
    <n v="7.605E-4"/>
    <n v="7.9999999999999996E-6"/>
    <x v="151"/>
    <x v="0"/>
    <s v="Refinitiv, 'Share ownership: Bitfarms Ltd - 31 December 2022', viewed in December 2023."/>
    <s v="Refinitiv"/>
    <x v="1"/>
  </r>
  <r>
    <x v="8"/>
    <s v="United States"/>
    <s v="Hut 8 Corp"/>
    <x v="0"/>
    <d v="2022-12-31T00:00:00"/>
    <n v="1.1429599999999999E-3"/>
    <n v="5.9999999999999993E-6"/>
    <x v="151"/>
    <x v="0"/>
    <s v="Refinitiv, 'Share ownership: Hut 8 Corp - 31 December 2022', viewed in December 2023."/>
    <s v="Refinitiv"/>
    <x v="1"/>
  </r>
  <r>
    <x v="4"/>
    <s v="United States"/>
    <s v="Riskon International"/>
    <x v="0"/>
    <d v="2022-12-31T00:00:00"/>
    <n v="2.3715400000000001E-3"/>
    <n v="3.6600000000000001E-4"/>
    <x v="151"/>
    <x v="0"/>
    <s v="Refinitiv, 'Share ownership: Riskon International Inc - 31 December 2022', viewed in December 2023."/>
    <s v="Refinitiv"/>
    <x v="1"/>
  </r>
  <r>
    <x v="2"/>
    <s v="United States"/>
    <s v="Riot Platforms"/>
    <x v="0"/>
    <d v="2022-12-31T00:00:00"/>
    <n v="1.5254999999999999E-2"/>
    <n v="2.7000000000000002E-5"/>
    <x v="151"/>
    <x v="0"/>
    <s v="Refinitiv, 'Share ownership: Riot Platforms Inc - 31 December 2022', viewed in December 2023."/>
    <s v="Refinitiv"/>
    <x v="1"/>
  </r>
  <r>
    <x v="6"/>
    <s v="United States"/>
    <s v="Marathon Digital Holdings"/>
    <x v="0"/>
    <d v="2022-12-31T00:00:00"/>
    <n v="1.539E-3"/>
    <n v="2.9999999999999997E-6"/>
    <x v="151"/>
    <x v="0"/>
    <s v="Refinitiv, 'Share ownership: Marathon Digital Holdings Inc - 31 December 2022', viewed in December 2023."/>
    <s v="Refinitiv"/>
    <x v="1"/>
  </r>
  <r>
    <x v="15"/>
    <s v="United States"/>
    <s v="TeraWulf"/>
    <x v="0"/>
    <d v="2022-12-31T00:00:00"/>
    <n v="1.59611E-3"/>
    <n v="1.7E-5"/>
    <x v="151"/>
    <x v="0"/>
    <s v="Refinitiv, 'Share ownership: Terawulf Inc - 31 December 2022', viewed in December 2023."/>
    <s v="Refinitiv"/>
    <x v="1"/>
  </r>
  <r>
    <x v="2"/>
    <s v="United States"/>
    <s v="Riot Platforms"/>
    <x v="0"/>
    <d v="2022-12-31T00:00:00"/>
    <n v="0.16077753"/>
    <n v="2.8299999999999999E-4"/>
    <x v="151"/>
    <x v="0"/>
    <s v="Refinitiv, 'Share ownership: Riot Platforms Inc - 31 December 2022', viewed in December 2023."/>
    <s v="Refinitiv"/>
    <x v="1"/>
  </r>
  <r>
    <x v="6"/>
    <s v="United States"/>
    <s v="Marathon Digital Holdings"/>
    <x v="0"/>
    <d v="2022-12-31T00:00:00"/>
    <n v="4.5222660000000005E-2"/>
    <n v="9.1000000000000003E-5"/>
    <x v="151"/>
    <x v="0"/>
    <s v="Refinitiv, 'Share ownership: Marathon Digital Holdings Inc - 31 December 2022', viewed in December 2023."/>
    <s v="Refinitiv"/>
    <x v="1"/>
  </r>
  <r>
    <x v="10"/>
    <s v="United States"/>
    <s v="CleanSpark"/>
    <x v="0"/>
    <d v="2022-12-31T00:00:00"/>
    <n v="1.028976E-2"/>
    <n v="7.0000000000000007E-5"/>
    <x v="151"/>
    <x v="0"/>
    <s v="Refinitiv, 'Share ownership: CleanSpark Inc - 31 December 2022', viewed in December 2023."/>
    <s v="Refinitiv"/>
    <x v="1"/>
  </r>
  <r>
    <x v="16"/>
    <s v="Netherlands"/>
    <s v="Cipher Mining"/>
    <x v="0"/>
    <d v="2022-12-31T00:00:00"/>
    <n v="2.4186399999999997E-3"/>
    <n v="1.7E-5"/>
    <x v="151"/>
    <x v="0"/>
    <s v="Refinitiv, 'Share ownership: Cipher Mining Inc - 31 December 2022', viewed in December 2023."/>
    <s v="Refinitiv"/>
    <x v="1"/>
  </r>
  <r>
    <x v="17"/>
    <s v="United States"/>
    <s v="Applied Digital"/>
    <x v="0"/>
    <d v="2022-12-31T00:00:00"/>
    <n v="1.3741120000000001E-2"/>
    <n v="7.9000000000000009E-5"/>
    <x v="151"/>
    <x v="0"/>
    <s v="Refinitiv, 'Share ownership: Applied Digital Corp - 31 December 2022', viewed in December 2023."/>
    <s v="Refinitiv"/>
    <x v="1"/>
  </r>
  <r>
    <x v="10"/>
    <s v="United States"/>
    <s v="CleanSpark"/>
    <x v="0"/>
    <d v="2022-12-31T00:00:00"/>
    <n v="0.15056832000000001"/>
    <n v="1.029E-3"/>
    <x v="491"/>
    <x v="3"/>
    <s v="Refinitiv, 'Share ownership: CleanSpark Inc - 31 December 2022', viewed in December 2023."/>
    <s v="Refinitiv"/>
    <x v="1"/>
  </r>
  <r>
    <x v="7"/>
    <s v="United States"/>
    <s v="Core Scientific"/>
    <x v="0"/>
    <d v="2022-12-31T00:00:00"/>
    <n v="1.24108E-2"/>
    <n v="4.4099999999999999E-4"/>
    <x v="492"/>
    <x v="3"/>
    <s v="Refinitiv, 'Share ownership: Core Scientific Inc - 31 December 2022', viewed in December 2023."/>
    <s v="Refinitiv"/>
    <x v="1"/>
  </r>
  <r>
    <x v="5"/>
    <s v="United States"/>
    <s v="Stronghold Digital Mining"/>
    <x v="0"/>
    <d v="2022-12-31T00:00:00"/>
    <n v="1.0650389999999999E-2"/>
    <n v="7.0099999999999991E-4"/>
    <x v="493"/>
    <x v="3"/>
    <s v="Refinitiv, 'Share ownership: Stronghold Digital Mining Inc - 31 December 2022', viewed in December 2023."/>
    <s v="Refinitiv"/>
    <x v="1"/>
  </r>
  <r>
    <x v="10"/>
    <s v="United States"/>
    <s v="CleanSpark"/>
    <x v="0"/>
    <d v="2022-12-31T00:00:00"/>
    <n v="7.7989199999999995E-2"/>
    <n v="5.3300000000000005E-4"/>
    <x v="493"/>
    <x v="3"/>
    <s v="Refinitiv, 'Share ownership: CleanSpark Inc - 31 December 2022', viewed in December 2023."/>
    <s v="Refinitiv"/>
    <x v="1"/>
  </r>
  <r>
    <x v="12"/>
    <s v="United Kingdom"/>
    <s v="Argo Blockchain"/>
    <x v="0"/>
    <d v="2022-12-31T00:00:00"/>
    <n v="5.7893400000000005E-2"/>
    <n v="1.122E-3"/>
    <x v="493"/>
    <x v="3"/>
    <s v="Refinitiv, 'Share ownership: Argo Blockchain PLC - 31 December 2022', viewed in December 2023."/>
    <s v="Refinitiv"/>
    <x v="1"/>
  </r>
  <r>
    <x v="22"/>
    <s v="Australia"/>
    <s v="Iris Energy"/>
    <x v="0"/>
    <d v="2022-08-01T00:00:00"/>
    <n v="14.39738118"/>
    <n v="6.4495999999999998E-2"/>
    <x v="494"/>
    <x v="29"/>
    <s v="Refinitiv, 'Share ownership: Iris Energy Ltd - 1 August 2022', viewed in December 2023."/>
    <s v="Refinitiv"/>
    <x v="1"/>
  </r>
  <r>
    <x v="22"/>
    <s v="Australia"/>
    <s v="Iris Energy"/>
    <x v="0"/>
    <d v="2022-12-31T00:00:00"/>
    <n v="2.37301875"/>
    <n v="3.4527000000000002E-2"/>
    <x v="495"/>
    <x v="29"/>
    <s v="Refinitiv, 'Share ownership: Iris Energy Ltd - 31 December 2022', viewed in December 2023."/>
    <s v="Refinitiv"/>
    <x v="1"/>
  </r>
  <r>
    <x v="20"/>
    <s v="Canada"/>
    <s v="Digihost Technology"/>
    <x v="0"/>
    <d v="2021-12-31T00:00:00"/>
    <n v="7.8440999999999993E-4"/>
    <n v="6.9999999999999999E-6"/>
    <x v="177"/>
    <x v="3"/>
    <s v="Refinitiv, 'Share ownership: Digihost Technology Inc - 31 December 2021', viewed in December 2023."/>
    <s v="Refinitiv"/>
    <x v="1"/>
  </r>
  <r>
    <x v="12"/>
    <s v="United Kingdom"/>
    <s v="Argo Blockchain"/>
    <x v="0"/>
    <d v="2021-12-31T00:00:00"/>
    <n v="6.8095999999999999E-4"/>
    <n v="9.9999999999999995E-7"/>
    <x v="177"/>
    <x v="3"/>
    <s v="Refinitiv, 'Share ownership: Argo Blockchain PLC - 31 December 2021', viewed in December 2023."/>
    <s v="Refinitiv"/>
    <x v="1"/>
  </r>
  <r>
    <x v="5"/>
    <s v="United States"/>
    <s v="Stronghold Digital Mining"/>
    <x v="0"/>
    <d v="2022-12-31T00:00:00"/>
    <n v="1.5858209999999998E-2"/>
    <n v="1.044E-3"/>
    <x v="496"/>
    <x v="3"/>
    <s v="Refinitiv, 'Share ownership: Stronghold Digital Mining Inc - 31 December 2022', viewed in December 2023."/>
    <s v="Refinitiv"/>
    <x v="1"/>
  </r>
  <r>
    <x v="23"/>
    <s v="United States"/>
    <s v="Soluna Holdings"/>
    <x v="0"/>
    <d v="2022-12-31T00:00:00"/>
    <n v="8.3638020000000007E-2"/>
    <n v="1.8278000000000003E-2"/>
    <x v="496"/>
    <x v="3"/>
    <s v="Refinitiv, 'Share ownership: Soluna Holdings Inc - 31 December 2022', viewed in December 2023."/>
    <s v="Refinitiv"/>
    <x v="1"/>
  </r>
  <r>
    <x v="22"/>
    <s v="Australia"/>
    <s v="Iris Energy"/>
    <x v="0"/>
    <d v="2022-12-31T00:00:00"/>
    <n v="0.188"/>
    <n v="2.735E-3"/>
    <x v="496"/>
    <x v="3"/>
    <s v="Refinitiv, 'Share ownership: Iris Energy Ltd - 31 December 2022', viewed in December 2023."/>
    <s v="Refinitiv"/>
    <x v="1"/>
  </r>
  <r>
    <x v="9"/>
    <s v="Singapore"/>
    <s v="Ebang International"/>
    <x v="0"/>
    <d v="2022-12-31T00:00:00"/>
    <n v="0.10363383"/>
    <n v="7.5760000000000003E-3"/>
    <x v="496"/>
    <x v="3"/>
    <s v="Refinitiv, 'Share ownership: Ebang International Holdings Inc - 31 December 2022', viewed in December 2023."/>
    <s v="Refinitiv"/>
    <x v="1"/>
  </r>
  <r>
    <x v="10"/>
    <s v="United States"/>
    <s v="CleanSpark"/>
    <x v="0"/>
    <d v="2022-12-31T00:00:00"/>
    <n v="3.9980246400000001"/>
    <n v="2.7317000000000001E-2"/>
    <x v="496"/>
    <x v="3"/>
    <s v="Refinitiv, 'Share ownership: CleanSpark Inc - 31 December 2022', viewed in December 2023."/>
    <s v="Refinitiv"/>
    <x v="1"/>
  </r>
  <r>
    <x v="14"/>
    <s v="China"/>
    <s v="Canaan"/>
    <x v="0"/>
    <d v="2022-12-31T00:00:00"/>
    <n v="1.44743222"/>
    <n v="4.228E-3"/>
    <x v="496"/>
    <x v="3"/>
    <s v="Refinitiv, 'Share ownership: Canaan Inc - 31 December 2022', viewed in December 2023."/>
    <s v="Refinitiv"/>
    <x v="1"/>
  </r>
  <r>
    <x v="16"/>
    <s v="Netherlands"/>
    <s v="Cipher Mining"/>
    <x v="0"/>
    <d v="2022-12-31T00:00:00"/>
    <n v="0.36131200000000002"/>
    <n v="2.6059999999999998E-3"/>
    <x v="496"/>
    <x v="3"/>
    <s v="Refinitiv, 'Share ownership: Cipher Mining Inc - 31 December 2022', viewed in December 2023."/>
    <s v="Refinitiv"/>
    <x v="1"/>
  </r>
  <r>
    <x v="3"/>
    <s v="Canada"/>
    <s v="Bitfarms"/>
    <x v="0"/>
    <d v="2022-12-31T00:00:00"/>
    <n v="1.669791E-2"/>
    <n v="1.7999999999999998E-4"/>
    <x v="496"/>
    <x v="3"/>
    <s v="Refinitiv, 'Share ownership: Bitfarms Ltd - 31 December 2022', viewed in December 2023."/>
    <s v="Refinitiv"/>
    <x v="1"/>
  </r>
  <r>
    <x v="24"/>
    <s v="Hong Kong"/>
    <s v="Bit Mining"/>
    <x v="0"/>
    <d v="2022-12-31T00:00:00"/>
    <n v="0.1151978"/>
    <n v="6.8539999999999998E-3"/>
    <x v="496"/>
    <x v="3"/>
    <s v="Refinitiv, 'Share ownership: BIT Mining Ltd - 31 December 2022', viewed in December 2023."/>
    <s v="Refinitiv"/>
    <x v="1"/>
  </r>
  <r>
    <x v="4"/>
    <s v="United States"/>
    <s v="Ault Alliance"/>
    <x v="0"/>
    <d v="2022-12-31T00:00:00"/>
    <n v="1.5251249999999999E-2"/>
    <n v="3.4900000000000003E-4"/>
    <x v="496"/>
    <x v="3"/>
    <s v="Refinitiv, 'Share ownership: Ault Alliance Inc - 31 December 2022', viewed in December 2023."/>
    <s v="Refinitiv"/>
    <x v="1"/>
  </r>
  <r>
    <x v="17"/>
    <s v="United States"/>
    <s v="Applied Digital"/>
    <x v="0"/>
    <d v="2022-12-31T00:00:00"/>
    <n v="0.14885599999999999"/>
    <n v="8.61E-4"/>
    <x v="496"/>
    <x v="3"/>
    <s v="Refinitiv, 'Share ownership: Applied Digital Corp - 31 December 2022', viewed in December 2023."/>
    <s v="Refinitiv"/>
    <x v="1"/>
  </r>
  <r>
    <x v="15"/>
    <s v="United States"/>
    <s v="TeraWulf"/>
    <x v="0"/>
    <d v="2022-12-31T00:00:00"/>
    <n v="0.12114319"/>
    <n v="1.253E-3"/>
    <x v="497"/>
    <x v="3"/>
    <s v="Refinitiv, 'Share ownership: Terawulf Inc - 31 December 2022', viewed in December 2023."/>
    <s v="Refinitiv"/>
    <x v="1"/>
  </r>
  <r>
    <x v="8"/>
    <s v="United States"/>
    <s v="Hut 8 Corp"/>
    <x v="0"/>
    <d v="2022-12-31T00:00:00"/>
    <n v="4.280759E-2"/>
    <n v="2.3699999999999999E-4"/>
    <x v="497"/>
    <x v="3"/>
    <s v="Refinitiv, 'Share ownership: Hut 8 Corp - 31 December 2022', viewed in December 2023."/>
    <s v="Refinitiv"/>
    <x v="1"/>
  </r>
  <r>
    <x v="0"/>
    <s v="Japan"/>
    <s v="SBI Holdings"/>
    <x v="0"/>
    <d v="2022-12-31T00:00:00"/>
    <n v="1.9485584599999999"/>
    <n v="3.7300000000000001E-4"/>
    <x v="498"/>
    <x v="14"/>
    <s v="Refinitiv, 'Share ownership: SBI Holdings Inc - 31 December 2022', viewed in December 2023."/>
    <s v="Refinitiv"/>
    <x v="0"/>
  </r>
  <r>
    <x v="0"/>
    <s v="Japan"/>
    <s v="SBI Insurance Group"/>
    <x v="0"/>
    <d v="2022-07-31T00:00:00"/>
    <n v="0.10866954"/>
    <n v="6.5799999999999995E-4"/>
    <x v="498"/>
    <x v="14"/>
    <s v="Refinitiv, 'Share ownership: SBI Insurance Group Co Ltd - 31 July 2022', viewed in December 2023."/>
    <s v="Refinitiv"/>
    <x v="0"/>
  </r>
  <r>
    <x v="0"/>
    <s v="Japan"/>
    <s v="SBI Holdings"/>
    <x v="0"/>
    <d v="2022-12-31T00:00:00"/>
    <n v="1.9101632200000001"/>
    <n v="3.6499999999999998E-4"/>
    <x v="498"/>
    <x v="14"/>
    <s v="Refinitiv, 'Share ownership: SBI Holdings Inc - 31 December 2022', viewed in December 2023."/>
    <s v="Refinitiv"/>
    <x v="0"/>
  </r>
  <r>
    <x v="15"/>
    <s v="United States"/>
    <s v="TeraWulf"/>
    <x v="0"/>
    <d v="2022-12-31T00:00:00"/>
    <n v="7.1428078600000005"/>
    <n v="7.3898000000000005E-2"/>
    <x v="499"/>
    <x v="34"/>
    <s v="Refinitiv, 'Share ownership: Terawulf Inc - 31 December 2022', viewed in December 2023."/>
    <s v="Refinitiv"/>
    <x v="1"/>
  </r>
  <r>
    <x v="6"/>
    <s v="United States"/>
    <s v="Marathon Digital Holdings"/>
    <x v="0"/>
    <d v="2022-12-31T00:00:00"/>
    <n v="1.6074000000000001E-4"/>
    <n v="0"/>
    <x v="500"/>
    <x v="3"/>
    <s v="Refinitiv, 'Share ownership: Marathon Digital Holdings Inc - 31 December 2022', viewed in December 2023."/>
    <s v="Refinitiv"/>
    <x v="1"/>
  </r>
  <r>
    <x v="15"/>
    <s v="United States"/>
    <s v="TeraWulf"/>
    <x v="0"/>
    <d v="2022-12-31T00:00:00"/>
    <n v="1.8022450000000002E-2"/>
    <n v="1.8599999999999999E-4"/>
    <x v="501"/>
    <x v="3"/>
    <s v="Refinitiv, 'Share ownership: Terawulf Inc - 31 December 2022', viewed in December 2023."/>
    <s v="Refinitiv"/>
    <x v="1"/>
  </r>
  <r>
    <x v="2"/>
    <s v="United States"/>
    <s v="Riot Platforms"/>
    <x v="0"/>
    <d v="2022-12-31T00:00:00"/>
    <n v="0.82332590999999999"/>
    <n v="1.4519999999999999E-3"/>
    <x v="501"/>
    <x v="3"/>
    <s v="Refinitiv, 'Share ownership: Riot Platforms Inc - 31 December 2022', viewed in December 2023."/>
    <s v="Refinitiv"/>
    <x v="1"/>
  </r>
  <r>
    <x v="6"/>
    <s v="United States"/>
    <s v="Marathon Digital Holdings"/>
    <x v="0"/>
    <d v="2022-12-31T00:00:00"/>
    <n v="0.5852816999999999"/>
    <n v="1.176E-3"/>
    <x v="501"/>
    <x v="3"/>
    <s v="Refinitiv, 'Share ownership: Marathon Digital Holdings Inc - 31 December 2022', viewed in December 2023."/>
    <s v="Refinitiv"/>
    <x v="1"/>
  </r>
  <r>
    <x v="10"/>
    <s v="United States"/>
    <s v="CleanSpark"/>
    <x v="0"/>
    <d v="2022-12-31T00:00:00"/>
    <n v="0.12697164"/>
    <n v="8.6800000000000006E-4"/>
    <x v="501"/>
    <x v="3"/>
    <s v="Refinitiv, 'Share ownership: CleanSpark Inc - 31 December 2022', viewed in December 2023."/>
    <s v="Refinitiv"/>
    <x v="1"/>
  </r>
  <r>
    <x v="16"/>
    <s v="Netherlands"/>
    <s v="Cipher Mining"/>
    <x v="0"/>
    <d v="2022-12-31T00:00:00"/>
    <n v="3.5254239999999999E-2"/>
    <n v="2.5399999999999999E-4"/>
    <x v="501"/>
    <x v="3"/>
    <s v="Refinitiv, 'Share ownership: Cipher Mining Inc - 31 December 2022', viewed in December 2023."/>
    <s v="Refinitiv"/>
    <x v="1"/>
  </r>
  <r>
    <x v="17"/>
    <s v="United States"/>
    <s v="Applied Digital"/>
    <x v="0"/>
    <d v="2022-12-31T00:00:00"/>
    <n v="0.11087839999999999"/>
    <n v="6.4100000000000008E-4"/>
    <x v="501"/>
    <x v="3"/>
    <s v="Refinitiv, 'Share ownership: Applied Digital Corp - 31 December 2022', viewed in December 2023."/>
    <s v="Refinitiv"/>
    <x v="1"/>
  </r>
  <r>
    <x v="14"/>
    <s v="China"/>
    <s v="Canaan"/>
    <x v="0"/>
    <d v="2022-12-31T00:00:00"/>
    <n v="4.0169999999999997E-2"/>
    <n v="1.17E-4"/>
    <x v="502"/>
    <x v="3"/>
    <s v="Refinitiv, 'Share ownership: Canaan Inc - 31 December 2022', viewed in December 2023."/>
    <s v="Refinitiv"/>
    <x v="1"/>
  </r>
  <r>
    <x v="2"/>
    <s v="United States"/>
    <s v="Riot Platforms"/>
    <x v="0"/>
    <d v="2022-12-31T00:00:00"/>
    <n v="5.0849999999999995E-4"/>
    <n v="9.9999999999999995E-7"/>
    <x v="503"/>
    <x v="3"/>
    <s v="Refinitiv, 'Share ownership: Riot Platforms Inc - 31 December 2022', viewed in December 2023."/>
    <s v="Refinitiv"/>
    <x v="1"/>
  </r>
  <r>
    <x v="16"/>
    <s v="Netherlands"/>
    <s v="Cipher Mining"/>
    <x v="0"/>
    <d v="2022-12-31T00:00:00"/>
    <n v="1.6799999999999999E-4"/>
    <n v="9.9999999999999995E-7"/>
    <x v="504"/>
    <x v="3"/>
    <s v="Refinitiv, 'Share ownership: Cipher Mining Inc - 31 December 2022', viewed in December 2023."/>
    <s v="Refinitiv"/>
    <x v="1"/>
  </r>
  <r>
    <x v="0"/>
    <s v="Japan"/>
    <s v="SBI Holdings"/>
    <x v="0"/>
    <d v="2022-12-31T00:00:00"/>
    <n v="1.28624056"/>
    <n v="2.4600000000000002E-4"/>
    <x v="505"/>
    <x v="3"/>
    <s v="Refinitiv, 'Share ownership: SBI Holdings Inc - 31 December 2022', viewed in December 2023."/>
    <s v="Refinitiv"/>
    <x v="0"/>
  </r>
  <r>
    <x v="19"/>
    <s v="Singapore"/>
    <s v="Bitdeer Technologies"/>
    <x v="0"/>
    <d v="2022-12-31T00:00:00"/>
    <n v="2.0489239299999999"/>
    <n v="3.2233999999999999E-2"/>
    <x v="506"/>
    <x v="3"/>
    <s v="Refinitiv, 'Share ownership: Bitdeer Technologies Group - 31 December 2022', viewed in December 2023."/>
    <s v="Refinitiv"/>
    <x v="1"/>
  </r>
  <r>
    <x v="3"/>
    <s v="Canada"/>
    <s v="Bitfarms"/>
    <x v="0"/>
    <d v="2022-12-31T00:00:00"/>
    <n v="4.1329999999999999E-5"/>
    <n v="0"/>
    <x v="507"/>
    <x v="3"/>
    <s v="Refinitiv, 'Share ownership: Bitfarms Ltd - 31 December 2022', viewed in December 2023."/>
    <s v="Refinitiv"/>
    <x v="1"/>
  </r>
  <r>
    <x v="0"/>
    <s v="Japan"/>
    <s v="SBI Holdings"/>
    <x v="0"/>
    <d v="2022-12-31T00:00:00"/>
    <n v="4.9913812800000006"/>
    <n v="9.5500000000000001E-4"/>
    <x v="508"/>
    <x v="14"/>
    <s v="Refinitiv, 'Share ownership: SBI Holdings Inc - 31 December 2022', viewed in December 2023."/>
    <s v="Refinitiv"/>
    <x v="0"/>
  </r>
  <r>
    <x v="0"/>
    <s v="Japan"/>
    <s v="SBI Holdings"/>
    <x v="0"/>
    <d v="2022-12-31T00:00:00"/>
    <n v="26.87666845"/>
    <n v="5.1419999999999999E-3"/>
    <x v="508"/>
    <x v="14"/>
    <s v="Refinitiv, 'Share ownership: SBI Holdings Inc - 31 December 2022', viewed in December 2023."/>
    <s v="Refinitiv"/>
    <x v="0"/>
  </r>
  <r>
    <x v="17"/>
    <s v="United States"/>
    <s v="Applied Digital"/>
    <x v="0"/>
    <d v="2022-12-31T00:00:00"/>
    <n v="0.165968"/>
    <n v="9.6000000000000002E-4"/>
    <x v="509"/>
    <x v="3"/>
    <s v="Refinitiv, 'Share ownership: Applied Digital Corp - 31 December 2022', viewed in December 2023."/>
    <s v="Refinitiv"/>
    <x v="1"/>
  </r>
  <r>
    <x v="5"/>
    <s v="United States"/>
    <s v="Stronghold Digital Mining"/>
    <x v="0"/>
    <d v="2022-12-31T00:00:00"/>
    <n v="2.4529899999999999E-3"/>
    <n v="1.6100000000000001E-4"/>
    <x v="510"/>
    <x v="3"/>
    <s v="Refinitiv, 'Share ownership: Stronghold Digital Mining Inc - 31 December 2022', viewed in December 2023."/>
    <s v="Refinitiv"/>
    <x v="1"/>
  </r>
  <r>
    <x v="2"/>
    <s v="United States"/>
    <s v="Riot Platforms"/>
    <x v="0"/>
    <d v="2022-12-31T00:00:00"/>
    <n v="3.1740570000000003E-2"/>
    <n v="5.5999999999999999E-5"/>
    <x v="510"/>
    <x v="3"/>
    <s v="Refinitiv, 'Share ownership: Riot Platforms Inc - 31 December 2022', viewed in December 2023."/>
    <s v="Refinitiv"/>
    <x v="1"/>
  </r>
  <r>
    <x v="6"/>
    <s v="United States"/>
    <s v="Marathon Digital Holdings"/>
    <x v="0"/>
    <d v="2022-12-31T00:00:00"/>
    <n v="2.5000199999999999E-3"/>
    <n v="5.0000000000000004E-6"/>
    <x v="510"/>
    <x v="3"/>
    <s v="Refinitiv, 'Share ownership: Marathon Digital Holdings Inc - 31 December 2022', viewed in December 2023."/>
    <s v="Refinitiv"/>
    <x v="1"/>
  </r>
  <r>
    <x v="8"/>
    <s v="United States"/>
    <s v="Hut 8 Corp"/>
    <x v="0"/>
    <d v="2022-12-31T00:00:00"/>
    <n v="2.9023499999999997E-3"/>
    <n v="1.5999999999999999E-5"/>
    <x v="510"/>
    <x v="3"/>
    <s v="Refinitiv, 'Share ownership: Hut 8 Corp - 31 December 2022', viewed in December 2023."/>
    <s v="Refinitiv"/>
    <x v="1"/>
  </r>
  <r>
    <x v="1"/>
    <s v="Canada"/>
    <s v="HIVE Digital Technology"/>
    <x v="0"/>
    <d v="2022-12-31T00:00:00"/>
    <n v="1.15138E-3"/>
    <n v="1.0000000000000001E-5"/>
    <x v="510"/>
    <x v="3"/>
    <s v="Refinitiv, 'Share ownership: HIVE Digital Technologies Ltd - 31 December 2022', viewed in December 2023."/>
    <s v="Refinitiv"/>
    <x v="1"/>
  </r>
  <r>
    <x v="9"/>
    <s v="Singapore"/>
    <s v="Ebang International"/>
    <x v="0"/>
    <d v="2022-12-31T00:00:00"/>
    <n v="2.9100000000000003E-4"/>
    <n v="2.0999999999999999E-5"/>
    <x v="510"/>
    <x v="3"/>
    <s v="Refinitiv, 'Share ownership: Ebang International Holdings Inc - 31 December 2022', viewed in December 2023."/>
    <s v="Refinitiv"/>
    <x v="1"/>
  </r>
  <r>
    <x v="10"/>
    <s v="United States"/>
    <s v="CleanSpark"/>
    <x v="0"/>
    <d v="2022-12-31T00:00:00"/>
    <n v="5.1000000000000004E-4"/>
    <n v="2.9999999999999997E-6"/>
    <x v="510"/>
    <x v="3"/>
    <s v="Refinitiv, 'Share ownership: CleanSpark Inc - 31 December 2022', viewed in December 2023."/>
    <s v="Refinitiv"/>
    <x v="1"/>
  </r>
  <r>
    <x v="11"/>
    <s v="United States"/>
    <s v="Bit Digital"/>
    <x v="0"/>
    <d v="2022-12-31T00:00:00"/>
    <n v="8.1660000000000001E-4"/>
    <n v="1.7E-5"/>
    <x v="510"/>
    <x v="3"/>
    <s v="Refinitiv, 'Share ownership: Bit Digital Inc - 31 December 2022', viewed in December 2023."/>
    <s v="Refinitiv"/>
    <x v="1"/>
  </r>
  <r>
    <x v="6"/>
    <s v="United States"/>
    <s v="Marathon Digital Holdings"/>
    <x v="0"/>
    <d v="2022-12-31T00:00:00"/>
    <n v="2.1375000000000001E-3"/>
    <n v="3.9999999999999998E-6"/>
    <x v="511"/>
    <x v="3"/>
    <s v="Refinitiv, 'Share ownership: Marathon Digital Holdings Inc - 31 December 2022', viewed in December 2023."/>
    <s v="Refinitiv"/>
    <x v="1"/>
  </r>
  <r>
    <x v="2"/>
    <s v="United States"/>
    <s v="Riot Platforms"/>
    <x v="0"/>
    <d v="2022-12-31T00:00:00"/>
    <n v="1.7627999999999999E-3"/>
    <n v="2.9999999999999997E-6"/>
    <x v="512"/>
    <x v="3"/>
    <s v="Refinitiv, 'Share ownership: Riot Platforms Inc - 31 December 2022', viewed in December 2023."/>
    <s v="Refinitiv"/>
    <x v="1"/>
  </r>
  <r>
    <x v="6"/>
    <s v="United States"/>
    <s v="Marathon Digital Holdings"/>
    <x v="0"/>
    <d v="2022-12-31T00:00:00"/>
    <n v="1.1662199999999999E-3"/>
    <n v="1.9999999999999999E-6"/>
    <x v="512"/>
    <x v="3"/>
    <s v="Refinitiv, 'Share ownership: Marathon Digital Holdings Inc - 31 December 2022', viewed in December 2023."/>
    <s v="Refinitiv"/>
    <x v="1"/>
  </r>
  <r>
    <x v="1"/>
    <s v="Canada"/>
    <s v="HIVE Digital Technology"/>
    <x v="0"/>
    <d v="2022-12-31T00:00:00"/>
    <n v="1.4391999999999999E-4"/>
    <n v="9.9999999999999995E-7"/>
    <x v="512"/>
    <x v="3"/>
    <s v="Refinitiv, 'Share ownership: HIVE Digital Technologies Ltd - 31 December 2022', viewed in December 2023."/>
    <s v="Refinitiv"/>
    <x v="1"/>
  </r>
  <r>
    <x v="14"/>
    <s v="China"/>
    <s v="Canaan"/>
    <x v="0"/>
    <d v="2022-12-31T00:00:00"/>
    <n v="5.6444000000000004E-4"/>
    <n v="1.9999999999999999E-6"/>
    <x v="512"/>
    <x v="3"/>
    <s v="Refinitiv, 'Share ownership: Canaan Inc - 31 December 2022', viewed in December 2023."/>
    <s v="Refinitiv"/>
    <x v="1"/>
  </r>
  <r>
    <x v="6"/>
    <s v="United States"/>
    <s v="Marathon Digital Holdings"/>
    <x v="0"/>
    <d v="2022-12-31T00:00:00"/>
    <n v="8.8920000000000004E-4"/>
    <n v="1.9999999999999999E-6"/>
    <x v="513"/>
    <x v="3"/>
    <s v="Refinitiv, 'Share ownership: Marathon Digital Holdings Inc - 31 December 2022', viewed in December 2023."/>
    <s v="Refinitiv"/>
    <x v="1"/>
  </r>
  <r>
    <x v="8"/>
    <s v="United States"/>
    <s v="Hut 8 Corp"/>
    <x v="0"/>
    <d v="2022-12-31T00:00:00"/>
    <n v="9.8457000000000015E-4"/>
    <n v="5.0000000000000004E-6"/>
    <x v="513"/>
    <x v="3"/>
    <s v="Refinitiv, 'Share ownership: Hut 8 Corp - 31 December 2022', viewed in December 2023."/>
    <s v="Refinitiv"/>
    <x v="1"/>
  </r>
  <r>
    <x v="2"/>
    <s v="United States"/>
    <s v="Riot Platforms"/>
    <x v="0"/>
    <d v="2022-12-31T00:00:00"/>
    <n v="0.30588309000000002"/>
    <n v="5.3899999999999998E-4"/>
    <x v="514"/>
    <x v="8"/>
    <s v="Refinitiv, 'Share ownership: Riot Platforms Inc - 31 December 2022', viewed in December 2023."/>
    <s v="Refinitiv"/>
    <x v="1"/>
  </r>
  <r>
    <x v="8"/>
    <s v="United States"/>
    <s v="Hut 8 Corp"/>
    <x v="0"/>
    <d v="2022-12-31T00:00:00"/>
    <n v="0.32751228999999998"/>
    <n v="1.812E-3"/>
    <x v="514"/>
    <x v="8"/>
    <s v="Refinitiv, 'Share ownership: Hut 8 Corp - 31 December 2022', viewed in December 2023."/>
    <s v="Refinitiv"/>
    <x v="1"/>
  </r>
  <r>
    <x v="13"/>
    <s v="United States"/>
    <s v="Galaxy Digital"/>
    <x v="0"/>
    <d v="2022-12-31T00:00:00"/>
    <n v="1.08117215"/>
    <n v="3.4529999999999999E-3"/>
    <x v="514"/>
    <x v="8"/>
    <s v="Refinitiv, 'Share ownership: Galaxy Digital Holdings Ltd - 31 December 2022', viewed in December 2023."/>
    <s v="Refinitiv"/>
    <x v="1"/>
  </r>
  <r>
    <x v="9"/>
    <s v="Singapore"/>
    <s v="Ebang International"/>
    <x v="0"/>
    <d v="2022-12-31T00:00:00"/>
    <n v="4.9830839999999994E-2"/>
    <n v="3.643E-3"/>
    <x v="514"/>
    <x v="8"/>
    <s v="Refinitiv, 'Share ownership: Ebang International Holdings Inc - 31 December 2022', viewed in December 2023."/>
    <s v="Refinitiv"/>
    <x v="1"/>
  </r>
  <r>
    <x v="7"/>
    <s v="United States"/>
    <s v="Core Scientific"/>
    <x v="0"/>
    <d v="2022-12-31T00:00:00"/>
    <n v="7.302017999999999E-2"/>
    <n v="2.5959999999999998E-3"/>
    <x v="514"/>
    <x v="8"/>
    <s v="Refinitiv, 'Share ownership: Core Scientific Inc - 31 December 2022', viewed in December 2023."/>
    <s v="Refinitiv"/>
    <x v="1"/>
  </r>
  <r>
    <x v="10"/>
    <s v="United States"/>
    <s v="CleanSpark"/>
    <x v="0"/>
    <d v="2022-12-31T00:00:00"/>
    <n v="0.47020980000000001"/>
    <n v="3.2129999999999997E-3"/>
    <x v="514"/>
    <x v="8"/>
    <s v="Refinitiv, 'Share ownership: CleanSpark Inc - 31 December 2022', viewed in December 2023."/>
    <s v="Refinitiv"/>
    <x v="1"/>
  </r>
  <r>
    <x v="14"/>
    <s v="China"/>
    <s v="Canaan"/>
    <x v="0"/>
    <d v="2022-12-31T00:00:00"/>
    <n v="0.19276656"/>
    <n v="5.6300000000000002E-4"/>
    <x v="514"/>
    <x v="8"/>
    <s v="Refinitiv, 'Share ownership: Canaan Inc - 31 December 2022', viewed in December 2023."/>
    <s v="Refinitiv"/>
    <x v="1"/>
  </r>
  <r>
    <x v="2"/>
    <s v="United States"/>
    <s v="Riot Platforms"/>
    <x v="0"/>
    <d v="2022-12-31T00:00:00"/>
    <n v="6.7799999999999999E-2"/>
    <n v="1.2E-4"/>
    <x v="515"/>
    <x v="3"/>
    <s v="Refinitiv, 'Share ownership: Riot Platforms Inc - 31 December 2022', viewed in December 2023."/>
    <s v="Refinitiv"/>
    <x v="1"/>
  </r>
  <r>
    <x v="0"/>
    <s v="Japan"/>
    <s v="SBI Holdings"/>
    <x v="0"/>
    <d v="2022-12-31T00:00:00"/>
    <n v="1.7681008300000001"/>
    <n v="3.3799999999999998E-4"/>
    <x v="516"/>
    <x v="2"/>
    <s v="Refinitiv, 'Share ownership: SBI Holdings Inc - 31 December 2022', viewed in December 2023."/>
    <s v="Refinitiv"/>
    <x v="0"/>
  </r>
  <r>
    <x v="0"/>
    <s v="Japan"/>
    <s v="SBI Holdings"/>
    <x v="0"/>
    <d v="2022-12-31T00:00:00"/>
    <n v="5.7228109999999999E-2"/>
    <n v="1.1000000000000001E-5"/>
    <x v="99"/>
    <x v="3"/>
    <s v="Refinitiv, 'Share ownership: SBI Holdings Inc - 31 December 2022', viewed in December 2023."/>
    <s v="Refinitiv"/>
    <x v="0"/>
  </r>
  <r>
    <x v="2"/>
    <s v="United States"/>
    <s v="Riot Platforms"/>
    <x v="0"/>
    <d v="2022-12-31T00:00:00"/>
    <n v="6.78E-4"/>
    <n v="9.9999999999999995E-7"/>
    <x v="517"/>
    <x v="3"/>
    <s v="Refinitiv, 'Share ownership: Riot Platforms Inc - 31 December 2022', viewed in December 2023."/>
    <s v="Refinitiv"/>
    <x v="1"/>
  </r>
  <r>
    <x v="8"/>
    <s v="United States"/>
    <s v="Hut 8 Corp"/>
    <x v="0"/>
    <d v="2022-12-31T00:00:00"/>
    <n v="6.1642900000000002E-3"/>
    <n v="3.4E-5"/>
    <x v="518"/>
    <x v="3"/>
    <s v="Refinitiv, 'Share ownership: Hut 8 Corp - 31 December 2022', viewed in December 2023."/>
    <s v="Refinitiv"/>
    <x v="1"/>
  </r>
  <r>
    <x v="11"/>
    <s v="United States"/>
    <s v="Bit Digital"/>
    <x v="0"/>
    <d v="2022-12-31T00:00:00"/>
    <n v="1.9001501999999999"/>
    <n v="3.4894000000000001E-2"/>
    <x v="519"/>
    <x v="3"/>
    <s v="Refinitiv, 'Share ownership: Bit Digital Inc - 31 December 2022', viewed in December 2023."/>
    <s v="Refinitiv"/>
    <x v="1"/>
  </r>
  <r>
    <x v="1"/>
    <s v="Canada"/>
    <s v="HIVE Digital Technology"/>
    <x v="0"/>
    <d v="2022-12-31T00:00:00"/>
    <n v="5.7569999999999999E-5"/>
    <n v="0"/>
    <x v="520"/>
    <x v="3"/>
    <s v="Refinitiv, 'Share ownership: HIVE Digital Technologies Ltd - 31 December 2022', viewed in December 2023."/>
    <s v="Refinitiv"/>
    <x v="1"/>
  </r>
  <r>
    <x v="0"/>
    <s v="Japan"/>
    <s v="SBI Holdings"/>
    <x v="0"/>
    <d v="2022-12-31T00:00:00"/>
    <n v="4.605509E-2"/>
    <n v="9.0000000000000002E-6"/>
    <x v="521"/>
    <x v="22"/>
    <s v="Refinitiv, 'Share ownership: SBI Holdings Inc - 31 December 2022', viewed in December 2023."/>
    <s v="Refinitiv"/>
    <x v="0"/>
  </r>
  <r>
    <x v="18"/>
    <s v="Canada"/>
    <s v="DMG Blockchain Solutions"/>
    <x v="0"/>
    <d v="2022-12-31T00:00:00"/>
    <n v="9.5947999999999997E-4"/>
    <n v="6.0000000000000002E-5"/>
    <x v="522"/>
    <x v="3"/>
    <s v="Refinitiv, 'Share ownership: DMG Blockchain Solutions Inc - 31 December 2022', viewed in December 2023."/>
    <s v="Refinitiv"/>
    <x v="1"/>
  </r>
  <r>
    <x v="12"/>
    <s v="United Kingdom"/>
    <s v="Argo Blockchain"/>
    <x v="0"/>
    <d v="2022-12-31T00:00:00"/>
    <n v="3.8867699999999999E-3"/>
    <n v="1.07E-4"/>
    <x v="522"/>
    <x v="3"/>
    <s v="Refinitiv, 'Share ownership: Argo Blockchain PLC - 31 December 2022', viewed in December 2023."/>
    <s v="Refinitiv"/>
    <x v="1"/>
  </r>
  <r>
    <x v="2"/>
    <s v="United States"/>
    <s v="Riot Platforms"/>
    <x v="0"/>
    <d v="2022-12-31T00:00:00"/>
    <n v="7.6952999999999993E-4"/>
    <n v="9.9999999999999995E-7"/>
    <x v="523"/>
    <x v="3"/>
    <s v="Refinitiv, 'Share ownership: Riot Platforms Inc - 31 December 2022', viewed in December 2023."/>
    <s v="Refinitiv"/>
    <x v="1"/>
  </r>
  <r>
    <x v="0"/>
    <s v="Japan"/>
    <s v="SBI Holdings"/>
    <x v="0"/>
    <d v="2022-12-31T00:00:00"/>
    <n v="0.30908169000000002"/>
    <n v="5.8999999999999998E-5"/>
    <x v="524"/>
    <x v="18"/>
    <s v="Refinitiv, 'Share ownership: SBI Holdings Inc - 31 December 2022', viewed in December 2023."/>
    <s v="Refinitiv"/>
    <x v="0"/>
  </r>
  <r>
    <x v="6"/>
    <s v="United States"/>
    <s v="Marathon Digital Holdings"/>
    <x v="0"/>
    <d v="2022-12-31T00:00:00"/>
    <n v="0.14068170000000002"/>
    <n v="2.8299999999999999E-4"/>
    <x v="525"/>
    <x v="3"/>
    <s v="Refinitiv, 'Share ownership: Marathon Digital Holdings Inc - 31 December 2022', viewed in December 2023."/>
    <s v="Refinitiv"/>
    <x v="1"/>
  </r>
  <r>
    <x v="8"/>
    <s v="United States"/>
    <s v="Hut 8 Corp"/>
    <x v="0"/>
    <d v="2022-12-31T00:00:00"/>
    <n v="1.7123029999999997E-2"/>
    <n v="9.4999999999999992E-5"/>
    <x v="525"/>
    <x v="3"/>
    <s v="Refinitiv, 'Share ownership: Hut 8 Corp - 31 December 2022', viewed in December 2023."/>
    <s v="Refinitiv"/>
    <x v="1"/>
  </r>
  <r>
    <x v="4"/>
    <s v="United States"/>
    <s v="Ault Alliance"/>
    <x v="0"/>
    <d v="2022-12-31T00:00:00"/>
    <n v="3.6749999999999999E-3"/>
    <n v="8.3999999999999995E-5"/>
    <x v="526"/>
    <x v="3"/>
    <s v="Refinitiv, 'Share ownership: Ault Alliance Inc - 31 December 2022', viewed in December 2023."/>
    <s v="Refinitiv"/>
    <x v="1"/>
  </r>
  <r>
    <x v="7"/>
    <s v="United States"/>
    <s v="Core Scientific"/>
    <x v="0"/>
    <d v="2022-12-31T00:00:00"/>
    <n v="3.4052600000000002E-3"/>
    <n v="1.21E-4"/>
    <x v="527"/>
    <x v="3"/>
    <s v="Refinitiv, 'Share ownership: Core Scientific Inc - 31 December 2022', viewed in December 2023."/>
    <s v="Refinitiv"/>
    <x v="1"/>
  </r>
  <r>
    <x v="0"/>
    <s v="Japan"/>
    <s v="SBI Holdings"/>
    <x v="0"/>
    <d v="2022-10-31T00:00:00"/>
    <n v="0.65975388000000001"/>
    <n v="1.34E-4"/>
    <x v="528"/>
    <x v="14"/>
    <s v="Refinitiv, 'Share ownership: SBI Holdings Inc - 31 October 2022', viewed in December 2023."/>
    <s v="Refinitiv"/>
    <x v="0"/>
  </r>
  <r>
    <x v="0"/>
    <s v="Japan"/>
    <s v="SBI Insurance Group"/>
    <x v="0"/>
    <d v="2022-10-31T00:00:00"/>
    <n v="5.8657800000000001E-3"/>
    <n v="4.4000000000000006E-5"/>
    <x v="528"/>
    <x v="14"/>
    <s v="Refinitiv, 'Share ownership: SBI Insurance Group Co Ltd - 31 October 2022', viewed in December 2023."/>
    <s v="Refinitiv"/>
    <x v="0"/>
  </r>
  <r>
    <x v="0"/>
    <s v="Japan"/>
    <s v="SBI Leasing"/>
    <x v="0"/>
    <d v="2022-10-31T00:00:00"/>
    <n v="6.7379499999999995E-3"/>
    <n v="3.8999999999999999E-5"/>
    <x v="528"/>
    <x v="14"/>
    <s v="Refinitiv, 'Share ownership: SBI Leasing Services Co Ltd - 31 October 2022', viewed in December 2023."/>
    <s v="Refinitiv"/>
    <x v="0"/>
  </r>
  <r>
    <x v="0"/>
    <s v="Japan"/>
    <s v="Aruhi Corp"/>
    <x v="0"/>
    <d v="2022-07-31T00:00:00"/>
    <n v="0.12885802000000002"/>
    <n v="3.5999999999999997E-4"/>
    <x v="528"/>
    <x v="14"/>
    <s v="Refinitiv, 'Share ownership: Aruhi Corp - 31 July 2022', viewed in December 2023."/>
    <s v="Refinitiv"/>
    <x v="0"/>
  </r>
  <r>
    <x v="0"/>
    <s v="Japan"/>
    <s v="The Global"/>
    <x v="0"/>
    <d v="2022-08-23T00:00:00"/>
    <n v="0.25030423000000002"/>
    <n v="5.7420000000000006E-3"/>
    <x v="528"/>
    <x v="14"/>
    <s v="Refinitiv, 'Share ownership: The Global Ltd - 23 August 2022', viewed in December 2023."/>
    <s v="Refinitiv"/>
    <x v="0"/>
  </r>
  <r>
    <x v="24"/>
    <s v="Hong Kong"/>
    <s v="Bit Mining"/>
    <x v="0"/>
    <d v="2022-12-31T00:00:00"/>
    <n v="0.55367465999999999"/>
    <n v="3.2940999999999998E-2"/>
    <x v="529"/>
    <x v="16"/>
    <s v="Refinitiv, 'Share ownership: BIT Mining Ltd - 31 December 2022', viewed in December 2023."/>
    <s v="Refinitiv"/>
    <x v="1"/>
  </r>
  <r>
    <x v="14"/>
    <s v="China"/>
    <s v="Canaan"/>
    <x v="0"/>
    <d v="2022-11-30T00:00:00"/>
    <n v="3.0679999999999999E-2"/>
    <n v="8.6000000000000003E-5"/>
    <x v="530"/>
    <x v="1"/>
    <s v="Refinitiv, 'Share ownership: Canaan Inc - 30 November 2022', viewed in December 2023."/>
    <s v="Refinitiv"/>
    <x v="1"/>
  </r>
  <r>
    <x v="2"/>
    <s v="United States"/>
    <s v="Riot Platforms"/>
    <x v="0"/>
    <d v="2022-12-31T00:00:00"/>
    <n v="0.54730532999999992"/>
    <n v="9.6500000000000004E-4"/>
    <x v="531"/>
    <x v="3"/>
    <s v="Refinitiv, 'Share ownership: Riot Platforms Inc - 31 December 2022', viewed in December 2023."/>
    <s v="Refinitiv"/>
    <x v="1"/>
  </r>
  <r>
    <x v="6"/>
    <s v="United States"/>
    <s v="Marathon Digital Holdings"/>
    <x v="0"/>
    <d v="2022-12-31T00:00:00"/>
    <n v="0.45204534000000002"/>
    <n v="9.0800000000000006E-4"/>
    <x v="531"/>
    <x v="3"/>
    <s v="Refinitiv, 'Share ownership: Marathon Digital Holdings Inc - 31 December 2022', viewed in December 2023."/>
    <s v="Refinitiv"/>
    <x v="1"/>
  </r>
  <r>
    <x v="0"/>
    <s v="Japan"/>
    <s v="SBI Holdings"/>
    <x v="0"/>
    <d v="2021-09-30T00:00:00"/>
    <n v="7.4440550000000008E-2"/>
    <n v="1.1999999999999999E-5"/>
    <x v="532"/>
    <x v="2"/>
    <s v="Refinitiv, 'Share ownership: SBI Holdings Inc - 30 September 2021', viewed in December 2023."/>
    <s v="Refinitiv"/>
    <x v="0"/>
  </r>
  <r>
    <x v="2"/>
    <s v="United States"/>
    <s v="Riot Platforms"/>
    <x v="0"/>
    <d v="2021-09-30T00:00:00"/>
    <n v="1.5419999999999998E-4"/>
    <n v="0"/>
    <x v="532"/>
    <x v="2"/>
    <s v="Refinitiv, 'Share ownership: Riot Platforms Inc - 30 September 2021', viewed in December 2023."/>
    <s v="Refinitiv"/>
    <x v="1"/>
  </r>
  <r>
    <x v="6"/>
    <s v="United States"/>
    <s v="Marathon Digital Holdings"/>
    <x v="0"/>
    <d v="2021-09-30T00:00:00"/>
    <n v="2.2106E-4"/>
    <n v="0"/>
    <x v="532"/>
    <x v="2"/>
    <s v="Refinitiv, 'Share ownership: Marathon Digital Holdings Inc - 30 September 2021', viewed in December 2023."/>
    <s v="Refinitiv"/>
    <x v="1"/>
  </r>
  <r>
    <x v="10"/>
    <s v="United States"/>
    <s v="CleanSpark"/>
    <x v="0"/>
    <d v="2021-09-30T00:00:00"/>
    <n v="3.4770000000000001E-5"/>
    <n v="0"/>
    <x v="532"/>
    <x v="2"/>
    <s v="Refinitiv, 'Share ownership: CleanSpark Inc - 30 September 2021', viewed in December 2023."/>
    <s v="Refinitiv"/>
    <x v="1"/>
  </r>
  <r>
    <x v="0"/>
    <s v="Japan"/>
    <s v="SBI Holdings"/>
    <x v="0"/>
    <d v="2022-12-31T00:00:00"/>
    <n v="1.75274274"/>
    <n v="3.3500000000000001E-4"/>
    <x v="532"/>
    <x v="2"/>
    <s v="Refinitiv, 'Share ownership: SBI Holdings Inc - 31 December 2022', viewed in December 2023."/>
    <s v="Refinitiv"/>
    <x v="0"/>
  </r>
  <r>
    <x v="0"/>
    <s v="Japan"/>
    <s v="SBI Holdings"/>
    <x v="0"/>
    <d v="2022-12-31T00:00:00"/>
    <n v="3.4862878500000001"/>
    <n v="6.6699999999999995E-4"/>
    <x v="532"/>
    <x v="2"/>
    <s v="Refinitiv, 'Share ownership: SBI Holdings Inc - 31 December 2022', viewed in December 2023."/>
    <s v="Refinitiv"/>
    <x v="0"/>
  </r>
  <r>
    <x v="2"/>
    <s v="United States"/>
    <s v="Riot Platforms"/>
    <x v="0"/>
    <d v="2022-12-31T00:00:00"/>
    <n v="2.1523110000000002E-2"/>
    <n v="3.8000000000000002E-5"/>
    <x v="533"/>
    <x v="3"/>
    <s v="Refinitiv, 'Share ownership: Riot Platforms Inc - 31 December 2022', viewed in December 2023."/>
    <s v="Refinitiv"/>
    <x v="1"/>
  </r>
  <r>
    <x v="2"/>
    <s v="United States"/>
    <s v="Riot Platforms"/>
    <x v="0"/>
    <d v="2022-12-31T00:00:00"/>
    <n v="1.2651479999999999"/>
    <n v="2.2309999999999999E-3"/>
    <x v="534"/>
    <x v="15"/>
    <s v="Refinitiv, 'Share ownership: Riot Platforms Inc - 31 December 2022', viewed in December 2023."/>
    <s v="Refinitiv"/>
    <x v="1"/>
  </r>
  <r>
    <x v="6"/>
    <s v="United States"/>
    <s v="Marathon Digital Holdings"/>
    <x v="0"/>
    <d v="2022-12-31T00:00:00"/>
    <n v="0.91621799999999998"/>
    <n v="1.8400000000000001E-3"/>
    <x v="534"/>
    <x v="15"/>
    <s v="Refinitiv, 'Share ownership: Marathon Digital Holdings Inc - 31 December 2022', viewed in December 2023."/>
    <s v="Refinitiv"/>
    <x v="1"/>
  </r>
  <r>
    <x v="8"/>
    <s v="United States"/>
    <s v="Hut 8 Corp"/>
    <x v="0"/>
    <d v="2022-12-31T00:00:00"/>
    <n v="0.38355597999999996"/>
    <n v="2.1220000000000002E-3"/>
    <x v="534"/>
    <x v="15"/>
    <s v="Refinitiv, 'Share ownership: Hut 8 Corp - 31 December 2022', viewed in December 2023."/>
    <s v="Refinitiv"/>
    <x v="1"/>
  </r>
  <r>
    <x v="16"/>
    <s v="Netherlands"/>
    <s v="Cipher Mining"/>
    <x v="0"/>
    <d v="2022-12-31T00:00:00"/>
    <n v="0.27372856000000001"/>
    <n v="1.9750000000000002E-3"/>
    <x v="535"/>
    <x v="3"/>
    <s v="Refinitiv, 'Share ownership: Cipher Mining Inc - 31 December 2022', viewed in December 2023."/>
    <s v="Refinitiv"/>
    <x v="1"/>
  </r>
  <r>
    <x v="2"/>
    <s v="United States"/>
    <s v="Riot Platforms"/>
    <x v="0"/>
    <d v="2022-12-31T00:00:00"/>
    <n v="0.13898321999999999"/>
    <n v="2.4499999999999999E-4"/>
    <x v="0"/>
    <x v="0"/>
    <s v="Refinitiv, 'Share ownership: Riot Platforms Inc - 31 December 2022', viewed in December 2023."/>
    <s v="Refinitiv"/>
    <x v="1"/>
  </r>
  <r>
    <x v="3"/>
    <s v="Canada"/>
    <s v="Bitfarms"/>
    <x v="0"/>
    <d v="2022-12-31T00:00:00"/>
    <n v="8.0493000000000006E-3"/>
    <n v="8.7000000000000001E-5"/>
    <x v="0"/>
    <x v="0"/>
    <s v="Refinitiv, 'Share ownership: Bitfarms Ltd - 31 December 2022', viewed in December 2023."/>
    <s v="Refinitiv"/>
    <x v="1"/>
  </r>
  <r>
    <x v="12"/>
    <s v="United Kingdom"/>
    <s v="Argo Blockchain"/>
    <x v="0"/>
    <d v="2022-12-31T00:00:00"/>
    <n v="1.369008E-2"/>
    <n v="2.6499999999999999E-4"/>
    <x v="0"/>
    <x v="0"/>
    <s v="Refinitiv, 'Share ownership: Argo Blockchain PLC - 31 December 2022', viewed in December 2023."/>
    <s v="Refinitiv"/>
    <x v="1"/>
  </r>
  <r>
    <x v="2"/>
    <s v="United States"/>
    <s v="Riot Platforms"/>
    <x v="0"/>
    <d v="2022-12-31T00:00:00"/>
    <n v="0.79427700000000001"/>
    <n v="1.4010000000000001E-3"/>
    <x v="536"/>
    <x v="3"/>
    <s v="Refinitiv, 'Share ownership: Riot Platforms Inc - 31 December 2022', viewed in December 2023."/>
    <s v="Refinitiv"/>
    <x v="1"/>
  </r>
  <r>
    <x v="6"/>
    <s v="United States"/>
    <s v="Marathon Digital Holdings"/>
    <x v="0"/>
    <d v="2022-12-31T00:00:00"/>
    <n v="2.9565899999999998"/>
    <n v="5.9389999999999998E-3"/>
    <x v="536"/>
    <x v="3"/>
    <s v="Refinitiv, 'Share ownership: Marathon Digital Holdings Inc - 31 December 2022', viewed in December 2023."/>
    <s v="Refinitiv"/>
    <x v="1"/>
  </r>
  <r>
    <x v="14"/>
    <s v="China"/>
    <s v="Canaan"/>
    <x v="0"/>
    <d v="2022-12-31T00:00:00"/>
    <n v="0.61799999999999999"/>
    <n v="1.805E-3"/>
    <x v="536"/>
    <x v="3"/>
    <s v="Refinitiv, 'Share ownership: Canaan Inc - 31 December 2022', viewed in December 2023."/>
    <s v="Refinitiv"/>
    <x v="1"/>
  </r>
  <r>
    <x v="6"/>
    <s v="United States"/>
    <s v="Marathon Digital Holdings"/>
    <x v="0"/>
    <d v="2022-12-31T00:00:00"/>
    <n v="3.4200000000000002E-4"/>
    <n v="9.9999999999999995E-7"/>
    <x v="122"/>
    <x v="3"/>
    <s v="Refinitiv, 'Share ownership: Marathon Digital Holdings Inc - 31 December 2022', viewed in December 2023."/>
    <s v="Refinitiv"/>
    <x v="1"/>
  </r>
  <r>
    <x v="10"/>
    <s v="United States"/>
    <s v="CleanSpark"/>
    <x v="0"/>
    <d v="2022-12-31T00:00:00"/>
    <n v="2.2440000000000002E-2"/>
    <n v="1.5300000000000001E-4"/>
    <x v="537"/>
    <x v="3"/>
    <s v="Refinitiv, 'Share ownership: CleanSpark Inc - 31 December 2022', viewed in December 2023."/>
    <s v="Refinitiv"/>
    <x v="1"/>
  </r>
  <r>
    <x v="0"/>
    <s v="Japan"/>
    <s v="SBI Holdings"/>
    <x v="0"/>
    <d v="2022-11-30T00:00:00"/>
    <n v="0.28672249999999999"/>
    <n v="5.5999999999999999E-5"/>
    <x v="538"/>
    <x v="7"/>
    <s v="Refinitiv, 'Share ownership: SBI Holdings Inc - 30 November 2022', viewed in December 2023."/>
    <s v="Refinitiv"/>
    <x v="0"/>
  </r>
  <r>
    <x v="0"/>
    <s v="Japan"/>
    <s v="SBI Holdings"/>
    <x v="0"/>
    <d v="2022-12-31T00:00:00"/>
    <n v="8.2549770000000008E-2"/>
    <n v="1.5999999999999999E-5"/>
    <x v="539"/>
    <x v="1"/>
    <s v="Refinitiv, 'Share ownership: SBI Holdings Inc - 31 December 2022', viewed in December 2023."/>
    <s v="Refinitiv"/>
    <x v="0"/>
  </r>
  <r>
    <x v="21"/>
    <s v="United States"/>
    <s v="Mawson Infrastructure"/>
    <x v="0"/>
    <d v="2022-12-31T00:00:00"/>
    <n v="0.27416045999999999"/>
    <n v="1.4579999999999999E-2"/>
    <x v="540"/>
    <x v="31"/>
    <s v="Refinitiv, 'Share ownership: Mawson Infrastructure Group Inc - 31 December 2022', viewed in December 2023."/>
    <s v="Refinitiv"/>
    <x v="1"/>
  </r>
  <r>
    <x v="0"/>
    <s v="Japan"/>
    <s v="SBI Holdings"/>
    <x v="0"/>
    <d v="2022-12-31T00:00:00"/>
    <n v="3.6475480000000005E-2"/>
    <n v="6.9999999999999999E-6"/>
    <x v="541"/>
    <x v="3"/>
    <s v="Refinitiv, 'Share ownership: SBI Holdings Inc - 31 December 2022', viewed in December 2023."/>
    <s v="Refinitiv"/>
    <x v="0"/>
  </r>
  <r>
    <x v="2"/>
    <s v="United States"/>
    <s v="Riot Platforms"/>
    <x v="0"/>
    <d v="2022-12-31T00:00:00"/>
    <n v="0.13431519"/>
    <n v="2.3699999999999999E-4"/>
    <x v="541"/>
    <x v="3"/>
    <s v="Refinitiv, 'Share ownership: Riot Platforms Inc - 31 December 2022', viewed in December 2023."/>
    <s v="Refinitiv"/>
    <x v="1"/>
  </r>
  <r>
    <x v="17"/>
    <s v="United States"/>
    <s v="Applied Digital"/>
    <x v="0"/>
    <d v="2022-12-31T00:00:00"/>
    <n v="0.300288"/>
    <n v="1.7369999999999998E-3"/>
    <x v="541"/>
    <x v="3"/>
    <s v="Refinitiv, 'Share ownership: Applied Digital Corp - 31 December 2022', viewed in December 2023."/>
    <s v="Refinitiv"/>
    <x v="1"/>
  </r>
  <r>
    <x v="14"/>
    <s v="China"/>
    <s v="Canaan"/>
    <x v="0"/>
    <d v="2022-12-31T00:00:00"/>
    <n v="2.0599999999999999E-4"/>
    <n v="9.9999999999999995E-7"/>
    <x v="542"/>
    <x v="3"/>
    <s v="Refinitiv, 'Share ownership: Canaan Inc - 31 December 2022', viewed in December 2023."/>
    <s v="Refinitiv"/>
    <x v="1"/>
  </r>
  <r>
    <x v="3"/>
    <s v="Canada"/>
    <s v="Bitfarms"/>
    <x v="0"/>
    <d v="2022-12-31T00:00:00"/>
    <n v="4.133146E-2"/>
    <n v="4.46E-4"/>
    <x v="543"/>
    <x v="3"/>
    <s v="Refinitiv, 'Share ownership: Bitfarms Ltd - 31 December 2022', viewed in December 2023."/>
    <s v="Refinitiv"/>
    <x v="1"/>
  </r>
  <r>
    <x v="2"/>
    <s v="United States"/>
    <s v="Riot Platforms"/>
    <x v="0"/>
    <d v="2022-12-31T00:00:00"/>
    <n v="3.39E-2"/>
    <n v="6.0000000000000002E-5"/>
    <x v="544"/>
    <x v="3"/>
    <s v="Refinitiv, 'Share ownership: Riot Platforms Inc - 31 December 2022', viewed in December 2023."/>
    <s v="Refinitiv"/>
    <x v="1"/>
  </r>
  <r>
    <x v="3"/>
    <s v="Canada"/>
    <s v="Bitfarms"/>
    <x v="0"/>
    <d v="2022-12-31T00:00:00"/>
    <n v="8.5969440000000008E-2"/>
    <n v="9.279999999999999E-4"/>
    <x v="544"/>
    <x v="3"/>
    <s v="Refinitiv, 'Share ownership: Bitfarms Ltd - 31 December 2022', viewed in December 2023."/>
    <s v="Refinitiv"/>
    <x v="1"/>
  </r>
  <r>
    <x v="6"/>
    <s v="United States"/>
    <s v="Marathon Digital Holdings"/>
    <x v="0"/>
    <d v="2022-12-31T00:00:00"/>
    <n v="3.4542000000000003E-2"/>
    <n v="6.8999999999999997E-5"/>
    <x v="545"/>
    <x v="3"/>
    <s v="Refinitiv, 'Share ownership: Marathon Digital Holdings Inc - 31 December 2022', viewed in December 2023."/>
    <s v="Refinitiv"/>
    <x v="1"/>
  </r>
  <r>
    <x v="7"/>
    <s v="United States"/>
    <s v="Core Scientific"/>
    <x v="0"/>
    <d v="2022-12-31T00:00:00"/>
    <n v="3.0715900000000003E-3"/>
    <n v="1.0899999999999999E-4"/>
    <x v="546"/>
    <x v="3"/>
    <s v="Refinitiv, 'Share ownership: Core Scientific Inc - 31 December 2022', viewed in December 2023."/>
    <s v="Refinitiv"/>
    <x v="1"/>
  </r>
  <r>
    <x v="16"/>
    <s v="Netherlands"/>
    <s v="Cipher Mining"/>
    <x v="0"/>
    <d v="2022-12-31T00:00:00"/>
    <n v="5.5999999999999999E-3"/>
    <n v="4.0000000000000003E-5"/>
    <x v="546"/>
    <x v="3"/>
    <s v="Refinitiv, 'Share ownership: Cipher Mining Inc - 31 December 2022', viewed in December 2023."/>
    <s v="Refinitiv"/>
    <x v="1"/>
  </r>
  <r>
    <x v="2"/>
    <s v="United States"/>
    <s v="Riot Platforms"/>
    <x v="0"/>
    <d v="2022-12-31T00:00:00"/>
    <n v="0.14435976"/>
    <n v="2.5499999999999996E-4"/>
    <x v="547"/>
    <x v="8"/>
    <s v="Refinitiv, 'Share ownership: Riot Platforms Inc - 31 December 2022', viewed in December 2023."/>
    <s v="Refinitiv"/>
    <x v="1"/>
  </r>
  <r>
    <x v="6"/>
    <s v="United States"/>
    <s v="Marathon Digital Holdings"/>
    <x v="0"/>
    <d v="2022-12-31T00:00:00"/>
    <n v="2.2244432400000003"/>
    <n v="4.4679999999999997E-3"/>
    <x v="547"/>
    <x v="8"/>
    <s v="Refinitiv, 'Share ownership: Marathon Digital Holdings Inc - 31 December 2022', viewed in December 2023."/>
    <s v="Refinitiv"/>
    <x v="1"/>
  </r>
  <r>
    <x v="16"/>
    <s v="Netherlands"/>
    <s v="Cipher Mining"/>
    <x v="0"/>
    <d v="2022-12-31T00:00:00"/>
    <n v="7.1411199999999999E-3"/>
    <n v="5.1999999999999997E-5"/>
    <x v="547"/>
    <x v="8"/>
    <s v="Refinitiv, 'Share ownership: Cipher Mining Inc - 31 December 2022', viewed in December 2023."/>
    <s v="Refinitiv"/>
    <x v="1"/>
  </r>
  <r>
    <x v="3"/>
    <s v="Canada"/>
    <s v="Bitfarms"/>
    <x v="0"/>
    <d v="2022-12-31T00:00:00"/>
    <n v="1.5216180000000001E-2"/>
    <n v="1.64E-4"/>
    <x v="547"/>
    <x v="8"/>
    <s v="Refinitiv, 'Share ownership: Bitfarms Ltd - 31 December 2022', viewed in December 2023."/>
    <s v="Refinitiv"/>
    <x v="1"/>
  </r>
  <r>
    <x v="6"/>
    <s v="United States"/>
    <s v="Marathon Digital Holdings"/>
    <x v="0"/>
    <d v="2022-12-31T00:00:00"/>
    <n v="0.17100000000000001"/>
    <n v="3.4299999999999999E-4"/>
    <x v="548"/>
    <x v="3"/>
    <s v="Refinitiv, 'Share ownership: Marathon Digital Holdings Inc - 31 December 2022', viewed in December 2023."/>
    <s v="Refinitiv"/>
    <x v="1"/>
  </r>
  <r>
    <x v="16"/>
    <s v="Netherlands"/>
    <s v="Cipher Mining"/>
    <x v="0"/>
    <d v="2022-12-31T00:00:00"/>
    <n v="4.8300000000000003E-2"/>
    <n v="3.48E-4"/>
    <x v="548"/>
    <x v="3"/>
    <s v="Refinitiv, 'Share ownership: Cipher Mining Inc - 31 December 2022', viewed in December 2023."/>
    <s v="Refinitiv"/>
    <x v="1"/>
  </r>
  <r>
    <x v="6"/>
    <s v="United States"/>
    <s v="Marathon Digital Holdings"/>
    <x v="0"/>
    <d v="2022-12-31T00:00:00"/>
    <n v="2.764728E-2"/>
    <n v="5.5999999999999999E-5"/>
    <x v="549"/>
    <x v="4"/>
    <s v="Refinitiv, 'Share ownership: Marathon Digital Holdings Inc - 31 December 2022', viewed in December 2023."/>
    <s v="Refinitiv"/>
    <x v="1"/>
  </r>
  <r>
    <x v="8"/>
    <s v="United States"/>
    <s v="Hut 8 Corp"/>
    <x v="0"/>
    <d v="2022-12-31T00:00:00"/>
    <n v="1.2135950000000001E-2"/>
    <n v="6.7000000000000002E-5"/>
    <x v="549"/>
    <x v="4"/>
    <s v="Refinitiv, 'Share ownership: Hut 8 Corp - 31 December 2022', viewed in December 2023."/>
    <s v="Refinitiv"/>
    <x v="1"/>
  </r>
  <r>
    <x v="13"/>
    <s v="United States"/>
    <s v="Galaxy Digital"/>
    <x v="0"/>
    <d v="2022-09-30T00:00:00"/>
    <n v="0.17377404999999999"/>
    <n v="3.7400000000000004E-4"/>
    <x v="550"/>
    <x v="3"/>
    <s v="Refinitiv, 'Share ownership: Galaxy Digital Holdings Ltd - 30 September 2022', viewed in December 2023."/>
    <s v="Refinitiv"/>
    <x v="1"/>
  </r>
  <r>
    <x v="0"/>
    <s v="Japan"/>
    <s v="SBI Holdings"/>
    <x v="0"/>
    <d v="2022-07-31T00:00:00"/>
    <n v="0.10285005999999999"/>
    <n v="1.9000000000000001E-5"/>
    <x v="551"/>
    <x v="14"/>
    <s v="Refinitiv, 'Share ownership: SBI Holdings Inc - 31 July 2022', viewed in December 2023."/>
    <s v="Refinitiv"/>
    <x v="0"/>
  </r>
  <r>
    <x v="0"/>
    <s v="Japan"/>
    <s v="Aruhi Corp"/>
    <x v="0"/>
    <d v="2022-07-31T00:00:00"/>
    <n v="1.6007199999999999E-3"/>
    <n v="3.9999999999999998E-6"/>
    <x v="551"/>
    <x v="14"/>
    <s v="Refinitiv, 'Share ownership: Aruhi Corp - 31 July 2022', viewed in December 2023."/>
    <s v="Refinitiv"/>
    <x v="0"/>
  </r>
  <r>
    <x v="0"/>
    <s v="Japan"/>
    <s v="SBI Holdings"/>
    <x v="0"/>
    <d v="2022-12-31T00:00:00"/>
    <n v="4.9914000000000002E-4"/>
    <n v="0"/>
    <x v="552"/>
    <x v="22"/>
    <s v="Refinitiv, 'Share ownership: SBI Holdings Inc - 31 December 2022', viewed in December 2023."/>
    <s v="Refinitiv"/>
    <x v="0"/>
  </r>
  <r>
    <x v="0"/>
    <s v="Japan"/>
    <s v="SBI Holdings"/>
    <x v="0"/>
    <d v="2022-12-31T00:00:00"/>
    <n v="2.3037140000000001E-2"/>
    <n v="3.9999999999999998E-6"/>
    <x v="553"/>
    <x v="6"/>
    <s v="Refinitiv, 'Share ownership: SBI Holdings Inc - 31 December 2022', viewed in December 2023."/>
    <s v="Refinitiv"/>
    <x v="0"/>
  </r>
  <r>
    <x v="8"/>
    <s v="United States"/>
    <s v="Hut 8 Corp"/>
    <x v="0"/>
    <d v="2022-12-31T00:00:00"/>
    <n v="4.5350359999999999E-2"/>
    <n v="2.5100000000000003E-4"/>
    <x v="554"/>
    <x v="3"/>
    <s v="Refinitiv, 'Share ownership: Hut 8 Corp - 31 December 2022', viewed in December 2023."/>
    <s v="Refinitiv"/>
    <x v="1"/>
  </r>
  <r>
    <x v="2"/>
    <s v="United States"/>
    <s v="Riot Platforms"/>
    <x v="0"/>
    <d v="2022-12-31T00:00:00"/>
    <n v="0.13764077999999999"/>
    <n v="2.43E-4"/>
    <x v="555"/>
    <x v="0"/>
    <s v="Refinitiv, 'Share ownership: Riot Platforms Inc - 31 December 2022', viewed in December 2023."/>
    <s v="Refinitiv"/>
    <x v="1"/>
  </r>
  <r>
    <x v="2"/>
    <s v="United States"/>
    <s v="Riot Platforms"/>
    <x v="0"/>
    <d v="2022-12-31T00:00:00"/>
    <n v="3.32898E-3"/>
    <n v="5.9999999999999993E-6"/>
    <x v="556"/>
    <x v="3"/>
    <s v="Refinitiv, 'Share ownership: Riot Platforms Inc - 31 December 2022', viewed in December 2023."/>
    <s v="Refinitiv"/>
    <x v="1"/>
  </r>
  <r>
    <x v="6"/>
    <s v="United States"/>
    <s v="Marathon Digital Holdings"/>
    <x v="0"/>
    <d v="2022-12-31T00:00:00"/>
    <n v="5.5369799999999995E-3"/>
    <n v="1.1000000000000001E-5"/>
    <x v="556"/>
    <x v="3"/>
    <s v="Refinitiv, 'Share ownership: Marathon Digital Holdings Inc - 31 December 2022', viewed in December 2023."/>
    <s v="Refinitiv"/>
    <x v="1"/>
  </r>
  <r>
    <x v="8"/>
    <s v="United States"/>
    <s v="Hut 8 Corp"/>
    <x v="0"/>
    <d v="2022-12-31T00:00:00"/>
    <n v="1.3612799999999999E-3"/>
    <n v="7.9999999999999996E-6"/>
    <x v="556"/>
    <x v="3"/>
    <s v="Refinitiv, 'Share ownership: Hut 8 Corp - 31 December 2022', viewed in December 2023."/>
    <s v="Refinitiv"/>
    <x v="1"/>
  </r>
  <r>
    <x v="1"/>
    <s v="Canada"/>
    <s v="HIVE Digital Technology"/>
    <x v="0"/>
    <d v="2022-12-31T00:00:00"/>
    <n v="3.8859000000000003E-3"/>
    <n v="3.1999999999999999E-5"/>
    <x v="556"/>
    <x v="3"/>
    <s v="Refinitiv, 'Share ownership: HIVE Digital Technologies Ltd - 31 December 2022', viewed in December 2023."/>
    <s v="Refinitiv"/>
    <x v="1"/>
  </r>
  <r>
    <x v="7"/>
    <s v="United States"/>
    <s v="Core Scientific"/>
    <x v="0"/>
    <d v="2022-12-31T00:00:00"/>
    <n v="7.5099999999999996E-5"/>
    <n v="2.9999999999999997E-6"/>
    <x v="556"/>
    <x v="3"/>
    <s v="Refinitiv, 'Share ownership: Core Scientific Inc - 31 December 2022', viewed in December 2023."/>
    <s v="Refinitiv"/>
    <x v="1"/>
  </r>
  <r>
    <x v="10"/>
    <s v="United States"/>
    <s v="CleanSpark"/>
    <x v="0"/>
    <d v="2022-12-31T00:00:00"/>
    <n v="1.428E-3"/>
    <n v="1.0000000000000001E-5"/>
    <x v="556"/>
    <x v="3"/>
    <s v="Refinitiv, 'Share ownership: CleanSpark Inc - 31 December 2022', viewed in December 2023."/>
    <s v="Refinitiv"/>
    <x v="1"/>
  </r>
  <r>
    <x v="14"/>
    <s v="China"/>
    <s v="Canaan"/>
    <x v="0"/>
    <d v="2022-12-31T00:00:00"/>
    <n v="2.0661799999999999E-3"/>
    <n v="5.9999999999999993E-6"/>
    <x v="556"/>
    <x v="3"/>
    <s v="Refinitiv, 'Share ownership: Canaan Inc - 31 December 2022', viewed in December 2023."/>
    <s v="Refinitiv"/>
    <x v="1"/>
  </r>
  <r>
    <x v="16"/>
    <s v="Netherlands"/>
    <s v="Cipher Mining"/>
    <x v="0"/>
    <d v="2022-12-31T00:00:00"/>
    <n v="5.5999999999999995E-4"/>
    <n v="3.9999999999999998E-6"/>
    <x v="556"/>
    <x v="3"/>
    <s v="Refinitiv, 'Share ownership: Cipher Mining Inc - 31 December 2022', viewed in December 2023."/>
    <s v="Refinitiv"/>
    <x v="1"/>
  </r>
  <r>
    <x v="11"/>
    <s v="United States"/>
    <s v="Bit Digital"/>
    <x v="0"/>
    <d v="2022-12-31T00:00:00"/>
    <n v="5.9999999999999995E-4"/>
    <n v="1.1999999999999999E-5"/>
    <x v="556"/>
    <x v="3"/>
    <s v="Refinitiv, 'Share ownership: Bit Digital Inc - 31 December 2022', viewed in December 2023."/>
    <s v="Refinitiv"/>
    <x v="1"/>
  </r>
  <r>
    <x v="15"/>
    <s v="United States"/>
    <s v="TeraWulf"/>
    <x v="0"/>
    <d v="2022-12-31T00:00:00"/>
    <n v="6.6559999999999996E-3"/>
    <n v="6.8999999999999997E-5"/>
    <x v="557"/>
    <x v="3"/>
    <s v="Refinitiv, 'Share ownership: Terawulf Inc - 31 December 2022', viewed in December 2023."/>
    <s v="Refinitiv"/>
    <x v="1"/>
  </r>
  <r>
    <x v="1"/>
    <s v="Canada"/>
    <s v="HIVE Digital Technology"/>
    <x v="0"/>
    <d v="2022-12-31T00:00:00"/>
    <n v="2.2941180000000002E-2"/>
    <n v="1.8999999999999998E-4"/>
    <x v="558"/>
    <x v="3"/>
    <s v="Refinitiv, 'Share ownership: HIVE Digital Technologies Ltd - 31 December 2022', viewed in December 2023."/>
    <s v="Refinitiv"/>
    <x v="1"/>
  </r>
  <r>
    <x v="4"/>
    <s v="United States"/>
    <s v="Riskon International"/>
    <x v="0"/>
    <d v="2022-12-31T00:00:00"/>
    <n v="5.9770999999999999E-3"/>
    <n v="9.2299999999999988E-4"/>
    <x v="558"/>
    <x v="3"/>
    <s v="Refinitiv, 'Share ownership: Riskon International Inc - 31 December 2022', viewed in December 2023."/>
    <s v="Refinitiv"/>
    <x v="1"/>
  </r>
  <r>
    <x v="15"/>
    <s v="United States"/>
    <s v="TeraWulf"/>
    <x v="0"/>
    <d v="2022-12-31T00:00:00"/>
    <n v="1.722839E-2"/>
    <n v="1.7799999999999999E-4"/>
    <x v="559"/>
    <x v="3"/>
    <s v="Refinitiv, 'Share ownership: Terawulf Inc - 31 December 2022', viewed in December 2023."/>
    <s v="Refinitiv"/>
    <x v="1"/>
  </r>
  <r>
    <x v="5"/>
    <s v="United States"/>
    <s v="Stronghold Digital Mining"/>
    <x v="0"/>
    <d v="2022-12-31T00:00:00"/>
    <n v="3.61721E-3"/>
    <n v="2.3800000000000001E-4"/>
    <x v="559"/>
    <x v="3"/>
    <s v="Refinitiv, 'Share ownership: Stronghold Digital Mining Inc - 31 December 2022', viewed in December 2023."/>
    <s v="Refinitiv"/>
    <x v="1"/>
  </r>
  <r>
    <x v="23"/>
    <s v="United States"/>
    <s v="Soluna Holdings"/>
    <x v="0"/>
    <d v="2022-12-31T00:00:00"/>
    <n v="2.7329299999999997E-3"/>
    <n v="5.9699999999999998E-4"/>
    <x v="559"/>
    <x v="3"/>
    <s v="Refinitiv, 'Share ownership: Soluna Holdings Inc - 31 December 2022', viewed in December 2023."/>
    <s v="Refinitiv"/>
    <x v="1"/>
  </r>
  <r>
    <x v="2"/>
    <s v="United States"/>
    <s v="Riot Platforms"/>
    <x v="0"/>
    <d v="2022-12-31T00:00:00"/>
    <n v="0.21688203"/>
    <n v="3.8199999999999996E-4"/>
    <x v="559"/>
    <x v="3"/>
    <s v="Refinitiv, 'Share ownership: Riot Platforms Inc - 31 December 2022', viewed in December 2023."/>
    <s v="Refinitiv"/>
    <x v="1"/>
  </r>
  <r>
    <x v="22"/>
    <s v="Australia"/>
    <s v="Iris Energy"/>
    <x v="0"/>
    <d v="2022-12-31T00:00:00"/>
    <n v="1.32725E-2"/>
    <n v="1.93E-4"/>
    <x v="559"/>
    <x v="3"/>
    <s v="Refinitiv, 'Share ownership: Iris Energy Ltd - 31 December 2022', viewed in December 2023."/>
    <s v="Refinitiv"/>
    <x v="1"/>
  </r>
  <r>
    <x v="1"/>
    <s v="Canada"/>
    <s v="HIVE Digital Technology"/>
    <x v="0"/>
    <d v="2022-12-31T00:00:00"/>
    <n v="0.20199317"/>
    <n v="1.676E-3"/>
    <x v="559"/>
    <x v="3"/>
    <s v="Refinitiv, 'Share ownership: HIVE Digital Technologies Ltd - 31 December 2022', viewed in December 2023."/>
    <s v="Refinitiv"/>
    <x v="1"/>
  </r>
  <r>
    <x v="10"/>
    <s v="United States"/>
    <s v="CleanSpark"/>
    <x v="0"/>
    <d v="2022-12-31T00:00:00"/>
    <n v="0.24751116000000001"/>
    <n v="1.691E-3"/>
    <x v="559"/>
    <x v="3"/>
    <s v="Refinitiv, 'Share ownership: CleanSpark Inc - 31 December 2022', viewed in December 2023."/>
    <s v="Refinitiv"/>
    <x v="1"/>
  </r>
  <r>
    <x v="16"/>
    <s v="Netherlands"/>
    <s v="Cipher Mining"/>
    <x v="0"/>
    <d v="2022-12-31T00:00:00"/>
    <n v="5.4123999999999995E-3"/>
    <n v="3.8999999999999999E-5"/>
    <x v="559"/>
    <x v="3"/>
    <s v="Refinitiv, 'Share ownership: Cipher Mining Inc - 31 December 2022', viewed in December 2023."/>
    <s v="Refinitiv"/>
    <x v="1"/>
  </r>
  <r>
    <x v="3"/>
    <s v="Canada"/>
    <s v="Bitfarms"/>
    <x v="0"/>
    <d v="2022-12-31T00:00:00"/>
    <n v="4.0839600000000002E-3"/>
    <n v="4.4000000000000006E-5"/>
    <x v="559"/>
    <x v="3"/>
    <s v="Refinitiv, 'Share ownership: Bitfarms Ltd - 31 December 2022', viewed in December 2023."/>
    <s v="Refinitiv"/>
    <x v="1"/>
  </r>
  <r>
    <x v="24"/>
    <s v="Hong Kong"/>
    <s v="Bit Mining"/>
    <x v="0"/>
    <d v="2022-12-31T00:00:00"/>
    <n v="5.94554E-3"/>
    <n v="3.5399999999999999E-4"/>
    <x v="559"/>
    <x v="3"/>
    <s v="Refinitiv, 'Share ownership: BIT Mining Ltd - 31 December 2022', viewed in December 2023."/>
    <s v="Refinitiv"/>
    <x v="1"/>
  </r>
  <r>
    <x v="11"/>
    <s v="United States"/>
    <s v="Bit Digital"/>
    <x v="0"/>
    <d v="2022-12-31T00:00:00"/>
    <n v="4.0470000000000002E-3"/>
    <n v="8.2000000000000001E-5"/>
    <x v="559"/>
    <x v="3"/>
    <s v="Refinitiv, 'Share ownership: Bit Digital Inc - 31 December 2022', viewed in December 2023."/>
    <s v="Refinitiv"/>
    <x v="1"/>
  </r>
  <r>
    <x v="4"/>
    <s v="United States"/>
    <s v="Ault Alliance"/>
    <x v="0"/>
    <d v="2022-12-31T00:00:00"/>
    <n v="2.2049999999999999E-4"/>
    <n v="5.0000000000000004E-6"/>
    <x v="559"/>
    <x v="3"/>
    <s v="Refinitiv, 'Share ownership: Ault Alliance Inc - 31 December 2022', viewed in December 2023."/>
    <s v="Refinitiv"/>
    <x v="1"/>
  </r>
  <r>
    <x v="4"/>
    <s v="United States"/>
    <s v="Riskon International"/>
    <x v="0"/>
    <d v="2022-12-31T00:00:00"/>
    <n v="2.0957800000000002E-3"/>
    <n v="3.2399999999999996E-4"/>
    <x v="559"/>
    <x v="3"/>
    <s v="Refinitiv, 'Share ownership: Riskon International Inc - 31 December 2022', viewed in December 2023."/>
    <s v="Refinitiv"/>
    <x v="1"/>
  </r>
  <r>
    <x v="12"/>
    <s v="United Kingdom"/>
    <s v="Argo Blockchain"/>
    <x v="0"/>
    <d v="2022-12-31T00:00:00"/>
    <n v="4.8340800000000001E-3"/>
    <n v="9.4000000000000008E-5"/>
    <x v="559"/>
    <x v="3"/>
    <s v="Refinitiv, 'Share ownership: Argo Blockchain PLC - 31 December 2022', viewed in December 2023."/>
    <s v="Refinitiv"/>
    <x v="1"/>
  </r>
  <r>
    <x v="6"/>
    <s v="United States"/>
    <s v="Marathon Digital Holdings"/>
    <x v="0"/>
    <d v="2022-05-31T00:00:00"/>
    <n v="2.5104419999999999E-2"/>
    <n v="1.1000000000000001E-5"/>
    <x v="560"/>
    <x v="3"/>
    <s v="Refinitiv, 'Share ownership: Marathon Digital Holdings Inc - 31 May 2022', viewed in December 2023."/>
    <s v="Refinitiv"/>
    <x v="1"/>
  </r>
  <r>
    <x v="2"/>
    <s v="United States"/>
    <s v="Riot Platforms"/>
    <x v="0"/>
    <d v="2022-12-31T00:00:00"/>
    <n v="1.0169999999999999E-5"/>
    <n v="0"/>
    <x v="561"/>
    <x v="3"/>
    <s v="Refinitiv, 'Share ownership: Riot Platforms Inc - 31 December 2022', viewed in December 2023."/>
    <s v="Refinitiv"/>
    <x v="1"/>
  </r>
  <r>
    <x v="0"/>
    <s v="Japan"/>
    <s v="SBI Holdings"/>
    <x v="0"/>
    <d v="2022-12-31T00:00:00"/>
    <n v="4.9913809999999996E-2"/>
    <n v="1.0000000000000001E-5"/>
    <x v="562"/>
    <x v="7"/>
    <s v="Refinitiv, 'Share ownership: SBI Holdings Inc - 31 December 2022', viewed in December 2023."/>
    <s v="Refinitiv"/>
    <x v="0"/>
  </r>
  <r>
    <x v="0"/>
    <s v="Japan"/>
    <s v="SBI Holdings"/>
    <x v="0"/>
    <d v="2022-12-31T00:00:00"/>
    <n v="0.20349477999999999"/>
    <n v="3.8999999999999999E-5"/>
    <x v="562"/>
    <x v="7"/>
    <s v="Refinitiv, 'Share ownership: SBI Holdings Inc - 31 December 2022', viewed in December 2023."/>
    <s v="Refinitiv"/>
    <x v="0"/>
  </r>
  <r>
    <x v="2"/>
    <s v="United States"/>
    <s v="Riot Platforms"/>
    <x v="0"/>
    <d v="2022-08-31T00:00:00"/>
    <n v="1.24646148"/>
    <n v="8.4199999999999998E-4"/>
    <x v="563"/>
    <x v="3"/>
    <s v="Refinitiv, 'Share ownership: Riot Platforms Inc - 31 August 2022', viewed in December 2023."/>
    <s v="Refinitiv"/>
    <x v="1"/>
  </r>
  <r>
    <x v="6"/>
    <s v="United States"/>
    <s v="Marathon Digital Holdings"/>
    <x v="0"/>
    <d v="2022-08-31T00:00:00"/>
    <n v="0.84550934999999994"/>
    <n v="3.2000000000000003E-4"/>
    <x v="563"/>
    <x v="3"/>
    <s v="Refinitiv, 'Share ownership: Marathon Digital Holdings Inc - 31 August 2022', viewed in December 2023."/>
    <s v="Refinitiv"/>
    <x v="1"/>
  </r>
  <r>
    <x v="8"/>
    <s v="United States"/>
    <s v="Hut 8 Corp"/>
    <x v="0"/>
    <d v="2022-08-31T00:00:00"/>
    <n v="1.32266043"/>
    <n v="1.4469999999999999E-3"/>
    <x v="563"/>
    <x v="3"/>
    <s v="Refinitiv, 'Share ownership: Hut 8 Corp - 31 August 2022', viewed in December 2023."/>
    <s v="Refinitiv"/>
    <x v="1"/>
  </r>
  <r>
    <x v="1"/>
    <s v="Canada"/>
    <s v="HIVE Digital Technology"/>
    <x v="0"/>
    <d v="2022-08-31T00:00:00"/>
    <n v="0.16472598000000002"/>
    <n v="3.59E-4"/>
    <x v="563"/>
    <x v="3"/>
    <s v="Refinitiv, 'Share ownership: HIVE Digital Technologies Ltd - 31 August 2022', viewed in December 2023."/>
    <s v="Refinitiv"/>
    <x v="1"/>
  </r>
  <r>
    <x v="13"/>
    <s v="United States"/>
    <s v="Galaxy Digital"/>
    <x v="0"/>
    <d v="2022-08-31T00:00:00"/>
    <n v="3.8871844700000002"/>
    <n v="6.7000000000000002E-3"/>
    <x v="563"/>
    <x v="3"/>
    <s v="Refinitiv, 'Share ownership: Galaxy Digital Holdings Ltd - 31 August 2022', viewed in December 2023."/>
    <s v="Refinitiv"/>
    <x v="1"/>
  </r>
  <r>
    <x v="7"/>
    <s v="United States"/>
    <s v="Core Scientific"/>
    <x v="0"/>
    <d v="2022-08-31T00:00:00"/>
    <n v="0.78686299999999998"/>
    <n v="9.2700000000000009E-4"/>
    <x v="563"/>
    <x v="3"/>
    <s v="Refinitiv, 'Share ownership: Core Scientific Inc - 31 August 2022', viewed in December 2023."/>
    <s v="Refinitiv"/>
    <x v="1"/>
  </r>
  <r>
    <x v="10"/>
    <s v="United States"/>
    <s v="CleanSpark"/>
    <x v="0"/>
    <d v="2022-08-31T00:00:00"/>
    <n v="0.14863156"/>
    <n v="1.8800000000000002E-4"/>
    <x v="563"/>
    <x v="3"/>
    <s v="Refinitiv, 'Share ownership: CleanSpark Inc - 31 August 2022', viewed in December 2023."/>
    <s v="Refinitiv"/>
    <x v="1"/>
  </r>
  <r>
    <x v="14"/>
    <s v="China"/>
    <s v="Canaan"/>
    <x v="0"/>
    <d v="2022-08-31T00:00:00"/>
    <n v="0.12678120000000001"/>
    <n v="2.0599999999999999E-4"/>
    <x v="563"/>
    <x v="3"/>
    <s v="Refinitiv, 'Share ownership: Canaan Inc - 31 August 2022', viewed in December 2023."/>
    <s v="Refinitiv"/>
    <x v="1"/>
  </r>
  <r>
    <x v="16"/>
    <s v="Netherlands"/>
    <s v="Cipher Mining"/>
    <x v="0"/>
    <d v="2022-08-31T00:00:00"/>
    <n v="0.31724834999999996"/>
    <n v="6.1400000000000007E-4"/>
    <x v="563"/>
    <x v="3"/>
    <s v="Refinitiv, 'Share ownership: Cipher Mining Inc - 31 August 2022', viewed in December 2023."/>
    <s v="Refinitiv"/>
    <x v="1"/>
  </r>
  <r>
    <x v="3"/>
    <s v="Canada"/>
    <s v="Bitfarms"/>
    <x v="0"/>
    <d v="2022-08-31T00:00:00"/>
    <n v="0.76806544999999993"/>
    <n v="1.799E-3"/>
    <x v="563"/>
    <x v="3"/>
    <s v="Refinitiv, 'Share ownership: Bitfarms Ltd - 31 August 2022', viewed in December 2023."/>
    <s v="Refinitiv"/>
    <x v="1"/>
  </r>
  <r>
    <x v="12"/>
    <s v="United Kingdom"/>
    <s v="Argo Blockchain"/>
    <x v="0"/>
    <d v="2022-08-31T00:00:00"/>
    <n v="0.16499588000000001"/>
    <n v="6.4799999999999992E-4"/>
    <x v="563"/>
    <x v="3"/>
    <s v="Refinitiv, 'Share ownership: Argo Blockchain PLC - 31 August 2022', viewed in December 2023."/>
    <s v="Refinitiv"/>
    <x v="1"/>
  </r>
  <r>
    <x v="13"/>
    <s v="United States"/>
    <s v="Galaxy Digital"/>
    <x v="0"/>
    <d v="2021-08-31T00:00:00"/>
    <n v="118.16870143999999"/>
    <n v="7.2423000000000001E-2"/>
    <x v="564"/>
    <x v="3"/>
    <s v="Refinitiv, 'Share ownership: Galaxy Digital Holdings Ltd - 31 August 2021', viewed in December 2023."/>
    <s v="Refinitiv"/>
    <x v="1"/>
  </r>
  <r>
    <x v="0"/>
    <s v="Japan"/>
    <s v="SBI Holdings"/>
    <x v="0"/>
    <d v="2022-07-11T00:00:00"/>
    <n v="11.780365640000001"/>
    <n v="2.1220000000000002E-3"/>
    <x v="565"/>
    <x v="14"/>
    <s v="Refinitiv, 'Share ownership: SBI Holdings Inc - 11 July 2022', viewed in December 2023."/>
    <s v="Refinitiv"/>
    <x v="0"/>
  </r>
  <r>
    <x v="6"/>
    <s v="United States"/>
    <s v="Marathon Digital Holdings"/>
    <x v="0"/>
    <d v="2022-12-31T00:00:00"/>
    <n v="3.4200000000000001E-2"/>
    <n v="6.8999999999999997E-5"/>
    <x v="566"/>
    <x v="3"/>
    <s v="Refinitiv, 'Share ownership: Marathon Digital Holdings Inc - 31 December 2022', viewed in December 2023."/>
    <s v="Refinitiv"/>
    <x v="1"/>
  </r>
  <r>
    <x v="0"/>
    <s v="Japan"/>
    <s v="SBI Holdings"/>
    <x v="0"/>
    <d v="2022-01-31T00:00:00"/>
    <n v="1.23709694"/>
    <n v="1.9800000000000002E-4"/>
    <x v="567"/>
    <x v="14"/>
    <s v="Refinitiv, 'Share ownership: SBI Holdings Inc - 31 January 2022', viewed in December 2023."/>
    <s v="Refinitiv"/>
    <x v="0"/>
  </r>
  <r>
    <x v="0"/>
    <s v="Japan"/>
    <s v="SBI Holdings"/>
    <x v="0"/>
    <d v="2021-12-31T00:00:00"/>
    <n v="3.5420650000000005E-2"/>
    <n v="5.0000000000000004E-6"/>
    <x v="430"/>
    <x v="21"/>
    <s v="Refinitiv, 'Share ownership: SBI Holdings Inc - 31 December 2021', viewed in December 2023."/>
    <s v="Refinitiv"/>
    <x v="0"/>
  </r>
  <r>
    <x v="19"/>
    <s v="Singapore"/>
    <s v="Bitdeer Technologies"/>
    <x v="0"/>
    <d v="2022-12-31T00:00:00"/>
    <n v="1.0941209999999999"/>
    <n v="1.7212999999999999E-2"/>
    <x v="568"/>
    <x v="0"/>
    <s v="Refinitiv, 'Share ownership: Bitdeer Technologies Group - 31 December 2022', viewed in December 2023."/>
    <s v="Refinitiv"/>
    <x v="1"/>
  </r>
  <r>
    <x v="0"/>
    <s v="Japan"/>
    <s v="SBI Holdings"/>
    <x v="0"/>
    <d v="2022-12-31T00:00:00"/>
    <n v="5.6338104500000004"/>
    <n v="1.078E-3"/>
    <x v="569"/>
    <x v="14"/>
    <s v="Refinitiv, 'Share ownership: SBI Holdings Inc - 31 December 2022', viewed in December 2023."/>
    <s v="Refinitiv"/>
    <x v="0"/>
  </r>
  <r>
    <x v="0"/>
    <s v="Japan"/>
    <s v="Aruhi Corp"/>
    <x v="0"/>
    <d v="2021-06-30T00:00:00"/>
    <n v="1.885703E-2"/>
    <n v="4.1E-5"/>
    <x v="569"/>
    <x v="14"/>
    <s v="Refinitiv, 'Share ownership: Aruhi Corp - 30 June 2021', viewed in December 2023."/>
    <s v="Refinitiv"/>
    <x v="0"/>
  </r>
  <r>
    <x v="2"/>
    <s v="United States"/>
    <s v="Riot Platforms"/>
    <x v="0"/>
    <d v="2022-09-30T00:00:00"/>
    <n v="8.3601259999999997E-2"/>
    <n v="5.7999999999999994E-5"/>
    <x v="570"/>
    <x v="3"/>
    <s v="Refinitiv, 'Share ownership: Riot Platforms Inc - 30 September 2022', viewed in December 2023."/>
    <s v="Refinitiv"/>
    <x v="1"/>
  </r>
  <r>
    <x v="2"/>
    <s v="United States"/>
    <s v="Riot Platforms"/>
    <x v="0"/>
    <d v="2022-12-31T00:00:00"/>
    <n v="6.78E-4"/>
    <n v="9.9999999999999995E-7"/>
    <x v="571"/>
    <x v="3"/>
    <s v="Refinitiv, 'Share ownership: Riot Platforms Inc - 31 December 2022', viewed in December 2023."/>
    <s v="Refinitiv"/>
    <x v="1"/>
  </r>
  <r>
    <x v="6"/>
    <s v="United States"/>
    <s v="Marathon Digital Holdings"/>
    <x v="0"/>
    <d v="2022-12-31T00:00:00"/>
    <n v="1.75446E-3"/>
    <n v="3.9999999999999998E-6"/>
    <x v="571"/>
    <x v="3"/>
    <s v="Refinitiv, 'Share ownership: Marathon Digital Holdings Inc - 31 December 2022', viewed in December 2023."/>
    <s v="Refinitiv"/>
    <x v="1"/>
  </r>
  <r>
    <x v="6"/>
    <s v="United States"/>
    <s v="Marathon Digital Holdings"/>
    <x v="0"/>
    <d v="2022-12-31T00:00:00"/>
    <n v="1.0712910600000001"/>
    <n v="2.1519999999999998E-3"/>
    <x v="572"/>
    <x v="2"/>
    <s v="Refinitiv, 'Share ownership: Marathon Digital Holdings Inc - 31 December 2022', viewed in December 2023."/>
    <s v="Refinitiv"/>
    <x v="1"/>
  </r>
  <r>
    <x v="8"/>
    <s v="United States"/>
    <s v="Hut 8 Corp"/>
    <x v="0"/>
    <d v="2022-12-31T00:00:00"/>
    <n v="3.9404379999999996E-2"/>
    <n v="2.1799999999999999E-4"/>
    <x v="572"/>
    <x v="2"/>
    <s v="Refinitiv, 'Share ownership: Hut 8 Corp - 31 December 2022', viewed in December 2023."/>
    <s v="Refinitiv"/>
    <x v="1"/>
  </r>
  <r>
    <x v="10"/>
    <s v="United States"/>
    <s v="CleanSpark"/>
    <x v="0"/>
    <d v="2022-12-31T00:00:00"/>
    <n v="3.8527440000000003E-2"/>
    <n v="2.63E-4"/>
    <x v="572"/>
    <x v="2"/>
    <s v="Refinitiv, 'Share ownership: CleanSpark Inc - 31 December 2022', viewed in December 2023."/>
    <s v="Refinitiv"/>
    <x v="1"/>
  </r>
  <r>
    <x v="0"/>
    <s v="Japan"/>
    <s v="SBI Holdings"/>
    <x v="0"/>
    <d v="2022-12-31T00:00:00"/>
    <n v="1.77672056"/>
    <n v="3.4000000000000002E-4"/>
    <x v="573"/>
    <x v="3"/>
    <s v="Refinitiv, 'Share ownership: SBI Holdings Inc - 31 December 2022', viewed in December 2023."/>
    <s v="Refinitiv"/>
    <x v="0"/>
  </r>
  <r>
    <x v="6"/>
    <s v="United States"/>
    <s v="Marathon Digital Holdings"/>
    <x v="0"/>
    <d v="2022-12-31T00:00:00"/>
    <n v="1.3436325"/>
    <n v="2.6989999999999996E-3"/>
    <x v="573"/>
    <x v="3"/>
    <s v="Refinitiv, 'Share ownership: Marathon Digital Holdings Inc - 31 December 2022', viewed in December 2023."/>
    <s v="Refinitiv"/>
    <x v="1"/>
  </r>
  <r>
    <x v="13"/>
    <s v="United States"/>
    <s v="Galaxy Digital"/>
    <x v="0"/>
    <d v="2022-12-31T00:00:00"/>
    <n v="1.46104854"/>
    <n v="4.6670000000000001E-3"/>
    <x v="573"/>
    <x v="3"/>
    <s v="Refinitiv, 'Share ownership: Galaxy Digital Holdings Ltd - 31 December 2022', viewed in December 2023."/>
    <s v="Refinitiv"/>
    <x v="1"/>
  </r>
  <r>
    <x v="14"/>
    <s v="China"/>
    <s v="Canaan"/>
    <x v="0"/>
    <d v="2022-12-31T00:00:00"/>
    <n v="1.2405546599999999"/>
    <n v="3.6240000000000001E-3"/>
    <x v="573"/>
    <x v="3"/>
    <s v="Refinitiv, 'Share ownership: Canaan Inc - 31 December 2022', viewed in December 2023."/>
    <s v="Refinitiv"/>
    <x v="1"/>
  </r>
  <r>
    <x v="0"/>
    <s v="Japan"/>
    <s v="SBI Holdings"/>
    <x v="0"/>
    <d v="2021-05-31T00:00:00"/>
    <n v="0.14453158999999999"/>
    <n v="2.3E-5"/>
    <x v="574"/>
    <x v="3"/>
    <s v="Refinitiv, 'Share ownership: SBI Holdings Inc - 31 May 2021', viewed in December 2023."/>
    <s v="Refinitiv"/>
    <x v="0"/>
  </r>
  <r>
    <x v="0"/>
    <s v="Japan"/>
    <s v="The Global"/>
    <x v="0"/>
    <d v="2022-03-31T00:00:00"/>
    <n v="2.0778999999999999E-4"/>
    <n v="5.9999999999999993E-6"/>
    <x v="574"/>
    <x v="3"/>
    <s v="Refinitiv, 'Share ownership: The Global Ltd - 31 March 2022', viewed in December 2023."/>
    <s v="Refinitiv"/>
    <x v="0"/>
  </r>
  <r>
    <x v="0"/>
    <s v="Japan"/>
    <s v="SBI Holdings"/>
    <x v="0"/>
    <d v="2022-03-31T00:00:00"/>
    <n v="0.15298701000000001"/>
    <n v="2.2000000000000003E-5"/>
    <x v="574"/>
    <x v="3"/>
    <s v="Refinitiv, 'Share ownership: SBI Holdings Inc - 31 March 2022', viewed in December 2023."/>
    <s v="Refinitiv"/>
    <x v="0"/>
  </r>
  <r>
    <x v="0"/>
    <s v="Japan"/>
    <s v="SBI Holdings"/>
    <x v="0"/>
    <d v="2022-12-31T00:00:00"/>
    <n v="2.26956187"/>
    <n v="4.3400000000000003E-4"/>
    <x v="574"/>
    <x v="3"/>
    <s v="Refinitiv, 'Share ownership: SBI Holdings Inc - 31 December 2022', viewed in December 2023."/>
    <s v="Refinitiv"/>
    <x v="0"/>
  </r>
  <r>
    <x v="15"/>
    <s v="United States"/>
    <s v="TeraWulf"/>
    <x v="0"/>
    <d v="2022-12-31T00:00:00"/>
    <n v="0.22358369"/>
    <n v="2.313E-3"/>
    <x v="574"/>
    <x v="3"/>
    <s v="Refinitiv, 'Share ownership: Terawulf Inc - 31 December 2022', viewed in December 2023."/>
    <s v="Refinitiv"/>
    <x v="1"/>
  </r>
  <r>
    <x v="5"/>
    <s v="United States"/>
    <s v="Stronghold Digital Mining"/>
    <x v="0"/>
    <d v="2022-12-31T00:00:00"/>
    <n v="3.5597129999999998E-2"/>
    <n v="2.343E-3"/>
    <x v="574"/>
    <x v="3"/>
    <s v="Refinitiv, 'Share ownership: Stronghold Digital Mining Inc - 31 December 2022', viewed in December 2023."/>
    <s v="Refinitiv"/>
    <x v="1"/>
  </r>
  <r>
    <x v="23"/>
    <s v="United States"/>
    <s v="Soluna Holdings"/>
    <x v="0"/>
    <d v="2022-12-31T00:00:00"/>
    <n v="7.5204399999999998E-3"/>
    <n v="1.6429999999999999E-3"/>
    <x v="574"/>
    <x v="3"/>
    <s v="Refinitiv, 'Share ownership: Soluna Holdings Inc - 31 December 2022', viewed in December 2023."/>
    <s v="Refinitiv"/>
    <x v="1"/>
  </r>
  <r>
    <x v="0"/>
    <s v="Japan"/>
    <s v="SBI Holdings"/>
    <x v="0"/>
    <d v="2022-12-31T00:00:00"/>
    <n v="17.2253528"/>
    <n v="3.2950000000000002E-3"/>
    <x v="574"/>
    <x v="3"/>
    <s v="Refinitiv, 'Share ownership: SBI Holdings Inc - 31 December 2022', viewed in December 2023."/>
    <s v="Refinitiv"/>
    <x v="0"/>
  </r>
  <r>
    <x v="2"/>
    <s v="United States"/>
    <s v="Riot Platforms"/>
    <x v="0"/>
    <d v="2022-12-31T00:00:00"/>
    <n v="13.28943054"/>
    <n v="2.3433000000000002E-2"/>
    <x v="574"/>
    <x v="3"/>
    <s v="Refinitiv, 'Share ownership: Riot Platforms Inc - 31 December 2022', viewed in December 2023."/>
    <s v="Refinitiv"/>
    <x v="1"/>
  </r>
  <r>
    <x v="6"/>
    <s v="United States"/>
    <s v="Marathon Digital Holdings"/>
    <x v="0"/>
    <d v="2022-12-31T00:00:00"/>
    <n v="10.139150880000001"/>
    <n v="2.0365999999999999E-2"/>
    <x v="574"/>
    <x v="3"/>
    <s v="Refinitiv, 'Share ownership: Marathon Digital Holdings Inc - 31 December 2022', viewed in December 2023."/>
    <s v="Refinitiv"/>
    <x v="1"/>
  </r>
  <r>
    <x v="22"/>
    <s v="Australia"/>
    <s v="Iris Energy"/>
    <x v="0"/>
    <d v="2022-12-31T00:00:00"/>
    <n v="4.1168749999999997E-2"/>
    <n v="5.9900000000000003E-4"/>
    <x v="574"/>
    <x v="3"/>
    <s v="Refinitiv, 'Share ownership: Iris Energy Ltd - 31 December 2022', viewed in December 2023."/>
    <s v="Refinitiv"/>
    <x v="1"/>
  </r>
  <r>
    <x v="8"/>
    <s v="United States"/>
    <s v="Hut 8 Corp"/>
    <x v="0"/>
    <d v="2022-12-31T00:00:00"/>
    <n v="1.3292911699999999"/>
    <n v="7.3529999999999993E-3"/>
    <x v="574"/>
    <x v="3"/>
    <s v="Refinitiv, 'Share ownership: Hut 8 Corp - 31 December 2022', viewed in December 2023."/>
    <s v="Refinitiv"/>
    <x v="1"/>
  </r>
  <r>
    <x v="1"/>
    <s v="Canada"/>
    <s v="HIVE Digital Technology"/>
    <x v="0"/>
    <d v="2022-12-31T00:00:00"/>
    <n v="0.57192323999999994"/>
    <n v="4.7470000000000004E-3"/>
    <x v="574"/>
    <x v="3"/>
    <s v="Refinitiv, 'Share ownership: HIVE Digital Technologies Ltd - 31 December 2022', viewed in December 2023."/>
    <s v="Refinitiv"/>
    <x v="1"/>
  </r>
  <r>
    <x v="10"/>
    <s v="United States"/>
    <s v="CleanSpark"/>
    <x v="0"/>
    <d v="2022-12-31T00:00:00"/>
    <n v="3.3570382799999998"/>
    <n v="2.2936999999999999E-2"/>
    <x v="574"/>
    <x v="3"/>
    <s v="Refinitiv, 'Share ownership: CleanSpark Inc - 31 December 2022', viewed in December 2023."/>
    <s v="Refinitiv"/>
    <x v="1"/>
  </r>
  <r>
    <x v="14"/>
    <s v="China"/>
    <s v="Canaan"/>
    <x v="0"/>
    <d v="2022-12-31T00:00:00"/>
    <n v="2.5374358999999997"/>
    <n v="7.4129999999999995E-3"/>
    <x v="574"/>
    <x v="3"/>
    <s v="Refinitiv, 'Share ownership: Canaan Inc - 31 December 2022', viewed in December 2023."/>
    <s v="Refinitiv"/>
    <x v="1"/>
  </r>
  <r>
    <x v="16"/>
    <s v="Netherlands"/>
    <s v="Cipher Mining"/>
    <x v="0"/>
    <d v="2022-12-31T00:00:00"/>
    <n v="0.38995656000000001"/>
    <n v="2.813E-3"/>
    <x v="574"/>
    <x v="3"/>
    <s v="Refinitiv, 'Share ownership: Cipher Mining Inc - 31 December 2022', viewed in December 2023."/>
    <s v="Refinitiv"/>
    <x v="1"/>
  </r>
  <r>
    <x v="3"/>
    <s v="Canada"/>
    <s v="Bitfarms"/>
    <x v="0"/>
    <d v="2022-12-31T00:00:00"/>
    <n v="0.49525673999999997"/>
    <n v="5.3449999999999999E-3"/>
    <x v="574"/>
    <x v="3"/>
    <s v="Refinitiv, 'Share ownership: Bitfarms Ltd - 31 December 2022', viewed in December 2023."/>
    <s v="Refinitiv"/>
    <x v="1"/>
  </r>
  <r>
    <x v="11"/>
    <s v="United States"/>
    <s v="Bit Digital"/>
    <x v="0"/>
    <d v="2022-12-31T00:00:00"/>
    <n v="5.8813199999999996E-2"/>
    <n v="1.189E-3"/>
    <x v="574"/>
    <x v="3"/>
    <s v="Refinitiv, 'Share ownership: Bit Digital Inc - 31 December 2022', viewed in December 2023."/>
    <s v="Refinitiv"/>
    <x v="1"/>
  </r>
  <r>
    <x v="4"/>
    <s v="United States"/>
    <s v="Ault Alliance"/>
    <x v="0"/>
    <d v="2022-12-31T00:00:00"/>
    <n v="9.5035499999999995E-2"/>
    <n v="2.1749999999999999E-3"/>
    <x v="574"/>
    <x v="3"/>
    <s v="Refinitiv, 'Share ownership: Ault Alliance Inc - 31 December 2022', viewed in December 2023."/>
    <s v="Refinitiv"/>
    <x v="1"/>
  </r>
  <r>
    <x v="4"/>
    <s v="United States"/>
    <s v="Riskon International"/>
    <x v="0"/>
    <d v="2022-12-31T00:00:00"/>
    <n v="1.814501E-2"/>
    <n v="2.8020000000000002E-3"/>
    <x v="574"/>
    <x v="3"/>
    <s v="Refinitiv, 'Share ownership: Riskon International Inc - 31 December 2022', viewed in December 2023."/>
    <s v="Refinitiv"/>
    <x v="1"/>
  </r>
  <r>
    <x v="12"/>
    <s v="United Kingdom"/>
    <s v="Argo Blockchain"/>
    <x v="0"/>
    <d v="2022-12-31T00:00:00"/>
    <n v="7.1607219999999999E-2"/>
    <n v="1.9659999999999999E-3"/>
    <x v="574"/>
    <x v="3"/>
    <s v="Refinitiv, 'Share ownership: Argo Blockchain PLC - 31 December 2022', viewed in December 2023."/>
    <s v="Refinitiv"/>
    <x v="1"/>
  </r>
  <r>
    <x v="17"/>
    <s v="United States"/>
    <s v="Applied Digital"/>
    <x v="0"/>
    <d v="2022-12-31T00:00:00"/>
    <n v="0.91622800000000004"/>
    <n v="5.3E-3"/>
    <x v="574"/>
    <x v="3"/>
    <s v="Refinitiv, 'Share ownership: Applied Digital Corp - 31 December 2022', viewed in December 2023."/>
    <s v="Refinitiv"/>
    <x v="1"/>
  </r>
  <r>
    <x v="0"/>
    <s v="Japan"/>
    <s v="SBI Holdings"/>
    <x v="0"/>
    <d v="2022-12-31T00:00:00"/>
    <n v="1.62027915"/>
    <n v="3.1E-4"/>
    <x v="574"/>
    <x v="3"/>
    <s v="Refinitiv, 'Share ownership: SBI Holdings Inc - 31 December 2022', viewed in December 2023."/>
    <s v="Refinitiv"/>
    <x v="0"/>
  </r>
  <r>
    <x v="0"/>
    <s v="Japan"/>
    <s v="SBI Holdings"/>
    <x v="0"/>
    <d v="2022-12-31T00:00:00"/>
    <n v="0.93121896999999998"/>
    <n v="1.7799999999999999E-4"/>
    <x v="574"/>
    <x v="3"/>
    <s v="Refinitiv, 'Share ownership: SBI Holdings Inc - 31 December 2022', viewed in December 2023."/>
    <s v="Refinitiv"/>
    <x v="0"/>
  </r>
  <r>
    <x v="2"/>
    <s v="United States"/>
    <s v="Riot Platforms"/>
    <x v="0"/>
    <d v="2022-12-31T00:00:00"/>
    <n v="0.31610054999999998"/>
    <n v="5.5699999999999999E-4"/>
    <x v="574"/>
    <x v="3"/>
    <s v="Refinitiv, 'Share ownership: Riot Platforms Inc - 31 December 2022', viewed in December 2023."/>
    <s v="Refinitiv"/>
    <x v="1"/>
  </r>
  <r>
    <x v="6"/>
    <s v="United States"/>
    <s v="Marathon Digital Holdings"/>
    <x v="0"/>
    <d v="2022-12-31T00:00:00"/>
    <n v="0.26949941999999999"/>
    <n v="5.4100000000000003E-4"/>
    <x v="574"/>
    <x v="3"/>
    <s v="Refinitiv, 'Share ownership: Marathon Digital Holdings Inc - 31 December 2022', viewed in December 2023."/>
    <s v="Refinitiv"/>
    <x v="1"/>
  </r>
  <r>
    <x v="8"/>
    <s v="United States"/>
    <s v="Hut 8 Corp"/>
    <x v="0"/>
    <d v="2022-12-31T00:00:00"/>
    <n v="7.0200159999999998E-2"/>
    <n v="3.88E-4"/>
    <x v="574"/>
    <x v="3"/>
    <s v="Refinitiv, 'Share ownership: Hut 8 Corp - 31 December 2022', viewed in December 2023."/>
    <s v="Refinitiv"/>
    <x v="1"/>
  </r>
  <r>
    <x v="7"/>
    <s v="United States"/>
    <s v="Core Scientific"/>
    <x v="0"/>
    <d v="2022-11-30T00:00:00"/>
    <n v="2.294999E-2"/>
    <n v="4.6000000000000001E-4"/>
    <x v="574"/>
    <x v="3"/>
    <s v="Refinitiv, 'Share ownership: Core Scientific Inc - 30 November 2022', viewed in December 2023."/>
    <s v="Refinitiv"/>
    <x v="1"/>
  </r>
  <r>
    <x v="10"/>
    <s v="United States"/>
    <s v="CleanSpark"/>
    <x v="0"/>
    <d v="2022-11-30T00:00:00"/>
    <n v="6.6426750000000007E-2"/>
    <n v="5.2999999999999998E-4"/>
    <x v="574"/>
    <x v="3"/>
    <s v="Refinitiv, 'Share ownership: CleanSpark Inc - 30 November 2022', viewed in December 2023."/>
    <s v="Refinitiv"/>
    <x v="1"/>
  </r>
  <r>
    <x v="14"/>
    <s v="China"/>
    <s v="Canaan"/>
    <x v="0"/>
    <d v="2022-11-30T00:00:00"/>
    <n v="6.26496E-2"/>
    <n v="1.7500000000000003E-4"/>
    <x v="574"/>
    <x v="3"/>
    <s v="Refinitiv, 'Share ownership: Canaan Inc - 30 November 2022', viewed in December 2023."/>
    <s v="Refinitiv"/>
    <x v="1"/>
  </r>
  <r>
    <x v="0"/>
    <s v="Japan"/>
    <s v="SBI Holdings"/>
    <x v="0"/>
    <d v="2022-12-31T00:00:00"/>
    <n v="0.22762617999999998"/>
    <n v="4.4000000000000006E-5"/>
    <x v="574"/>
    <x v="3"/>
    <s v="Refinitiv, 'Share ownership: SBI Holdings Inc - 31 December 2022', viewed in December 2023."/>
    <s v="Refinitiv"/>
    <x v="0"/>
  </r>
  <r>
    <x v="8"/>
    <s v="United States"/>
    <s v="Hut 8 Corp"/>
    <x v="0"/>
    <d v="2022-12-31T00:00:00"/>
    <n v="2.0547639999999999E-2"/>
    <n v="1.1400000000000001E-4"/>
    <x v="574"/>
    <x v="3"/>
    <s v="Refinitiv, 'Share ownership: Hut 8 Corp - 31 December 2022', viewed in December 2023."/>
    <s v="Refinitiv"/>
    <x v="1"/>
  </r>
  <r>
    <x v="3"/>
    <s v="Canada"/>
    <s v="Bitfarms"/>
    <x v="0"/>
    <d v="2022-12-31T00:00:00"/>
    <n v="9.38224E-3"/>
    <n v="1.01E-4"/>
    <x v="574"/>
    <x v="3"/>
    <s v="Refinitiv, 'Share ownership: Bitfarms Ltd - 31 December 2022', viewed in December 2023."/>
    <s v="Refinitiv"/>
    <x v="1"/>
  </r>
  <r>
    <x v="2"/>
    <s v="United States"/>
    <s v="Riot Platforms"/>
    <x v="0"/>
    <d v="2022-12-31T00:00:00"/>
    <n v="5.0850000000000001E-3"/>
    <n v="9.0000000000000002E-6"/>
    <x v="575"/>
    <x v="3"/>
    <s v="Refinitiv, 'Share ownership: Riot Platforms Inc - 31 December 2022', viewed in December 2023."/>
    <s v="Refinitiv"/>
    <x v="1"/>
  </r>
  <r>
    <x v="6"/>
    <s v="United States"/>
    <s v="Marathon Digital Holdings"/>
    <x v="0"/>
    <d v="2022-12-31T00:00:00"/>
    <n v="3.4200000000000002E-4"/>
    <n v="9.9999999999999995E-7"/>
    <x v="575"/>
    <x v="3"/>
    <s v="Refinitiv, 'Share ownership: Marathon Digital Holdings Inc - 31 December 2022', viewed in December 2023."/>
    <s v="Refinitiv"/>
    <x v="1"/>
  </r>
  <r>
    <x v="16"/>
    <s v="Netherlands"/>
    <s v="Cipher Mining"/>
    <x v="0"/>
    <d v="2022-12-31T00:00:00"/>
    <n v="5.0959999999999998E-3"/>
    <n v="3.7000000000000005E-5"/>
    <x v="575"/>
    <x v="3"/>
    <s v="Refinitiv, 'Share ownership: Cipher Mining Inc - 31 December 2022', viewed in December 2023."/>
    <s v="Refinitiv"/>
    <x v="1"/>
  </r>
  <r>
    <x v="2"/>
    <s v="United States"/>
    <s v="Riot Platforms"/>
    <x v="0"/>
    <d v="2022-12-31T00:00:00"/>
    <n v="0.23757120000000001"/>
    <n v="4.1899999999999999E-4"/>
    <x v="576"/>
    <x v="3"/>
    <s v="Refinitiv, 'Share ownership: Riot Platforms Inc - 31 December 2022', viewed in December 2023."/>
    <s v="Refinitiv"/>
    <x v="1"/>
  </r>
  <r>
    <x v="0"/>
    <s v="Japan"/>
    <s v="SBI Holdings"/>
    <x v="0"/>
    <d v="2022-12-31T00:00:00"/>
    <n v="0.57976813000000005"/>
    <n v="1.11E-4"/>
    <x v="577"/>
    <x v="3"/>
    <s v="Refinitiv, 'Share ownership: SBI Holdings Inc - 31 December 2022', viewed in December 2023."/>
    <s v="Refinitiv"/>
    <x v="0"/>
  </r>
  <r>
    <x v="4"/>
    <s v="United States"/>
    <s v="Ault Alliance"/>
    <x v="0"/>
    <d v="2022-12-31T00:00:00"/>
    <n v="1.2127500000000001E-3"/>
    <n v="2.8E-5"/>
    <x v="578"/>
    <x v="3"/>
    <s v="Refinitiv, 'Share ownership: Ault Alliance Inc - 31 December 2022', viewed in December 2023."/>
    <s v="Refinitiv"/>
    <x v="1"/>
  </r>
  <r>
    <x v="2"/>
    <s v="United States"/>
    <s v="Riot Platforms"/>
    <x v="0"/>
    <d v="2022-12-31T00:00:00"/>
    <n v="5.0850000000000001E-3"/>
    <n v="9.0000000000000002E-6"/>
    <x v="579"/>
    <x v="3"/>
    <s v="Refinitiv, 'Share ownership: Riot Platforms Inc - 31 December 2022', viewed in December 2023."/>
    <s v="Refinitiv"/>
    <x v="1"/>
  </r>
  <r>
    <x v="7"/>
    <s v="United States"/>
    <s v="Core Scientific"/>
    <x v="0"/>
    <d v="2022-12-31T00:00:00"/>
    <n v="2.2266999999999998E-4"/>
    <n v="7.9999999999999996E-6"/>
    <x v="579"/>
    <x v="3"/>
    <s v="Refinitiv, 'Share ownership: Core Scientific Inc - 31 December 2022', viewed in December 2023."/>
    <s v="Refinitiv"/>
    <x v="1"/>
  </r>
  <r>
    <x v="16"/>
    <s v="Netherlands"/>
    <s v="Cipher Mining"/>
    <x v="0"/>
    <d v="2022-12-31T00:00:00"/>
    <n v="6.1600000000000003E-6"/>
    <n v="0"/>
    <x v="579"/>
    <x v="3"/>
    <s v="Refinitiv, 'Share ownership: Cipher Mining Inc - 31 December 2022', viewed in December 2023."/>
    <s v="Refinitiv"/>
    <x v="1"/>
  </r>
  <r>
    <x v="4"/>
    <s v="United States"/>
    <s v="Riskon International"/>
    <x v="0"/>
    <d v="2022-12-31T00:00:00"/>
    <n v="6.8900000000000001E-6"/>
    <n v="9.9999999999999995E-7"/>
    <x v="579"/>
    <x v="3"/>
    <s v="Refinitiv, 'Share ownership: Riskon International Inc - 31 December 2022', viewed in December 2023."/>
    <s v="Refinitiv"/>
    <x v="1"/>
  </r>
  <r>
    <x v="6"/>
    <s v="United States"/>
    <s v="Marathon Digital Holdings"/>
    <x v="0"/>
    <d v="2022-12-31T00:00:00"/>
    <n v="0.64934856000000007"/>
    <n v="1.3039999999999998E-3"/>
    <x v="580"/>
    <x v="3"/>
    <s v="Refinitiv, 'Share ownership: Marathon Digital Holdings Inc - 31 December 2022', viewed in December 2023."/>
    <s v="Refinitiv"/>
    <x v="1"/>
  </r>
  <r>
    <x v="8"/>
    <s v="United States"/>
    <s v="Hut 8 Corp"/>
    <x v="0"/>
    <d v="2022-12-31T00:00:00"/>
    <n v="1.147243E-2"/>
    <n v="6.3E-5"/>
    <x v="580"/>
    <x v="3"/>
    <s v="Refinitiv, 'Share ownership: Hut 8 Corp - 31 December 2022', viewed in December 2023."/>
    <s v="Refinitiv"/>
    <x v="1"/>
  </r>
  <r>
    <x v="14"/>
    <s v="China"/>
    <s v="Canaan"/>
    <x v="0"/>
    <d v="2022-12-31T00:00:00"/>
    <n v="2.1298339999999999E-2"/>
    <n v="6.2000000000000003E-5"/>
    <x v="580"/>
    <x v="3"/>
    <s v="Refinitiv, 'Share ownership: Canaan Inc - 31 December 2022', viewed in December 2023."/>
    <s v="Refinitiv"/>
    <x v="1"/>
  </r>
  <r>
    <x v="4"/>
    <s v="United States"/>
    <s v="Ault Alliance"/>
    <x v="0"/>
    <d v="2022-12-31T00:00:00"/>
    <n v="7.3499999999999998E-5"/>
    <n v="1.9999999999999999E-6"/>
    <x v="581"/>
    <x v="3"/>
    <s v="Refinitiv, 'Share ownership: Ault Alliance Inc - 31 December 2022', viewed in December 2023."/>
    <s v="Refinitiv"/>
    <x v="1"/>
  </r>
  <r>
    <x v="1"/>
    <s v="Canada"/>
    <s v="HIVE Digital Technology"/>
    <x v="0"/>
    <d v="2022-12-31T00:00:00"/>
    <n v="3.3030110000000001E-2"/>
    <n v="2.7399999999999999E-4"/>
    <x v="582"/>
    <x v="0"/>
    <s v="Refinitiv, 'Share ownership: HIVE Digital Technologies Ltd - 31 December 2022', viewed in December 2023."/>
    <s v="Refinitiv"/>
    <x v="1"/>
  </r>
  <r>
    <x v="8"/>
    <s v="United States"/>
    <s v="Hut 8 Corp"/>
    <x v="0"/>
    <d v="2022-12-31T00:00:00"/>
    <n v="1.9691490000000002E-2"/>
    <n v="1.0899999999999999E-4"/>
    <x v="583"/>
    <x v="3"/>
    <s v="Refinitiv, 'Share ownership: Hut 8 Corp - 31 December 2022', viewed in December 2023."/>
    <s v="Refinitiv"/>
    <x v="1"/>
  </r>
  <r>
    <x v="7"/>
    <s v="United States"/>
    <s v="Core Scientific"/>
    <x v="0"/>
    <d v="2022-12-31T00:00:00"/>
    <n v="1.0589100000000001E-3"/>
    <n v="3.8000000000000002E-5"/>
    <x v="584"/>
    <x v="3"/>
    <s v="Refinitiv, 'Share ownership: Core Scientific Inc - 31 December 2022', viewed in December 2023."/>
    <s v="Refinitiv"/>
    <x v="1"/>
  </r>
  <r>
    <x v="0"/>
    <s v="Japan"/>
    <s v="SBI Holdings"/>
    <x v="0"/>
    <d v="2022-12-31T00:00:00"/>
    <n v="1.2276878200000001"/>
    <n v="2.3499999999999999E-4"/>
    <x v="585"/>
    <x v="24"/>
    <s v="Refinitiv, 'Share ownership: SBI Holdings Inc - 31 December 2022', viewed in December 2023."/>
    <s v="Refinitiv"/>
    <x v="0"/>
  </r>
  <r>
    <x v="2"/>
    <s v="United States"/>
    <s v="Riot Platforms"/>
    <x v="0"/>
    <d v="2022-12-31T00:00:00"/>
    <n v="4.8816000000000002E-4"/>
    <n v="9.9999999999999995E-7"/>
    <x v="586"/>
    <x v="3"/>
    <s v="Refinitiv, 'Share ownership: Riot Platforms Inc - 31 December 2022', viewed in December 2023."/>
    <s v="Refinitiv"/>
    <x v="1"/>
  </r>
  <r>
    <x v="6"/>
    <s v="United States"/>
    <s v="Marathon Digital Holdings"/>
    <x v="0"/>
    <d v="2022-12-31T00:00:00"/>
    <n v="3.6936E-4"/>
    <n v="9.9999999999999995E-7"/>
    <x v="586"/>
    <x v="3"/>
    <s v="Refinitiv, 'Share ownership: Marathon Digital Holdings Inc - 31 December 2022', viewed in December 2023."/>
    <s v="Refinitiv"/>
    <x v="1"/>
  </r>
  <r>
    <x v="7"/>
    <s v="United States"/>
    <s v="Core Scientific"/>
    <x v="0"/>
    <d v="2022-12-31T00:00:00"/>
    <n v="1.7420000000000003E-5"/>
    <n v="9.9999999999999995E-7"/>
    <x v="586"/>
    <x v="3"/>
    <s v="Refinitiv, 'Share ownership: Core Scientific Inc - 31 December 2022', viewed in December 2023."/>
    <s v="Refinitiv"/>
    <x v="1"/>
  </r>
  <r>
    <x v="16"/>
    <s v="Netherlands"/>
    <s v="Cipher Mining"/>
    <x v="0"/>
    <d v="2022-12-31T00:00:00"/>
    <n v="2.4640000000000001E-5"/>
    <n v="0"/>
    <x v="586"/>
    <x v="3"/>
    <s v="Refinitiv, 'Share ownership: Cipher Mining Inc - 31 December 2022', viewed in December 2023."/>
    <s v="Refinitiv"/>
    <x v="1"/>
  </r>
  <r>
    <x v="0"/>
    <s v="Japan"/>
    <s v="SBI Holdings"/>
    <x v="0"/>
    <d v="2022-11-30T00:00:00"/>
    <n v="0.30170634000000002"/>
    <n v="5.7999999999999994E-5"/>
    <x v="565"/>
    <x v="14"/>
    <s v="Refinitiv, 'Share ownership: SBI Holdings Inc - 30 November 2022', viewed in December 2023."/>
    <s v="Refinitiv"/>
    <x v="0"/>
  </r>
  <r>
    <x v="0"/>
    <s v="Japan"/>
    <s v="Aruhi Corp"/>
    <x v="0"/>
    <d v="2022-11-30T00:00:00"/>
    <n v="2.52425E-3"/>
    <n v="7.9999999999999996E-6"/>
    <x v="565"/>
    <x v="14"/>
    <s v="Refinitiv, 'Share ownership: Aruhi Corp - 30 November 2022', viewed in December 2023."/>
    <s v="Refinitiv"/>
    <x v="0"/>
  </r>
  <r>
    <x v="0"/>
    <s v="Japan"/>
    <s v="The Global"/>
    <x v="0"/>
    <d v="2022-12-31T00:00:00"/>
    <n v="9.4729999999999999E-4"/>
    <n v="2.0999999999999999E-5"/>
    <x v="565"/>
    <x v="14"/>
    <s v="Refinitiv, 'Share ownership: The Global Ltd - 31 December 2022', viewed in December 2023."/>
    <s v="Refinitiv"/>
    <x v="0"/>
  </r>
  <r>
    <x v="0"/>
    <s v="Japan"/>
    <s v="SBI Holdings"/>
    <x v="0"/>
    <d v="2022-07-11T00:00:00"/>
    <n v="39.748524659999994"/>
    <n v="7.2399999999999999E-3"/>
    <x v="565"/>
    <x v="14"/>
    <s v="Refinitiv, 'Share ownership: SBI Holdings Inc - 11 July 2022', viewed in December 2023."/>
    <s v="Refinitiv"/>
    <x v="0"/>
  </r>
  <r>
    <x v="13"/>
    <s v="United States"/>
    <s v="Galaxy Digital"/>
    <x v="0"/>
    <d v="2022-06-30T00:00:00"/>
    <n v="6.6040999999999995E-4"/>
    <n v="1.9999999999999999E-6"/>
    <x v="565"/>
    <x v="14"/>
    <s v="Refinitiv, 'Share ownership: Galaxy Digital Holdings Ltd - 30 June 2022', viewed in December 2023."/>
    <s v="Refinitiv"/>
    <x v="1"/>
  </r>
  <r>
    <x v="0"/>
    <s v="Japan"/>
    <s v="SBI Holdings"/>
    <x v="0"/>
    <d v="2022-09-30T00:00:00"/>
    <n v="484.22797928"/>
    <n v="9.9168000000000006E-2"/>
    <x v="565"/>
    <x v="14"/>
    <s v="Refinitiv, 'Share ownership: SBI Holdings Inc - 30 September 2022', viewed in December 2023."/>
    <s v="Refinitiv"/>
    <x v="0"/>
  </r>
  <r>
    <x v="0"/>
    <s v="Japan"/>
    <s v="SBI Holdings"/>
    <x v="0"/>
    <d v="2022-04-15T00:00:00"/>
    <n v="206.06809109"/>
    <n v="3.7747000000000003E-2"/>
    <x v="417"/>
    <x v="14"/>
    <s v="Refinitiv, 'Share ownership: SBI Holdings Inc - 15 April 2022', viewed in December 2023."/>
    <s v="Refinitiv"/>
    <x v="0"/>
  </r>
  <r>
    <x v="7"/>
    <s v="United States"/>
    <s v="Core Scientific"/>
    <x v="0"/>
    <d v="2022-12-31T00:00:00"/>
    <n v="6.5270090000000003E-2"/>
    <n v="2.3210000000000001E-3"/>
    <x v="587"/>
    <x v="3"/>
    <s v="Refinitiv, 'Share ownership: Core Scientific Inc - 31 December 2022', viewed in December 2023."/>
    <s v="Refinitiv"/>
    <x v="1"/>
  </r>
  <r>
    <x v="15"/>
    <s v="United States"/>
    <s v="TeraWulf"/>
    <x v="0"/>
    <d v="2022-12-31T00:00:00"/>
    <n v="6.8263900000000008E-3"/>
    <n v="7.1000000000000005E-5"/>
    <x v="588"/>
    <x v="3"/>
    <s v="Refinitiv, 'Share ownership: Terawulf Inc - 31 December 2022', viewed in December 2023."/>
    <s v="Refinitiv"/>
    <x v="1"/>
  </r>
  <r>
    <x v="0"/>
    <s v="Japan"/>
    <s v="SBI Holdings"/>
    <x v="0"/>
    <d v="2022-12-31T00:00:00"/>
    <n v="0.72950956999999994"/>
    <n v="1.4000000000000001E-4"/>
    <x v="588"/>
    <x v="3"/>
    <s v="Refinitiv, 'Share ownership: SBI Holdings Inc - 31 December 2022', viewed in December 2023."/>
    <s v="Refinitiv"/>
    <x v="0"/>
  </r>
  <r>
    <x v="2"/>
    <s v="United States"/>
    <s v="Riot Platforms"/>
    <x v="0"/>
    <d v="2022-12-31T00:00:00"/>
    <n v="0.25425339000000002"/>
    <n v="4.4799999999999999E-4"/>
    <x v="588"/>
    <x v="3"/>
    <s v="Refinitiv, 'Share ownership: Riot Platforms Inc - 31 December 2022', viewed in December 2023."/>
    <s v="Refinitiv"/>
    <x v="1"/>
  </r>
  <r>
    <x v="6"/>
    <s v="United States"/>
    <s v="Marathon Digital Holdings"/>
    <x v="0"/>
    <d v="2022-12-31T00:00:00"/>
    <n v="0.18939618"/>
    <n v="3.7999999999999997E-4"/>
    <x v="588"/>
    <x v="3"/>
    <s v="Refinitiv, 'Share ownership: Marathon Digital Holdings Inc - 31 December 2022', viewed in December 2023."/>
    <s v="Refinitiv"/>
    <x v="1"/>
  </r>
  <r>
    <x v="10"/>
    <s v="United States"/>
    <s v="CleanSpark"/>
    <x v="0"/>
    <d v="2022-12-31T00:00:00"/>
    <n v="4.4035440000000002E-2"/>
    <n v="3.01E-4"/>
    <x v="588"/>
    <x v="3"/>
    <s v="Refinitiv, 'Share ownership: CleanSpark Inc - 31 December 2022', viewed in December 2023."/>
    <s v="Refinitiv"/>
    <x v="1"/>
  </r>
  <r>
    <x v="16"/>
    <s v="Netherlands"/>
    <s v="Cipher Mining"/>
    <x v="0"/>
    <d v="2022-12-31T00:00:00"/>
    <n v="1.034992E-2"/>
    <n v="7.4999999999999993E-5"/>
    <x v="588"/>
    <x v="3"/>
    <s v="Refinitiv, 'Share ownership: Cipher Mining Inc - 31 December 2022', viewed in December 2023."/>
    <s v="Refinitiv"/>
    <x v="1"/>
  </r>
  <r>
    <x v="17"/>
    <s v="United States"/>
    <s v="Applied Digital"/>
    <x v="0"/>
    <d v="2022-12-31T00:00:00"/>
    <n v="5.8797199999999994E-2"/>
    <n v="3.4000000000000002E-4"/>
    <x v="588"/>
    <x v="3"/>
    <s v="Refinitiv, 'Share ownership: Applied Digital Corp - 31 December 2022', viewed in December 2023."/>
    <s v="Refinitiv"/>
    <x v="1"/>
  </r>
  <r>
    <x v="4"/>
    <s v="United States"/>
    <s v="Riskon International"/>
    <x v="0"/>
    <d v="2022-12-31T00:00:00"/>
    <n v="4.3225399999999997E-3"/>
    <n v="6.6799999999999997E-4"/>
    <x v="589"/>
    <x v="3"/>
    <s v="Refinitiv, 'Share ownership: Riskon International Inc - 31 December 2022', viewed in December 2023."/>
    <s v="Refinitiv"/>
    <x v="1"/>
  </r>
  <r>
    <x v="2"/>
    <s v="United States"/>
    <s v="Riot Platforms"/>
    <x v="0"/>
    <d v="2022-09-30T00:00:00"/>
    <n v="1.402E-3"/>
    <n v="9.9999999999999995E-7"/>
    <x v="146"/>
    <x v="0"/>
    <s v="Refinitiv, 'Share ownership: Riot Platforms Inc - 30 September 2022', viewed in December 2023."/>
    <s v="Refinitiv"/>
    <x v="1"/>
  </r>
  <r>
    <x v="1"/>
    <s v="Canada"/>
    <s v="HIVE Digital Technology"/>
    <x v="0"/>
    <d v="2022-09-30T00:00:00"/>
    <n v="6.9336000000000007E-3"/>
    <n v="2.0000000000000002E-5"/>
    <x v="146"/>
    <x v="0"/>
    <s v="Refinitiv, 'Share ownership: HIVE Digital Technologies Ltd - 30 September 2022', viewed in December 2023."/>
    <s v="Refinitiv"/>
    <x v="1"/>
  </r>
  <r>
    <x v="12"/>
    <s v="United Kingdom"/>
    <s v="Argo Blockchain"/>
    <x v="0"/>
    <d v="2022-09-30T00:00:00"/>
    <n v="1.1609999999999999E-3"/>
    <n v="5.9999999999999993E-6"/>
    <x v="146"/>
    <x v="0"/>
    <s v="Refinitiv, 'Share ownership: Argo Blockchain PLC - 30 September 2022', viewed in December 2023."/>
    <s v="Refinitiv"/>
    <x v="1"/>
  </r>
  <r>
    <x v="6"/>
    <s v="United States"/>
    <s v="Marathon Digital Holdings"/>
    <x v="0"/>
    <d v="2022-12-31T00:00:00"/>
    <n v="0.88435385999999994"/>
    <n v="1.776E-3"/>
    <x v="554"/>
    <x v="3"/>
    <s v="Refinitiv, 'Share ownership: Marathon Digital Holdings Inc - 31 December 2022', viewed in December 2023."/>
    <s v="Refinitiv"/>
    <x v="1"/>
  </r>
  <r>
    <x v="15"/>
    <s v="United States"/>
    <s v="TeraWulf"/>
    <x v="0"/>
    <d v="2022-12-31T00:00:00"/>
    <n v="2.2989160000000002E-2"/>
    <n v="2.3800000000000001E-4"/>
    <x v="554"/>
    <x v="3"/>
    <s v="Refinitiv, 'Share ownership: Terawulf Inc - 31 December 2022', viewed in December 2023."/>
    <s v="Refinitiv"/>
    <x v="1"/>
  </r>
  <r>
    <x v="2"/>
    <s v="United States"/>
    <s v="Riot Platforms"/>
    <x v="0"/>
    <d v="2022-12-31T00:00:00"/>
    <n v="1.96339986"/>
    <n v="3.4620000000000002E-3"/>
    <x v="554"/>
    <x v="3"/>
    <s v="Refinitiv, 'Share ownership: Riot Platforms Inc - 31 December 2022', viewed in December 2023."/>
    <s v="Refinitiv"/>
    <x v="1"/>
  </r>
  <r>
    <x v="6"/>
    <s v="United States"/>
    <s v="Marathon Digital Holdings"/>
    <x v="0"/>
    <d v="2022-12-31T00:00:00"/>
    <n v="0.58079466000000002"/>
    <n v="1.1670000000000001E-3"/>
    <x v="554"/>
    <x v="3"/>
    <s v="Refinitiv, 'Share ownership: Marathon Digital Holdings Inc - 31 December 2022', viewed in December 2023."/>
    <s v="Refinitiv"/>
    <x v="1"/>
  </r>
  <r>
    <x v="8"/>
    <s v="United States"/>
    <s v="Hut 8 Corp"/>
    <x v="0"/>
    <d v="2022-12-31T00:00:00"/>
    <n v="1.04043413"/>
    <n v="5.7559999999999998E-3"/>
    <x v="554"/>
    <x v="3"/>
    <s v="Refinitiv, 'Share ownership: Hut 8 Corp - 31 December 2022', viewed in December 2023."/>
    <s v="Refinitiv"/>
    <x v="1"/>
  </r>
  <r>
    <x v="1"/>
    <s v="Canada"/>
    <s v="HIVE Digital Technology"/>
    <x v="0"/>
    <d v="2022-12-31T00:00:00"/>
    <n v="7.6221119999999989E-2"/>
    <n v="6.3299999999999999E-4"/>
    <x v="554"/>
    <x v="3"/>
    <s v="Refinitiv, 'Share ownership: HIVE Digital Technologies Ltd - 31 December 2022', viewed in December 2023."/>
    <s v="Refinitiv"/>
    <x v="1"/>
  </r>
  <r>
    <x v="7"/>
    <s v="United States"/>
    <s v="Core Scientific"/>
    <x v="0"/>
    <d v="2022-12-31T00:00:00"/>
    <n v="0.11780425999999999"/>
    <n v="4.1879999999999999E-3"/>
    <x v="554"/>
    <x v="3"/>
    <s v="Refinitiv, 'Share ownership: Core Scientific Inc - 31 December 2022', viewed in December 2023."/>
    <s v="Refinitiv"/>
    <x v="1"/>
  </r>
  <r>
    <x v="10"/>
    <s v="United States"/>
    <s v="CleanSpark"/>
    <x v="0"/>
    <d v="2022-12-31T00:00:00"/>
    <n v="1.0587681599999998"/>
    <n v="7.2340000000000008E-3"/>
    <x v="554"/>
    <x v="3"/>
    <s v="Refinitiv, 'Share ownership: CleanSpark Inc - 31 December 2022', viewed in December 2023."/>
    <s v="Refinitiv"/>
    <x v="1"/>
  </r>
  <r>
    <x v="14"/>
    <s v="China"/>
    <s v="Canaan"/>
    <x v="0"/>
    <d v="2022-12-31T00:00:00"/>
    <n v="7.0291320000000004E-2"/>
    <n v="2.05E-4"/>
    <x v="554"/>
    <x v="3"/>
    <s v="Refinitiv, 'Share ownership: Canaan Inc - 31 December 2022', viewed in December 2023."/>
    <s v="Refinitiv"/>
    <x v="1"/>
  </r>
  <r>
    <x v="16"/>
    <s v="Netherlands"/>
    <s v="Cipher Mining"/>
    <x v="0"/>
    <d v="2022-12-31T00:00:00"/>
    <n v="0.16382968000000001"/>
    <n v="1.1819999999999999E-3"/>
    <x v="554"/>
    <x v="3"/>
    <s v="Refinitiv, 'Share ownership: Cipher Mining Inc - 31 December 2022', viewed in December 2023."/>
    <s v="Refinitiv"/>
    <x v="1"/>
  </r>
  <r>
    <x v="3"/>
    <s v="Canada"/>
    <s v="Bitfarms"/>
    <x v="0"/>
    <d v="2022-12-31T00:00:00"/>
    <n v="4.8957100000000002E-3"/>
    <n v="5.3000000000000001E-5"/>
    <x v="554"/>
    <x v="3"/>
    <s v="Refinitiv, 'Share ownership: Bitfarms Ltd - 31 December 2022', viewed in December 2023."/>
    <s v="Refinitiv"/>
    <x v="1"/>
  </r>
  <r>
    <x v="24"/>
    <s v="Hong Kong"/>
    <s v="Bit Mining"/>
    <x v="0"/>
    <d v="2022-12-31T00:00:00"/>
    <n v="4.1710419999999998E-2"/>
    <n v="2.4819999999999998E-3"/>
    <x v="554"/>
    <x v="3"/>
    <s v="Refinitiv, 'Share ownership: BIT Mining Ltd - 31 December 2022', viewed in December 2023."/>
    <s v="Refinitiv"/>
    <x v="1"/>
  </r>
  <r>
    <x v="11"/>
    <s v="United States"/>
    <s v="Bit Digital"/>
    <x v="0"/>
    <d v="2022-12-31T00:00:00"/>
    <n v="7.7682600000000004E-2"/>
    <n v="1.57E-3"/>
    <x v="554"/>
    <x v="3"/>
    <s v="Refinitiv, 'Share ownership: Bit Digital Inc - 31 December 2022', viewed in December 2023."/>
    <s v="Refinitiv"/>
    <x v="1"/>
  </r>
  <r>
    <x v="4"/>
    <s v="United States"/>
    <s v="Ault Alliance"/>
    <x v="0"/>
    <d v="2022-12-31T00:00:00"/>
    <n v="4.5386250000000003E-2"/>
    <n v="1.039E-3"/>
    <x v="554"/>
    <x v="3"/>
    <s v="Refinitiv, 'Share ownership: Ault Alliance Inc - 31 December 2022', viewed in December 2023."/>
    <s v="Refinitiv"/>
    <x v="1"/>
  </r>
  <r>
    <x v="4"/>
    <s v="United States"/>
    <s v="Riskon International"/>
    <x v="0"/>
    <d v="2022-12-31T00:00:00"/>
    <n v="1.418785E-2"/>
    <n v="2.1909999999999998E-3"/>
    <x v="554"/>
    <x v="3"/>
    <s v="Refinitiv, 'Share ownership: Riskon International Inc - 31 December 2022', viewed in December 2023."/>
    <s v="Refinitiv"/>
    <x v="1"/>
  </r>
  <r>
    <x v="12"/>
    <s v="United Kingdom"/>
    <s v="Argo Blockchain"/>
    <x v="0"/>
    <d v="2022-12-31T00:00:00"/>
    <n v="1.6184879999999999E-2"/>
    <n v="3.1399999999999999E-4"/>
    <x v="554"/>
    <x v="3"/>
    <s v="Refinitiv, 'Share ownership: Argo Blockchain PLC - 31 December 2022', viewed in December 2023."/>
    <s v="Refinitiv"/>
    <x v="1"/>
  </r>
  <r>
    <x v="6"/>
    <s v="United States"/>
    <s v="Marathon Digital Holdings"/>
    <x v="0"/>
    <d v="2022-12-31T00:00:00"/>
    <n v="9.3366E-4"/>
    <n v="1.9999999999999999E-6"/>
    <x v="590"/>
    <x v="3"/>
    <s v="Refinitiv, 'Share ownership: Marathon Digital Holdings Inc - 31 December 2022', viewed in December 2023."/>
    <s v="Refinitiv"/>
    <x v="1"/>
  </r>
  <r>
    <x v="8"/>
    <s v="United States"/>
    <s v="Hut 8 Corp"/>
    <x v="0"/>
    <d v="2022-12-31T00:00:00"/>
    <n v="1.0573499999999999E-3"/>
    <n v="5.9999999999999993E-6"/>
    <x v="590"/>
    <x v="3"/>
    <s v="Refinitiv, 'Share ownership: Hut 8 Corp - 31 December 2022', viewed in December 2023."/>
    <s v="Refinitiv"/>
    <x v="1"/>
  </r>
  <r>
    <x v="7"/>
    <s v="United States"/>
    <s v="Core Scientific"/>
    <x v="0"/>
    <d v="2022-12-31T00:00:00"/>
    <n v="1.09684E-3"/>
    <n v="3.8999999999999999E-5"/>
    <x v="591"/>
    <x v="3"/>
    <s v="Refinitiv, 'Share ownership: Core Scientific Inc - 31 December 2022', viewed in December 2023."/>
    <s v="Refinitiv"/>
    <x v="1"/>
  </r>
  <r>
    <x v="0"/>
    <s v="Japan"/>
    <s v="SBI Holdings"/>
    <x v="0"/>
    <d v="2022-12-31T00:00:00"/>
    <n v="5.4633355799999999"/>
    <n v="1.0449999999999999E-3"/>
    <x v="592"/>
    <x v="7"/>
    <s v="Refinitiv, 'Share ownership: SBI Holdings Inc - 31 December 2022', viewed in December 2023."/>
    <s v="Refinitiv"/>
    <x v="0"/>
  </r>
  <r>
    <x v="0"/>
    <s v="Japan"/>
    <s v="SBI Holdings"/>
    <x v="0"/>
    <d v="2022-09-30T00:00:00"/>
    <n v="0.12751336999999999"/>
    <n v="2.5999999999999998E-5"/>
    <x v="593"/>
    <x v="32"/>
    <s v="Refinitiv, 'Share ownership: SBI Holdings Inc - 30 September 2022', viewed in December 2023."/>
    <s v="Refinitiv"/>
    <x v="0"/>
  </r>
  <r>
    <x v="2"/>
    <s v="United States"/>
    <s v="Riot Platforms"/>
    <x v="0"/>
    <d v="2022-09-30T00:00:00"/>
    <n v="0.22828766"/>
    <n v="1.95E-4"/>
    <x v="593"/>
    <x v="32"/>
    <s v="Refinitiv, 'Share ownership: Riot Platforms Inc - 30 September 2022', viewed in December 2023."/>
    <s v="Refinitiv"/>
    <x v="1"/>
  </r>
  <r>
    <x v="6"/>
    <s v="United States"/>
    <s v="Marathon Digital Holdings"/>
    <x v="0"/>
    <d v="2022-09-30T00:00:00"/>
    <n v="0.22367835"/>
    <n v="1.7899999999999999E-4"/>
    <x v="593"/>
    <x v="32"/>
    <s v="Refinitiv, 'Share ownership: Marathon Digital Holdings Inc - 30 September 2022', viewed in December 2023."/>
    <s v="Refinitiv"/>
    <x v="1"/>
  </r>
  <r>
    <x v="8"/>
    <s v="United States"/>
    <s v="Hut 8 Corp"/>
    <x v="0"/>
    <d v="2022-09-30T00:00:00"/>
    <n v="0.13750094000000002"/>
    <n v="3.9800000000000002E-4"/>
    <x v="593"/>
    <x v="32"/>
    <s v="Refinitiv, 'Share ownership: Hut 8 Corp - 30 September 2022', viewed in December 2023."/>
    <s v="Refinitiv"/>
    <x v="1"/>
  </r>
  <r>
    <x v="1"/>
    <s v="Canada"/>
    <s v="HIVE Digital Technology"/>
    <x v="0"/>
    <d v="2022-09-30T00:00:00"/>
    <n v="0.17008807000000001"/>
    <n v="5.4900000000000001E-4"/>
    <x v="593"/>
    <x v="32"/>
    <s v="Refinitiv, 'Share ownership: HIVE Digital Technologies Ltd - 30 September 2022', viewed in December 2023."/>
    <s v="Refinitiv"/>
    <x v="1"/>
  </r>
  <r>
    <x v="7"/>
    <s v="United States"/>
    <s v="Core Scientific"/>
    <x v="0"/>
    <d v="2022-09-30T00:00:00"/>
    <n v="6.0076900000000003E-2"/>
    <n v="1.2899999999999999E-4"/>
    <x v="593"/>
    <x v="32"/>
    <s v="Refinitiv, 'Share ownership: Core Scientific Inc - 30 September 2022', viewed in December 2023."/>
    <s v="Refinitiv"/>
    <x v="1"/>
  </r>
  <r>
    <x v="10"/>
    <s v="United States"/>
    <s v="CleanSpark"/>
    <x v="0"/>
    <d v="2022-09-30T00:00:00"/>
    <n v="9.5155139999999999E-2"/>
    <n v="5.3799999999999996E-4"/>
    <x v="593"/>
    <x v="32"/>
    <s v="Refinitiv, 'Share ownership: CleanSpark Inc - 30 September 2022', viewed in December 2023."/>
    <s v="Refinitiv"/>
    <x v="1"/>
  </r>
  <r>
    <x v="14"/>
    <s v="China"/>
    <s v="Canaan"/>
    <x v="0"/>
    <d v="2022-09-30T00:00:00"/>
    <n v="0.24915864000000001"/>
    <n v="4.8000000000000001E-4"/>
    <x v="593"/>
    <x v="32"/>
    <s v="Refinitiv, 'Share ownership: Canaan Inc - 30 September 2022', viewed in December 2023."/>
    <s v="Refinitiv"/>
    <x v="1"/>
  </r>
  <r>
    <x v="3"/>
    <s v="Canada"/>
    <s v="Bitfarms"/>
    <x v="0"/>
    <d v="2022-09-30T00:00:00"/>
    <n v="0.10254975"/>
    <n v="4.5600000000000003E-4"/>
    <x v="593"/>
    <x v="32"/>
    <s v="Refinitiv, 'Share ownership: Bitfarms Ltd - 30 September 2022', viewed in December 2023."/>
    <s v="Refinitiv"/>
    <x v="1"/>
  </r>
  <r>
    <x v="12"/>
    <s v="United Kingdom"/>
    <s v="Argo Blockchain"/>
    <x v="0"/>
    <d v="2022-09-30T00:00:00"/>
    <n v="1.8606959999999999E-2"/>
    <n v="1.01E-4"/>
    <x v="593"/>
    <x v="32"/>
    <s v="Refinitiv, 'Share ownership: Argo Blockchain PLC - 30 September 2022', viewed in December 2023."/>
    <s v="Refinitiv"/>
    <x v="1"/>
  </r>
  <r>
    <x v="0"/>
    <s v="Japan"/>
    <s v="SBI Holdings"/>
    <x v="0"/>
    <d v="2022-12-31T00:00:00"/>
    <n v="0.31643438000000002"/>
    <n v="6.1000000000000005E-5"/>
    <x v="594"/>
    <x v="14"/>
    <s v="Refinitiv, 'Share ownership: SBI Holdings Inc - 31 December 2022', viewed in December 2023."/>
    <s v="Refinitiv"/>
    <x v="0"/>
  </r>
  <r>
    <x v="15"/>
    <s v="United States"/>
    <s v="TeraWulf"/>
    <x v="0"/>
    <d v="2022-12-31T00:00:00"/>
    <n v="5.4446000000000008E-4"/>
    <n v="5.9999999999999993E-6"/>
    <x v="595"/>
    <x v="3"/>
    <s v="Refinitiv, 'Share ownership: Terawulf Inc - 31 December 2022', viewed in December 2023."/>
    <s v="Refinitiv"/>
    <x v="1"/>
  </r>
  <r>
    <x v="0"/>
    <s v="Japan"/>
    <s v="SBI Holdings"/>
    <x v="0"/>
    <d v="2022-12-31T00:00:00"/>
    <n v="3.0716189999999997E-2"/>
    <n v="5.9999999999999993E-6"/>
    <x v="595"/>
    <x v="3"/>
    <s v="Refinitiv, 'Share ownership: SBI Holdings Inc - 31 December 2022', viewed in December 2023."/>
    <s v="Refinitiv"/>
    <x v="0"/>
  </r>
  <r>
    <x v="16"/>
    <s v="Netherlands"/>
    <s v="Cipher Mining"/>
    <x v="0"/>
    <d v="2022-12-31T00:00:00"/>
    <n v="8.3720000000000008E-4"/>
    <n v="5.9999999999999993E-6"/>
    <x v="595"/>
    <x v="3"/>
    <s v="Refinitiv, 'Share ownership: Cipher Mining Inc - 31 December 2022', viewed in December 2023."/>
    <s v="Refinitiv"/>
    <x v="1"/>
  </r>
  <r>
    <x v="4"/>
    <s v="United States"/>
    <s v="Ault Alliance"/>
    <x v="0"/>
    <d v="2021-04-30T00:00:00"/>
    <n v="6.0299999999999999E-2"/>
    <n v="4.0599999999999995E-4"/>
    <x v="595"/>
    <x v="3"/>
    <s v="Refinitiv, 'Share ownership: Ault Alliance Inc - 30 April 2021', viewed in December 2023."/>
    <s v="Refinitiv"/>
    <x v="1"/>
  </r>
  <r>
    <x v="17"/>
    <s v="United States"/>
    <s v="Applied Digital"/>
    <x v="0"/>
    <d v="2022-12-31T00:00:00"/>
    <n v="5.1225600000000008E-3"/>
    <n v="3.0000000000000001E-5"/>
    <x v="595"/>
    <x v="3"/>
    <s v="Refinitiv, 'Share ownership: Applied Digital Corp - 31 December 2022', viewed in December 2023."/>
    <s v="Refinitiv"/>
    <x v="1"/>
  </r>
  <r>
    <x v="0"/>
    <s v="Japan"/>
    <s v="SBI Holdings"/>
    <x v="0"/>
    <d v="2022-12-31T00:00:00"/>
    <n v="0.20810220000000001"/>
    <n v="4.0000000000000003E-5"/>
    <x v="595"/>
    <x v="3"/>
    <s v="Refinitiv, 'Share ownership: SBI Holdings Inc - 31 December 2022', viewed in December 2023."/>
    <s v="Refinitiv"/>
    <x v="0"/>
  </r>
  <r>
    <x v="2"/>
    <s v="United States"/>
    <s v="Riot Platforms"/>
    <x v="0"/>
    <d v="2022-12-31T00:00:00"/>
    <n v="0.22868601000000002"/>
    <n v="4.0300000000000004E-4"/>
    <x v="595"/>
    <x v="3"/>
    <s v="Refinitiv, 'Share ownership: Riot Platforms Inc - 31 December 2022', viewed in December 2023."/>
    <s v="Refinitiv"/>
    <x v="1"/>
  </r>
  <r>
    <x v="6"/>
    <s v="United States"/>
    <s v="Marathon Digital Holdings"/>
    <x v="0"/>
    <d v="2022-12-31T00:00:00"/>
    <n v="0.145008"/>
    <n v="2.9100000000000003E-4"/>
    <x v="595"/>
    <x v="3"/>
    <s v="Refinitiv, 'Share ownership: Marathon Digital Holdings Inc - 31 December 2022', viewed in December 2023."/>
    <s v="Refinitiv"/>
    <x v="1"/>
  </r>
  <r>
    <x v="17"/>
    <s v="United States"/>
    <s v="Applied Digital"/>
    <x v="0"/>
    <d v="2022-12-31T00:00:00"/>
    <n v="2.0006320000000001E-2"/>
    <n v="1.1599999999999999E-4"/>
    <x v="595"/>
    <x v="3"/>
    <s v="Refinitiv, 'Share ownership: Applied Digital Corp - 31 December 2022', viewed in December 2023."/>
    <s v="Refinitiv"/>
    <x v="1"/>
  </r>
  <r>
    <x v="0"/>
    <s v="Japan"/>
    <s v="Aruhi Corp"/>
    <x v="0"/>
    <d v="2022-10-31T00:00:00"/>
    <n v="7.3912958099999999"/>
    <n v="1.7597000000000002E-2"/>
    <x v="595"/>
    <x v="3"/>
    <s v="Refinitiv, 'Share ownership: Aruhi Corp - 31 October 2022', viewed in December 2023."/>
    <s v="Refinitiv"/>
    <x v="0"/>
  </r>
  <r>
    <x v="2"/>
    <s v="United States"/>
    <s v="Riot Platforms"/>
    <x v="0"/>
    <d v="2022-12-31T00:00:00"/>
    <n v="3.7120500000000002E-3"/>
    <n v="6.9999999999999999E-6"/>
    <x v="596"/>
    <x v="3"/>
    <s v="Refinitiv, 'Share ownership: Riot Platforms Inc - 31 December 2022', viewed in December 2023."/>
    <s v="Refinitiv"/>
    <x v="1"/>
  </r>
  <r>
    <x v="6"/>
    <s v="United States"/>
    <s v="Marathon Digital Holdings"/>
    <x v="0"/>
    <d v="2022-12-31T00:00:00"/>
    <n v="2.64708E-3"/>
    <n v="5.0000000000000004E-6"/>
    <x v="596"/>
    <x v="3"/>
    <s v="Refinitiv, 'Share ownership: Marathon Digital Holdings Inc - 31 December 2022', viewed in December 2023."/>
    <s v="Refinitiv"/>
    <x v="1"/>
  </r>
  <r>
    <x v="10"/>
    <s v="United States"/>
    <s v="CleanSpark"/>
    <x v="0"/>
    <d v="2022-12-31T00:00:00"/>
    <n v="1.1525999999999999E-3"/>
    <n v="7.9999999999999996E-6"/>
    <x v="596"/>
    <x v="3"/>
    <s v="Refinitiv, 'Share ownership: CleanSpark Inc - 31 December 2022', viewed in December 2023."/>
    <s v="Refinitiv"/>
    <x v="1"/>
  </r>
  <r>
    <x v="0"/>
    <s v="Japan"/>
    <s v="SBI Holdings"/>
    <x v="0"/>
    <d v="2022-12-31T00:00:00"/>
    <n v="1.4534518300000001"/>
    <n v="2.7799999999999998E-4"/>
    <x v="597"/>
    <x v="0"/>
    <s v="Refinitiv, 'Share ownership: SBI Holdings Inc - 31 December 2022', viewed in December 2023."/>
    <s v="Refinitiv"/>
    <x v="0"/>
  </r>
  <r>
    <x v="8"/>
    <s v="United States"/>
    <s v="Hut 8 Corp"/>
    <x v="0"/>
    <d v="2022-12-31T00:00:00"/>
    <n v="0.12299048"/>
    <n v="6.8000000000000005E-4"/>
    <x v="597"/>
    <x v="0"/>
    <s v="Refinitiv, 'Share ownership: Hut 8 Corp - 31 December 2022', viewed in December 2023."/>
    <s v="Refinitiv"/>
    <x v="1"/>
  </r>
  <r>
    <x v="3"/>
    <s v="Canada"/>
    <s v="Bitfarms"/>
    <x v="0"/>
    <d v="2022-12-31T00:00:00"/>
    <n v="5.9953769999999997E-2"/>
    <n v="6.469999999999999E-4"/>
    <x v="597"/>
    <x v="0"/>
    <s v="Refinitiv, 'Share ownership: Bitfarms Ltd - 31 December 2022', viewed in December 2023."/>
    <s v="Refinitiv"/>
    <x v="1"/>
  </r>
  <r>
    <x v="8"/>
    <s v="United States"/>
    <s v="Hut 8 Corp"/>
    <x v="0"/>
    <d v="2022-12-31T00:00:00"/>
    <n v="9.0452429999999986E-2"/>
    <n v="5.0000000000000001E-4"/>
    <x v="597"/>
    <x v="0"/>
    <s v="Refinitiv, 'Share ownership: Hut 8 Corp - 31 December 2022', viewed in December 2023."/>
    <s v="Refinitiv"/>
    <x v="1"/>
  </r>
  <r>
    <x v="7"/>
    <s v="United States"/>
    <s v="Core Scientific"/>
    <x v="0"/>
    <d v="2022-12-31T00:00:00"/>
    <n v="1.2718199999999999E-3"/>
    <n v="4.4999999999999996E-5"/>
    <x v="597"/>
    <x v="0"/>
    <s v="Refinitiv, 'Share ownership: Core Scientific Inc - 31 December 2022', viewed in December 2023."/>
    <s v="Refinitiv"/>
    <x v="1"/>
  </r>
  <r>
    <x v="2"/>
    <s v="United States"/>
    <s v="Riot Platforms"/>
    <x v="0"/>
    <d v="2022-12-31T00:00:00"/>
    <n v="1.695E-4"/>
    <n v="0"/>
    <x v="597"/>
    <x v="0"/>
    <s v="Refinitiv, 'Share ownership: Riot Platforms Inc - 31 December 2022', viewed in December 2023."/>
    <s v="Refinitiv"/>
    <x v="1"/>
  </r>
  <r>
    <x v="6"/>
    <s v="United States"/>
    <s v="Marathon Digital Holdings"/>
    <x v="0"/>
    <d v="2022-12-31T00:00:00"/>
    <n v="6.4980000000000005E-5"/>
    <n v="0"/>
    <x v="597"/>
    <x v="0"/>
    <s v="Refinitiv, 'Share ownership: Marathon Digital Holdings Inc - 31 December 2022', viewed in December 2023."/>
    <s v="Refinitiv"/>
    <x v="1"/>
  </r>
  <r>
    <x v="8"/>
    <s v="United States"/>
    <s v="Hut 8 Corp"/>
    <x v="0"/>
    <d v="2022-12-31T00:00:00"/>
    <n v="4.3796439999999999E-2"/>
    <n v="2.42E-4"/>
    <x v="597"/>
    <x v="0"/>
    <s v="Refinitiv, 'Share ownership: Hut 8 Corp - 31 December 2022', viewed in December 2023."/>
    <s v="Refinitiv"/>
    <x v="1"/>
  </r>
  <r>
    <x v="1"/>
    <s v="Canada"/>
    <s v="HIVE Digital Technology"/>
    <x v="0"/>
    <d v="2022-12-31T00:00:00"/>
    <n v="9.8212400000000002E-3"/>
    <n v="8.2000000000000001E-5"/>
    <x v="597"/>
    <x v="0"/>
    <s v="Refinitiv, 'Share ownership: HIVE Digital Technologies Ltd - 31 December 2022', viewed in December 2023."/>
    <s v="Refinitiv"/>
    <x v="1"/>
  </r>
  <r>
    <x v="14"/>
    <s v="China"/>
    <s v="Canaan"/>
    <x v="0"/>
    <d v="2022-12-31T00:00:00"/>
    <n v="6.3860000000000002E-4"/>
    <n v="1.9999999999999999E-6"/>
    <x v="597"/>
    <x v="0"/>
    <s v="Refinitiv, 'Share ownership: Canaan Inc - 31 December 2022', viewed in December 2023."/>
    <s v="Refinitiv"/>
    <x v="1"/>
  </r>
  <r>
    <x v="3"/>
    <s v="Canada"/>
    <s v="Bitfarms"/>
    <x v="0"/>
    <d v="2022-12-31T00:00:00"/>
    <n v="2.8493899999999998E-3"/>
    <n v="3.1000000000000001E-5"/>
    <x v="597"/>
    <x v="0"/>
    <s v="Refinitiv, 'Share ownership: Bitfarms Ltd - 31 December 2022', viewed in December 2023."/>
    <s v="Refinitiv"/>
    <x v="1"/>
  </r>
  <r>
    <x v="4"/>
    <s v="United States"/>
    <s v="Riskon International"/>
    <x v="0"/>
    <d v="2022-12-31T00:00:00"/>
    <n v="2.2956999999999999E-3"/>
    <n v="3.5499999999999996E-4"/>
    <x v="597"/>
    <x v="0"/>
    <s v="Refinitiv, 'Share ownership: Riskon International Inc - 31 December 2022', viewed in December 2023."/>
    <s v="Refinitiv"/>
    <x v="1"/>
  </r>
  <r>
    <x v="2"/>
    <s v="United States"/>
    <s v="Riot Platforms"/>
    <x v="0"/>
    <d v="2022-12-31T00:00:00"/>
    <n v="5.8006290000000002E-2"/>
    <n v="1.0200000000000001E-4"/>
    <x v="598"/>
    <x v="3"/>
    <s v="Refinitiv, 'Share ownership: Riot Platforms Inc - 31 December 2022', viewed in December 2023."/>
    <s v="Refinitiv"/>
    <x v="1"/>
  </r>
  <r>
    <x v="6"/>
    <s v="United States"/>
    <s v="Marathon Digital Holdings"/>
    <x v="0"/>
    <d v="2022-12-31T00:00:00"/>
    <n v="4.2483239999999999E-2"/>
    <n v="8.5000000000000006E-5"/>
    <x v="598"/>
    <x v="3"/>
    <s v="Refinitiv, 'Share ownership: Marathon Digital Holdings Inc - 31 December 2022', viewed in December 2023."/>
    <s v="Refinitiv"/>
    <x v="1"/>
  </r>
  <r>
    <x v="7"/>
    <s v="United States"/>
    <s v="Core Scientific"/>
    <x v="0"/>
    <d v="2022-12-31T00:00:00"/>
    <n v="1.100132E-2"/>
    <n v="3.9100000000000002E-4"/>
    <x v="599"/>
    <x v="3"/>
    <s v="Refinitiv, 'Share ownership: Core Scientific Inc - 31 December 2022', viewed in December 2023."/>
    <s v="Refinitiv"/>
    <x v="1"/>
  </r>
  <r>
    <x v="14"/>
    <s v="China"/>
    <s v="Canaan"/>
    <x v="0"/>
    <d v="2022-12-31T00:00:00"/>
    <n v="2.5750000000000002E-4"/>
    <n v="9.9999999999999995E-7"/>
    <x v="599"/>
    <x v="3"/>
    <s v="Refinitiv, 'Share ownership: Canaan Inc - 31 December 2022', viewed in December 2023."/>
    <s v="Refinitiv"/>
    <x v="1"/>
  </r>
  <r>
    <x v="15"/>
    <s v="United States"/>
    <s v="TeraWulf"/>
    <x v="0"/>
    <d v="2022-12-31T00:00:00"/>
    <n v="7.1385600000000004E-3"/>
    <n v="7.400000000000001E-5"/>
    <x v="600"/>
    <x v="3"/>
    <s v="Refinitiv, 'Share ownership: Terawulf Inc - 31 December 2022', viewed in December 2023."/>
    <s v="Refinitiv"/>
    <x v="1"/>
  </r>
  <r>
    <x v="4"/>
    <s v="United States"/>
    <s v="Ault Alliance"/>
    <x v="0"/>
    <d v="2022-12-31T00:00:00"/>
    <n v="6.7252500000000003E-3"/>
    <n v="1.54E-4"/>
    <x v="601"/>
    <x v="3"/>
    <s v="Refinitiv, 'Share ownership: Ault Alliance Inc - 31 December 2022', viewed in December 2023."/>
    <s v="Refinitiv"/>
    <x v="1"/>
  </r>
  <r>
    <x v="20"/>
    <s v="Canada"/>
    <s v="Digihost Technology"/>
    <x v="0"/>
    <d v="2022-12-31T00:00:00"/>
    <n v="3.4319899999999998E-3"/>
    <n v="3.57E-4"/>
    <x v="602"/>
    <x v="3"/>
    <s v="Refinitiv, 'Share ownership: Digihost Technology Inc - 31 December 2022', viewed in December 2023."/>
    <s v="Refinitiv"/>
    <x v="1"/>
  </r>
  <r>
    <x v="0"/>
    <s v="Japan"/>
    <s v="SBI Holdings"/>
    <x v="0"/>
    <d v="2022-03-31T00:00:00"/>
    <n v="1.2740424099999998"/>
    <n v="2.0400000000000003E-4"/>
    <x v="603"/>
    <x v="14"/>
    <s v="Refinitiv, 'Share ownership: SBI Holdings Inc - 31 March 2022', viewed in December 2023."/>
    <s v="Refinitiv"/>
    <x v="0"/>
  </r>
  <r>
    <x v="0"/>
    <s v="Japan"/>
    <s v="SBI Holdings"/>
    <x v="0"/>
    <d v="2022-03-31T00:00:00"/>
    <n v="1.8906789399999999"/>
    <n v="3.0299999999999999E-4"/>
    <x v="604"/>
    <x v="14"/>
    <s v="Refinitiv, 'Share ownership: SBI Holdings Inc - 31 March 2022', viewed in December 2023."/>
    <s v="Refinitiv"/>
    <x v="0"/>
  </r>
  <r>
    <x v="15"/>
    <s v="United States"/>
    <s v="TeraWulf"/>
    <x v="0"/>
    <d v="2022-12-31T00:00:00"/>
    <n v="1.7244211699999998"/>
    <n v="1.7840000000000002E-2"/>
    <x v="605"/>
    <x v="3"/>
    <s v="Refinitiv, 'Share ownership: Terawulf Inc - 31 December 2022', viewed in December 2023."/>
    <s v="Refinitiv"/>
    <x v="1"/>
  </r>
  <r>
    <x v="5"/>
    <s v="United States"/>
    <s v="Stronghold Digital Mining"/>
    <x v="0"/>
    <d v="2022-12-31T00:00:00"/>
    <n v="0.28779058000000002"/>
    <n v="1.8943000000000002E-2"/>
    <x v="605"/>
    <x v="3"/>
    <s v="Refinitiv, 'Share ownership: Stronghold Digital Mining Inc - 31 December 2022', viewed in December 2023."/>
    <s v="Refinitiv"/>
    <x v="1"/>
  </r>
  <r>
    <x v="23"/>
    <s v="United States"/>
    <s v="Soluna Holdings"/>
    <x v="0"/>
    <d v="2022-12-31T00:00:00"/>
    <n v="0.10264458"/>
    <n v="2.2431999999999997E-2"/>
    <x v="605"/>
    <x v="3"/>
    <s v="Refinitiv, 'Share ownership: Soluna Holdings Inc - 31 December 2022', viewed in December 2023."/>
    <s v="Refinitiv"/>
    <x v="1"/>
  </r>
  <r>
    <x v="0"/>
    <s v="Japan"/>
    <s v="SBI Holdings"/>
    <x v="0"/>
    <d v="2022-12-31T00:00:00"/>
    <n v="130.16184312000001"/>
    <n v="2.4900000000000002E-2"/>
    <x v="605"/>
    <x v="3"/>
    <s v="Refinitiv, 'Share ownership: SBI Holdings Inc - 31 December 2022', viewed in December 2023."/>
    <s v="Refinitiv"/>
    <x v="0"/>
  </r>
  <r>
    <x v="0"/>
    <s v="Japan"/>
    <s v="Aruhi Corp"/>
    <x v="0"/>
    <d v="2022-12-31T00:00:00"/>
    <n v="3.1216236400000001"/>
    <n v="1.1209E-2"/>
    <x v="605"/>
    <x v="3"/>
    <s v="Refinitiv, 'Share ownership: Aruhi Corp - 31 December 2022', viewed in December 2023."/>
    <s v="Refinitiv"/>
    <x v="0"/>
  </r>
  <r>
    <x v="2"/>
    <s v="United States"/>
    <s v="Riot Platforms"/>
    <x v="0"/>
    <d v="2022-12-31T00:00:00"/>
    <n v="51.501215610000003"/>
    <n v="9.0809000000000001E-2"/>
    <x v="605"/>
    <x v="3"/>
    <s v="Refinitiv, 'Share ownership: Riot Platforms Inc - 31 December 2022', viewed in December 2023."/>
    <s v="Refinitiv"/>
    <x v="1"/>
  </r>
  <r>
    <x v="6"/>
    <s v="United States"/>
    <s v="Marathon Digital Holdings"/>
    <x v="0"/>
    <d v="2022-12-31T00:00:00"/>
    <n v="37.451322179999998"/>
    <n v="7.5228000000000003E-2"/>
    <x v="605"/>
    <x v="3"/>
    <s v="Refinitiv, 'Share ownership: Marathon Digital Holdings Inc - 31 December 2022', viewed in December 2023."/>
    <s v="Refinitiv"/>
    <x v="1"/>
  </r>
  <r>
    <x v="8"/>
    <s v="United States"/>
    <s v="Hut 8 Corp"/>
    <x v="0"/>
    <d v="2022-12-31T00:00:00"/>
    <n v="5.6660120000000001E-2"/>
    <n v="3.1300000000000002E-4"/>
    <x v="605"/>
    <x v="3"/>
    <s v="Refinitiv, 'Share ownership: Hut 8 Corp - 31 December 2022', viewed in December 2023."/>
    <s v="Refinitiv"/>
    <x v="1"/>
  </r>
  <r>
    <x v="13"/>
    <s v="United States"/>
    <s v="Galaxy Digital"/>
    <x v="0"/>
    <d v="2022-12-31T00:00:00"/>
    <n v="1.14252E-2"/>
    <n v="3.6000000000000001E-5"/>
    <x v="605"/>
    <x v="3"/>
    <s v="Refinitiv, 'Share ownership: Galaxy Digital Holdings Ltd - 31 December 2022', viewed in December 2023."/>
    <s v="Refinitiv"/>
    <x v="1"/>
  </r>
  <r>
    <x v="10"/>
    <s v="United States"/>
    <s v="CleanSpark"/>
    <x v="0"/>
    <d v="2022-12-31T00:00:00"/>
    <n v="5.8351894800000004"/>
    <n v="3.9869000000000002E-2"/>
    <x v="605"/>
    <x v="3"/>
    <s v="Refinitiv, 'Share ownership: CleanSpark Inc - 31 December 2022', viewed in December 2023."/>
    <s v="Refinitiv"/>
    <x v="1"/>
  </r>
  <r>
    <x v="14"/>
    <s v="China"/>
    <s v="Canaan"/>
    <x v="0"/>
    <d v="2022-12-31T00:00:00"/>
    <n v="12.803165740000001"/>
    <n v="3.7402999999999999E-2"/>
    <x v="605"/>
    <x v="3"/>
    <s v="Refinitiv, 'Share ownership: Canaan Inc - 31 December 2022', viewed in December 2023."/>
    <s v="Refinitiv"/>
    <x v="1"/>
  </r>
  <r>
    <x v="16"/>
    <s v="Netherlands"/>
    <s v="Cipher Mining"/>
    <x v="0"/>
    <d v="2022-12-31T00:00:00"/>
    <n v="1.6804586399999999"/>
    <n v="1.2121999999999999E-2"/>
    <x v="605"/>
    <x v="3"/>
    <s v="Refinitiv, 'Share ownership: Cipher Mining Inc - 31 December 2022', viewed in December 2023."/>
    <s v="Refinitiv"/>
    <x v="1"/>
  </r>
  <r>
    <x v="4"/>
    <s v="United States"/>
    <s v="Ault Alliance"/>
    <x v="0"/>
    <d v="2022-12-31T00:00:00"/>
    <n v="1.6398585000000001"/>
    <n v="3.7523000000000001E-2"/>
    <x v="605"/>
    <x v="3"/>
    <s v="Refinitiv, 'Share ownership: Ault Alliance Inc - 31 December 2022', viewed in December 2023."/>
    <s v="Refinitiv"/>
    <x v="1"/>
  </r>
  <r>
    <x v="4"/>
    <s v="United States"/>
    <s v="Riskon International"/>
    <x v="0"/>
    <d v="2022-12-31T00:00:00"/>
    <n v="0.13044827000000001"/>
    <n v="2.0146999999999998E-2"/>
    <x v="605"/>
    <x v="3"/>
    <s v="Refinitiv, 'Share ownership: Riskon International Inc - 31 December 2022', viewed in December 2023."/>
    <s v="Refinitiv"/>
    <x v="1"/>
  </r>
  <r>
    <x v="17"/>
    <s v="United States"/>
    <s v="Applied Digital"/>
    <x v="0"/>
    <d v="2022-12-31T00:00:00"/>
    <n v="4.0359038399999996"/>
    <n v="2.3348000000000001E-2"/>
    <x v="605"/>
    <x v="3"/>
    <s v="Refinitiv, 'Share ownership: Applied Digital Corp - 31 December 2022', viewed in December 2023."/>
    <s v="Refinitiv"/>
    <x v="1"/>
  </r>
  <r>
    <x v="3"/>
    <s v="Canada"/>
    <s v="Bitfarms"/>
    <x v="0"/>
    <d v="2022-12-31T00:00:00"/>
    <n v="1.3531919999999999E-2"/>
    <n v="1.46E-4"/>
    <x v="606"/>
    <x v="3"/>
    <s v="Refinitiv, 'Share ownership: Bitfarms Ltd - 31 December 2022', viewed in December 2023."/>
    <s v="Refinitiv"/>
    <x v="1"/>
  </r>
  <r>
    <x v="12"/>
    <s v="United Kingdom"/>
    <s v="Argo Blockchain"/>
    <x v="0"/>
    <d v="2022-12-31T00:00:00"/>
    <n v="1.329372E-2"/>
    <n v="2.5799999999999998E-4"/>
    <x v="606"/>
    <x v="3"/>
    <s v="Refinitiv, 'Share ownership: Argo Blockchain PLC - 31 December 2022', viewed in December 2023."/>
    <s v="Refinitiv"/>
    <x v="1"/>
  </r>
  <r>
    <x v="0"/>
    <s v="Japan"/>
    <s v="SBI Holdings"/>
    <x v="0"/>
    <d v="2022-05-18T00:00:00"/>
    <n v="87.170382700000005"/>
    <n v="1.7479000000000001E-2"/>
    <x v="454"/>
    <x v="29"/>
    <s v="Refinitiv, 'Share ownership: SBI Holdings Inc - 18 May 2022', viewed in December 2023."/>
    <s v="Refinitiv"/>
    <x v="0"/>
  </r>
  <r>
    <x v="2"/>
    <s v="United States"/>
    <s v="Riot Platforms"/>
    <x v="0"/>
    <d v="2022-12-31T00:00:00"/>
    <n v="6.1636980000000001E-2"/>
    <n v="1.0899999999999999E-4"/>
    <x v="607"/>
    <x v="3"/>
    <s v="Refinitiv, 'Share ownership: Riot Platforms Inc - 31 December 2022', viewed in December 2023."/>
    <s v="Refinitiv"/>
    <x v="1"/>
  </r>
  <r>
    <x v="8"/>
    <s v="United States"/>
    <s v="Hut 8 Corp"/>
    <x v="0"/>
    <d v="2022-12-31T00:00:00"/>
    <n v="9.2507199999999987E-3"/>
    <n v="5.1000000000000006E-5"/>
    <x v="607"/>
    <x v="3"/>
    <s v="Refinitiv, 'Share ownership: Hut 8 Corp - 31 December 2022', viewed in December 2023."/>
    <s v="Refinitiv"/>
    <x v="1"/>
  </r>
  <r>
    <x v="0"/>
    <s v="Japan"/>
    <s v="SBI Holdings"/>
    <x v="0"/>
    <d v="2022-12-31T00:00:00"/>
    <n v="1.84297E-3"/>
    <n v="0"/>
    <x v="608"/>
    <x v="8"/>
    <s v="Refinitiv, 'Share ownership: SBI Holdings Inc - 31 December 2022', viewed in December 2023."/>
    <s v="Refinitiv"/>
    <x v="0"/>
  </r>
  <r>
    <x v="2"/>
    <s v="United States"/>
    <s v="Riot Platforms"/>
    <x v="0"/>
    <d v="2022-12-31T00:00:00"/>
    <n v="1.8272099999999999E-2"/>
    <n v="3.1999999999999999E-5"/>
    <x v="608"/>
    <x v="8"/>
    <s v="Refinitiv, 'Share ownership: Riot Platforms Inc - 31 December 2022', viewed in December 2023."/>
    <s v="Refinitiv"/>
    <x v="1"/>
  </r>
  <r>
    <x v="6"/>
    <s v="United States"/>
    <s v="Marathon Digital Holdings"/>
    <x v="0"/>
    <d v="2022-12-31T00:00:00"/>
    <n v="1.125522E-2"/>
    <n v="2.3E-5"/>
    <x v="608"/>
    <x v="8"/>
    <s v="Refinitiv, 'Share ownership: Marathon Digital Holdings Inc - 31 December 2022', viewed in December 2023."/>
    <s v="Refinitiv"/>
    <x v="1"/>
  </r>
  <r>
    <x v="8"/>
    <s v="United States"/>
    <s v="Hut 8 Corp"/>
    <x v="0"/>
    <d v="2022-12-31T00:00:00"/>
    <n v="3.0958450000000002E-2"/>
    <n v="1.7100000000000001E-4"/>
    <x v="608"/>
    <x v="8"/>
    <s v="Refinitiv, 'Share ownership: Hut 8 Corp - 31 December 2022', viewed in December 2023."/>
    <s v="Refinitiv"/>
    <x v="1"/>
  </r>
  <r>
    <x v="1"/>
    <s v="Canada"/>
    <s v="HIVE Digital Technology"/>
    <x v="0"/>
    <d v="2022-12-31T00:00:00"/>
    <n v="1.5640009999999999E-2"/>
    <n v="1.2999999999999999E-4"/>
    <x v="608"/>
    <x v="8"/>
    <s v="Refinitiv, 'Share ownership: HIVE Digital Technologies Ltd - 31 December 2022', viewed in December 2023."/>
    <s v="Refinitiv"/>
    <x v="1"/>
  </r>
  <r>
    <x v="13"/>
    <s v="United States"/>
    <s v="Galaxy Digital"/>
    <x v="0"/>
    <d v="2022-12-31T00:00:00"/>
    <n v="2.883434E-2"/>
    <n v="9.2E-5"/>
    <x v="608"/>
    <x v="8"/>
    <s v="Refinitiv, 'Share ownership: Galaxy Digital Holdings Ltd - 31 December 2022', viewed in December 2023."/>
    <s v="Refinitiv"/>
    <x v="1"/>
  </r>
  <r>
    <x v="10"/>
    <s v="United States"/>
    <s v="CleanSpark"/>
    <x v="0"/>
    <d v="2022-12-31T00:00:00"/>
    <n v="2.1730080000000002E-2"/>
    <n v="1.4800000000000002E-4"/>
    <x v="608"/>
    <x v="8"/>
    <s v="Refinitiv, 'Share ownership: CleanSpark Inc - 31 December 2022', viewed in December 2023."/>
    <s v="Refinitiv"/>
    <x v="1"/>
  </r>
  <r>
    <x v="3"/>
    <s v="Canada"/>
    <s v="Bitfarms"/>
    <x v="0"/>
    <d v="2022-12-31T00:00:00"/>
    <n v="1.651729E-2"/>
    <n v="1.7799999999999999E-4"/>
    <x v="608"/>
    <x v="8"/>
    <s v="Refinitiv, 'Share ownership: Bitfarms Ltd - 31 December 2022', viewed in December 2023."/>
    <s v="Refinitiv"/>
    <x v="1"/>
  </r>
  <r>
    <x v="0"/>
    <s v="Japan"/>
    <s v="SBI Holdings"/>
    <x v="0"/>
    <d v="2022-12-31T00:00:00"/>
    <n v="1.7297060000000003E-2"/>
    <n v="2.9999999999999997E-6"/>
    <x v="609"/>
    <x v="15"/>
    <s v="Refinitiv, 'Share ownership: SBI Holdings Inc - 31 December 2022', viewed in December 2023."/>
    <s v="Refinitiv"/>
    <x v="0"/>
  </r>
  <r>
    <x v="0"/>
    <s v="Japan"/>
    <s v="SBI Holdings"/>
    <x v="0"/>
    <d v="2022-12-31T00:00:00"/>
    <n v="17.208458889999999"/>
    <n v="3.2919999999999998E-3"/>
    <x v="610"/>
    <x v="3"/>
    <s v="Refinitiv, 'Share ownership: SBI Holdings Inc - 31 December 2022', viewed in December 2023."/>
    <s v="Refinitiv"/>
    <x v="0"/>
  </r>
  <r>
    <x v="2"/>
    <s v="United States"/>
    <s v="Riot Platforms"/>
    <x v="0"/>
    <d v="2022-12-31T00:00:00"/>
    <n v="7.6203708299999997"/>
    <n v="1.3436999999999999E-2"/>
    <x v="610"/>
    <x v="3"/>
    <s v="Refinitiv, 'Share ownership: Riot Platforms Inc - 31 December 2022', viewed in December 2023."/>
    <s v="Refinitiv"/>
    <x v="1"/>
  </r>
  <r>
    <x v="6"/>
    <s v="United States"/>
    <s v="Marathon Digital Holdings"/>
    <x v="0"/>
    <d v="2022-12-31T00:00:00"/>
    <n v="3.6831347999999999"/>
    <n v="7.3980000000000001E-3"/>
    <x v="610"/>
    <x v="3"/>
    <s v="Refinitiv, 'Share ownership: Marathon Digital Holdings Inc - 31 December 2022', viewed in December 2023."/>
    <s v="Refinitiv"/>
    <x v="1"/>
  </r>
  <r>
    <x v="8"/>
    <s v="United States"/>
    <s v="Hut 8 Corp"/>
    <x v="0"/>
    <d v="2022-12-31T00:00:00"/>
    <n v="9.5888999999999992E-3"/>
    <n v="5.3000000000000001E-5"/>
    <x v="610"/>
    <x v="3"/>
    <s v="Refinitiv, 'Share ownership: Hut 8 Corp - 31 December 2022', viewed in December 2023."/>
    <s v="Refinitiv"/>
    <x v="1"/>
  </r>
  <r>
    <x v="1"/>
    <s v="Canada"/>
    <s v="HIVE Digital Technology"/>
    <x v="0"/>
    <d v="2022-12-31T00:00:00"/>
    <n v="3.0532100899999999"/>
    <n v="2.5339999999999998E-2"/>
    <x v="610"/>
    <x v="3"/>
    <s v="Refinitiv, 'Share ownership: HIVE Digital Technologies Ltd - 31 December 2022', viewed in December 2023."/>
    <s v="Refinitiv"/>
    <x v="1"/>
  </r>
  <r>
    <x v="13"/>
    <s v="United States"/>
    <s v="Galaxy Digital"/>
    <x v="0"/>
    <d v="2022-12-31T00:00:00"/>
    <n v="11.813122869999999"/>
    <n v="3.7732000000000002E-2"/>
    <x v="610"/>
    <x v="3"/>
    <s v="Refinitiv, 'Share ownership: Galaxy Digital Holdings Ltd - 31 December 2022', viewed in December 2023."/>
    <s v="Refinitiv"/>
    <x v="1"/>
  </r>
  <r>
    <x v="10"/>
    <s v="United States"/>
    <s v="CleanSpark"/>
    <x v="0"/>
    <d v="2022-12-31T00:00:00"/>
    <n v="2.0604000000000001E-2"/>
    <n v="1.4099999999999998E-4"/>
    <x v="610"/>
    <x v="3"/>
    <s v="Refinitiv, 'Share ownership: CleanSpark Inc - 31 December 2022', viewed in December 2023."/>
    <s v="Refinitiv"/>
    <x v="1"/>
  </r>
  <r>
    <x v="14"/>
    <s v="China"/>
    <s v="Canaan"/>
    <x v="0"/>
    <d v="2022-12-31T00:00:00"/>
    <n v="3.78632532"/>
    <n v="1.1061000000000001E-2"/>
    <x v="610"/>
    <x v="3"/>
    <s v="Refinitiv, 'Share ownership: Canaan Inc - 31 December 2022', viewed in December 2023."/>
    <s v="Refinitiv"/>
    <x v="1"/>
  </r>
  <r>
    <x v="3"/>
    <s v="Canada"/>
    <s v="Bitfarms"/>
    <x v="0"/>
    <d v="2022-12-31T00:00:00"/>
    <n v="7.64921E-3"/>
    <n v="8.2999999999999998E-5"/>
    <x v="610"/>
    <x v="3"/>
    <s v="Refinitiv, 'Share ownership: Bitfarms Ltd - 31 December 2022', viewed in December 2023."/>
    <s v="Refinitiv"/>
    <x v="1"/>
  </r>
  <r>
    <x v="12"/>
    <s v="United Kingdom"/>
    <s v="Argo Blockchain"/>
    <x v="0"/>
    <d v="2022-07-01T00:00:00"/>
    <n v="10.024658800000001"/>
    <n v="4.1600999999999999E-2"/>
    <x v="610"/>
    <x v="3"/>
    <s v="Refinitiv, 'Share ownership: Argo Blockchain PLC - 1 July 2022', viewed in December 2023."/>
    <s v="Refinitiv"/>
    <x v="1"/>
  </r>
  <r>
    <x v="15"/>
    <s v="United States"/>
    <s v="TeraWulf"/>
    <x v="0"/>
    <d v="2022-12-31T00:00:00"/>
    <n v="8.6288400000000005E-3"/>
    <n v="8.8999999999999995E-5"/>
    <x v="611"/>
    <x v="3"/>
    <s v="Refinitiv, 'Share ownership: Terawulf Inc - 31 December 2022', viewed in December 2023."/>
    <s v="Refinitiv"/>
    <x v="1"/>
  </r>
  <r>
    <x v="5"/>
    <s v="United States"/>
    <s v="Stronghold Digital Mining"/>
    <x v="0"/>
    <d v="2022-12-31T00:00:00"/>
    <n v="1.1067209999999999E-2"/>
    <n v="7.2800000000000002E-4"/>
    <x v="611"/>
    <x v="3"/>
    <s v="Refinitiv, 'Share ownership: Stronghold Digital Mining Inc - 31 December 2022', viewed in December 2023."/>
    <s v="Refinitiv"/>
    <x v="1"/>
  </r>
  <r>
    <x v="23"/>
    <s v="United States"/>
    <s v="Soluna Holdings"/>
    <x v="0"/>
    <d v="2022-12-31T00:00:00"/>
    <n v="5.6745999999999999E-4"/>
    <n v="1.2400000000000001E-4"/>
    <x v="611"/>
    <x v="3"/>
    <s v="Refinitiv, 'Share ownership: Soluna Holdings Inc - 31 December 2022', viewed in December 2023."/>
    <s v="Refinitiv"/>
    <x v="1"/>
  </r>
  <r>
    <x v="2"/>
    <s v="United States"/>
    <s v="Riot Platforms"/>
    <x v="0"/>
    <d v="2022-12-31T00:00:00"/>
    <n v="2.9669279999999999E-2"/>
    <n v="5.1999999999999997E-5"/>
    <x v="611"/>
    <x v="3"/>
    <s v="Refinitiv, 'Share ownership: Riot Platforms Inc - 31 December 2022', viewed in December 2023."/>
    <s v="Refinitiv"/>
    <x v="1"/>
  </r>
  <r>
    <x v="6"/>
    <s v="United States"/>
    <s v="Marathon Digital Holdings"/>
    <x v="0"/>
    <d v="2022-12-31T00:00:00"/>
    <n v="2.6552880000000001E-2"/>
    <n v="5.3000000000000001E-5"/>
    <x v="611"/>
    <x v="3"/>
    <s v="Refinitiv, 'Share ownership: Marathon Digital Holdings Inc - 31 December 2022', viewed in December 2023."/>
    <s v="Refinitiv"/>
    <x v="1"/>
  </r>
  <r>
    <x v="8"/>
    <s v="United States"/>
    <s v="Hut 8 Corp"/>
    <x v="0"/>
    <d v="2022-12-31T00:00:00"/>
    <n v="5.2991509999999999E-2"/>
    <n v="2.9300000000000002E-4"/>
    <x v="611"/>
    <x v="3"/>
    <s v="Refinitiv, 'Share ownership: Hut 8 Corp - 31 December 2022', viewed in December 2023."/>
    <s v="Refinitiv"/>
    <x v="1"/>
  </r>
  <r>
    <x v="1"/>
    <s v="Canada"/>
    <s v="HIVE Digital Technology"/>
    <x v="0"/>
    <d v="2022-12-31T00:00:00"/>
    <n v="1.5950880000000001E-2"/>
    <n v="1.3200000000000001E-4"/>
    <x v="611"/>
    <x v="3"/>
    <s v="Refinitiv, 'Share ownership: HIVE Digital Technologies Ltd - 31 December 2022', viewed in December 2023."/>
    <s v="Refinitiv"/>
    <x v="1"/>
  </r>
  <r>
    <x v="9"/>
    <s v="Singapore"/>
    <s v="Ebang International"/>
    <x v="0"/>
    <d v="2022-12-31T00:00:00"/>
    <n v="1.0161719999999999E-2"/>
    <n v="7.4300000000000006E-4"/>
    <x v="611"/>
    <x v="3"/>
    <s v="Refinitiv, 'Share ownership: Ebang International Holdings Inc - 31 December 2022', viewed in December 2023."/>
    <s v="Refinitiv"/>
    <x v="1"/>
  </r>
  <r>
    <x v="7"/>
    <s v="United States"/>
    <s v="Core Scientific"/>
    <x v="0"/>
    <d v="2022-12-31T00:00:00"/>
    <n v="1.420652E-2"/>
    <n v="5.0500000000000002E-4"/>
    <x v="611"/>
    <x v="3"/>
    <s v="Refinitiv, 'Share ownership: Core Scientific Inc - 31 December 2022', viewed in December 2023."/>
    <s v="Refinitiv"/>
    <x v="1"/>
  </r>
  <r>
    <x v="10"/>
    <s v="United States"/>
    <s v="CleanSpark"/>
    <x v="0"/>
    <d v="2022-12-31T00:00:00"/>
    <n v="1.0330559999999999E-2"/>
    <n v="7.1000000000000005E-5"/>
    <x v="611"/>
    <x v="3"/>
    <s v="Refinitiv, 'Share ownership: CleanSpark Inc - 31 December 2022', viewed in December 2023."/>
    <s v="Refinitiv"/>
    <x v="1"/>
  </r>
  <r>
    <x v="14"/>
    <s v="China"/>
    <s v="Canaan"/>
    <x v="0"/>
    <d v="2022-12-31T00:00:00"/>
    <n v="9.6171100000000009E-2"/>
    <n v="2.81E-4"/>
    <x v="611"/>
    <x v="3"/>
    <s v="Refinitiv, 'Share ownership: Canaan Inc - 31 December 2022', viewed in December 2023."/>
    <s v="Refinitiv"/>
    <x v="1"/>
  </r>
  <r>
    <x v="16"/>
    <s v="Netherlands"/>
    <s v="Cipher Mining"/>
    <x v="0"/>
    <d v="2022-12-31T00:00:00"/>
    <n v="8.5271200000000009E-3"/>
    <n v="6.2000000000000003E-5"/>
    <x v="611"/>
    <x v="3"/>
    <s v="Refinitiv, 'Share ownership: Cipher Mining Inc - 31 December 2022', viewed in December 2023."/>
    <s v="Refinitiv"/>
    <x v="1"/>
  </r>
  <r>
    <x v="3"/>
    <s v="Canada"/>
    <s v="Bitfarms"/>
    <x v="0"/>
    <d v="2022-12-31T00:00:00"/>
    <n v="5.9872799999999993E-3"/>
    <n v="6.4999999999999994E-5"/>
    <x v="611"/>
    <x v="3"/>
    <s v="Refinitiv, 'Share ownership: Bitfarms Ltd - 31 December 2022', viewed in December 2023."/>
    <s v="Refinitiv"/>
    <x v="1"/>
  </r>
  <r>
    <x v="19"/>
    <s v="Singapore"/>
    <s v="Bitdeer Technologies"/>
    <x v="0"/>
    <d v="2022-12-31T00:00:00"/>
    <n v="2.098628E-2"/>
    <n v="3.3E-4"/>
    <x v="611"/>
    <x v="3"/>
    <s v="Refinitiv, 'Share ownership: Bitdeer Technologies Group - 31 December 2022', viewed in December 2023."/>
    <s v="Refinitiv"/>
    <x v="1"/>
  </r>
  <r>
    <x v="24"/>
    <s v="Hong Kong"/>
    <s v="Bit Mining"/>
    <x v="0"/>
    <d v="2022-12-31T00:00:00"/>
    <n v="1.2798E-4"/>
    <n v="7.9999999999999996E-6"/>
    <x v="611"/>
    <x v="3"/>
    <s v="Refinitiv, 'Share ownership: BIT Mining Ltd - 31 December 2022', viewed in December 2023."/>
    <s v="Refinitiv"/>
    <x v="1"/>
  </r>
  <r>
    <x v="11"/>
    <s v="United States"/>
    <s v="Bit Digital"/>
    <x v="0"/>
    <d v="2022-12-31T00:00:00"/>
    <n v="4.5360000000000001E-3"/>
    <n v="9.2E-5"/>
    <x v="611"/>
    <x v="3"/>
    <s v="Refinitiv, 'Share ownership: Bit Digital Inc - 31 December 2022', viewed in December 2023."/>
    <s v="Refinitiv"/>
    <x v="1"/>
  </r>
  <r>
    <x v="4"/>
    <s v="United States"/>
    <s v="Ault Alliance"/>
    <x v="0"/>
    <d v="2022-12-31T00:00:00"/>
    <n v="1.2789E-2"/>
    <n v="2.9300000000000002E-4"/>
    <x v="611"/>
    <x v="3"/>
    <s v="Refinitiv, 'Share ownership: Ault Alliance Inc - 31 December 2022', viewed in December 2023."/>
    <s v="Refinitiv"/>
    <x v="1"/>
  </r>
  <r>
    <x v="4"/>
    <s v="United States"/>
    <s v="Riskon International"/>
    <x v="0"/>
    <d v="2022-12-31T00:00:00"/>
    <n v="2.8334299999999996E-3"/>
    <n v="4.3799999999999997E-4"/>
    <x v="611"/>
    <x v="3"/>
    <s v="Refinitiv, 'Share ownership: Riskon International Inc - 31 December 2022', viewed in December 2023."/>
    <s v="Refinitiv"/>
    <x v="1"/>
  </r>
  <r>
    <x v="12"/>
    <s v="United Kingdom"/>
    <s v="Argo Blockchain"/>
    <x v="0"/>
    <d v="2022-12-31T00:00:00"/>
    <n v="2.5253640000000001E-2"/>
    <n v="4.8899999999999996E-4"/>
    <x v="611"/>
    <x v="3"/>
    <s v="Refinitiv, 'Share ownership: Argo Blockchain PLC - 31 December 2022', viewed in December 2023."/>
    <s v="Refinitiv"/>
    <x v="1"/>
  </r>
  <r>
    <x v="17"/>
    <s v="United States"/>
    <s v="Applied Digital"/>
    <x v="0"/>
    <d v="2022-12-31T00:00:00"/>
    <n v="8.6185599999999991E-3"/>
    <n v="5.0000000000000002E-5"/>
    <x v="611"/>
    <x v="3"/>
    <s v="Refinitiv, 'Share ownership: Applied Digital Corp - 31 December 2022', viewed in December 2023."/>
    <s v="Refinitiv"/>
    <x v="1"/>
  </r>
  <r>
    <x v="5"/>
    <s v="United States"/>
    <s v="Stronghold Digital Mining"/>
    <x v="0"/>
    <d v="2022-12-31T00:00:00"/>
    <n v="7.1870000000000001E-5"/>
    <n v="5.0000000000000004E-6"/>
    <x v="612"/>
    <x v="3"/>
    <s v="Refinitiv, 'Share ownership: Stronghold Digital Mining Inc - 31 December 2022', viewed in December 2023."/>
    <s v="Refinitiv"/>
    <x v="1"/>
  </r>
  <r>
    <x v="2"/>
    <s v="United States"/>
    <s v="Riot Platforms"/>
    <x v="0"/>
    <d v="2022-12-31T00:00:00"/>
    <n v="4.7460000000000004E-4"/>
    <n v="9.9999999999999995E-7"/>
    <x v="612"/>
    <x v="3"/>
    <s v="Refinitiv, 'Share ownership: Riot Platforms Inc - 31 December 2022', viewed in December 2023."/>
    <s v="Refinitiv"/>
    <x v="1"/>
  </r>
  <r>
    <x v="6"/>
    <s v="United States"/>
    <s v="Marathon Digital Holdings"/>
    <x v="0"/>
    <d v="2022-12-31T00:00:00"/>
    <n v="3.2489999999999998E-4"/>
    <n v="9.9999999999999995E-7"/>
    <x v="612"/>
    <x v="3"/>
    <s v="Refinitiv, 'Share ownership: Marathon Digital Holdings Inc - 31 December 2022', viewed in December 2023."/>
    <s v="Refinitiv"/>
    <x v="1"/>
  </r>
  <r>
    <x v="8"/>
    <s v="United States"/>
    <s v="Hut 8 Corp"/>
    <x v="0"/>
    <d v="2022-12-31T00:00:00"/>
    <n v="5.5650000000000003E-4"/>
    <n v="2.9999999999999997E-6"/>
    <x v="612"/>
    <x v="3"/>
    <s v="Refinitiv, 'Share ownership: Hut 8 Corp - 31 December 2022', viewed in December 2023."/>
    <s v="Refinitiv"/>
    <x v="1"/>
  </r>
  <r>
    <x v="20"/>
    <s v="Canada"/>
    <s v="Digihost Technology"/>
    <x v="0"/>
    <d v="2022-12-31T00:00:00"/>
    <n v="2.2308000000000001E-4"/>
    <n v="2.3E-5"/>
    <x v="612"/>
    <x v="3"/>
    <s v="Refinitiv, 'Share ownership: Digihost Technology Inc - 31 December 2022', viewed in December 2023."/>
    <s v="Refinitiv"/>
    <x v="1"/>
  </r>
  <r>
    <x v="3"/>
    <s v="Canada"/>
    <s v="Bitfarms"/>
    <x v="0"/>
    <d v="2022-12-31T00:00:00"/>
    <n v="2.3766E-4"/>
    <n v="2.9999999999999997E-6"/>
    <x v="612"/>
    <x v="3"/>
    <s v="Refinitiv, 'Share ownership: Bitfarms Ltd - 31 December 2022', viewed in December 2023."/>
    <s v="Refinitiv"/>
    <x v="1"/>
  </r>
  <r>
    <x v="11"/>
    <s v="United States"/>
    <s v="Bit Digital"/>
    <x v="0"/>
    <d v="2022-12-31T00:00:00"/>
    <n v="2.9999999999999997E-4"/>
    <n v="5.9999999999999993E-6"/>
    <x v="612"/>
    <x v="3"/>
    <s v="Refinitiv, 'Share ownership: Bit Digital Inc - 31 December 2022', viewed in December 2023."/>
    <s v="Refinitiv"/>
    <x v="1"/>
  </r>
  <r>
    <x v="4"/>
    <s v="United States"/>
    <s v="Riskon International"/>
    <x v="0"/>
    <d v="2022-12-31T00:00:00"/>
    <n v="3.2195000000000001E-3"/>
    <n v="4.9700000000000005E-4"/>
    <x v="613"/>
    <x v="3"/>
    <s v="Refinitiv, 'Share ownership: Riskon International Inc - 31 December 2022', viewed in December 2023."/>
    <s v="Refinitiv"/>
    <x v="1"/>
  </r>
  <r>
    <x v="2"/>
    <s v="United States"/>
    <s v="Riot Platforms"/>
    <x v="0"/>
    <d v="2022-12-31T00:00:00"/>
    <n v="6.7799999999999995E-5"/>
    <n v="0"/>
    <x v="10"/>
    <x v="4"/>
    <s v="Refinitiv, 'Share ownership: Riot Platforms Inc - 31 December 2022', viewed in December 2023."/>
    <s v="Refinitiv"/>
    <x v="1"/>
  </r>
  <r>
    <x v="2"/>
    <s v="United States"/>
    <s v="Riot Platforms"/>
    <x v="0"/>
    <d v="2022-12-31T00:00:00"/>
    <n v="0.13636614000000002"/>
    <n v="2.4000000000000001E-4"/>
    <x v="614"/>
    <x v="3"/>
    <s v="Refinitiv, 'Share ownership: Riot Platforms Inc - 31 December 2022', viewed in December 2023."/>
    <s v="Refinitiv"/>
    <x v="1"/>
  </r>
  <r>
    <x v="3"/>
    <s v="Canada"/>
    <s v="Bitfarms"/>
    <x v="0"/>
    <d v="2022-12-31T00:00:00"/>
    <n v="5.2697600000000001E-3"/>
    <n v="5.7000000000000003E-5"/>
    <x v="615"/>
    <x v="3"/>
    <s v="Refinitiv, 'Share ownership: Bitfarms Ltd - 31 December 2022', viewed in December 2023."/>
    <s v="Refinitiv"/>
    <x v="1"/>
  </r>
  <r>
    <x v="23"/>
    <s v="United States"/>
    <s v="Soluna Holdings"/>
    <x v="0"/>
    <d v="2022-12-31T00:00:00"/>
    <n v="4.6896799999999999E-3"/>
    <n v="1.0249999999999999E-3"/>
    <x v="122"/>
    <x v="3"/>
    <s v="Refinitiv, 'Share ownership: Soluna Holdings Inc - 31 December 2022', viewed in December 2023."/>
    <s v="Refinitiv"/>
    <x v="1"/>
  </r>
  <r>
    <x v="6"/>
    <s v="United States"/>
    <s v="Marathon Digital Holdings"/>
    <x v="0"/>
    <d v="2022-12-31T00:00:00"/>
    <n v="3.4200000000000002E-4"/>
    <n v="0"/>
    <x v="616"/>
    <x v="3"/>
    <s v="Refinitiv, 'Share ownership: Marathon Digital Holdings Inc - 31 December 2022', viewed in December 2023."/>
    <s v="Refinitiv"/>
    <x v="1"/>
  </r>
  <r>
    <x v="8"/>
    <s v="United States"/>
    <s v="Hut 8 Corp"/>
    <x v="0"/>
    <d v="2022-12-31T00:00:00"/>
    <n v="4.2808000000000001E-4"/>
    <n v="9.9999999999999995E-7"/>
    <x v="616"/>
    <x v="3"/>
    <s v="Refinitiv, 'Share ownership: Hut 8 Corp - 31 December 2022', viewed in December 2023."/>
    <s v="Refinitiv"/>
    <x v="1"/>
  </r>
  <r>
    <x v="1"/>
    <s v="Canada"/>
    <s v="HIVE Digital Technology"/>
    <x v="0"/>
    <d v="2022-12-31T00:00:00"/>
    <n v="3.7419999999999999E-4"/>
    <n v="2.9999999999999997E-6"/>
    <x v="616"/>
    <x v="3"/>
    <s v="Refinitiv, 'Share ownership: HIVE Digital Technologies Ltd - 31 December 2022', viewed in December 2023."/>
    <s v="Refinitiv"/>
    <x v="1"/>
  </r>
  <r>
    <x v="3"/>
    <s v="Canada"/>
    <s v="Bitfarms"/>
    <x v="0"/>
    <d v="2022-12-31T00:00:00"/>
    <n v="2.0666E-4"/>
    <n v="1.9999999999999999E-6"/>
    <x v="616"/>
    <x v="3"/>
    <s v="Refinitiv, 'Share ownership: Bitfarms Ltd - 31 December 2022', viewed in December 2023."/>
    <s v="Refinitiv"/>
    <x v="1"/>
  </r>
  <r>
    <x v="4"/>
    <s v="United States"/>
    <s v="Riskon International"/>
    <x v="0"/>
    <d v="2022-12-31T00:00:00"/>
    <n v="3.1023000000000004E-4"/>
    <n v="1.2999999999999999E-5"/>
    <x v="616"/>
    <x v="3"/>
    <s v="Refinitiv, 'Share ownership: Riskon International Inc - 31 December 2022', viewed in December 2023."/>
    <s v="Refinitiv"/>
    <x v="1"/>
  </r>
  <r>
    <x v="6"/>
    <s v="United States"/>
    <s v="Marathon Digital Holdings"/>
    <x v="0"/>
    <d v="2022-12-31T00:00:00"/>
    <n v="6.0226200000000002E-3"/>
    <n v="1.1999999999999999E-5"/>
    <x v="617"/>
    <x v="3"/>
    <s v="Refinitiv, 'Share ownership: Marathon Digital Holdings Inc - 31 December 2022', viewed in December 2023."/>
    <s v="Refinitiv"/>
    <x v="1"/>
  </r>
  <r>
    <x v="2"/>
    <s v="United States"/>
    <s v="Riot Platforms"/>
    <x v="0"/>
    <d v="2022-12-31T00:00:00"/>
    <n v="3.3899999999999997E-5"/>
    <n v="0"/>
    <x v="618"/>
    <x v="3"/>
    <s v="Refinitiv, 'Share ownership: Riot Platforms Inc - 31 December 2022', viewed in December 2023."/>
    <s v="Refinitiv"/>
    <x v="1"/>
  </r>
  <r>
    <x v="6"/>
    <s v="United States"/>
    <s v="Marathon Digital Holdings"/>
    <x v="0"/>
    <d v="2022-12-31T00:00:00"/>
    <n v="3.4200000000000005E-5"/>
    <n v="0"/>
    <x v="618"/>
    <x v="3"/>
    <s v="Refinitiv, 'Share ownership: Marathon Digital Holdings Inc - 31 December 2022', viewed in December 2023."/>
    <s v="Refinitiv"/>
    <x v="1"/>
  </r>
  <r>
    <x v="20"/>
    <s v="Canada"/>
    <s v="Digihost Technology"/>
    <x v="0"/>
    <d v="2022-12-31T00:00:00"/>
    <n v="1.133E-5"/>
    <n v="9.9999999999999995E-7"/>
    <x v="618"/>
    <x v="3"/>
    <s v="Refinitiv, 'Share ownership: Digihost Technology Inc - 31 December 2022', viewed in December 2023."/>
    <s v="Refinitiv"/>
    <x v="1"/>
  </r>
  <r>
    <x v="3"/>
    <s v="Canada"/>
    <s v="Bitfarms"/>
    <x v="0"/>
    <d v="2022-12-31T00:00:00"/>
    <n v="1.6530000000000003E-5"/>
    <n v="0"/>
    <x v="618"/>
    <x v="3"/>
    <s v="Refinitiv, 'Share ownership: Bitfarms Ltd - 31 December 2022', viewed in December 2023."/>
    <s v="Refinitiv"/>
    <x v="1"/>
  </r>
  <r>
    <x v="11"/>
    <s v="United States"/>
    <s v="Bit Digital"/>
    <x v="0"/>
    <d v="2022-12-31T00:00:00"/>
    <n v="1.2E-5"/>
    <n v="0"/>
    <x v="618"/>
    <x v="3"/>
    <s v="Refinitiv, 'Share ownership: Bit Digital Inc - 31 December 2022', viewed in December 2023."/>
    <s v="Refinitiv"/>
    <x v="1"/>
  </r>
  <r>
    <x v="4"/>
    <s v="United States"/>
    <s v="Ault Alliance"/>
    <x v="0"/>
    <d v="2022-12-31T00:00:00"/>
    <n v="1.47E-4"/>
    <n v="2.9999999999999997E-6"/>
    <x v="618"/>
    <x v="3"/>
    <s v="Refinitiv, 'Share ownership: Ault Alliance Inc - 31 December 2022', viewed in December 2023."/>
    <s v="Refinitiv"/>
    <x v="1"/>
  </r>
  <r>
    <x v="6"/>
    <s v="United States"/>
    <s v="Marathon Digital Holdings"/>
    <x v="0"/>
    <d v="2022-12-31T00:00:00"/>
    <n v="6.8328179999999988E-2"/>
    <n v="1.37E-4"/>
    <x v="619"/>
    <x v="3"/>
    <s v="Refinitiv, 'Share ownership: Marathon Digital Holdings Inc - 31 December 2022', viewed in December 2023."/>
    <s v="Refinitiv"/>
    <x v="1"/>
  </r>
  <r>
    <x v="22"/>
    <s v="Australia"/>
    <s v="Iris Energy"/>
    <x v="0"/>
    <d v="2022-12-31T00:00:00"/>
    <n v="1.8984999999999998E-2"/>
    <n v="2.7599999999999999E-4"/>
    <x v="619"/>
    <x v="3"/>
    <s v="Refinitiv, 'Share ownership: Iris Energy Ltd - 31 December 2022', viewed in December 2023."/>
    <s v="Refinitiv"/>
    <x v="1"/>
  </r>
  <r>
    <x v="10"/>
    <s v="United States"/>
    <s v="CleanSpark"/>
    <x v="0"/>
    <d v="2022-12-31T00:00:00"/>
    <n v="3.7574759999999999E-2"/>
    <n v="2.5700000000000001E-4"/>
    <x v="619"/>
    <x v="3"/>
    <s v="Refinitiv, 'Share ownership: CleanSpark Inc - 31 December 2022', viewed in December 2023."/>
    <s v="Refinitiv"/>
    <x v="1"/>
  </r>
  <r>
    <x v="21"/>
    <s v="United States"/>
    <s v="Mawson Infrastructure"/>
    <x v="0"/>
    <d v="2022-12-31T00:00:00"/>
    <n v="5.8622399999999995E-3"/>
    <n v="3.1199999999999999E-4"/>
    <x v="620"/>
    <x v="3"/>
    <s v="Refinitiv, 'Share ownership: Mawson Infrastructure Group Inc - 31 December 2022', viewed in December 2023."/>
    <s v="Refinitiv"/>
    <x v="1"/>
  </r>
  <r>
    <x v="23"/>
    <s v="United States"/>
    <s v="Soluna Holdings"/>
    <x v="0"/>
    <d v="2022-12-31T00:00:00"/>
    <n v="5.1462499999999998E-3"/>
    <n v="1.1250000000000001E-3"/>
    <x v="620"/>
    <x v="3"/>
    <s v="Refinitiv, 'Share ownership: Soluna Holdings Inc - 31 December 2022', viewed in December 2023."/>
    <s v="Refinitiv"/>
    <x v="1"/>
  </r>
  <r>
    <x v="2"/>
    <s v="United States"/>
    <s v="Riot Platforms"/>
    <x v="0"/>
    <d v="2022-12-31T00:00:00"/>
    <n v="0.30075063000000002"/>
    <n v="5.2999999999999998E-4"/>
    <x v="620"/>
    <x v="3"/>
    <s v="Refinitiv, 'Share ownership: Riot Platforms Inc - 31 December 2022', viewed in December 2023."/>
    <s v="Refinitiv"/>
    <x v="1"/>
  </r>
  <r>
    <x v="6"/>
    <s v="United States"/>
    <s v="Marathon Digital Holdings"/>
    <x v="0"/>
    <d v="2022-12-31T00:00:00"/>
    <n v="4.0755216599999997"/>
    <n v="8.1860000000000006E-3"/>
    <x v="620"/>
    <x v="3"/>
    <s v="Refinitiv, 'Share ownership: Marathon Digital Holdings Inc - 31 December 2022', viewed in December 2023."/>
    <s v="Refinitiv"/>
    <x v="1"/>
  </r>
  <r>
    <x v="8"/>
    <s v="United States"/>
    <s v="Hut 8 Corp"/>
    <x v="0"/>
    <d v="2022-12-31T00:00:00"/>
    <n v="5.2199570000000001E-2"/>
    <n v="2.8899999999999998E-4"/>
    <x v="620"/>
    <x v="3"/>
    <s v="Refinitiv, 'Share ownership: Hut 8 Corp - 31 December 2022', viewed in December 2023."/>
    <s v="Refinitiv"/>
    <x v="1"/>
  </r>
  <r>
    <x v="1"/>
    <s v="Canada"/>
    <s v="HIVE Digital Technology"/>
    <x v="0"/>
    <d v="2022-12-31T00:00:00"/>
    <n v="4.2695919999999998E-2"/>
    <n v="3.5399999999999999E-4"/>
    <x v="620"/>
    <x v="3"/>
    <s v="Refinitiv, 'Share ownership: HIVE Digital Technologies Ltd - 31 December 2022', viewed in December 2023."/>
    <s v="Refinitiv"/>
    <x v="1"/>
  </r>
  <r>
    <x v="7"/>
    <s v="United States"/>
    <s v="Core Scientific"/>
    <x v="0"/>
    <d v="2022-12-31T00:00:00"/>
    <n v="2.512095E-2"/>
    <n v="8.9300000000000002E-4"/>
    <x v="620"/>
    <x v="3"/>
    <s v="Refinitiv, 'Share ownership: Core Scientific Inc - 31 December 2022', viewed in December 2023."/>
    <s v="Refinitiv"/>
    <x v="1"/>
  </r>
  <r>
    <x v="10"/>
    <s v="United States"/>
    <s v="CleanSpark"/>
    <x v="0"/>
    <d v="2022-12-31T00:00:00"/>
    <n v="0.50793144000000001"/>
    <n v="3.4699999999999996E-3"/>
    <x v="620"/>
    <x v="3"/>
    <s v="Refinitiv, 'Share ownership: CleanSpark Inc - 31 December 2022', viewed in December 2023."/>
    <s v="Refinitiv"/>
    <x v="1"/>
  </r>
  <r>
    <x v="14"/>
    <s v="China"/>
    <s v="Canaan"/>
    <x v="0"/>
    <d v="2022-12-31T00:00:00"/>
    <n v="4.8780800000000006E-2"/>
    <n v="1.4300000000000001E-4"/>
    <x v="620"/>
    <x v="3"/>
    <s v="Refinitiv, 'Share ownership: Canaan Inc - 31 December 2022', viewed in December 2023."/>
    <s v="Refinitiv"/>
    <x v="1"/>
  </r>
  <r>
    <x v="16"/>
    <s v="Netherlands"/>
    <s v="Cipher Mining"/>
    <x v="0"/>
    <d v="2022-12-31T00:00:00"/>
    <n v="0.14583968"/>
    <n v="1.052E-3"/>
    <x v="620"/>
    <x v="3"/>
    <s v="Refinitiv, 'Share ownership: Cipher Mining Inc - 31 December 2022', viewed in December 2023."/>
    <s v="Refinitiv"/>
    <x v="1"/>
  </r>
  <r>
    <x v="3"/>
    <s v="Canada"/>
    <s v="Bitfarms"/>
    <x v="0"/>
    <d v="2022-12-31T00:00:00"/>
    <n v="2.3433290000000002E-2"/>
    <n v="2.5299999999999997E-4"/>
    <x v="620"/>
    <x v="3"/>
    <s v="Refinitiv, 'Share ownership: Bitfarms Ltd - 31 December 2022', viewed in December 2023."/>
    <s v="Refinitiv"/>
    <x v="1"/>
  </r>
  <r>
    <x v="11"/>
    <s v="United States"/>
    <s v="Bit Digital"/>
    <x v="0"/>
    <d v="2022-12-31T00:00:00"/>
    <n v="5.80974E-2"/>
    <n v="1.1740000000000001E-3"/>
    <x v="620"/>
    <x v="3"/>
    <s v="Refinitiv, 'Share ownership: Bit Digital Inc - 31 December 2022', viewed in December 2023."/>
    <s v="Refinitiv"/>
    <x v="1"/>
  </r>
  <r>
    <x v="4"/>
    <s v="United States"/>
    <s v="Ault Alliance"/>
    <x v="0"/>
    <d v="2022-12-31T00:00:00"/>
    <n v="0.12873525"/>
    <n v="2.9459999999999998E-3"/>
    <x v="620"/>
    <x v="3"/>
    <s v="Refinitiv, 'Share ownership: Ault Alliance Inc - 31 December 2022', viewed in December 2023."/>
    <s v="Refinitiv"/>
    <x v="1"/>
  </r>
  <r>
    <x v="6"/>
    <s v="United States"/>
    <s v="Marathon Digital Holdings"/>
    <x v="0"/>
    <d v="2022-12-31T00:00:00"/>
    <n v="1.7100000000000001E-4"/>
    <n v="0"/>
    <x v="621"/>
    <x v="3"/>
    <s v="Refinitiv, 'Share ownership: Marathon Digital Holdings Inc - 31 December 2022', viewed in December 2023."/>
    <s v="Refinitiv"/>
    <x v="1"/>
  </r>
  <r>
    <x v="2"/>
    <s v="United States"/>
    <s v="Riot Platforms"/>
    <x v="0"/>
    <d v="2022-12-31T00:00:00"/>
    <n v="3.52221E-3"/>
    <n v="5.9999999999999993E-6"/>
    <x v="622"/>
    <x v="3"/>
    <s v="Refinitiv, 'Share ownership: Riot Platforms Inc - 31 December 2022', viewed in December 2023."/>
    <s v="Refinitiv"/>
    <x v="1"/>
  </r>
  <r>
    <x v="6"/>
    <s v="United States"/>
    <s v="Marathon Digital Holdings"/>
    <x v="0"/>
    <d v="2022-12-31T00:00:00"/>
    <n v="1.343718E-2"/>
    <n v="2.7000000000000002E-5"/>
    <x v="622"/>
    <x v="3"/>
    <s v="Refinitiv, 'Share ownership: Marathon Digital Holdings Inc - 31 December 2022', viewed in December 2023."/>
    <s v="Refinitiv"/>
    <x v="1"/>
  </r>
  <r>
    <x v="10"/>
    <s v="United States"/>
    <s v="CleanSpark"/>
    <x v="0"/>
    <d v="2022-12-31T00:00:00"/>
    <n v="4.0800000000000003E-3"/>
    <n v="2.8E-5"/>
    <x v="622"/>
    <x v="3"/>
    <s v="Refinitiv, 'Share ownership: CleanSpark Inc - 31 December 2022', viewed in December 2023."/>
    <s v="Refinitiv"/>
    <x v="1"/>
  </r>
  <r>
    <x v="11"/>
    <s v="United States"/>
    <s v="Bit Digital"/>
    <x v="0"/>
    <d v="2022-12-31T00:00:00"/>
    <n v="3.1500000000000001E-4"/>
    <n v="5.9999999999999993E-6"/>
    <x v="622"/>
    <x v="3"/>
    <s v="Refinitiv, 'Share ownership: Bit Digital Inc - 31 December 2022', viewed in December 2023."/>
    <s v="Refinitiv"/>
    <x v="1"/>
  </r>
  <r>
    <x v="2"/>
    <s v="United States"/>
    <s v="Riot Platforms"/>
    <x v="0"/>
    <d v="2022-12-31T00:00:00"/>
    <n v="3.0510000000000004E-4"/>
    <n v="9.9999999999999995E-7"/>
    <x v="623"/>
    <x v="3"/>
    <s v="Refinitiv, 'Share ownership: Riot Platforms Inc - 31 December 2022', viewed in December 2023."/>
    <s v="Refinitiv"/>
    <x v="1"/>
  </r>
  <r>
    <x v="0"/>
    <s v="Japan"/>
    <s v="SBI Holdings"/>
    <x v="0"/>
    <d v="2022-11-30T00:00:00"/>
    <n v="3.7933800000000003E-3"/>
    <n v="9.9999999999999995E-7"/>
    <x v="178"/>
    <x v="15"/>
    <s v="Refinitiv, 'Share ownership: SBI Holdings Inc - 30 November 2022', viewed in December 2023."/>
    <s v="Refinitiv"/>
    <x v="0"/>
  </r>
  <r>
    <x v="0"/>
    <s v="Japan"/>
    <s v="SBI Holdings"/>
    <x v="0"/>
    <d v="2022-12-31T00:00:00"/>
    <n v="5.1115583899999999"/>
    <n v="9.7799999999999992E-4"/>
    <x v="178"/>
    <x v="15"/>
    <s v="Refinitiv, 'Share ownership: SBI Holdings Inc - 31 December 2022', viewed in December 2023."/>
    <s v="Refinitiv"/>
    <x v="0"/>
  </r>
  <r>
    <x v="2"/>
    <s v="United States"/>
    <s v="Riot Platforms"/>
    <x v="0"/>
    <d v="2022-12-31T00:00:00"/>
    <n v="0.19598267999999999"/>
    <n v="3.4600000000000001E-4"/>
    <x v="178"/>
    <x v="15"/>
    <s v="Refinitiv, 'Share ownership: Riot Platforms Inc - 31 December 2022', viewed in December 2023."/>
    <s v="Refinitiv"/>
    <x v="1"/>
  </r>
  <r>
    <x v="6"/>
    <s v="United States"/>
    <s v="Marathon Digital Holdings"/>
    <x v="0"/>
    <d v="2022-12-31T00:00:00"/>
    <n v="0.16579476000000001"/>
    <n v="3.3300000000000002E-4"/>
    <x v="178"/>
    <x v="15"/>
    <s v="Refinitiv, 'Share ownership: Marathon Digital Holdings Inc - 31 December 2022', viewed in December 2023."/>
    <s v="Refinitiv"/>
    <x v="1"/>
  </r>
  <r>
    <x v="8"/>
    <s v="United States"/>
    <s v="Hut 8 Corp"/>
    <x v="0"/>
    <d v="2022-12-31T00:00:00"/>
    <n v="8.9810320000000013E-2"/>
    <n v="4.9700000000000005E-4"/>
    <x v="178"/>
    <x v="15"/>
    <s v="Refinitiv, 'Share ownership: Hut 8 Corp - 31 December 2022', viewed in December 2023."/>
    <s v="Refinitiv"/>
    <x v="1"/>
  </r>
  <r>
    <x v="0"/>
    <s v="Japan"/>
    <s v="SBI Holdings"/>
    <x v="0"/>
    <d v="2022-12-31T00:00:00"/>
    <n v="4.2714129299999994"/>
    <n v="8.1699999999999991E-4"/>
    <x v="178"/>
    <x v="15"/>
    <s v="Refinitiv, 'Share ownership: SBI Holdings Inc - 31 December 2022', viewed in December 2023."/>
    <s v="Refinitiv"/>
    <x v="0"/>
  </r>
  <r>
    <x v="2"/>
    <s v="United States"/>
    <s v="Riot Platforms"/>
    <x v="0"/>
    <d v="2022-12-31T00:00:00"/>
    <n v="0.24261890999999999"/>
    <n v="4.28E-4"/>
    <x v="178"/>
    <x v="15"/>
    <s v="Refinitiv, 'Share ownership: Riot Platforms Inc - 31 December 2022', viewed in December 2023."/>
    <s v="Refinitiv"/>
    <x v="1"/>
  </r>
  <r>
    <x v="6"/>
    <s v="United States"/>
    <s v="Marathon Digital Holdings"/>
    <x v="0"/>
    <d v="2022-12-31T00:00:00"/>
    <n v="0.21859614000000002"/>
    <n v="4.3899999999999999E-4"/>
    <x v="178"/>
    <x v="15"/>
    <s v="Refinitiv, 'Share ownership: Marathon Digital Holdings Inc - 31 December 2022', viewed in December 2023."/>
    <s v="Refinitiv"/>
    <x v="1"/>
  </r>
  <r>
    <x v="8"/>
    <s v="United States"/>
    <s v="Hut 8 Corp"/>
    <x v="0"/>
    <d v="2022-12-31T00:00:00"/>
    <n v="1.5581959999999999E-2"/>
    <n v="8.6000000000000003E-5"/>
    <x v="178"/>
    <x v="15"/>
    <s v="Refinitiv, 'Share ownership: Hut 8 Corp - 31 December 2022', viewed in December 2023."/>
    <s v="Refinitiv"/>
    <x v="1"/>
  </r>
  <r>
    <x v="14"/>
    <s v="China"/>
    <s v="Canaan"/>
    <x v="0"/>
    <d v="2022-12-31T00:00:00"/>
    <n v="1.6067999999999999E-2"/>
    <n v="4.7000000000000004E-5"/>
    <x v="178"/>
    <x v="15"/>
    <s v="Refinitiv, 'Share ownership: Canaan Inc - 31 December 2022', viewed in December 2023."/>
    <s v="Refinitiv"/>
    <x v="1"/>
  </r>
  <r>
    <x v="0"/>
    <s v="Japan"/>
    <s v="SBI Holdings"/>
    <x v="0"/>
    <d v="2022-12-31T00:00:00"/>
    <n v="0.25148883"/>
    <n v="4.7999999999999994E-5"/>
    <x v="178"/>
    <x v="15"/>
    <s v="Refinitiv, 'Share ownership: SBI Holdings Inc - 31 December 2022', viewed in December 2023."/>
    <s v="Refinitiv"/>
    <x v="0"/>
  </r>
  <r>
    <x v="21"/>
    <s v="United States"/>
    <s v="Mawson Infrastructure"/>
    <x v="0"/>
    <d v="2022-12-31T00:00:00"/>
    <n v="3.6018000000000001E-3"/>
    <n v="1.9199999999999998E-4"/>
    <x v="178"/>
    <x v="15"/>
    <s v="Refinitiv, 'Share ownership: Mawson Infrastructure Group Inc - 31 December 2022', viewed in December 2023."/>
    <s v="Refinitiv"/>
    <x v="1"/>
  </r>
  <r>
    <x v="15"/>
    <s v="United States"/>
    <s v="TeraWulf"/>
    <x v="0"/>
    <d v="2022-12-31T00:00:00"/>
    <n v="1.242742E-2"/>
    <n v="1.2899999999999999E-4"/>
    <x v="178"/>
    <x v="15"/>
    <s v="Refinitiv, 'Share ownership: Terawulf Inc - 31 December 2022', viewed in December 2023."/>
    <s v="Refinitiv"/>
    <x v="1"/>
  </r>
  <r>
    <x v="5"/>
    <s v="United States"/>
    <s v="Stronghold Digital Mining"/>
    <x v="0"/>
    <d v="2022-12-31T00:00:00"/>
    <n v="5.3179999999999992E-4"/>
    <n v="3.5000000000000004E-5"/>
    <x v="178"/>
    <x v="15"/>
    <s v="Refinitiv, 'Share ownership: Stronghold Digital Mining Inc - 31 December 2022', viewed in December 2023."/>
    <s v="Refinitiv"/>
    <x v="1"/>
  </r>
  <r>
    <x v="23"/>
    <s v="United States"/>
    <s v="Soluna Holdings"/>
    <x v="0"/>
    <d v="2022-12-31T00:00:00"/>
    <n v="3.9787299999999998E-3"/>
    <n v="8.6900000000000009E-4"/>
    <x v="178"/>
    <x v="15"/>
    <s v="Refinitiv, 'Share ownership: Soluna Holdings Inc - 31 December 2022', viewed in December 2023."/>
    <s v="Refinitiv"/>
    <x v="1"/>
  </r>
  <r>
    <x v="2"/>
    <s v="United States"/>
    <s v="Riot Platforms"/>
    <x v="0"/>
    <d v="2022-12-31T00:00:00"/>
    <n v="0.3178125"/>
    <n v="5.6000000000000006E-4"/>
    <x v="178"/>
    <x v="15"/>
    <s v="Refinitiv, 'Share ownership: Riot Platforms Inc - 31 December 2022', viewed in December 2023."/>
    <s v="Refinitiv"/>
    <x v="1"/>
  </r>
  <r>
    <x v="6"/>
    <s v="United States"/>
    <s v="Marathon Digital Holdings"/>
    <x v="0"/>
    <d v="2022-12-31T00:00:00"/>
    <n v="7.9508160000000008E-2"/>
    <n v="1.6000000000000001E-4"/>
    <x v="178"/>
    <x v="15"/>
    <s v="Refinitiv, 'Share ownership: Marathon Digital Holdings Inc - 31 December 2022', viewed in December 2023."/>
    <s v="Refinitiv"/>
    <x v="1"/>
  </r>
  <r>
    <x v="22"/>
    <s v="Australia"/>
    <s v="Iris Energy"/>
    <x v="0"/>
    <d v="2022-12-31T00:00:00"/>
    <n v="1.5872500000000001E-2"/>
    <n v="2.3099999999999998E-4"/>
    <x v="178"/>
    <x v="15"/>
    <s v="Refinitiv, 'Share ownership: Iris Energy Ltd - 31 December 2022', viewed in December 2023."/>
    <s v="Refinitiv"/>
    <x v="1"/>
  </r>
  <r>
    <x v="8"/>
    <s v="United States"/>
    <s v="Hut 8 Corp"/>
    <x v="0"/>
    <d v="2022-12-31T00:00:00"/>
    <n v="3.5633039999999998E-2"/>
    <n v="1.9699999999999999E-4"/>
    <x v="178"/>
    <x v="15"/>
    <s v="Refinitiv, 'Share ownership: Hut 8 Corp - 31 December 2022', viewed in December 2023."/>
    <s v="Refinitiv"/>
    <x v="1"/>
  </r>
  <r>
    <x v="1"/>
    <s v="Canada"/>
    <s v="HIVE Digital Technology"/>
    <x v="0"/>
    <d v="2022-12-31T00:00:00"/>
    <n v="4.7384900000000001E-2"/>
    <n v="3.9300000000000001E-4"/>
    <x v="178"/>
    <x v="15"/>
    <s v="Refinitiv, 'Share ownership: HIVE Digital Technologies Ltd - 31 December 2022', viewed in December 2023."/>
    <s v="Refinitiv"/>
    <x v="1"/>
  </r>
  <r>
    <x v="9"/>
    <s v="Singapore"/>
    <s v="Ebang International"/>
    <x v="0"/>
    <d v="2022-12-31T00:00:00"/>
    <n v="4.8655200000000008E-3"/>
    <n v="3.5599999999999998E-4"/>
    <x v="178"/>
    <x v="15"/>
    <s v="Refinitiv, 'Share ownership: Ebang International Holdings Inc - 31 December 2022', viewed in December 2023."/>
    <s v="Refinitiv"/>
    <x v="1"/>
  </r>
  <r>
    <x v="20"/>
    <s v="Canada"/>
    <s v="Digihost Technology"/>
    <x v="0"/>
    <d v="2022-12-31T00:00:00"/>
    <n v="1.2015399999999999E-3"/>
    <n v="1.25E-4"/>
    <x v="178"/>
    <x v="15"/>
    <s v="Refinitiv, 'Share ownership: Digihost Technology Inc - 31 December 2022', viewed in December 2023."/>
    <s v="Refinitiv"/>
    <x v="1"/>
  </r>
  <r>
    <x v="7"/>
    <s v="United States"/>
    <s v="Core Scientific"/>
    <x v="0"/>
    <d v="2022-12-31T00:00:00"/>
    <n v="1.0713840000000001E-2"/>
    <n v="3.8100000000000005E-4"/>
    <x v="178"/>
    <x v="15"/>
    <s v="Refinitiv, 'Share ownership: Core Scientific Inc - 31 December 2022', viewed in December 2023."/>
    <s v="Refinitiv"/>
    <x v="1"/>
  </r>
  <r>
    <x v="10"/>
    <s v="United States"/>
    <s v="CleanSpark"/>
    <x v="0"/>
    <d v="2022-12-31T00:00:00"/>
    <n v="9.7114199999999998E-2"/>
    <n v="6.6399999999999999E-4"/>
    <x v="178"/>
    <x v="15"/>
    <s v="Refinitiv, 'Share ownership: CleanSpark Inc - 31 December 2022', viewed in December 2023."/>
    <s v="Refinitiv"/>
    <x v="1"/>
  </r>
  <r>
    <x v="14"/>
    <s v="China"/>
    <s v="Canaan"/>
    <x v="0"/>
    <d v="2022-12-31T00:00:00"/>
    <n v="5.4180059999999995E-2"/>
    <n v="1.5800000000000002E-4"/>
    <x v="178"/>
    <x v="15"/>
    <s v="Refinitiv, 'Share ownership: Canaan Inc - 31 December 2022', viewed in December 2023."/>
    <s v="Refinitiv"/>
    <x v="1"/>
  </r>
  <r>
    <x v="16"/>
    <s v="Netherlands"/>
    <s v="Cipher Mining"/>
    <x v="0"/>
    <d v="2022-12-31T00:00:00"/>
    <n v="1.447096E-2"/>
    <n v="1.0399999999999999E-4"/>
    <x v="178"/>
    <x v="15"/>
    <s v="Refinitiv, 'Share ownership: Cipher Mining Inc - 31 December 2022', viewed in December 2023."/>
    <s v="Refinitiv"/>
    <x v="1"/>
  </r>
  <r>
    <x v="3"/>
    <s v="Canada"/>
    <s v="Bitfarms"/>
    <x v="0"/>
    <d v="2022-12-31T00:00:00"/>
    <n v="3.4811429999999997E-2"/>
    <n v="3.7600000000000003E-4"/>
    <x v="178"/>
    <x v="15"/>
    <s v="Refinitiv, 'Share ownership: Bitfarms Ltd - 31 December 2022', viewed in December 2023."/>
    <s v="Refinitiv"/>
    <x v="1"/>
  </r>
  <r>
    <x v="19"/>
    <s v="Singapore"/>
    <s v="Bitdeer Technologies"/>
    <x v="0"/>
    <d v="2022-12-31T00:00:00"/>
    <n v="1.7943580000000001E-2"/>
    <n v="2.8199999999999997E-4"/>
    <x v="178"/>
    <x v="15"/>
    <s v="Refinitiv, 'Share ownership: Bitdeer Technologies Group - 31 December 2022', viewed in December 2023."/>
    <s v="Refinitiv"/>
    <x v="1"/>
  </r>
  <r>
    <x v="24"/>
    <s v="Hong Kong"/>
    <s v="Bit Mining"/>
    <x v="0"/>
    <d v="2022-12-31T00:00:00"/>
    <n v="1.550612E-2"/>
    <n v="9.2299999999999988E-4"/>
    <x v="178"/>
    <x v="15"/>
    <s v="Refinitiv, 'Share ownership: BIT Mining Ltd - 31 December 2022', viewed in December 2023."/>
    <s v="Refinitiv"/>
    <x v="1"/>
  </r>
  <r>
    <x v="11"/>
    <s v="United States"/>
    <s v="Bit Digital"/>
    <x v="0"/>
    <d v="2022-12-31T00:00:00"/>
    <n v="2.08998E-2"/>
    <n v="4.2200000000000001E-4"/>
    <x v="178"/>
    <x v="15"/>
    <s v="Refinitiv, 'Share ownership: Bit Digital Inc - 31 December 2022', viewed in December 2023."/>
    <s v="Refinitiv"/>
    <x v="1"/>
  </r>
  <r>
    <x v="4"/>
    <s v="United States"/>
    <s v="Ault Alliance"/>
    <x v="0"/>
    <d v="2022-12-31T00:00:00"/>
    <n v="7.8277499999999996E-3"/>
    <n v="1.7899999999999999E-4"/>
    <x v="178"/>
    <x v="15"/>
    <s v="Refinitiv, 'Share ownership: Ault Alliance Inc - 31 December 2022', viewed in December 2023."/>
    <s v="Refinitiv"/>
    <x v="1"/>
  </r>
  <r>
    <x v="4"/>
    <s v="United States"/>
    <s v="Riskon International"/>
    <x v="0"/>
    <d v="2022-12-31T00:00:00"/>
    <n v="1.0203120000000001E-2"/>
    <n v="1.5759999999999999E-3"/>
    <x v="178"/>
    <x v="15"/>
    <s v="Refinitiv, 'Share ownership: Riskon International Inc - 31 December 2022', viewed in December 2023."/>
    <s v="Refinitiv"/>
    <x v="1"/>
  </r>
  <r>
    <x v="12"/>
    <s v="United Kingdom"/>
    <s v="Argo Blockchain"/>
    <x v="0"/>
    <d v="2022-12-31T00:00:00"/>
    <n v="3.8210399999999999E-3"/>
    <n v="7.400000000000001E-5"/>
    <x v="178"/>
    <x v="15"/>
    <s v="Refinitiv, 'Share ownership: Argo Blockchain PLC - 31 December 2022', viewed in December 2023."/>
    <s v="Refinitiv"/>
    <x v="1"/>
  </r>
  <r>
    <x v="17"/>
    <s v="United States"/>
    <s v="Applied Digital"/>
    <x v="0"/>
    <d v="2022-12-31T00:00:00"/>
    <n v="0.1949388"/>
    <n v="1.1279999999999999E-3"/>
    <x v="178"/>
    <x v="15"/>
    <s v="Refinitiv, 'Share ownership: Applied Digital Corp - 31 December 2022', viewed in December 2023."/>
    <s v="Refinitiv"/>
    <x v="1"/>
  </r>
  <r>
    <x v="0"/>
    <s v="Japan"/>
    <s v="SBI Holdings"/>
    <x v="0"/>
    <d v="2022-12-31T00:00:00"/>
    <n v="4.9913809999999996E-2"/>
    <n v="1.0000000000000001E-5"/>
    <x v="178"/>
    <x v="15"/>
    <s v="Refinitiv, 'Share ownership: SBI Holdings Inc - 31 December 2022', viewed in December 2023."/>
    <s v="Refinitiv"/>
    <x v="0"/>
  </r>
  <r>
    <x v="2"/>
    <s v="United States"/>
    <s v="Riot Platforms"/>
    <x v="0"/>
    <d v="2022-12-31T00:00:00"/>
    <n v="3.2204999999999999E-4"/>
    <n v="9.9999999999999995E-7"/>
    <x v="178"/>
    <x v="15"/>
    <s v="Refinitiv, 'Share ownership: Riot Platforms Inc - 31 December 2022', viewed in December 2023."/>
    <s v="Refinitiv"/>
    <x v="1"/>
  </r>
  <r>
    <x v="6"/>
    <s v="United States"/>
    <s v="Marathon Digital Holdings"/>
    <x v="0"/>
    <d v="2022-12-31T00:00:00"/>
    <n v="1.539E-4"/>
    <n v="0"/>
    <x v="178"/>
    <x v="15"/>
    <s v="Refinitiv, 'Share ownership: Marathon Digital Holdings Inc - 31 December 2022', viewed in December 2023."/>
    <s v="Refinitiv"/>
    <x v="1"/>
  </r>
  <r>
    <x v="0"/>
    <s v="Japan"/>
    <s v="SBI Holdings"/>
    <x v="0"/>
    <d v="2021-11-30T00:00:00"/>
    <n v="6.7200570000000001E-2"/>
    <n v="1.1000000000000001E-5"/>
    <x v="178"/>
    <x v="15"/>
    <s v="Refinitiv, 'Share ownership: SBI Holdings Inc - 30 November 2021', viewed in December 2023."/>
    <s v="Refinitiv"/>
    <x v="0"/>
  </r>
  <r>
    <x v="0"/>
    <s v="Japan"/>
    <s v="SBI Holdings"/>
    <x v="0"/>
    <d v="2022-12-31T00:00:00"/>
    <n v="0.80438029"/>
    <n v="1.54E-4"/>
    <x v="328"/>
    <x v="6"/>
    <s v="Refinitiv, 'Share ownership: SBI Holdings Inc - 31 December 2022', viewed in December 2023."/>
    <s v="Refinitiv"/>
    <x v="0"/>
  </r>
  <r>
    <x v="0"/>
    <s v="Japan"/>
    <s v="SBI Holdings"/>
    <x v="0"/>
    <d v="2022-12-31T00:00:00"/>
    <n v="8.2012229999999992E-2"/>
    <n v="1.5999999999999999E-5"/>
    <x v="624"/>
    <x v="2"/>
    <s v="Refinitiv, 'Share ownership: SBI Holdings Inc - 31 December 2022', viewed in December 2023."/>
    <s v="Refinitiv"/>
    <x v="0"/>
  </r>
  <r>
    <x v="2"/>
    <s v="United States"/>
    <s v="Riot Platforms"/>
    <x v="0"/>
    <d v="2022-12-31T00:00:00"/>
    <n v="2.52555E-2"/>
    <n v="4.4999999999999996E-5"/>
    <x v="624"/>
    <x v="2"/>
    <s v="Refinitiv, 'Share ownership: Riot Platforms Inc - 31 December 2022', viewed in December 2023."/>
    <s v="Refinitiv"/>
    <x v="1"/>
  </r>
  <r>
    <x v="6"/>
    <s v="United States"/>
    <s v="Marathon Digital Holdings"/>
    <x v="0"/>
    <d v="2022-12-31T00:00:00"/>
    <n v="1.9483740000000003E-2"/>
    <n v="3.8999999999999999E-5"/>
    <x v="624"/>
    <x v="2"/>
    <s v="Refinitiv, 'Share ownership: Marathon Digital Holdings Inc - 31 December 2022', viewed in December 2023."/>
    <s v="Refinitiv"/>
    <x v="1"/>
  </r>
  <r>
    <x v="8"/>
    <s v="United States"/>
    <s v="Hut 8 Corp"/>
    <x v="0"/>
    <d v="2022-12-31T00:00:00"/>
    <n v="2.1900360000000001E-2"/>
    <n v="1.21E-4"/>
    <x v="624"/>
    <x v="2"/>
    <s v="Refinitiv, 'Share ownership: Hut 8 Corp - 31 December 2022', viewed in December 2023."/>
    <s v="Refinitiv"/>
    <x v="1"/>
  </r>
  <r>
    <x v="14"/>
    <s v="China"/>
    <s v="Canaan"/>
    <x v="0"/>
    <d v="2022-12-31T00:00:00"/>
    <n v="2.9696959999999998E-2"/>
    <n v="8.7000000000000001E-5"/>
    <x v="624"/>
    <x v="2"/>
    <s v="Refinitiv, 'Share ownership: Canaan Inc - 31 December 2022', viewed in December 2023."/>
    <s v="Refinitiv"/>
    <x v="1"/>
  </r>
  <r>
    <x v="0"/>
    <s v="Japan"/>
    <s v="SBI Holdings"/>
    <x v="0"/>
    <d v="2022-12-31T00:00:00"/>
    <n v="0.71799100000000005"/>
    <n v="1.37E-4"/>
    <x v="625"/>
    <x v="3"/>
    <s v="Refinitiv, 'Share ownership: SBI Holdings Inc - 31 December 2022', viewed in December 2023."/>
    <s v="Refinitiv"/>
    <x v="0"/>
  </r>
  <r>
    <x v="8"/>
    <s v="United States"/>
    <s v="Hut 8 Corp"/>
    <x v="0"/>
    <d v="2022-12-31T00:00:00"/>
    <n v="9.5931799999999998E-3"/>
    <n v="5.3000000000000001E-5"/>
    <x v="626"/>
    <x v="3"/>
    <s v="Refinitiv, 'Share ownership: Hut 8 Corp - 31 December 2022', viewed in December 2023."/>
    <s v="Refinitiv"/>
    <x v="1"/>
  </r>
  <r>
    <x v="15"/>
    <s v="United States"/>
    <s v="TeraWulf"/>
    <x v="0"/>
    <d v="2022-12-31T00:00:00"/>
    <n v="0.74578482999999995"/>
    <n v="7.7159999999999998E-3"/>
    <x v="627"/>
    <x v="3"/>
    <s v="Refinitiv, 'Share ownership: Terawulf Inc - 31 December 2022', viewed in December 2023."/>
    <s v="Refinitiv"/>
    <x v="1"/>
  </r>
  <r>
    <x v="2"/>
    <s v="United States"/>
    <s v="Riot Platforms"/>
    <x v="0"/>
    <d v="2022-12-31T00:00:00"/>
    <n v="1.83627147"/>
    <n v="3.2379999999999996E-3"/>
    <x v="627"/>
    <x v="3"/>
    <s v="Refinitiv, 'Share ownership: Riot Platforms Inc - 31 December 2022', viewed in December 2023."/>
    <s v="Refinitiv"/>
    <x v="1"/>
  </r>
  <r>
    <x v="6"/>
    <s v="United States"/>
    <s v="Marathon Digital Holdings"/>
    <x v="0"/>
    <d v="2022-12-31T00:00:00"/>
    <n v="1.2405331799999999"/>
    <n v="2.4919999999999999E-3"/>
    <x v="627"/>
    <x v="3"/>
    <s v="Refinitiv, 'Share ownership: Marathon Digital Holdings Inc - 31 December 2022', viewed in December 2023."/>
    <s v="Refinitiv"/>
    <x v="1"/>
  </r>
  <r>
    <x v="22"/>
    <s v="Australia"/>
    <s v="Iris Energy"/>
    <x v="0"/>
    <d v="2022-12-31T00:00:00"/>
    <n v="1.31458125"/>
    <n v="1.9127000000000002E-2"/>
    <x v="627"/>
    <x v="3"/>
    <s v="Refinitiv, 'Share ownership: Iris Energy Ltd - 31 December 2022', viewed in December 2023."/>
    <s v="Refinitiv"/>
    <x v="1"/>
  </r>
  <r>
    <x v="8"/>
    <s v="United States"/>
    <s v="Hut 8 Corp"/>
    <x v="0"/>
    <d v="2022-12-31T00:00:00"/>
    <n v="1.2870358"/>
    <n v="7.1199999999999996E-3"/>
    <x v="627"/>
    <x v="3"/>
    <s v="Refinitiv, 'Share ownership: Hut 8 Corp - 31 December 2022', viewed in December 2023."/>
    <s v="Refinitiv"/>
    <x v="1"/>
  </r>
  <r>
    <x v="1"/>
    <s v="Canada"/>
    <s v="HIVE Digital Technology"/>
    <x v="0"/>
    <d v="2022-12-31T00:00:00"/>
    <n v="1.2336380200000001"/>
    <n v="1.0239E-2"/>
    <x v="627"/>
    <x v="3"/>
    <s v="Refinitiv, 'Share ownership: HIVE Digital Technologies Ltd - 31 December 2022', viewed in December 2023."/>
    <s v="Refinitiv"/>
    <x v="1"/>
  </r>
  <r>
    <x v="13"/>
    <s v="United States"/>
    <s v="Galaxy Digital"/>
    <x v="0"/>
    <d v="2022-12-31T00:00:00"/>
    <n v="1.45545876"/>
    <n v="4.6489999999999995E-3"/>
    <x v="627"/>
    <x v="3"/>
    <s v="Refinitiv, 'Share ownership: Galaxy Digital Holdings Ltd - 31 December 2022', viewed in December 2023."/>
    <s v="Refinitiv"/>
    <x v="1"/>
  </r>
  <r>
    <x v="10"/>
    <s v="United States"/>
    <s v="CleanSpark"/>
    <x v="0"/>
    <d v="2022-12-31T00:00:00"/>
    <n v="1.7370253200000001"/>
    <n v="1.1868E-2"/>
    <x v="627"/>
    <x v="3"/>
    <s v="Refinitiv, 'Share ownership: CleanSpark Inc - 31 December 2022', viewed in December 2023."/>
    <s v="Refinitiv"/>
    <x v="1"/>
  </r>
  <r>
    <x v="14"/>
    <s v="China"/>
    <s v="Canaan"/>
    <x v="0"/>
    <d v="2022-12-31T00:00:00"/>
    <n v="1.4994595800000001"/>
    <n v="4.3800000000000002E-3"/>
    <x v="627"/>
    <x v="3"/>
    <s v="Refinitiv, 'Share ownership: Canaan Inc - 31 December 2022', viewed in December 2023."/>
    <s v="Refinitiv"/>
    <x v="1"/>
  </r>
  <r>
    <x v="16"/>
    <s v="Netherlands"/>
    <s v="Cipher Mining"/>
    <x v="0"/>
    <d v="2022-12-31T00:00:00"/>
    <n v="2.2322720000000001E-2"/>
    <n v="1.6100000000000001E-4"/>
    <x v="627"/>
    <x v="3"/>
    <s v="Refinitiv, 'Share ownership: Cipher Mining Inc - 31 December 2022', viewed in December 2023."/>
    <s v="Refinitiv"/>
    <x v="1"/>
  </r>
  <r>
    <x v="3"/>
    <s v="Canada"/>
    <s v="Bitfarms"/>
    <x v="0"/>
    <d v="2022-12-31T00:00:00"/>
    <n v="1.3332463799999998"/>
    <n v="1.4388000000000001E-2"/>
    <x v="627"/>
    <x v="3"/>
    <s v="Refinitiv, 'Share ownership: Bitfarms Ltd - 31 December 2022', viewed in December 2023."/>
    <s v="Refinitiv"/>
    <x v="1"/>
  </r>
  <r>
    <x v="11"/>
    <s v="United States"/>
    <s v="Bit Digital"/>
    <x v="0"/>
    <d v="2022-12-31T00:00:00"/>
    <n v="1.0407485999999999"/>
    <n v="2.1038000000000001E-2"/>
    <x v="627"/>
    <x v="3"/>
    <s v="Refinitiv, 'Share ownership: Bit Digital Inc - 31 December 2022', viewed in December 2023."/>
    <s v="Refinitiv"/>
    <x v="1"/>
  </r>
  <r>
    <x v="17"/>
    <s v="United States"/>
    <s v="Applied Digital"/>
    <x v="0"/>
    <d v="2022-12-31T00:00:00"/>
    <n v="1.8038826399999999"/>
    <n v="1.0435000000000002E-2"/>
    <x v="627"/>
    <x v="3"/>
    <s v="Refinitiv, 'Share ownership: Applied Digital Corp - 31 December 2022', viewed in December 2023."/>
    <s v="Refinitiv"/>
    <x v="1"/>
  </r>
  <r>
    <x v="0"/>
    <s v="Japan"/>
    <s v="SBI Holdings"/>
    <x v="0"/>
    <d v="2022-12-31T00:00:00"/>
    <n v="1.5181478100000001"/>
    <n v="2.9E-4"/>
    <x v="605"/>
    <x v="3"/>
    <s v="Refinitiv, 'Share ownership: SBI Holdings Inc - 31 December 2022', viewed in December 2023."/>
    <s v="Refinitiv"/>
    <x v="0"/>
  </r>
  <r>
    <x v="0"/>
    <s v="Japan"/>
    <s v="Aruhi Corp"/>
    <x v="0"/>
    <d v="2022-12-31T00:00:00"/>
    <n v="1.54374E-3"/>
    <n v="5.9999999999999993E-6"/>
    <x v="605"/>
    <x v="3"/>
    <s v="Refinitiv, 'Share ownership: Aruhi Corp - 31 December 2022', viewed in December 2023."/>
    <s v="Refinitiv"/>
    <x v="0"/>
  </r>
  <r>
    <x v="6"/>
    <s v="United States"/>
    <s v="Marathon Digital Holdings"/>
    <x v="0"/>
    <d v="2022-12-31T00:00:00"/>
    <n v="1.001376E-2"/>
    <n v="2.0000000000000002E-5"/>
    <x v="605"/>
    <x v="3"/>
    <s v="Refinitiv, 'Share ownership: Marathon Digital Holdings Inc - 31 December 2022', viewed in December 2023."/>
    <s v="Refinitiv"/>
    <x v="1"/>
  </r>
  <r>
    <x v="14"/>
    <s v="China"/>
    <s v="Canaan"/>
    <x v="0"/>
    <d v="2022-12-31T00:00:00"/>
    <n v="3.2663360000000002E-2"/>
    <n v="9.4999999999999992E-5"/>
    <x v="605"/>
    <x v="3"/>
    <s v="Refinitiv, 'Share ownership: Canaan Inc - 31 December 2022', viewed in December 2023."/>
    <s v="Refinitiv"/>
    <x v="1"/>
  </r>
  <r>
    <x v="0"/>
    <s v="Japan"/>
    <s v="SBI Holdings"/>
    <x v="0"/>
    <d v="2022-08-31T00:00:00"/>
    <n v="2.6031273700000002"/>
    <n v="4.84E-4"/>
    <x v="605"/>
    <x v="3"/>
    <s v="Refinitiv, 'Share ownership: SBI Holdings Inc - 31 August 2022', viewed in December 2023."/>
    <s v="Refinitiv"/>
    <x v="0"/>
  </r>
  <r>
    <x v="0"/>
    <s v="Japan"/>
    <s v="Aruhi Corp"/>
    <x v="0"/>
    <d v="2021-12-31T00:00:00"/>
    <n v="1.6166300000000002E-3"/>
    <n v="5.0000000000000004E-6"/>
    <x v="605"/>
    <x v="3"/>
    <s v="Refinitiv, 'Share ownership: Aruhi Corp - 31 December 2021', viewed in December 2023."/>
    <s v="Refinitiv"/>
    <x v="0"/>
  </r>
  <r>
    <x v="2"/>
    <s v="United States"/>
    <s v="Riot Platforms"/>
    <x v="0"/>
    <d v="2022-12-31T00:00:00"/>
    <n v="7.9325999999999994E-2"/>
    <n v="1.4000000000000001E-4"/>
    <x v="605"/>
    <x v="3"/>
    <s v="Refinitiv, 'Share ownership: Riot Platforms Inc - 31 December 2022', viewed in December 2023."/>
    <s v="Refinitiv"/>
    <x v="1"/>
  </r>
  <r>
    <x v="6"/>
    <s v="United States"/>
    <s v="Marathon Digital Holdings"/>
    <x v="0"/>
    <d v="2022-12-31T00:00:00"/>
    <n v="6.2503920000000004E-2"/>
    <n v="1.26E-4"/>
    <x v="605"/>
    <x v="3"/>
    <s v="Refinitiv, 'Share ownership: Marathon Digital Holdings Inc - 31 December 2022', viewed in December 2023."/>
    <s v="Refinitiv"/>
    <x v="1"/>
  </r>
  <r>
    <x v="8"/>
    <s v="United States"/>
    <s v="Hut 8 Corp"/>
    <x v="0"/>
    <d v="2022-12-31T00:00:00"/>
    <n v="2.233272E-2"/>
    <n v="1.2400000000000001E-4"/>
    <x v="605"/>
    <x v="3"/>
    <s v="Refinitiv, 'Share ownership: Hut 8 Corp - 31 December 2022', viewed in December 2023."/>
    <s v="Refinitiv"/>
    <x v="1"/>
  </r>
  <r>
    <x v="12"/>
    <s v="United Kingdom"/>
    <s v="Argo Blockchain"/>
    <x v="0"/>
    <d v="2022-07-31T00:00:00"/>
    <n v="3.4657899999999998E-2"/>
    <n v="1.6100000000000001E-4"/>
    <x v="605"/>
    <x v="3"/>
    <s v="Refinitiv, 'Share ownership: Argo Blockchain PLC - 31 July 2022', viewed in December 2023."/>
    <s v="Refinitiv"/>
    <x v="1"/>
  </r>
  <r>
    <x v="22"/>
    <s v="Australia"/>
    <s v="Iris Energy"/>
    <x v="0"/>
    <d v="2022-12-31T00:00:00"/>
    <n v="2.0168749999999999E-2"/>
    <n v="2.9300000000000002E-4"/>
    <x v="605"/>
    <x v="3"/>
    <s v="Refinitiv, 'Share ownership: Iris Energy Ltd - 31 December 2022', viewed in December 2023."/>
    <s v="Refinitiv"/>
    <x v="1"/>
  </r>
  <r>
    <x v="7"/>
    <s v="United States"/>
    <s v="Core Scientific"/>
    <x v="0"/>
    <d v="2022-12-31T00:00:00"/>
    <n v="9.3417000000000001E-4"/>
    <n v="3.3000000000000003E-5"/>
    <x v="605"/>
    <x v="3"/>
    <s v="Refinitiv, 'Share ownership: Core Scientific Inc - 31 December 2022', viewed in December 2023."/>
    <s v="Refinitiv"/>
    <x v="1"/>
  </r>
  <r>
    <x v="3"/>
    <s v="Canada"/>
    <s v="Bitfarms"/>
    <x v="0"/>
    <d v="2022-12-31T00:00:00"/>
    <n v="5.5193999999999998E-3"/>
    <n v="6.0000000000000002E-5"/>
    <x v="605"/>
    <x v="3"/>
    <s v="Refinitiv, 'Share ownership: Bitfarms Ltd - 31 December 2022', viewed in December 2023."/>
    <s v="Refinitiv"/>
    <x v="1"/>
  </r>
  <r>
    <x v="15"/>
    <s v="United States"/>
    <s v="TeraWulf"/>
    <x v="0"/>
    <d v="2022-12-31T00:00:00"/>
    <n v="5.2383000000000009E-4"/>
    <n v="5.0000000000000004E-6"/>
    <x v="287"/>
    <x v="8"/>
    <s v="Refinitiv, 'Share ownership: Terawulf Inc - 31 December 2022', viewed in December 2023."/>
    <s v="Refinitiv"/>
    <x v="1"/>
  </r>
  <r>
    <x v="2"/>
    <s v="United States"/>
    <s v="Riot Platforms"/>
    <x v="0"/>
    <d v="2022-12-31T00:00:00"/>
    <n v="0.15578067000000001"/>
    <n v="2.7500000000000002E-4"/>
    <x v="287"/>
    <x v="8"/>
    <s v="Refinitiv, 'Share ownership: Riot Platforms Inc - 31 December 2022', viewed in December 2023."/>
    <s v="Refinitiv"/>
    <x v="1"/>
  </r>
  <r>
    <x v="6"/>
    <s v="United States"/>
    <s v="Marathon Digital Holdings"/>
    <x v="0"/>
    <d v="2022-12-31T00:00:00"/>
    <n v="0.10871154"/>
    <n v="2.1799999999999999E-4"/>
    <x v="287"/>
    <x v="8"/>
    <s v="Refinitiv, 'Share ownership: Marathon Digital Holdings Inc - 31 December 2022', viewed in December 2023."/>
    <s v="Refinitiv"/>
    <x v="1"/>
  </r>
  <r>
    <x v="10"/>
    <s v="United States"/>
    <s v="CleanSpark"/>
    <x v="0"/>
    <d v="2022-12-31T00:00:00"/>
    <n v="2.381496E-2"/>
    <n v="1.6299999999999998E-4"/>
    <x v="287"/>
    <x v="8"/>
    <s v="Refinitiv, 'Share ownership: CleanSpark Inc - 31 December 2022', viewed in December 2023."/>
    <s v="Refinitiv"/>
    <x v="1"/>
  </r>
  <r>
    <x v="16"/>
    <s v="Netherlands"/>
    <s v="Cipher Mining"/>
    <x v="0"/>
    <d v="2022-12-31T00:00:00"/>
    <n v="6.6231199999999997E-3"/>
    <n v="4.7999999999999994E-5"/>
    <x v="287"/>
    <x v="8"/>
    <s v="Refinitiv, 'Share ownership: Cipher Mining Inc - 31 December 2022', viewed in December 2023."/>
    <s v="Refinitiv"/>
    <x v="1"/>
  </r>
  <r>
    <x v="17"/>
    <s v="United States"/>
    <s v="Applied Digital"/>
    <x v="0"/>
    <d v="2022-12-31T00:00:00"/>
    <n v="1.9546319999999999E-2"/>
    <n v="1.13E-4"/>
    <x v="287"/>
    <x v="8"/>
    <s v="Refinitiv, 'Share ownership: Applied Digital Corp - 31 December 2022', viewed in December 2023."/>
    <s v="Refinitiv"/>
    <x v="1"/>
  </r>
  <r>
    <x v="1"/>
    <s v="Canada"/>
    <s v="HIVE Digital Technology"/>
    <x v="0"/>
    <d v="2022-12-31T00:00:00"/>
    <n v="1.4392209999999999E-2"/>
    <n v="1.1900000000000001E-4"/>
    <x v="628"/>
    <x v="3"/>
    <s v="Refinitiv, 'Share ownership: HIVE Digital Technologies Ltd - 31 December 2022', viewed in December 2023."/>
    <s v="Refinitiv"/>
    <x v="1"/>
  </r>
  <r>
    <x v="10"/>
    <s v="United States"/>
    <s v="CleanSpark"/>
    <x v="0"/>
    <d v="2022-12-31T00:00:00"/>
    <n v="2.7825599999999999E-2"/>
    <n v="1.8999999999999998E-4"/>
    <x v="628"/>
    <x v="3"/>
    <s v="Refinitiv, 'Share ownership: CleanSpark Inc - 31 December 2022', viewed in December 2023."/>
    <s v="Refinitiv"/>
    <x v="1"/>
  </r>
  <r>
    <x v="3"/>
    <s v="Canada"/>
    <s v="Bitfarms"/>
    <x v="0"/>
    <d v="2022-12-31T00:00:00"/>
    <n v="1.1324819999999999E-2"/>
    <n v="1.2200000000000001E-4"/>
    <x v="628"/>
    <x v="3"/>
    <s v="Refinitiv, 'Share ownership: Bitfarms Ltd - 31 December 2022', viewed in December 2023."/>
    <s v="Refinitiv"/>
    <x v="1"/>
  </r>
  <r>
    <x v="0"/>
    <s v="Japan"/>
    <s v="SBI Holdings"/>
    <x v="0"/>
    <d v="2022-12-31T00:00:00"/>
    <n v="0.47034170000000003"/>
    <n v="8.9999999999999992E-5"/>
    <x v="629"/>
    <x v="15"/>
    <s v="Refinitiv, 'Share ownership: SBI Holdings Inc - 31 December 2022', viewed in December 2023."/>
    <s v="Refinitiv"/>
    <x v="0"/>
  </r>
  <r>
    <x v="12"/>
    <s v="United Kingdom"/>
    <s v="Argo Blockchain"/>
    <x v="0"/>
    <d v="2022-11-30T00:00:00"/>
    <n v="9.946200000000001E-4"/>
    <n v="3.1000000000000001E-5"/>
    <x v="629"/>
    <x v="15"/>
    <s v="Refinitiv, 'Share ownership: Argo Blockchain PLC - 30 November 2022', viewed in December 2023."/>
    <s v="Refinitiv"/>
    <x v="1"/>
  </r>
  <r>
    <x v="2"/>
    <s v="United States"/>
    <s v="Riot Platforms"/>
    <x v="0"/>
    <d v="2022-12-31T00:00:00"/>
    <n v="0.119667"/>
    <n v="2.1100000000000001E-4"/>
    <x v="630"/>
    <x v="3"/>
    <s v="Refinitiv, 'Share ownership: Riot Platforms Inc - 31 December 2022', viewed in December 2023."/>
    <s v="Refinitiv"/>
    <x v="1"/>
  </r>
  <r>
    <x v="2"/>
    <s v="United States"/>
    <s v="Riot Platforms"/>
    <x v="0"/>
    <d v="2022-12-31T00:00:00"/>
    <n v="2.2374E-4"/>
    <n v="0"/>
    <x v="631"/>
    <x v="3"/>
    <s v="Refinitiv, 'Share ownership: Riot Platforms Inc - 31 December 2022', viewed in December 2023."/>
    <s v="Refinitiv"/>
    <x v="1"/>
  </r>
  <r>
    <x v="6"/>
    <s v="United States"/>
    <s v="Marathon Digital Holdings"/>
    <x v="0"/>
    <d v="2022-12-31T00:00:00"/>
    <n v="4.7537999999999997E-2"/>
    <n v="9.4999999999999992E-5"/>
    <x v="632"/>
    <x v="3"/>
    <s v="Refinitiv, 'Share ownership: Marathon Digital Holdings Inc - 31 December 2022', viewed in December 2023."/>
    <s v="Refinitiv"/>
    <x v="1"/>
  </r>
  <r>
    <x v="0"/>
    <s v="Japan"/>
    <s v="SBI Holdings"/>
    <x v="0"/>
    <d v="2022-12-31T00:00:00"/>
    <n v="0.11562727"/>
    <n v="2.2000000000000003E-5"/>
    <x v="633"/>
    <x v="0"/>
    <s v="Refinitiv, 'Share ownership: SBI Holdings Inc - 31 December 2022', viewed in December 2023."/>
    <s v="Refinitiv"/>
    <x v="0"/>
  </r>
  <r>
    <x v="8"/>
    <s v="United States"/>
    <s v="Hut 8 Corp"/>
    <x v="0"/>
    <d v="2022-12-31T00:00:00"/>
    <n v="0.11496834"/>
    <n v="3.0299999999999999E-4"/>
    <x v="633"/>
    <x v="0"/>
    <s v="Refinitiv, 'Share ownership: Hut 8 Corp - 31 December 2022', viewed in December 2023."/>
    <s v="Refinitiv"/>
    <x v="1"/>
  </r>
  <r>
    <x v="0"/>
    <s v="Japan"/>
    <s v="SBI Holdings"/>
    <x v="0"/>
    <d v="2021-04-30T00:00:00"/>
    <n v="1.334749E-2"/>
    <n v="1.9999999999999999E-6"/>
    <x v="634"/>
    <x v="15"/>
    <s v="Refinitiv, 'Share ownership: SBI Holdings Inc - 30 April 2021', viewed in December 2023."/>
    <s v="Refinitiv"/>
    <x v="0"/>
  </r>
  <r>
    <x v="2"/>
    <s v="United States"/>
    <s v="Riot Platforms"/>
    <x v="0"/>
    <d v="2022-12-31T00:00:00"/>
    <n v="5.8267319999999997E-2"/>
    <n v="1.03E-4"/>
    <x v="625"/>
    <x v="3"/>
    <s v="Refinitiv, 'Share ownership: Riot Platforms Inc - 31 December 2022', viewed in December 2023."/>
    <s v="Refinitiv"/>
    <x v="1"/>
  </r>
  <r>
    <x v="6"/>
    <s v="United States"/>
    <s v="Marathon Digital Holdings"/>
    <x v="0"/>
    <d v="2022-12-31T00:00:00"/>
    <n v="4.1710320000000002E-2"/>
    <n v="8.3999999999999995E-5"/>
    <x v="625"/>
    <x v="3"/>
    <s v="Refinitiv, 'Share ownership: Marathon Digital Holdings Inc - 31 December 2022', viewed in December 2023."/>
    <s v="Refinitiv"/>
    <x v="1"/>
  </r>
  <r>
    <x v="4"/>
    <s v="United States"/>
    <s v="Ault Alliance"/>
    <x v="0"/>
    <d v="2022-12-31T00:00:00"/>
    <n v="4.0057499999999998E-3"/>
    <n v="9.2E-5"/>
    <x v="625"/>
    <x v="3"/>
    <s v="Refinitiv, 'Share ownership: Ault Alliance Inc - 31 December 2022', viewed in December 2023."/>
    <s v="Refinitiv"/>
    <x v="1"/>
  </r>
  <r>
    <x v="21"/>
    <s v="United States"/>
    <s v="Mawson Infrastructure"/>
    <x v="0"/>
    <d v="2022-12-31T00:00:00"/>
    <n v="4.9208040000000002E-2"/>
    <n v="2.617E-3"/>
    <x v="635"/>
    <x v="3"/>
    <s v="Refinitiv, 'Share ownership: Mawson Infrastructure Group Inc - 31 December 2022', viewed in December 2023."/>
    <s v="Refinitiv"/>
    <x v="1"/>
  </r>
  <r>
    <x v="15"/>
    <s v="United States"/>
    <s v="TeraWulf"/>
    <x v="0"/>
    <d v="2022-12-31T00:00:00"/>
    <n v="5.983078E-2"/>
    <n v="6.1899999999999998E-4"/>
    <x v="635"/>
    <x v="3"/>
    <s v="Refinitiv, 'Share ownership: Terawulf Inc - 31 December 2022', viewed in December 2023."/>
    <s v="Refinitiv"/>
    <x v="1"/>
  </r>
  <r>
    <x v="5"/>
    <s v="United States"/>
    <s v="Stronghold Digital Mining"/>
    <x v="0"/>
    <d v="2022-12-31T00:00:00"/>
    <n v="5.8196279999999996E-2"/>
    <n v="3.8309999999999998E-3"/>
    <x v="635"/>
    <x v="3"/>
    <s v="Refinitiv, 'Share ownership: Stronghold Digital Mining Inc - 31 December 2022', viewed in December 2023."/>
    <s v="Refinitiv"/>
    <x v="1"/>
  </r>
  <r>
    <x v="0"/>
    <s v="Japan"/>
    <s v="SBI Holdings"/>
    <x v="0"/>
    <d v="2022-12-31T00:00:00"/>
    <n v="0.16317977"/>
    <n v="3.1000000000000001E-5"/>
    <x v="635"/>
    <x v="3"/>
    <s v="Refinitiv, 'Share ownership: SBI Holdings Inc - 31 December 2022', viewed in December 2023."/>
    <s v="Refinitiv"/>
    <x v="0"/>
  </r>
  <r>
    <x v="2"/>
    <s v="United States"/>
    <s v="Riot Platforms"/>
    <x v="0"/>
    <d v="2022-12-31T00:00:00"/>
    <n v="0.74048108999999995"/>
    <n v="1.3059999999999999E-3"/>
    <x v="635"/>
    <x v="3"/>
    <s v="Refinitiv, 'Share ownership: Riot Platforms Inc - 31 December 2022', viewed in December 2023."/>
    <s v="Refinitiv"/>
    <x v="1"/>
  </r>
  <r>
    <x v="6"/>
    <s v="United States"/>
    <s v="Marathon Digital Holdings"/>
    <x v="0"/>
    <d v="2022-12-31T00:00:00"/>
    <n v="0.54732996"/>
    <n v="1.0989999999999999E-3"/>
    <x v="635"/>
    <x v="3"/>
    <s v="Refinitiv, 'Share ownership: Marathon Digital Holdings Inc - 31 December 2022', viewed in December 2023."/>
    <s v="Refinitiv"/>
    <x v="1"/>
  </r>
  <r>
    <x v="22"/>
    <s v="Australia"/>
    <s v="Iris Energy"/>
    <x v="0"/>
    <d v="2022-12-31T00:00:00"/>
    <n v="0.41625000000000001"/>
    <n v="6.0560000000000006E-3"/>
    <x v="635"/>
    <x v="3"/>
    <s v="Refinitiv, 'Share ownership: Iris Energy Ltd - 31 December 2022', viewed in December 2023."/>
    <s v="Refinitiv"/>
    <x v="1"/>
  </r>
  <r>
    <x v="8"/>
    <s v="United States"/>
    <s v="Hut 8 Corp"/>
    <x v="0"/>
    <d v="2022-12-31T00:00:00"/>
    <n v="0.64446395000000001"/>
    <n v="3.565E-3"/>
    <x v="635"/>
    <x v="3"/>
    <s v="Refinitiv, 'Share ownership: Hut 8 Corp - 31 December 2022', viewed in December 2023."/>
    <s v="Refinitiv"/>
    <x v="1"/>
  </r>
  <r>
    <x v="1"/>
    <s v="Canada"/>
    <s v="HIVE Digital Technology"/>
    <x v="0"/>
    <d v="2022-12-31T00:00:00"/>
    <n v="0.47725707000000001"/>
    <n v="3.9610000000000001E-3"/>
    <x v="635"/>
    <x v="3"/>
    <s v="Refinitiv, 'Share ownership: HIVE Digital Technologies Ltd - 31 December 2022', viewed in December 2023."/>
    <s v="Refinitiv"/>
    <x v="1"/>
  </r>
  <r>
    <x v="13"/>
    <s v="United States"/>
    <s v="Galaxy Digital"/>
    <x v="0"/>
    <d v="2022-12-31T00:00:00"/>
    <n v="0.66120473999999996"/>
    <n v="2.1120000000000002E-3"/>
    <x v="635"/>
    <x v="3"/>
    <s v="Refinitiv, 'Share ownership: Galaxy Digital Holdings Ltd - 31 December 2022', viewed in December 2023."/>
    <s v="Refinitiv"/>
    <x v="1"/>
  </r>
  <r>
    <x v="20"/>
    <s v="Canada"/>
    <s v="Digihost Technology"/>
    <x v="0"/>
    <d v="2022-12-31T00:00:00"/>
    <n v="5.7280559999999994E-2"/>
    <n v="5.9630000000000004E-3"/>
    <x v="635"/>
    <x v="3"/>
    <s v="Refinitiv, 'Share ownership: Digihost Technology Inc - 31 December 2022', viewed in December 2023."/>
    <s v="Refinitiv"/>
    <x v="1"/>
  </r>
  <r>
    <x v="7"/>
    <s v="United States"/>
    <s v="Core Scientific"/>
    <x v="0"/>
    <d v="2022-12-31T00:00:00"/>
    <n v="2.6694970000000002E-2"/>
    <n v="9.4899999999999997E-4"/>
    <x v="635"/>
    <x v="3"/>
    <s v="Refinitiv, 'Share ownership: Core Scientific Inc - 31 December 2022', viewed in December 2023."/>
    <s v="Refinitiv"/>
    <x v="1"/>
  </r>
  <r>
    <x v="10"/>
    <s v="United States"/>
    <s v="CleanSpark"/>
    <x v="0"/>
    <d v="2022-12-31T00:00:00"/>
    <n v="0.79283988000000005"/>
    <n v="5.4169999999999999E-3"/>
    <x v="635"/>
    <x v="3"/>
    <s v="Refinitiv, 'Share ownership: CleanSpark Inc - 31 December 2022', viewed in December 2023."/>
    <s v="Refinitiv"/>
    <x v="1"/>
  </r>
  <r>
    <x v="14"/>
    <s v="China"/>
    <s v="Canaan"/>
    <x v="0"/>
    <d v="2022-12-31T00:00:00"/>
    <n v="0.23437237999999999"/>
    <n v="6.8500000000000006E-4"/>
    <x v="635"/>
    <x v="3"/>
    <s v="Refinitiv, 'Share ownership: Canaan Inc - 31 December 2022', viewed in December 2023."/>
    <s v="Refinitiv"/>
    <x v="1"/>
  </r>
  <r>
    <x v="16"/>
    <s v="Netherlands"/>
    <s v="Cipher Mining"/>
    <x v="0"/>
    <d v="2022-12-31T00:00:00"/>
    <n v="5.7918560000000001E-2"/>
    <n v="4.1799999999999997E-4"/>
    <x v="635"/>
    <x v="3"/>
    <s v="Refinitiv, 'Share ownership: Cipher Mining Inc - 31 December 2022', viewed in December 2023."/>
    <s v="Refinitiv"/>
    <x v="1"/>
  </r>
  <r>
    <x v="3"/>
    <s v="Canada"/>
    <s v="Bitfarms"/>
    <x v="0"/>
    <d v="2022-12-31T00:00:00"/>
    <n v="0.50217893999999996"/>
    <n v="5.4190000000000002E-3"/>
    <x v="635"/>
    <x v="3"/>
    <s v="Refinitiv, 'Share ownership: Bitfarms Ltd - 31 December 2022', viewed in December 2023."/>
    <s v="Refinitiv"/>
    <x v="1"/>
  </r>
  <r>
    <x v="11"/>
    <s v="United States"/>
    <s v="Bit Digital"/>
    <x v="0"/>
    <d v="2022-12-31T00:00:00"/>
    <n v="0.38959859999999996"/>
    <n v="7.8750000000000001E-3"/>
    <x v="635"/>
    <x v="3"/>
    <s v="Refinitiv, 'Share ownership: Bit Digital Inc - 31 December 2022', viewed in December 2023."/>
    <s v="Refinitiv"/>
    <x v="1"/>
  </r>
  <r>
    <x v="12"/>
    <s v="United Kingdom"/>
    <s v="Argo Blockchain"/>
    <x v="0"/>
    <d v="2022-12-31T00:00:00"/>
    <n v="2.9820700000000003E-3"/>
    <n v="8.2000000000000001E-5"/>
    <x v="635"/>
    <x v="3"/>
    <s v="Refinitiv, 'Share ownership: Argo Blockchain PLC - 31 December 2022', viewed in December 2023."/>
    <s v="Refinitiv"/>
    <x v="1"/>
  </r>
  <r>
    <x v="12"/>
    <s v="United Kingdom"/>
    <s v="Argo Blockchain"/>
    <x v="0"/>
    <d v="2022-12-31T00:00:00"/>
    <n v="6.0621480000000005E-2"/>
    <n v="1.1749999999999998E-3"/>
    <x v="635"/>
    <x v="3"/>
    <s v="Refinitiv, 'Share ownership: Argo Blockchain PLC - 31 December 2022', viewed in December 2023."/>
    <s v="Refinitiv"/>
    <x v="1"/>
  </r>
  <r>
    <x v="17"/>
    <s v="United States"/>
    <s v="Applied Digital"/>
    <x v="0"/>
    <d v="2022-12-31T00:00:00"/>
    <n v="0.63056983999999994"/>
    <n v="3.6480000000000002E-3"/>
    <x v="635"/>
    <x v="3"/>
    <s v="Refinitiv, 'Share ownership: Applied Digital Corp - 31 December 2022', viewed in December 2023."/>
    <s v="Refinitiv"/>
    <x v="1"/>
  </r>
  <r>
    <x v="23"/>
    <s v="United States"/>
    <s v="Soluna Holdings"/>
    <x v="0"/>
    <d v="2022-12-31T00:00:00"/>
    <n v="8.3357499999999994E-3"/>
    <n v="1.8220000000000001E-3"/>
    <x v="636"/>
    <x v="3"/>
    <s v="Refinitiv, 'Share ownership: Soluna Holdings Inc - 31 December 2022', viewed in December 2023."/>
    <s v="Refinitiv"/>
    <x v="1"/>
  </r>
  <r>
    <x v="2"/>
    <s v="United States"/>
    <s v="Riot Platforms"/>
    <x v="0"/>
    <d v="2022-12-31T00:00:00"/>
    <n v="0.60078935999999994"/>
    <n v="1.059E-3"/>
    <x v="636"/>
    <x v="3"/>
    <s v="Refinitiv, 'Share ownership: Riot Platforms Inc - 31 December 2022', viewed in December 2023."/>
    <s v="Refinitiv"/>
    <x v="1"/>
  </r>
  <r>
    <x v="6"/>
    <s v="United States"/>
    <s v="Marathon Digital Holdings"/>
    <x v="0"/>
    <d v="2022-12-31T00:00:00"/>
    <n v="0.36955494"/>
    <n v="7.4200000000000004E-4"/>
    <x v="636"/>
    <x v="3"/>
    <s v="Refinitiv, 'Share ownership: Marathon Digital Holdings Inc - 31 December 2022', viewed in December 2023."/>
    <s v="Refinitiv"/>
    <x v="1"/>
  </r>
  <r>
    <x v="8"/>
    <s v="United States"/>
    <s v="Hut 8 Corp"/>
    <x v="0"/>
    <d v="2022-12-31T00:00:00"/>
    <n v="3.8719459999999997E-2"/>
    <n v="2.14E-4"/>
    <x v="636"/>
    <x v="3"/>
    <s v="Refinitiv, 'Share ownership: Hut 8 Corp - 31 December 2022', viewed in December 2023."/>
    <s v="Refinitiv"/>
    <x v="1"/>
  </r>
  <r>
    <x v="1"/>
    <s v="Canada"/>
    <s v="HIVE Digital Technology"/>
    <x v="0"/>
    <d v="2022-12-31T00:00:00"/>
    <n v="2.2746880000000001E-2"/>
    <n v="1.8900000000000001E-4"/>
    <x v="636"/>
    <x v="3"/>
    <s v="Refinitiv, 'Share ownership: HIVE Digital Technologies Ltd - 31 December 2022', viewed in December 2023."/>
    <s v="Refinitiv"/>
    <x v="1"/>
  </r>
  <r>
    <x v="3"/>
    <s v="Canada"/>
    <s v="Bitfarms"/>
    <x v="0"/>
    <d v="2022-12-31T00:00:00"/>
    <n v="9.3412830000000002E-2"/>
    <n v="1.008E-3"/>
    <x v="636"/>
    <x v="3"/>
    <s v="Refinitiv, 'Share ownership: Bitfarms Ltd - 31 December 2022', viewed in December 2023."/>
    <s v="Refinitiv"/>
    <x v="1"/>
  </r>
  <r>
    <x v="4"/>
    <s v="United States"/>
    <s v="Riskon International"/>
    <x v="0"/>
    <d v="2022-12-31T00:00:00"/>
    <n v="5.0601999999999999E-3"/>
    <n v="7.8200000000000003E-4"/>
    <x v="636"/>
    <x v="3"/>
    <s v="Refinitiv, 'Share ownership: Riskon International Inc - 31 December 2022', viewed in December 2023."/>
    <s v="Refinitiv"/>
    <x v="1"/>
  </r>
  <r>
    <x v="12"/>
    <s v="United Kingdom"/>
    <s v="Argo Blockchain"/>
    <x v="0"/>
    <d v="2022-12-31T00:00:00"/>
    <n v="2.1389400000000003E-2"/>
    <n v="4.1399999999999998E-4"/>
    <x v="636"/>
    <x v="3"/>
    <s v="Refinitiv, 'Share ownership: Argo Blockchain PLC - 31 December 2022', viewed in December 2023."/>
    <s v="Refinitiv"/>
    <x v="1"/>
  </r>
  <r>
    <x v="4"/>
    <s v="United States"/>
    <s v="Riskon International"/>
    <x v="0"/>
    <d v="2022-12-31T00:00:00"/>
    <n v="4.2811699999999999E-3"/>
    <n v="6.6100000000000002E-4"/>
    <x v="637"/>
    <x v="3"/>
    <s v="Refinitiv, 'Share ownership: Riskon International Inc - 31 December 2022', viewed in December 2023."/>
    <s v="Refinitiv"/>
    <x v="1"/>
  </r>
  <r>
    <x v="3"/>
    <s v="Canada"/>
    <s v="Bitfarms"/>
    <x v="0"/>
    <d v="2022-12-31T00:00:00"/>
    <n v="1.355672E-2"/>
    <n v="1.46E-4"/>
    <x v="638"/>
    <x v="3"/>
    <s v="Refinitiv, 'Share ownership: Bitfarms Ltd - 31 December 2022', viewed in December 2023."/>
    <s v="Refinitiv"/>
    <x v="1"/>
  </r>
  <r>
    <x v="2"/>
    <s v="United States"/>
    <s v="Riot Platforms"/>
    <x v="0"/>
    <d v="2022-12-31T00:00:00"/>
    <n v="3.39E-4"/>
    <n v="9.9999999999999995E-7"/>
    <x v="639"/>
    <x v="3"/>
    <s v="Refinitiv, 'Share ownership: Riot Platforms Inc - 31 December 2022', viewed in December 2023."/>
    <s v="Refinitiv"/>
    <x v="1"/>
  </r>
  <r>
    <x v="6"/>
    <s v="United States"/>
    <s v="Marathon Digital Holdings"/>
    <x v="0"/>
    <d v="2022-12-31T00:00:00"/>
    <n v="1.045836E-2"/>
    <n v="2.0999999999999999E-5"/>
    <x v="639"/>
    <x v="3"/>
    <s v="Refinitiv, 'Share ownership: Marathon Digital Holdings Inc - 31 December 2022', viewed in December 2023."/>
    <s v="Refinitiv"/>
    <x v="1"/>
  </r>
  <r>
    <x v="8"/>
    <s v="United States"/>
    <s v="Hut 8 Corp"/>
    <x v="0"/>
    <d v="2022-12-31T00:00:00"/>
    <n v="2.3544000000000001E-4"/>
    <n v="9.9999999999999995E-7"/>
    <x v="639"/>
    <x v="3"/>
    <s v="Refinitiv, 'Share ownership: Hut 8 Corp - 31 December 2022', viewed in December 2023."/>
    <s v="Refinitiv"/>
    <x v="1"/>
  </r>
  <r>
    <x v="10"/>
    <s v="United States"/>
    <s v="CleanSpark"/>
    <x v="0"/>
    <d v="2022-12-31T00:00:00"/>
    <n v="1.6217999999999998E-3"/>
    <n v="1.1000000000000001E-5"/>
    <x v="639"/>
    <x v="3"/>
    <s v="Refinitiv, 'Share ownership: CleanSpark Inc - 31 December 2022', viewed in December 2023."/>
    <s v="Refinitiv"/>
    <x v="1"/>
  </r>
  <r>
    <x v="16"/>
    <s v="Netherlands"/>
    <s v="Cipher Mining"/>
    <x v="0"/>
    <d v="2022-12-31T00:00:00"/>
    <n v="1.9599999999999999E-4"/>
    <n v="9.9999999999999995E-7"/>
    <x v="639"/>
    <x v="3"/>
    <s v="Refinitiv, 'Share ownership: Cipher Mining Inc - 31 December 2022', viewed in December 2023."/>
    <s v="Refinitiv"/>
    <x v="1"/>
  </r>
  <r>
    <x v="21"/>
    <s v="United States"/>
    <s v="Mawson Infrastructure"/>
    <x v="0"/>
    <d v="2022-12-31T00:00:00"/>
    <n v="1.242E-5"/>
    <n v="9.9999999999999995E-7"/>
    <x v="640"/>
    <x v="3"/>
    <s v="Refinitiv, 'Share ownership: Mawson Infrastructure Group Inc - 31 December 2022', viewed in December 2023."/>
    <s v="Refinitiv"/>
    <x v="1"/>
  </r>
  <r>
    <x v="15"/>
    <s v="United States"/>
    <s v="TeraWulf"/>
    <x v="0"/>
    <d v="2022-12-31T00:00:00"/>
    <n v="2.529E-5"/>
    <n v="0"/>
    <x v="640"/>
    <x v="3"/>
    <s v="Refinitiv, 'Share ownership: Terawulf Inc - 31 December 2022', viewed in December 2023."/>
    <s v="Refinitiv"/>
    <x v="1"/>
  </r>
  <r>
    <x v="5"/>
    <s v="United States"/>
    <s v="Stronghold Digital Mining"/>
    <x v="0"/>
    <d v="2022-12-31T00:00:00"/>
    <n v="1.1498E-4"/>
    <n v="2.9999999999999997E-6"/>
    <x v="640"/>
    <x v="3"/>
    <s v="Refinitiv, 'Share ownership: Stronghold Digital Mining Inc - 31 December 2022', viewed in December 2023."/>
    <s v="Refinitiv"/>
    <x v="1"/>
  </r>
  <r>
    <x v="2"/>
    <s v="United States"/>
    <s v="Riot Platforms"/>
    <x v="0"/>
    <d v="2022-12-31T00:00:00"/>
    <n v="6.3732000000000003E-4"/>
    <n v="9.9999999999999995E-7"/>
    <x v="640"/>
    <x v="3"/>
    <s v="Refinitiv, 'Share ownership: Riot Platforms Inc - 31 December 2022', viewed in December 2023."/>
    <s v="Refinitiv"/>
    <x v="1"/>
  </r>
  <r>
    <x v="6"/>
    <s v="United States"/>
    <s v="Marathon Digital Holdings"/>
    <x v="0"/>
    <d v="2022-12-31T00:00:00"/>
    <n v="1.6758000000000002E-4"/>
    <n v="0"/>
    <x v="640"/>
    <x v="3"/>
    <s v="Refinitiv, 'Share ownership: Marathon Digital Holdings Inc - 31 December 2022', viewed in December 2023."/>
    <s v="Refinitiv"/>
    <x v="1"/>
  </r>
  <r>
    <x v="22"/>
    <s v="Australia"/>
    <s v="Iris Energy"/>
    <x v="0"/>
    <d v="2022-12-31T00:00:00"/>
    <n v="9.7499999999999998E-5"/>
    <n v="9.9999999999999995E-7"/>
    <x v="640"/>
    <x v="3"/>
    <s v="Refinitiv, 'Share ownership: Iris Energy Ltd - 31 December 2022', viewed in December 2023."/>
    <s v="Refinitiv"/>
    <x v="1"/>
  </r>
  <r>
    <x v="8"/>
    <s v="United States"/>
    <s v="Hut 8 Corp"/>
    <x v="0"/>
    <d v="2022-12-31T00:00:00"/>
    <n v="2.1831999999999998E-4"/>
    <n v="9.9999999999999995E-7"/>
    <x v="640"/>
    <x v="3"/>
    <s v="Refinitiv, 'Share ownership: Hut 8 Corp - 31 December 2022', viewed in December 2023."/>
    <s v="Refinitiv"/>
    <x v="1"/>
  </r>
  <r>
    <x v="1"/>
    <s v="Canada"/>
    <s v="HIVE Digital Technology"/>
    <x v="0"/>
    <d v="2022-12-31T00:00:00"/>
    <n v="1.1946E-4"/>
    <n v="9.9999999999999995E-7"/>
    <x v="640"/>
    <x v="3"/>
    <s v="Refinitiv, 'Share ownership: HIVE Digital Technologies Ltd - 31 December 2022', viewed in December 2023."/>
    <s v="Refinitiv"/>
    <x v="1"/>
  </r>
  <r>
    <x v="18"/>
    <s v="Canada"/>
    <s v="DMG Blockchain Solutions"/>
    <x v="0"/>
    <d v="2022-12-31T00:00:00"/>
    <n v="1.919E-4"/>
    <n v="1.1999999999999999E-5"/>
    <x v="640"/>
    <x v="3"/>
    <s v="Refinitiv, 'Share ownership: DMG Blockchain Solutions Inc - 31 December 2022', viewed in December 2023."/>
    <s v="Refinitiv"/>
    <x v="1"/>
  </r>
  <r>
    <x v="7"/>
    <s v="United States"/>
    <s v="Core Scientific"/>
    <x v="0"/>
    <d v="2022-12-31T00:00:00"/>
    <n v="5.2799999999999996E-5"/>
    <n v="1.9999999999999999E-6"/>
    <x v="640"/>
    <x v="3"/>
    <s v="Refinitiv, 'Share ownership: Core Scientific Inc - 31 December 2022', viewed in December 2023."/>
    <s v="Refinitiv"/>
    <x v="1"/>
  </r>
  <r>
    <x v="10"/>
    <s v="United States"/>
    <s v="CleanSpark"/>
    <x v="0"/>
    <d v="2022-12-31T00:00:00"/>
    <n v="2.7539999999999997E-4"/>
    <n v="9.9999999999999995E-7"/>
    <x v="640"/>
    <x v="3"/>
    <s v="Refinitiv, 'Share ownership: CleanSpark Inc - 31 December 2022', viewed in December 2023."/>
    <s v="Refinitiv"/>
    <x v="1"/>
  </r>
  <r>
    <x v="14"/>
    <s v="China"/>
    <s v="Canaan"/>
    <x v="0"/>
    <d v="2022-12-31T00:00:00"/>
    <n v="1.4008E-4"/>
    <n v="0"/>
    <x v="640"/>
    <x v="3"/>
    <s v="Refinitiv, 'Share ownership: Canaan Inc - 31 December 2022', viewed in December 2023."/>
    <s v="Refinitiv"/>
    <x v="1"/>
  </r>
  <r>
    <x v="16"/>
    <s v="Netherlands"/>
    <s v="Cipher Mining"/>
    <x v="0"/>
    <d v="2022-12-31T00:00:00"/>
    <n v="5.4320000000000002E-5"/>
    <n v="0"/>
    <x v="640"/>
    <x v="3"/>
    <s v="Refinitiv, 'Share ownership: Cipher Mining Inc - 31 December 2022', viewed in December 2023."/>
    <s v="Refinitiv"/>
    <x v="1"/>
  </r>
  <r>
    <x v="3"/>
    <s v="Canada"/>
    <s v="Bitfarms"/>
    <x v="0"/>
    <d v="2022-12-31T00:00:00"/>
    <n v="2.7460599999999998E-3"/>
    <n v="2.0999999999999999E-5"/>
    <x v="640"/>
    <x v="3"/>
    <s v="Refinitiv, 'Share ownership: Bitfarms Ltd - 31 December 2022', viewed in December 2023."/>
    <s v="Refinitiv"/>
    <x v="1"/>
  </r>
  <r>
    <x v="11"/>
    <s v="United States"/>
    <s v="Bit Digital"/>
    <x v="0"/>
    <d v="2022-12-31T00:00:00"/>
    <n v="1.122E-4"/>
    <n v="1.9999999999999999E-6"/>
    <x v="640"/>
    <x v="3"/>
    <s v="Refinitiv, 'Share ownership: Bit Digital Inc - 31 December 2022', viewed in December 2023."/>
    <s v="Refinitiv"/>
    <x v="1"/>
  </r>
  <r>
    <x v="12"/>
    <s v="United Kingdom"/>
    <s v="Argo Blockchain"/>
    <x v="0"/>
    <d v="2022-12-31T00:00:00"/>
    <n v="3.2400000000000003E-6"/>
    <n v="0"/>
    <x v="640"/>
    <x v="3"/>
    <s v="Refinitiv, 'Share ownership: Argo Blockchain PLC - 31 December 2022', viewed in December 2023."/>
    <s v="Refinitiv"/>
    <x v="1"/>
  </r>
  <r>
    <x v="0"/>
    <s v="Japan"/>
    <s v="SBI Holdings"/>
    <x v="0"/>
    <d v="2022-06-30T00:00:00"/>
    <n v="1.9560899999999997E-3"/>
    <n v="0"/>
    <x v="77"/>
    <x v="15"/>
    <s v="Refinitiv, 'Share ownership: SBI Holdings Inc - 30 June 2022', viewed in December 2023."/>
    <s v="Refinitiv"/>
    <x v="0"/>
  </r>
  <r>
    <x v="17"/>
    <s v="United States"/>
    <s v="Applied Digital"/>
    <x v="0"/>
    <d v="2022-12-31T00:00:00"/>
    <n v="0.165968"/>
    <n v="9.6000000000000002E-4"/>
    <x v="641"/>
    <x v="3"/>
    <s v="Refinitiv, 'Share ownership: Applied Digital Corp - 31 December 2022', viewed in December 2023."/>
    <s v="Refinitiv"/>
    <x v="1"/>
  </r>
  <r>
    <x v="0"/>
    <s v="Japan"/>
    <s v="SBI Holdings"/>
    <x v="0"/>
    <d v="2022-12-31T00:00:00"/>
    <n v="0.75005103000000006"/>
    <n v="1.4300000000000001E-4"/>
    <x v="642"/>
    <x v="3"/>
    <s v="Refinitiv, 'Share ownership: SBI Holdings Inc - 31 December 2022', viewed in December 2023."/>
    <s v="Refinitiv"/>
    <x v="0"/>
  </r>
  <r>
    <x v="2"/>
    <s v="United States"/>
    <s v="Riot Platforms"/>
    <x v="0"/>
    <d v="2022-12-31T00:00:00"/>
    <n v="0.20117615999999999"/>
    <n v="3.5499999999999996E-4"/>
    <x v="642"/>
    <x v="3"/>
    <s v="Refinitiv, 'Share ownership: Riot Platforms Inc - 31 December 2022', viewed in December 2023."/>
    <s v="Refinitiv"/>
    <x v="1"/>
  </r>
  <r>
    <x v="6"/>
    <s v="United States"/>
    <s v="Marathon Digital Holdings"/>
    <x v="0"/>
    <d v="2022-12-31T00:00:00"/>
    <n v="0.15255594"/>
    <n v="3.0600000000000001E-4"/>
    <x v="642"/>
    <x v="3"/>
    <s v="Refinitiv, 'Share ownership: Marathon Digital Holdings Inc - 31 December 2022', viewed in December 2023."/>
    <s v="Refinitiv"/>
    <x v="1"/>
  </r>
  <r>
    <x v="13"/>
    <s v="United States"/>
    <s v="Galaxy Digital"/>
    <x v="0"/>
    <d v="2022-12-31T00:00:00"/>
    <n v="4.5700789999999998E-2"/>
    <n v="1.46E-4"/>
    <x v="642"/>
    <x v="3"/>
    <s v="Refinitiv, 'Share ownership: Galaxy Digital Holdings Ltd - 31 December 2022', viewed in December 2023."/>
    <s v="Refinitiv"/>
    <x v="1"/>
  </r>
  <r>
    <x v="10"/>
    <s v="United States"/>
    <s v="CleanSpark"/>
    <x v="0"/>
    <d v="2022-12-31T00:00:00"/>
    <n v="2.9198520000000002E-2"/>
    <n v="2.0000000000000001E-4"/>
    <x v="642"/>
    <x v="3"/>
    <s v="Refinitiv, 'Share ownership: CleanSpark Inc - 31 December 2022', viewed in December 2023."/>
    <s v="Refinitiv"/>
    <x v="1"/>
  </r>
  <r>
    <x v="17"/>
    <s v="United States"/>
    <s v="Applied Digital"/>
    <x v="0"/>
    <d v="2022-12-31T00:00:00"/>
    <n v="5.0592640000000001E-2"/>
    <n v="2.9300000000000002E-4"/>
    <x v="642"/>
    <x v="3"/>
    <s v="Refinitiv, 'Share ownership: Applied Digital Corp - 31 December 2022', viewed in December 2023."/>
    <s v="Refinitiv"/>
    <x v="1"/>
  </r>
  <r>
    <x v="19"/>
    <s v="Singapore"/>
    <s v="Bitdeer Technologies"/>
    <x v="0"/>
    <d v="2022-10-31T00:00:00"/>
    <n v="0.21457736999999999"/>
    <n v="3.4189999999999997E-3"/>
    <x v="642"/>
    <x v="3"/>
    <s v="Refinitiv, 'Share ownership: Bitdeer Technologies Group - 31 October 2022', viewed in December 2023."/>
    <s v="Refinitiv"/>
    <x v="1"/>
  </r>
  <r>
    <x v="2"/>
    <s v="United States"/>
    <s v="Riot Platforms"/>
    <x v="0"/>
    <d v="2022-06-30T00:00:00"/>
    <n v="3.3938999999999997E-2"/>
    <n v="6.0000000000000002E-5"/>
    <x v="643"/>
    <x v="12"/>
    <s v="Refinitiv, 'Share ownership: Riot Platforms Inc - 30 June 2022', viewed in December 2023."/>
    <s v="Refinitiv"/>
    <x v="1"/>
  </r>
  <r>
    <x v="2"/>
    <s v="United States"/>
    <s v="Riot Platforms"/>
    <x v="0"/>
    <d v="2022-12-31T00:00:00"/>
    <n v="4.9026180000000003E-2"/>
    <n v="8.6000000000000003E-5"/>
    <x v="644"/>
    <x v="3"/>
    <s v="Refinitiv, 'Share ownership: Riot Platforms Inc - 31 December 2022', viewed in December 2023."/>
    <s v="Refinitiv"/>
    <x v="1"/>
  </r>
  <r>
    <x v="6"/>
    <s v="United States"/>
    <s v="Marathon Digital Holdings"/>
    <x v="0"/>
    <d v="2022-12-31T00:00:00"/>
    <n v="5.1990839999999997E-2"/>
    <n v="1.0399999999999999E-4"/>
    <x v="644"/>
    <x v="3"/>
    <s v="Refinitiv, 'Share ownership: Marathon Digital Holdings Inc - 31 December 2022', viewed in December 2023."/>
    <s v="Refinitiv"/>
    <x v="1"/>
  </r>
  <r>
    <x v="2"/>
    <s v="United States"/>
    <s v="Riot Platforms"/>
    <x v="0"/>
    <d v="2022-12-31T00:00:00"/>
    <n v="4.567686E-2"/>
    <n v="8.099999999999999E-5"/>
    <x v="644"/>
    <x v="3"/>
    <s v="Refinitiv, 'Share ownership: Riot Platforms Inc - 31 December 2022', viewed in December 2023."/>
    <s v="Refinitiv"/>
    <x v="1"/>
  </r>
  <r>
    <x v="6"/>
    <s v="United States"/>
    <s v="Marathon Digital Holdings"/>
    <x v="0"/>
    <d v="2022-12-31T00:00:00"/>
    <n v="4.104E-2"/>
    <n v="8.2000000000000001E-5"/>
    <x v="645"/>
    <x v="3"/>
    <s v="Refinitiv, 'Share ownership: Marathon Digital Holdings Inc - 31 December 2022', viewed in December 2023."/>
    <s v="Refinitiv"/>
    <x v="1"/>
  </r>
  <r>
    <x v="0"/>
    <s v="Japan"/>
    <s v="SBI Holdings"/>
    <x v="0"/>
    <d v="2022-12-31T00:00:00"/>
    <n v="9.9123456899999987"/>
    <n v="1.8959999999999999E-3"/>
    <x v="646"/>
    <x v="3"/>
    <s v="Refinitiv, 'Share ownership: SBI Holdings Inc - 31 December 2022', viewed in December 2023."/>
    <s v="Refinitiv"/>
    <x v="0"/>
  </r>
  <r>
    <x v="4"/>
    <s v="United States"/>
    <s v="Riskon International"/>
    <x v="0"/>
    <d v="2022-12-31T00:00:00"/>
    <n v="1.142336E-2"/>
    <n v="1.7639999999999999E-3"/>
    <x v="647"/>
    <x v="3"/>
    <s v="Refinitiv, 'Share ownership: Riskon International Inc - 31 December 2022', viewed in December 2023."/>
    <s v="Refinitiv"/>
    <x v="1"/>
  </r>
  <r>
    <x v="2"/>
    <s v="United States"/>
    <s v="Riot Platforms"/>
    <x v="0"/>
    <d v="2022-12-31T00:00:00"/>
    <n v="3.8408699999999997E-2"/>
    <n v="6.7999999999999999E-5"/>
    <x v="648"/>
    <x v="3"/>
    <s v="Refinitiv, 'Share ownership: Riot Platforms Inc - 31 December 2022', viewed in December 2023."/>
    <s v="Refinitiv"/>
    <x v="1"/>
  </r>
  <r>
    <x v="8"/>
    <s v="United States"/>
    <s v="Hut 8 Corp"/>
    <x v="0"/>
    <d v="2022-12-31T00:00:00"/>
    <n v="1.4481809999999999E-2"/>
    <n v="8.0000000000000007E-5"/>
    <x v="649"/>
    <x v="3"/>
    <s v="Refinitiv, 'Share ownership: Hut 8 Corp - 31 December 2022', viewed in December 2023."/>
    <s v="Refinitiv"/>
    <x v="1"/>
  </r>
  <r>
    <x v="20"/>
    <s v="Canada"/>
    <s v="Digihost Technology"/>
    <x v="0"/>
    <d v="2022-12-31T00:00:00"/>
    <n v="1.035293E-2"/>
    <n v="1.078E-3"/>
    <x v="649"/>
    <x v="3"/>
    <s v="Refinitiv, 'Share ownership: Digihost Technology Inc - 31 December 2022', viewed in December 2023."/>
    <s v="Refinitiv"/>
    <x v="1"/>
  </r>
  <r>
    <x v="3"/>
    <s v="Canada"/>
    <s v="Bitfarms"/>
    <x v="0"/>
    <d v="2022-12-31T00:00:00"/>
    <n v="8.5671900000000006E-3"/>
    <n v="9.2E-5"/>
    <x v="649"/>
    <x v="3"/>
    <s v="Refinitiv, 'Share ownership: Bitfarms Ltd - 31 December 2022', viewed in December 2023."/>
    <s v="Refinitiv"/>
    <x v="1"/>
  </r>
  <r>
    <x v="11"/>
    <s v="United States"/>
    <s v="Bit Digital"/>
    <x v="0"/>
    <d v="2022-12-31T00:00:00"/>
    <n v="2.622E-2"/>
    <n v="5.2999999999999998E-4"/>
    <x v="649"/>
    <x v="3"/>
    <s v="Refinitiv, 'Share ownership: Bit Digital Inc - 31 December 2022', viewed in December 2023."/>
    <s v="Refinitiv"/>
    <x v="1"/>
  </r>
  <r>
    <x v="0"/>
    <s v="Japan"/>
    <s v="SBI Holdings"/>
    <x v="0"/>
    <d v="2022-12-31T00:00:00"/>
    <n v="8.4988633100000008"/>
    <n v="1.6259999999999998E-3"/>
    <x v="650"/>
    <x v="3"/>
    <s v="Refinitiv, 'Share ownership: SBI Holdings Inc - 31 December 2022', viewed in December 2023."/>
    <s v="Refinitiv"/>
    <x v="0"/>
  </r>
  <r>
    <x v="2"/>
    <s v="United States"/>
    <s v="Riot Platforms"/>
    <x v="0"/>
    <d v="2022-12-31T00:00:00"/>
    <n v="0.28207172999999996"/>
    <n v="4.9700000000000005E-4"/>
    <x v="650"/>
    <x v="3"/>
    <s v="Refinitiv, 'Share ownership: Riot Platforms Inc - 31 December 2022', viewed in December 2023."/>
    <s v="Refinitiv"/>
    <x v="1"/>
  </r>
  <r>
    <x v="6"/>
    <s v="United States"/>
    <s v="Marathon Digital Holdings"/>
    <x v="0"/>
    <d v="2022-12-31T00:00:00"/>
    <n v="0.10789074"/>
    <n v="2.1700000000000002E-4"/>
    <x v="650"/>
    <x v="3"/>
    <s v="Refinitiv, 'Share ownership: Marathon Digital Holdings Inc - 31 December 2022', viewed in December 2023."/>
    <s v="Refinitiv"/>
    <x v="1"/>
  </r>
  <r>
    <x v="8"/>
    <s v="United States"/>
    <s v="Hut 8 Corp"/>
    <x v="0"/>
    <d v="2022-12-31T00:00:00"/>
    <n v="0.28458055999999998"/>
    <n v="1.5740000000000001E-3"/>
    <x v="650"/>
    <x v="3"/>
    <s v="Refinitiv, 'Share ownership: Hut 8 Corp - 31 December 2022', viewed in December 2023."/>
    <s v="Refinitiv"/>
    <x v="1"/>
  </r>
  <r>
    <x v="1"/>
    <s v="Canada"/>
    <s v="HIVE Digital Technology"/>
    <x v="0"/>
    <d v="2022-12-31T00:00:00"/>
    <n v="9.6499740000000001E-2"/>
    <n v="8.0100000000000006E-4"/>
    <x v="650"/>
    <x v="3"/>
    <s v="Refinitiv, 'Share ownership: HIVE Digital Technologies Ltd - 31 December 2022', viewed in December 2023."/>
    <s v="Refinitiv"/>
    <x v="1"/>
  </r>
  <r>
    <x v="13"/>
    <s v="United States"/>
    <s v="Galaxy Digital"/>
    <x v="0"/>
    <d v="2022-12-31T00:00:00"/>
    <n v="4.9334000000000003E-2"/>
    <n v="1.5800000000000002E-4"/>
    <x v="650"/>
    <x v="3"/>
    <s v="Refinitiv, 'Share ownership: Galaxy Digital Holdings Ltd - 31 December 2022', viewed in December 2023."/>
    <s v="Refinitiv"/>
    <x v="1"/>
  </r>
  <r>
    <x v="10"/>
    <s v="United States"/>
    <s v="CleanSpark"/>
    <x v="0"/>
    <d v="2022-12-31T00:00:00"/>
    <n v="3.4881959999999997E-2"/>
    <n v="2.3800000000000001E-4"/>
    <x v="650"/>
    <x v="3"/>
    <s v="Refinitiv, 'Share ownership: CleanSpark Inc - 31 December 2022', viewed in December 2023."/>
    <s v="Refinitiv"/>
    <x v="1"/>
  </r>
  <r>
    <x v="14"/>
    <s v="China"/>
    <s v="Canaan"/>
    <x v="0"/>
    <d v="2022-12-31T00:00:00"/>
    <n v="1.3479239199999999"/>
    <n v="3.9379999999999997E-3"/>
    <x v="650"/>
    <x v="3"/>
    <s v="Refinitiv, 'Share ownership: Canaan Inc - 31 December 2022', viewed in December 2023."/>
    <s v="Refinitiv"/>
    <x v="1"/>
  </r>
  <r>
    <x v="3"/>
    <s v="Canada"/>
    <s v="Bitfarms"/>
    <x v="0"/>
    <d v="2022-12-31T00:00:00"/>
    <n v="0.12116400999999999"/>
    <n v="1.3079999999999999E-3"/>
    <x v="650"/>
    <x v="3"/>
    <s v="Refinitiv, 'Share ownership: Bitfarms Ltd - 31 December 2022', viewed in December 2023."/>
    <s v="Refinitiv"/>
    <x v="1"/>
  </r>
  <r>
    <x v="15"/>
    <s v="United States"/>
    <s v="TeraWulf"/>
    <x v="0"/>
    <d v="2022-12-31T00:00:00"/>
    <n v="6.656E-5"/>
    <n v="9.9999999999999995E-7"/>
    <x v="651"/>
    <x v="3"/>
    <s v="Refinitiv, 'Share ownership: Terawulf Inc - 31 December 2022', viewed in December 2023."/>
    <s v="Refinitiv"/>
    <x v="1"/>
  </r>
  <r>
    <x v="23"/>
    <s v="United States"/>
    <s v="Soluna Holdings"/>
    <x v="0"/>
    <d v="2022-12-31T00:00:00"/>
    <n v="2.6089999999999999E-5"/>
    <n v="5.9999999999999993E-6"/>
    <x v="651"/>
    <x v="3"/>
    <s v="Refinitiv, 'Share ownership: Soluna Holdings Inc - 31 December 2022', viewed in December 2023."/>
    <s v="Refinitiv"/>
    <x v="1"/>
  </r>
  <r>
    <x v="2"/>
    <s v="United States"/>
    <s v="Riot Platforms"/>
    <x v="0"/>
    <d v="2022-12-31T00:00:00"/>
    <n v="2.373339E-2"/>
    <n v="4.1999999999999998E-5"/>
    <x v="651"/>
    <x v="3"/>
    <s v="Refinitiv, 'Share ownership: Riot Platforms Inc - 31 December 2022', viewed in December 2023."/>
    <s v="Refinitiv"/>
    <x v="1"/>
  </r>
  <r>
    <x v="6"/>
    <s v="United States"/>
    <s v="Marathon Digital Holdings"/>
    <x v="0"/>
    <d v="2022-12-31T00:00:00"/>
    <n v="9.9522000000000013E-3"/>
    <n v="2.0000000000000002E-5"/>
    <x v="651"/>
    <x v="3"/>
    <s v="Refinitiv, 'Share ownership: Marathon Digital Holdings Inc - 31 December 2022', viewed in December 2023."/>
    <s v="Refinitiv"/>
    <x v="1"/>
  </r>
  <r>
    <x v="1"/>
    <s v="Canada"/>
    <s v="HIVE Digital Technology"/>
    <x v="0"/>
    <d v="2022-12-31T00:00:00"/>
    <n v="1.00745E-3"/>
    <n v="7.9999999999999996E-6"/>
    <x v="651"/>
    <x v="3"/>
    <s v="Refinitiv, 'Share ownership: HIVE Digital Technologies Ltd - 31 December 2022', viewed in December 2023."/>
    <s v="Refinitiv"/>
    <x v="1"/>
  </r>
  <r>
    <x v="9"/>
    <s v="Singapore"/>
    <s v="Ebang International"/>
    <x v="0"/>
    <d v="2022-12-31T00:00:00"/>
    <n v="2.9100000000000001E-6"/>
    <n v="0"/>
    <x v="651"/>
    <x v="3"/>
    <s v="Refinitiv, 'Share ownership: Ebang International Holdings Inc - 31 December 2022', viewed in December 2023."/>
    <s v="Refinitiv"/>
    <x v="1"/>
  </r>
  <r>
    <x v="7"/>
    <s v="United States"/>
    <s v="Core Scientific"/>
    <x v="0"/>
    <d v="2022-12-31T00:00:00"/>
    <n v="3.7812900000000001E-3"/>
    <n v="1.34E-4"/>
    <x v="651"/>
    <x v="3"/>
    <s v="Refinitiv, 'Share ownership: Core Scientific Inc - 31 December 2022', viewed in December 2023."/>
    <s v="Refinitiv"/>
    <x v="1"/>
  </r>
  <r>
    <x v="10"/>
    <s v="United States"/>
    <s v="CleanSpark"/>
    <x v="0"/>
    <d v="2022-12-31T00:00:00"/>
    <n v="4.8960000000000002E-3"/>
    <n v="3.3000000000000003E-5"/>
    <x v="651"/>
    <x v="3"/>
    <s v="Refinitiv, 'Share ownership: CleanSpark Inc - 31 December 2022', viewed in December 2023."/>
    <s v="Refinitiv"/>
    <x v="1"/>
  </r>
  <r>
    <x v="14"/>
    <s v="China"/>
    <s v="Canaan"/>
    <x v="0"/>
    <d v="2022-12-31T00:00:00"/>
    <n v="4.2349480000000002E-2"/>
    <n v="1.2400000000000001E-4"/>
    <x v="651"/>
    <x v="3"/>
    <s v="Refinitiv, 'Share ownership: Canaan Inc - 31 December 2022', viewed in December 2023."/>
    <s v="Refinitiv"/>
    <x v="1"/>
  </r>
  <r>
    <x v="3"/>
    <s v="Canada"/>
    <s v="Bitfarms"/>
    <x v="0"/>
    <d v="2022-12-31T00:00:00"/>
    <n v="4.1329999999999999E-5"/>
    <n v="0"/>
    <x v="651"/>
    <x v="3"/>
    <s v="Refinitiv, 'Share ownership: Bitfarms Ltd - 31 December 2022', viewed in December 2023."/>
    <s v="Refinitiv"/>
    <x v="1"/>
  </r>
  <r>
    <x v="11"/>
    <s v="United States"/>
    <s v="Bit Digital"/>
    <x v="0"/>
    <d v="2022-12-31T00:00:00"/>
    <n v="6.0000000000000002E-5"/>
    <n v="9.9999999999999995E-7"/>
    <x v="651"/>
    <x v="3"/>
    <s v="Refinitiv, 'Share ownership: Bit Digital Inc - 31 December 2022', viewed in December 2023."/>
    <s v="Refinitiv"/>
    <x v="1"/>
  </r>
  <r>
    <x v="4"/>
    <s v="United States"/>
    <s v="Ault Alliance"/>
    <x v="0"/>
    <d v="2022-12-31T00:00:00"/>
    <n v="3.6749999999999999E-4"/>
    <n v="7.9999999999999996E-6"/>
    <x v="651"/>
    <x v="3"/>
    <s v="Refinitiv, 'Share ownership: Ault Alliance Inc - 31 December 2022', viewed in December 2023."/>
    <s v="Refinitiv"/>
    <x v="1"/>
  </r>
  <r>
    <x v="15"/>
    <s v="United States"/>
    <s v="TeraWulf"/>
    <x v="0"/>
    <d v="2022-12-31T00:00:00"/>
    <n v="1.4244E-4"/>
    <n v="9.9999999999999995E-7"/>
    <x v="651"/>
    <x v="3"/>
    <s v="Refinitiv, 'Share ownership: Terawulf Inc - 31 December 2022', viewed in December 2023."/>
    <s v="Refinitiv"/>
    <x v="1"/>
  </r>
  <r>
    <x v="5"/>
    <s v="United States"/>
    <s v="Stronghold Digital Mining"/>
    <x v="0"/>
    <d v="2022-12-31T00:00:00"/>
    <n v="7.6660000000000001E-5"/>
    <n v="5.0000000000000004E-6"/>
    <x v="651"/>
    <x v="3"/>
    <s v="Refinitiv, 'Share ownership: Stronghold Digital Mining Inc - 31 December 2022', viewed in December 2023."/>
    <s v="Refinitiv"/>
    <x v="1"/>
  </r>
  <r>
    <x v="23"/>
    <s v="United States"/>
    <s v="Soluna Holdings"/>
    <x v="0"/>
    <d v="2022-12-31T00:00:00"/>
    <n v="2.6089999999999999E-5"/>
    <n v="5.9999999999999993E-6"/>
    <x v="651"/>
    <x v="3"/>
    <s v="Refinitiv, 'Share ownership: Soluna Holdings Inc - 31 December 2022', viewed in December 2023."/>
    <s v="Refinitiv"/>
    <x v="1"/>
  </r>
  <r>
    <x v="16"/>
    <s v="Netherlands"/>
    <s v="Cipher Mining"/>
    <x v="0"/>
    <d v="2022-12-31T00:00:00"/>
    <n v="4.5416E-4"/>
    <n v="2.9999999999999997E-6"/>
    <x v="651"/>
    <x v="3"/>
    <s v="Refinitiv, 'Share ownership: Cipher Mining Inc - 31 December 2022', viewed in December 2023."/>
    <s v="Refinitiv"/>
    <x v="1"/>
  </r>
  <r>
    <x v="4"/>
    <s v="United States"/>
    <s v="Ault Alliance"/>
    <x v="0"/>
    <d v="2022-12-31T00:00:00"/>
    <n v="2.5724999999999999E-4"/>
    <n v="5.9999999999999993E-6"/>
    <x v="651"/>
    <x v="3"/>
    <s v="Refinitiv, 'Share ownership: Ault Alliance Inc - 31 December 2022', viewed in December 2023."/>
    <s v="Refinitiv"/>
    <x v="1"/>
  </r>
  <r>
    <x v="4"/>
    <s v="United States"/>
    <s v="Riskon International"/>
    <x v="0"/>
    <d v="2022-12-31T00:00:00"/>
    <n v="4.1359999999999997E-5"/>
    <n v="5.9999999999999993E-6"/>
    <x v="651"/>
    <x v="3"/>
    <s v="Refinitiv, 'Share ownership: Riskon International Inc - 31 December 2022', viewed in December 2023."/>
    <s v="Refinitiv"/>
    <x v="1"/>
  </r>
  <r>
    <x v="2"/>
    <s v="United States"/>
    <s v="Riot Platforms"/>
    <x v="0"/>
    <d v="2022-12-31T00:00:00"/>
    <n v="5.4239999999999996E-4"/>
    <n v="9.9999999999999995E-7"/>
    <x v="651"/>
    <x v="3"/>
    <s v="Refinitiv, 'Share ownership: Riot Platforms Inc - 31 December 2022', viewed in December 2023."/>
    <s v="Refinitiv"/>
    <x v="1"/>
  </r>
  <r>
    <x v="6"/>
    <s v="United States"/>
    <s v="Marathon Digital Holdings"/>
    <x v="0"/>
    <d v="2022-12-31T00:00:00"/>
    <n v="1.4740199999999999E-3"/>
    <n v="2.9999999999999997E-6"/>
    <x v="651"/>
    <x v="3"/>
    <s v="Refinitiv, 'Share ownership: Marathon Digital Holdings Inc - 31 December 2022', viewed in December 2023."/>
    <s v="Refinitiv"/>
    <x v="1"/>
  </r>
  <r>
    <x v="2"/>
    <s v="United States"/>
    <s v="Riot Platforms"/>
    <x v="0"/>
    <d v="2022-12-31T00:00:00"/>
    <n v="3.4238999999999999E-2"/>
    <n v="6.0000000000000002E-5"/>
    <x v="652"/>
    <x v="3"/>
    <s v="Refinitiv, 'Share ownership: Riot Platforms Inc - 31 December 2022', viewed in December 2023."/>
    <s v="Refinitiv"/>
    <x v="1"/>
  </r>
  <r>
    <x v="6"/>
    <s v="United States"/>
    <s v="Marathon Digital Holdings"/>
    <x v="0"/>
    <d v="2022-12-31T00:00:00"/>
    <n v="5.1385500000000001E-2"/>
    <n v="1.03E-4"/>
    <x v="652"/>
    <x v="3"/>
    <s v="Refinitiv, 'Share ownership: Marathon Digital Holdings Inc - 31 December 2022', viewed in December 2023."/>
    <s v="Refinitiv"/>
    <x v="1"/>
  </r>
  <r>
    <x v="8"/>
    <s v="United States"/>
    <s v="Hut 8 Corp"/>
    <x v="0"/>
    <d v="2022-12-31T00:00:00"/>
    <n v="1.7123E-4"/>
    <n v="9.9999999999999995E-7"/>
    <x v="653"/>
    <x v="3"/>
    <s v="Refinitiv, 'Share ownership: Hut 8 Corp - 31 December 2022', viewed in December 2023."/>
    <s v="Refinitiv"/>
    <x v="1"/>
  </r>
  <r>
    <x v="2"/>
    <s v="United States"/>
    <s v="Riot Platforms"/>
    <x v="0"/>
    <d v="2022-12-31T00:00:00"/>
    <n v="6.8603429999999993E-2"/>
    <n v="1.21E-4"/>
    <x v="654"/>
    <x v="3"/>
    <s v="Refinitiv, 'Share ownership: Riot Platforms Inc - 31 December 2022', viewed in December 2023."/>
    <s v="Refinitiv"/>
    <x v="1"/>
  </r>
  <r>
    <x v="10"/>
    <s v="United States"/>
    <s v="CleanSpark"/>
    <x v="0"/>
    <d v="2022-12-31T00:00:00"/>
    <n v="3.0600000000000001E-4"/>
    <n v="1.9999999999999999E-6"/>
    <x v="655"/>
    <x v="3"/>
    <s v="Refinitiv, 'Share ownership: CleanSpark Inc - 31 December 2022', viewed in December 2023."/>
    <s v="Refinitiv"/>
    <x v="1"/>
  </r>
  <r>
    <x v="5"/>
    <s v="United States"/>
    <s v="Stronghold Digital Mining"/>
    <x v="0"/>
    <d v="2022-12-31T00:00:00"/>
    <n v="7.5649899999999997E-3"/>
    <n v="4.9799999999999996E-4"/>
    <x v="122"/>
    <x v="3"/>
    <s v="Refinitiv, 'Share ownership: Stronghold Digital Mining Inc - 31 December 2022', viewed in December 2023."/>
    <s v="Refinitiv"/>
    <x v="1"/>
  </r>
  <r>
    <x v="5"/>
    <s v="United States"/>
    <s v="Stronghold Digital Mining"/>
    <x v="0"/>
    <d v="2022-09-30T00:00:00"/>
    <n v="8.3200000000000003E-5"/>
    <n v="9.9999999999999995E-7"/>
    <x v="656"/>
    <x v="3"/>
    <s v="Refinitiv, 'Share ownership: Stronghold Digital Mining Inc - 30 September 2022', viewed in December 2023."/>
    <s v="Refinitiv"/>
    <x v="1"/>
  </r>
  <r>
    <x v="2"/>
    <s v="United States"/>
    <s v="Riot Platforms"/>
    <x v="0"/>
    <d v="2022-09-30T00:00:00"/>
    <n v="4.2761000000000003E-4"/>
    <n v="0"/>
    <x v="656"/>
    <x v="3"/>
    <s v="Refinitiv, 'Share ownership: Riot Platforms Inc - 30 September 2022', viewed in December 2023."/>
    <s v="Refinitiv"/>
    <x v="1"/>
  </r>
  <r>
    <x v="6"/>
    <s v="United States"/>
    <s v="Marathon Digital Holdings"/>
    <x v="0"/>
    <d v="2022-09-30T00:00:00"/>
    <n v="3.4272000000000003E-4"/>
    <n v="0"/>
    <x v="656"/>
    <x v="3"/>
    <s v="Refinitiv, 'Share ownership: Marathon Digital Holdings Inc - 30 September 2022', viewed in December 2023."/>
    <s v="Refinitiv"/>
    <x v="1"/>
  </r>
  <r>
    <x v="6"/>
    <s v="United States"/>
    <s v="Marathon Digital Holdings"/>
    <x v="0"/>
    <d v="2022-12-31T00:00:00"/>
    <n v="1.1187948600000002"/>
    <n v="2.2470000000000003E-3"/>
    <x v="657"/>
    <x v="3"/>
    <s v="Refinitiv, 'Share ownership: Marathon Digital Holdings Inc - 31 December 2022', viewed in December 2023."/>
    <s v="Refinitiv"/>
    <x v="1"/>
  </r>
  <r>
    <x v="7"/>
    <s v="United States"/>
    <s v="Core Scientific"/>
    <x v="0"/>
    <d v="2022-12-31T00:00:00"/>
    <n v="4.8244E-4"/>
    <n v="1.7E-5"/>
    <x v="657"/>
    <x v="3"/>
    <s v="Refinitiv, 'Share ownership: Core Scientific Inc - 31 December 2022', viewed in December 2023."/>
    <s v="Refinitiv"/>
    <x v="1"/>
  </r>
  <r>
    <x v="19"/>
    <s v="Singapore"/>
    <s v="Bitdeer Technologies"/>
    <x v="0"/>
    <d v="2022-12-31T00:00:00"/>
    <n v="0.52613673999999999"/>
    <n v="8.2769999999999996E-3"/>
    <x v="657"/>
    <x v="3"/>
    <s v="Refinitiv, 'Share ownership: Bitdeer Technologies Group - 31 December 2022', viewed in December 2023."/>
    <s v="Refinitiv"/>
    <x v="1"/>
  </r>
  <r>
    <x v="2"/>
    <s v="United States"/>
    <s v="Riot Platforms"/>
    <x v="0"/>
    <d v="2022-12-31T00:00:00"/>
    <n v="9.1452030000000004E-2"/>
    <n v="1.6100000000000001E-4"/>
    <x v="658"/>
    <x v="3"/>
    <s v="Refinitiv, 'Share ownership: Riot Platforms Inc - 31 December 2022', viewed in December 2023."/>
    <s v="Refinitiv"/>
    <x v="1"/>
  </r>
  <r>
    <x v="6"/>
    <s v="United States"/>
    <s v="Marathon Digital Holdings"/>
    <x v="0"/>
    <d v="2022-12-31T00:00:00"/>
    <n v="0.25126739999999997"/>
    <n v="5.0500000000000002E-4"/>
    <x v="658"/>
    <x v="3"/>
    <s v="Refinitiv, 'Share ownership: Marathon Digital Holdings Inc - 31 December 2022', viewed in December 2023."/>
    <s v="Refinitiv"/>
    <x v="1"/>
  </r>
  <r>
    <x v="8"/>
    <s v="United States"/>
    <s v="Hut 8 Corp"/>
    <x v="0"/>
    <d v="2022-12-31T00:00:00"/>
    <n v="2.0140970000000001E-2"/>
    <n v="1.11E-4"/>
    <x v="658"/>
    <x v="3"/>
    <s v="Refinitiv, 'Share ownership: Hut 8 Corp - 31 December 2022', viewed in December 2023."/>
    <s v="Refinitiv"/>
    <x v="1"/>
  </r>
  <r>
    <x v="1"/>
    <s v="Canada"/>
    <s v="HIVE Digital Technology"/>
    <x v="0"/>
    <d v="2022-12-31T00:00:00"/>
    <n v="2.1500520000000002E-2"/>
    <n v="1.7799999999999999E-4"/>
    <x v="658"/>
    <x v="3"/>
    <s v="Refinitiv, 'Share ownership: HIVE Digital Technologies Ltd - 31 December 2022', viewed in December 2023."/>
    <s v="Refinitiv"/>
    <x v="1"/>
  </r>
  <r>
    <x v="14"/>
    <s v="China"/>
    <s v="Canaan"/>
    <x v="0"/>
    <d v="2022-12-31T00:00:00"/>
    <n v="2.317294E-2"/>
    <n v="6.7999999999999999E-5"/>
    <x v="658"/>
    <x v="3"/>
    <s v="Refinitiv, 'Share ownership: Canaan Inc - 31 December 2022', viewed in December 2023."/>
    <s v="Refinitiv"/>
    <x v="1"/>
  </r>
  <r>
    <x v="11"/>
    <s v="United States"/>
    <s v="Bit Digital"/>
    <x v="0"/>
    <d v="2022-12-31T00:00:00"/>
    <n v="7.8300000000000002E-3"/>
    <n v="1.5800000000000002E-4"/>
    <x v="658"/>
    <x v="3"/>
    <s v="Refinitiv, 'Share ownership: Bit Digital Inc - 31 December 2022', viewed in December 2023."/>
    <s v="Refinitiv"/>
    <x v="1"/>
  </r>
  <r>
    <x v="4"/>
    <s v="United States"/>
    <s v="Ault Alliance"/>
    <x v="0"/>
    <d v="2022-12-31T00:00:00"/>
    <n v="1.3597500000000001E-3"/>
    <n v="3.1000000000000001E-5"/>
    <x v="658"/>
    <x v="3"/>
    <s v="Refinitiv, 'Share ownership: Ault Alliance Inc - 31 December 2022', viewed in December 2023."/>
    <s v="Refinitiv"/>
    <x v="1"/>
  </r>
  <r>
    <x v="0"/>
    <s v="Japan"/>
    <s v="SBI Holdings"/>
    <x v="0"/>
    <d v="2022-12-31T00:00:00"/>
    <n v="7.4870720000000002E-2"/>
    <n v="1.4E-5"/>
    <x v="659"/>
    <x v="22"/>
    <s v="Refinitiv, 'Share ownership: SBI Holdings Inc - 31 December 2022', viewed in December 2023."/>
    <s v="Refinitiv"/>
    <x v="0"/>
  </r>
  <r>
    <x v="2"/>
    <s v="United States"/>
    <s v="Riot Platforms"/>
    <x v="0"/>
    <d v="2022-12-31T00:00:00"/>
    <n v="2.0340000000000001E-4"/>
    <n v="0"/>
    <x v="660"/>
    <x v="3"/>
    <s v="Refinitiv, 'Share ownership: Riot Platforms Inc - 31 December 2022', viewed in December 2023."/>
    <s v="Refinitiv"/>
    <x v="1"/>
  </r>
  <r>
    <x v="10"/>
    <s v="United States"/>
    <s v="CleanSpark"/>
    <x v="0"/>
    <d v="2022-12-31T00:00:00"/>
    <n v="1.8155999999999999E-4"/>
    <n v="9.9999999999999995E-7"/>
    <x v="660"/>
    <x v="3"/>
    <s v="Refinitiv, 'Share ownership: CleanSpark Inc - 31 December 2022', viewed in December 2023."/>
    <s v="Refinitiv"/>
    <x v="1"/>
  </r>
  <r>
    <x v="2"/>
    <s v="United States"/>
    <s v="Riot Platforms"/>
    <x v="0"/>
    <d v="2022-12-31T00:00:00"/>
    <n v="5.7969E-2"/>
    <n v="1.0200000000000001E-4"/>
    <x v="661"/>
    <x v="3"/>
    <s v="Refinitiv, 'Share ownership: Riot Platforms Inc - 31 December 2022', viewed in December 2023."/>
    <s v="Refinitiv"/>
    <x v="1"/>
  </r>
  <r>
    <x v="2"/>
    <s v="United States"/>
    <s v="Riot Platforms"/>
    <x v="0"/>
    <d v="2022-12-31T00:00:00"/>
    <n v="0.51162558000000002"/>
    <n v="9.0200000000000002E-4"/>
    <x v="662"/>
    <x v="3"/>
    <s v="Refinitiv, 'Share ownership: Riot Platforms Inc - 31 December 2022', viewed in December 2023."/>
    <s v="Refinitiv"/>
    <x v="1"/>
  </r>
  <r>
    <x v="6"/>
    <s v="United States"/>
    <s v="Marathon Digital Holdings"/>
    <x v="0"/>
    <d v="2022-12-31T00:00:00"/>
    <n v="1.13342904"/>
    <n v="2.2769999999999999E-3"/>
    <x v="662"/>
    <x v="3"/>
    <s v="Refinitiv, 'Share ownership: Marathon Digital Holdings Inc - 31 December 2022', viewed in December 2023."/>
    <s v="Refinitiv"/>
    <x v="1"/>
  </r>
  <r>
    <x v="10"/>
    <s v="United States"/>
    <s v="CleanSpark"/>
    <x v="0"/>
    <d v="2022-12-31T00:00:00"/>
    <n v="0.18138048000000001"/>
    <n v="1.2389999999999999E-3"/>
    <x v="662"/>
    <x v="3"/>
    <s v="Refinitiv, 'Share ownership: CleanSpark Inc - 31 December 2022', viewed in December 2023."/>
    <s v="Refinitiv"/>
    <x v="1"/>
  </r>
  <r>
    <x v="16"/>
    <s v="Netherlands"/>
    <s v="Cipher Mining"/>
    <x v="0"/>
    <d v="2022-12-31T00:00:00"/>
    <n v="3.6323839999999996E-2"/>
    <n v="2.6200000000000003E-4"/>
    <x v="663"/>
    <x v="31"/>
    <s v="Refinitiv, 'Share ownership: Cipher Mining Inc - 31 December 2022', viewed in December 2023."/>
    <s v="Refinitiv"/>
    <x v="1"/>
  </r>
  <r>
    <x v="1"/>
    <s v="Canada"/>
    <s v="HIVE Digital Technology"/>
    <x v="0"/>
    <d v="2022-09-30T00:00:00"/>
    <n v="2.9437669999999999E-2"/>
    <n v="9.4999999999999992E-5"/>
    <x v="664"/>
    <x v="0"/>
    <s v="Refinitiv, 'Share ownership: HIVE Digital Technologies Ltd - 30 September 2022', viewed in December 2023."/>
    <s v="Refinitiv"/>
    <x v="1"/>
  </r>
  <r>
    <x v="13"/>
    <s v="United States"/>
    <s v="Galaxy Digital"/>
    <x v="0"/>
    <d v="2022-09-30T00:00:00"/>
    <n v="8.5573119999999989E-2"/>
    <n v="1.84E-4"/>
    <x v="664"/>
    <x v="0"/>
    <s v="Refinitiv, 'Share ownership: Galaxy Digital Holdings Ltd - 30 September 2022', viewed in December 2023."/>
    <s v="Refinitiv"/>
    <x v="1"/>
  </r>
  <r>
    <x v="0"/>
    <s v="Japan"/>
    <s v="SBI Holdings"/>
    <x v="0"/>
    <d v="2022-12-31T00:00:00"/>
    <n v="1.1029992800000001"/>
    <n v="2.1100000000000001E-4"/>
    <x v="665"/>
    <x v="15"/>
    <s v="Refinitiv, 'Share ownership: SBI Holdings Inc - 31 December 2022', viewed in December 2023."/>
    <s v="Refinitiv"/>
    <x v="0"/>
  </r>
  <r>
    <x v="2"/>
    <s v="United States"/>
    <s v="Riot Platforms"/>
    <x v="0"/>
    <d v="2022-12-31T00:00:00"/>
    <n v="5.5138349999999996E-2"/>
    <n v="9.7E-5"/>
    <x v="665"/>
    <x v="15"/>
    <s v="Refinitiv, 'Share ownership: Riot Platforms Inc - 31 December 2022', viewed in December 2023."/>
    <s v="Refinitiv"/>
    <x v="1"/>
  </r>
  <r>
    <x v="6"/>
    <s v="United States"/>
    <s v="Marathon Digital Holdings"/>
    <x v="0"/>
    <d v="2022-12-31T00:00:00"/>
    <n v="4.9925160000000003E-2"/>
    <n v="1E-4"/>
    <x v="665"/>
    <x v="15"/>
    <s v="Refinitiv, 'Share ownership: Marathon Digital Holdings Inc - 31 December 2022', viewed in December 2023."/>
    <s v="Refinitiv"/>
    <x v="1"/>
  </r>
  <r>
    <x v="8"/>
    <s v="United States"/>
    <s v="Hut 8 Corp"/>
    <x v="0"/>
    <d v="2022-12-31T00:00:00"/>
    <n v="3.9751129999999996E-2"/>
    <n v="2.1999999999999998E-4"/>
    <x v="665"/>
    <x v="15"/>
    <s v="Refinitiv, 'Share ownership: Hut 8 Corp - 31 December 2022', viewed in December 2023."/>
    <s v="Refinitiv"/>
    <x v="1"/>
  </r>
  <r>
    <x v="12"/>
    <s v="United Kingdom"/>
    <s v="Argo Blockchain"/>
    <x v="1"/>
    <d v="2023-09-30T00:00:00"/>
    <n v="7.0999999999999994E-2"/>
    <n v="2.0999999999999999E-3"/>
    <x v="666"/>
    <x v="3"/>
    <s v="Refinitiv eMAXX, 'Bondholdings: Argo Blockchain - US0401262037, 30-09-2023', viewed in December 2023."/>
    <s v="Refinitiv EMAXX"/>
    <x v="1"/>
  </r>
  <r>
    <x v="12"/>
    <s v="United Kingdom"/>
    <s v="Argo Blockchain"/>
    <x v="1"/>
    <d v="2023-09-30T00:00:00"/>
    <n v="8.9999999999999993E-3"/>
    <n v="2.9999999999999997E-4"/>
    <x v="666"/>
    <x v="3"/>
    <s v="Refinitiv eMAXX, 'Bondholdings: Argo Blockchain - US0401262037, 30-09-2023', viewed in December 2023."/>
    <s v="Refinitiv EMAXX"/>
    <x v="1"/>
  </r>
  <r>
    <x v="12"/>
    <s v="United Kingdom"/>
    <s v="Argo Blockchain"/>
    <x v="1"/>
    <d v="2023-09-30T00:00:00"/>
    <n v="3.0000000000000001E-3"/>
    <n v="1E-4"/>
    <x v="666"/>
    <x v="3"/>
    <s v="Refinitiv eMAXX, 'Bondholdings: Argo Blockchain - US0401262037, 30-09-2023', viewed in December 2023."/>
    <s v="Refinitiv EMAXX"/>
    <x v="1"/>
  </r>
  <r>
    <x v="12"/>
    <s v="United Kingdom"/>
    <s v="Argo Blockchain"/>
    <x v="1"/>
    <d v="2023-09-30T00:00:00"/>
    <n v="1E-3"/>
    <n v="0"/>
    <x v="666"/>
    <x v="3"/>
    <s v="Refinitiv eMAXX, 'Bondholdings: Argo Blockchain - US0401262037, 30-09-2023', viewed in December 2023."/>
    <s v="Refinitiv EMAXX"/>
    <x v="1"/>
  </r>
  <r>
    <x v="12"/>
    <s v="United Kingdom"/>
    <s v="Argo Blockchain"/>
    <x v="1"/>
    <d v="2023-09-30T00:00:00"/>
    <n v="8.0000000000000002E-3"/>
    <n v="2.0000000000000001E-4"/>
    <x v="667"/>
    <x v="3"/>
    <s v="Refinitiv eMAXX, 'Bondholdings: Argo Blockchain - US0401262037, 30-09-2023', viewed in December 2023."/>
    <s v="Refinitiv EMAXX"/>
    <x v="1"/>
  </r>
  <r>
    <x v="12"/>
    <s v="United Kingdom"/>
    <s v="Argo Blockchain"/>
    <x v="1"/>
    <d v="2023-06-30T00:00:00"/>
    <n v="5.0000000000000001E-3"/>
    <n v="1E-4"/>
    <x v="245"/>
    <x v="3"/>
    <s v="Refinitiv eMAXX, 'Bondholdings: Argo Blockchain - US0401262037, 30-06-2023', viewed in December 2023."/>
    <s v="Refinitiv EMAXX"/>
    <x v="1"/>
  </r>
  <r>
    <x v="12"/>
    <s v="United Kingdom"/>
    <s v="Argo Blockchain"/>
    <x v="1"/>
    <d v="2023-08-31T00:00:00"/>
    <n v="4.0000000000000001E-3"/>
    <n v="1E-4"/>
    <x v="668"/>
    <x v="3"/>
    <s v="Refinitiv eMAXX, 'Bondholdings: Argo Blockchain - US0401262037, 31-08-2023', viewed in December 2023."/>
    <s v="Refinitiv EMAXX"/>
    <x v="1"/>
  </r>
  <r>
    <x v="25"/>
    <s v="United States"/>
    <s v="Greenidge Generation"/>
    <x v="1"/>
    <d v="2023-09-30T00:00:00"/>
    <n v="7.0000000000000007E-2"/>
    <n v="1.1999999999999999E-3"/>
    <x v="666"/>
    <x v="3"/>
    <s v="Refinitiv eMAXX, 'Bondholdings: Greenidge - US39531G2093, 30-09-2023', viewed in December 2023."/>
    <s v="Refinitiv EMAXX"/>
    <x v="1"/>
  </r>
  <r>
    <x v="25"/>
    <s v="United States"/>
    <s v="Greenidge Generation"/>
    <x v="1"/>
    <d v="2023-09-30T00:00:00"/>
    <n v="1.4E-2"/>
    <n v="2.0000000000000001E-4"/>
    <x v="666"/>
    <x v="3"/>
    <s v="Refinitiv eMAXX, 'Bondholdings: Greenidge - US39531G2093, 30-09-2023', viewed in December 2023."/>
    <s v="Refinitiv EMAXX"/>
    <x v="1"/>
  </r>
  <r>
    <x v="25"/>
    <s v="United States"/>
    <s v="Greenidge Generation"/>
    <x v="1"/>
    <d v="2023-09-30T00:00:00"/>
    <n v="1.0999999999999999E-2"/>
    <n v="2.0000000000000001E-4"/>
    <x v="666"/>
    <x v="3"/>
    <s v="Refinitiv eMAXX, 'Bondholdings: Greenidge - US39531G2093, 30-09-2023', viewed in December 2023."/>
    <s v="Refinitiv EMAXX"/>
    <x v="1"/>
  </r>
  <r>
    <x v="25"/>
    <s v="United States"/>
    <s v="Greenidge Generation"/>
    <x v="1"/>
    <d v="2023-09-30T00:00:00"/>
    <n v="0.01"/>
    <n v="2.0000000000000001E-4"/>
    <x v="666"/>
    <x v="3"/>
    <s v="Refinitiv eMAXX, 'Bondholdings: Greenidge - US39531G2093, 30-09-2023', viewed in December 2023."/>
    <s v="Refinitiv EMAXX"/>
    <x v="1"/>
  </r>
  <r>
    <x v="25"/>
    <s v="United States"/>
    <s v="Greenidge Generation"/>
    <x v="1"/>
    <d v="2023-09-30T00:00:00"/>
    <n v="6.0000000000000001E-3"/>
    <n v="1E-4"/>
    <x v="666"/>
    <x v="3"/>
    <s v="Refinitiv eMAXX, 'Bondholdings: Greenidge - US39531G2093, 30-09-2023', viewed in December 2023."/>
    <s v="Refinitiv EMAXX"/>
    <x v="1"/>
  </r>
  <r>
    <x v="25"/>
    <s v="United States"/>
    <s v="Greenidge Generation"/>
    <x v="1"/>
    <d v="2023-06-30T00:00:00"/>
    <n v="5.8000000000000003E-2"/>
    <n v="1E-3"/>
    <x v="245"/>
    <x v="3"/>
    <s v="Refinitiv eMAXX, 'Bondholdings: Greenidge - US39531G2093, 30-06-2023', viewed in December 2023."/>
    <s v="Refinitiv EMAXX"/>
    <x v="1"/>
  </r>
  <r>
    <x v="0"/>
    <s v="Japan"/>
    <s v="SBI Holdings"/>
    <x v="1"/>
    <d v="2023-07-31T00:00:00"/>
    <n v="15.196"/>
    <n v="3.1800000000000002E-2"/>
    <x v="669"/>
    <x v="15"/>
    <s v="Refinitiv eMAXX, 'Bondholdings: Sbi Holdings Inc, Tokyo - XS2199268710, 31-07-2023', viewed in December 2023."/>
    <s v="Refinitiv EMAXX"/>
    <x v="0"/>
  </r>
  <r>
    <x v="0"/>
    <s v="Japan"/>
    <s v="SBI Holdings"/>
    <x v="1"/>
    <d v="2023-09-30T00:00:00"/>
    <n v="2.7749999999999999"/>
    <n v="5.7999999999999996E-3"/>
    <x v="669"/>
    <x v="15"/>
    <s v="Refinitiv eMAXX, 'Bondholdings: Sbi Holdings Inc, Tokyo - XS2199268710, 30-09-2023', viewed in December 2023."/>
    <s v="Refinitiv EMAXX"/>
    <x v="0"/>
  </r>
  <r>
    <x v="0"/>
    <s v="Japan"/>
    <s v="SBI Holdings"/>
    <x v="1"/>
    <d v="2023-09-30T00:00:00"/>
    <n v="1.3879999999999999"/>
    <n v="2.8999999999999998E-3"/>
    <x v="669"/>
    <x v="15"/>
    <s v="Refinitiv eMAXX, 'Bondholdings: Sbi Holdings Inc, Tokyo - XS2199268710, 30-09-2023', viewed in December 2023."/>
    <s v="Refinitiv EMAXX"/>
    <x v="0"/>
  </r>
  <r>
    <x v="0"/>
    <s v="Japan"/>
    <s v="SBI Holdings"/>
    <x v="1"/>
    <d v="2023-09-30T00:00:00"/>
    <n v="0.83299999999999996"/>
    <n v="1.7000000000000001E-3"/>
    <x v="669"/>
    <x v="15"/>
    <s v="Refinitiv eMAXX, 'Bondholdings: Sbi Holdings Inc, Tokyo - XS2199268710, 30-09-2023', viewed in December 2023."/>
    <s v="Refinitiv EMAXX"/>
    <x v="0"/>
  </r>
  <r>
    <x v="0"/>
    <s v="Japan"/>
    <s v="SBI Holdings"/>
    <x v="1"/>
    <d v="2023-09-30T00:00:00"/>
    <n v="0.55500000000000005"/>
    <n v="1.1999999999999999E-3"/>
    <x v="669"/>
    <x v="15"/>
    <s v="Refinitiv eMAXX, 'Bondholdings: Sbi Holdings Inc, Tokyo - XS2199268710, 30-09-2023', viewed in December 2023."/>
    <s v="Refinitiv EMAXX"/>
    <x v="0"/>
  </r>
  <r>
    <x v="0"/>
    <s v="Japan"/>
    <s v="SBI Holdings"/>
    <x v="1"/>
    <d v="2023-09-30T00:00:00"/>
    <n v="0.13900000000000001"/>
    <n v="2.9999999999999997E-4"/>
    <x v="669"/>
    <x v="15"/>
    <s v="Refinitiv eMAXX, 'Bondholdings: Sbi Holdings Inc, Tokyo - XS2199268710, 30-09-2023', viewed in December 2023."/>
    <s v="Refinitiv EMAXX"/>
    <x v="0"/>
  </r>
  <r>
    <x v="0"/>
    <s v="Japan"/>
    <s v="SBI Holdings"/>
    <x v="1"/>
    <d v="2023-09-30T00:00:00"/>
    <n v="1.4E-2"/>
    <n v="0"/>
    <x v="669"/>
    <x v="15"/>
    <s v="Refinitiv eMAXX, 'Bondholdings: Sbi Holdings Inc, Tokyo - XS2199268710, 30-09-2023', viewed in December 2023."/>
    <s v="Refinitiv EMAXX"/>
    <x v="0"/>
  </r>
  <r>
    <x v="0"/>
    <s v="Japan"/>
    <s v="SBI Holdings"/>
    <x v="1"/>
    <d v="2023-06-30T00:00:00"/>
    <n v="4.2329999999999997"/>
    <n v="8.8999999999999999E-3"/>
    <x v="334"/>
    <x v="3"/>
    <s v="Refinitiv eMAXX, 'Bondholdings: Sbi Holdings Inc, Tokyo - XS2199268710, 30-06-2023', viewed in December 2023."/>
    <s v="Refinitiv EMAXX"/>
    <x v="0"/>
  </r>
  <r>
    <x v="0"/>
    <s v="Japan"/>
    <s v="SBI Holdings"/>
    <x v="1"/>
    <d v="2023-09-30T00:00:00"/>
    <n v="15.265000000000001"/>
    <n v="3.2000000000000001E-2"/>
    <x v="670"/>
    <x v="2"/>
    <s v="Refinitiv eMAXX, 'Bondholdings: Sbi Holdings Inc, Tokyo - XS2199268710, 30-09-2023', viewed in December 2023."/>
    <s v="Refinitiv EMAXX"/>
    <x v="0"/>
  </r>
  <r>
    <x v="0"/>
    <s v="Japan"/>
    <s v="SBI Holdings"/>
    <x v="1"/>
    <d v="2023-01-31T00:00:00"/>
    <n v="4.3120000000000003"/>
    <n v="1.54E-2"/>
    <x v="392"/>
    <x v="14"/>
    <s v="Refinitiv eMAXX, 'Bondholdings: Sbi Holdings Inc, Tokyo - JP343612BM70, 31-01-2023', viewed in December 2023."/>
    <s v="Refinitiv EMAXX"/>
    <x v="0"/>
  </r>
  <r>
    <x v="0"/>
    <s v="Japan"/>
    <s v="SBI Holdings"/>
    <x v="1"/>
    <d v="2023-01-31T00:00:00"/>
    <n v="1.8480000000000001"/>
    <n v="3.9000000000000003E-3"/>
    <x v="392"/>
    <x v="14"/>
    <s v="Refinitiv eMAXX, 'Bondholdings: Sbi Holdings Inc, Tokyo - , 31-01-2023', viewed in December 2023."/>
    <s v="Refinitiv EMAXX"/>
    <x v="0"/>
  </r>
  <r>
    <x v="0"/>
    <s v="Japan"/>
    <s v="SBI Holdings"/>
    <x v="1"/>
    <d v="2023-07-31T00:00:00"/>
    <n v="0.78500000000000003"/>
    <n v="3.0000000000000001E-3"/>
    <x v="392"/>
    <x v="14"/>
    <s v="Refinitiv eMAXX, 'Bondholdings: Sbi Holdings Inc, Tokyo - , 31-07-2023', viewed in December 2023."/>
    <s v="Refinitiv EMAXX"/>
    <x v="0"/>
  </r>
  <r>
    <x v="0"/>
    <s v="Japan"/>
    <s v="SBI Holdings"/>
    <x v="1"/>
    <d v="2023-07-31T00:00:00"/>
    <n v="0.39300000000000002"/>
    <n v="8.0000000000000004E-4"/>
    <x v="392"/>
    <x v="14"/>
    <s v="Refinitiv eMAXX, 'Bondholdings: Sbi Holdings Inc, Tokyo - , 31-07-2023', viewed in December 2023."/>
    <s v="Refinitiv EMAXX"/>
    <x v="0"/>
  </r>
  <r>
    <x v="0"/>
    <s v="Japan"/>
    <s v="SBI Holdings"/>
    <x v="1"/>
    <d v="2023-07-31T00:00:00"/>
    <n v="0.39300000000000002"/>
    <n v="1.2999999999999999E-3"/>
    <x v="392"/>
    <x v="14"/>
    <s v="Refinitiv eMAXX, 'Bondholdings: Sbi Holdings Inc, Tokyo - , 31-07-2023', viewed in December 2023."/>
    <s v="Refinitiv EMAXX"/>
    <x v="0"/>
  </r>
  <r>
    <x v="0"/>
    <s v="Japan"/>
    <s v="SBI Holdings"/>
    <x v="1"/>
    <d v="2022-11-30T00:00:00"/>
    <n v="0.51"/>
    <n v="1.4000000000000002E-3"/>
    <x v="392"/>
    <x v="14"/>
    <s v="Refinitiv eMAXX, 'Bondholdings: Sbi Holdings Inc, Tokyo - , 30-11-2022', viewed in December 2023."/>
    <s v="Refinitiv EMAXX"/>
    <x v="0"/>
  </r>
  <r>
    <x v="0"/>
    <s v="Japan"/>
    <s v="SBI Holdings"/>
    <x v="1"/>
    <d v="2023-04-30T00:00:00"/>
    <n v="0.42199999999999999"/>
    <n v="1.1000000000000001E-3"/>
    <x v="392"/>
    <x v="14"/>
    <s v="Refinitiv eMAXX, 'Bondholdings: Sbi Holdings Inc, Tokyo - , 30-04-2023', viewed in December 2023."/>
    <s v="Refinitiv EMAXX"/>
    <x v="0"/>
  </r>
  <r>
    <x v="0"/>
    <s v="Japan"/>
    <s v="SBI Holdings"/>
    <x v="1"/>
    <d v="2023-04-30T00:00:00"/>
    <n v="0.20100000000000001"/>
    <n v="7.000000000000001E-4"/>
    <x v="392"/>
    <x v="14"/>
    <s v="Refinitiv eMAXX, 'Bondholdings: Sbi Holdings Inc, Tokyo - JP343612BM70, 30-04-2023', viewed in December 2023."/>
    <s v="Refinitiv EMAXX"/>
    <x v="0"/>
  </r>
  <r>
    <x v="0"/>
    <s v="Japan"/>
    <s v="SBI Holdings"/>
    <x v="1"/>
    <d v="2023-04-30T00:00:00"/>
    <n v="8.6999999999999994E-2"/>
    <n v="2.0000000000000001E-4"/>
    <x v="392"/>
    <x v="14"/>
    <s v="Refinitiv eMAXX, 'Bondholdings: Sbi Holdings Inc, Tokyo - , 30-04-2023', viewed in December 2023."/>
    <s v="Refinitiv EMAXX"/>
    <x v="0"/>
  </r>
  <r>
    <x v="0"/>
    <s v="Japan"/>
    <s v="SBI Holdings"/>
    <x v="1"/>
    <d v="2023-04-30T00:00:00"/>
    <n v="5.3999999999999999E-2"/>
    <n v="0"/>
    <x v="392"/>
    <x v="14"/>
    <s v="Refinitiv eMAXX, 'Bondholdings: Sbi Holdings Inc, Tokyo - JP343612BLC3, 30-04-2023', viewed in December 2023."/>
    <s v="Refinitiv EMAXX"/>
    <x v="0"/>
  </r>
  <r>
    <x v="0"/>
    <s v="Japan"/>
    <s v="SBI Holdings"/>
    <x v="1"/>
    <d v="2023-04-30T00:00:00"/>
    <n v="2.7E-2"/>
    <n v="1E-4"/>
    <x v="392"/>
    <x v="14"/>
    <s v="Refinitiv eMAXX, 'Bondholdings: Sbi Holdings Inc, Tokyo - , 30-04-2023', viewed in December 2023."/>
    <s v="Refinitiv EMAXX"/>
    <x v="0"/>
  </r>
  <r>
    <x v="0"/>
    <s v="Japan"/>
    <s v="SBI Holdings"/>
    <x v="1"/>
    <d v="2022-11-30T00:00:00"/>
    <n v="0.253"/>
    <n v="8.9999999999999998E-4"/>
    <x v="392"/>
    <x v="14"/>
    <s v="Refinitiv eMAXX, 'Bondholdings: Sbi Holdings Inc, Tokyo - JP343612BM70, 30-11-2022', viewed in December 2023."/>
    <s v="Refinitiv EMAXX"/>
    <x v="0"/>
  </r>
  <r>
    <x v="0"/>
    <s v="Japan"/>
    <s v="SBI Holdings"/>
    <x v="1"/>
    <d v="2022-11-30T00:00:00"/>
    <n v="0.108"/>
    <n v="2.0000000000000001E-4"/>
    <x v="392"/>
    <x v="14"/>
    <s v="Refinitiv eMAXX, 'Bondholdings: Sbi Holdings Inc, Tokyo - , 30-11-2022', viewed in December 2023."/>
    <s v="Refinitiv EMAXX"/>
    <x v="0"/>
  </r>
  <r>
    <x v="0"/>
    <s v="Japan"/>
    <s v="SBI Holdings"/>
    <x v="1"/>
    <d v="2022-05-31T00:00:00"/>
    <n v="0.17699999999999999"/>
    <n v="5.9999999999999995E-4"/>
    <x v="392"/>
    <x v="14"/>
    <s v="Refinitiv eMAXX, 'Bondholdings: Sbi Holdings Inc, Tokyo - JP343612BM70, 31-05-2022', viewed in December 2023."/>
    <s v="Refinitiv EMAXX"/>
    <x v="0"/>
  </r>
  <r>
    <x v="0"/>
    <s v="Japan"/>
    <s v="SBI Holdings"/>
    <x v="1"/>
    <d v="2022-05-31T00:00:00"/>
    <n v="7.5999999999999998E-2"/>
    <n v="2.0000000000000001E-4"/>
    <x v="392"/>
    <x v="14"/>
    <s v="Refinitiv eMAXX, 'Bondholdings: Sbi Holdings Inc, Tokyo - , 31-05-2022', viewed in December 2023."/>
    <s v="Refinitiv EMAXX"/>
    <x v="0"/>
  </r>
  <r>
    <x v="0"/>
    <s v="Japan"/>
    <s v="SBI Holdings"/>
    <x v="1"/>
    <d v="2023-04-30T00:00:00"/>
    <n v="0.224"/>
    <n v="5.9999999999999995E-4"/>
    <x v="392"/>
    <x v="14"/>
    <s v="Refinitiv eMAXX, 'Bondholdings: Sbi Holdings Inc, Tokyo - , 30-04-2023', viewed in December 2023."/>
    <s v="Refinitiv EMAXX"/>
    <x v="0"/>
  </r>
  <r>
    <x v="0"/>
    <s v="Japan"/>
    <s v="SBI Holdings"/>
    <x v="1"/>
    <d v="2022-05-31T00:00:00"/>
    <n v="0.106"/>
    <n v="4.0000000000000002E-4"/>
    <x v="392"/>
    <x v="14"/>
    <s v="Refinitiv eMAXX, 'Bondholdings: Sbi Holdings Inc, Tokyo - JP343612BM70, 31-05-2022', viewed in December 2023."/>
    <s v="Refinitiv EMAXX"/>
    <x v="0"/>
  </r>
  <r>
    <x v="0"/>
    <s v="Japan"/>
    <s v="SBI Holdings"/>
    <x v="1"/>
    <d v="2022-05-31T00:00:00"/>
    <n v="4.5999999999999999E-2"/>
    <n v="1E-4"/>
    <x v="392"/>
    <x v="14"/>
    <s v="Refinitiv eMAXX, 'Bondholdings: Sbi Holdings Inc, Tokyo - , 31-05-2022', viewed in December 2023."/>
    <s v="Refinitiv EMAXX"/>
    <x v="0"/>
  </r>
  <r>
    <x v="0"/>
    <s v="Japan"/>
    <s v="SBI Holdings"/>
    <x v="1"/>
    <d v="2022-07-31T00:00:00"/>
    <n v="0.11700000000000001"/>
    <n v="2.0000000000000001E-4"/>
    <x v="392"/>
    <x v="14"/>
    <s v="Refinitiv eMAXX, 'Bondholdings: Sbi Holdings Inc, Tokyo - , 31-07-2022', viewed in December 2023."/>
    <s v="Refinitiv EMAXX"/>
    <x v="0"/>
  </r>
  <r>
    <x v="0"/>
    <s v="Japan"/>
    <s v="SBI Holdings"/>
    <x v="1"/>
    <d v="2022-07-31T00:00:00"/>
    <n v="0.114"/>
    <n v="2.0000000000000001E-4"/>
    <x v="392"/>
    <x v="14"/>
    <s v="Refinitiv eMAXX, 'Bondholdings: Sbi Holdings Inc, Tokyo - , 31-07-2022', viewed in December 2023."/>
    <s v="Refinitiv EMAXX"/>
    <x v="0"/>
  </r>
  <r>
    <x v="0"/>
    <s v="Japan"/>
    <s v="SBI Holdings"/>
    <x v="1"/>
    <d v="2022-05-31T00:00:00"/>
    <n v="3.6999999999999998E-2"/>
    <n v="1E-4"/>
    <x v="392"/>
    <x v="14"/>
    <s v="Refinitiv eMAXX, 'Bondholdings: Sbi Holdings Inc, Tokyo - JP343612BM70, 31-05-2022', viewed in December 2023."/>
    <s v="Refinitiv EMAXX"/>
    <x v="0"/>
  </r>
  <r>
    <x v="0"/>
    <s v="Japan"/>
    <s v="SBI Holdings"/>
    <x v="1"/>
    <d v="2022-05-31T00:00:00"/>
    <n v="1.6E-2"/>
    <n v="0"/>
    <x v="392"/>
    <x v="14"/>
    <s v="Refinitiv eMAXX, 'Bondholdings: Sbi Holdings Inc, Tokyo - , 31-05-2022', viewed in December 2023."/>
    <s v="Refinitiv EMAXX"/>
    <x v="0"/>
  </r>
  <r>
    <x v="0"/>
    <s v="Japan"/>
    <s v="SBI Holdings"/>
    <x v="1"/>
    <d v="2022-07-31T00:00:00"/>
    <n v="5.1999999999999998E-2"/>
    <n v="1E-4"/>
    <x v="392"/>
    <x v="14"/>
    <s v="Refinitiv eMAXX, 'Bondholdings: Sbi Holdings Inc, Tokyo - , 31-07-2022', viewed in December 2023."/>
    <s v="Refinitiv EMAXX"/>
    <x v="0"/>
  </r>
  <r>
    <x v="0"/>
    <s v="Japan"/>
    <s v="SBI Holdings"/>
    <x v="1"/>
    <d v="2022-11-30T00:00:00"/>
    <n v="4.5999999999999999E-2"/>
    <n v="1E-4"/>
    <x v="392"/>
    <x v="14"/>
    <s v="Refinitiv eMAXX, 'Bondholdings: Sbi Holdings Inc, Tokyo - , 30-11-2022', viewed in December 2023."/>
    <s v="Refinitiv EMAXX"/>
    <x v="0"/>
  </r>
  <r>
    <x v="0"/>
    <s v="Japan"/>
    <s v="SBI Holdings"/>
    <x v="1"/>
    <d v="2022-11-30T00:00:00"/>
    <n v="3.9E-2"/>
    <n v="1E-4"/>
    <x v="392"/>
    <x v="14"/>
    <s v="Refinitiv eMAXX, 'Bondholdings: Sbi Holdings Inc, Tokyo - , 30-11-2022', viewed in December 2023."/>
    <s v="Refinitiv EMAXX"/>
    <x v="0"/>
  </r>
  <r>
    <x v="0"/>
    <s v="Japan"/>
    <s v="SBI Holdings"/>
    <x v="1"/>
    <d v="2022-11-30T00:00:00"/>
    <n v="2.9000000000000001E-2"/>
    <n v="1E-4"/>
    <x v="392"/>
    <x v="14"/>
    <s v="Refinitiv eMAXX, 'Bondholdings: Sbi Holdings Inc, Tokyo - , 30-11-2022', viewed in December 2023."/>
    <s v="Refinitiv EMAXX"/>
    <x v="0"/>
  </r>
  <r>
    <x v="0"/>
    <s v="Japan"/>
    <s v="SBI Holdings"/>
    <x v="1"/>
    <d v="2022-11-30T00:00:00"/>
    <n v="1.7999999999999999E-2"/>
    <n v="0"/>
    <x v="392"/>
    <x v="14"/>
    <s v="Refinitiv eMAXX, 'Bondholdings: Sbi Holdings Inc, Tokyo - , 30-11-2022', viewed in December 2023."/>
    <s v="Refinitiv EMAXX"/>
    <x v="0"/>
  </r>
  <r>
    <x v="0"/>
    <s v="Japan"/>
    <s v="SBI Holdings"/>
    <x v="1"/>
    <d v="2023-09-30T00:00:00"/>
    <n v="9.452"/>
    <n v="1.9799999999999998E-2"/>
    <x v="79"/>
    <x v="15"/>
    <s v="Refinitiv eMAXX, 'Bondholdings: Sbi Holdings Inc, Tokyo - XS2199268710, 30-09-2023', viewed in December 2023."/>
    <s v="Refinitiv EMAXX"/>
    <x v="0"/>
  </r>
  <r>
    <x v="0"/>
    <s v="Japan"/>
    <s v="SBI Holdings"/>
    <x v="1"/>
    <d v="2023-08-31T00:00:00"/>
    <n v="9.3670000000000009"/>
    <n v="1.9599999999999999E-2"/>
    <x v="671"/>
    <x v="12"/>
    <s v="Refinitiv eMAXX, 'Bondholdings: Sbi Holdings Inc, Tokyo - XS2199268710, 31-08-2023', viewed in December 2023."/>
    <s v="Refinitiv EMAXX"/>
    <x v="0"/>
  </r>
  <r>
    <x v="0"/>
    <s v="Japan"/>
    <s v="SBI Holdings"/>
    <x v="1"/>
    <d v="2023-01-31T00:00:00"/>
    <n v="5.5510000000000002"/>
    <n v="3.2000000000000001E-2"/>
    <x v="55"/>
    <x v="14"/>
    <s v="Refinitiv eMAXX, 'Bondholdings: Sbi Holdings Inc, Tokyo - JP343612BKC5, 31-01-2023', viewed in December 2023."/>
    <s v="Refinitiv EMAXX"/>
    <x v="0"/>
  </r>
  <r>
    <x v="0"/>
    <s v="Japan"/>
    <s v="SBI Holdings"/>
    <x v="1"/>
    <d v="2023-03-31T00:00:00"/>
    <n v="1.3879999999999999"/>
    <n v="2.8999999999999998E-3"/>
    <x v="55"/>
    <x v="14"/>
    <s v="Refinitiv eMAXX, 'Bondholdings: Sbi Holdings Inc, Tokyo - , 31-03-2023', viewed in December 2023."/>
    <s v="Refinitiv EMAXX"/>
    <x v="0"/>
  </r>
  <r>
    <x v="0"/>
    <s v="Japan"/>
    <s v="SBI Holdings"/>
    <x v="1"/>
    <d v="2023-03-31T00:00:00"/>
    <n v="0.69399999999999995"/>
    <n v="2.3E-3"/>
    <x v="55"/>
    <x v="14"/>
    <s v="Refinitiv eMAXX, 'Bondholdings: Sbi Holdings Inc, Tokyo - , 31-03-2023', viewed in December 2023."/>
    <s v="Refinitiv EMAXX"/>
    <x v="0"/>
  </r>
  <r>
    <x v="0"/>
    <s v="Japan"/>
    <s v="SBI Holdings"/>
    <x v="1"/>
    <d v="2023-06-30T00:00:00"/>
    <n v="0.69399999999999995"/>
    <n v="1E-3"/>
    <x v="55"/>
    <x v="14"/>
    <s v="Refinitiv eMAXX, 'Bondholdings: Sbi Holdings Inc, Tokyo - , 30-06-2023', viewed in December 2023."/>
    <s v="Refinitiv EMAXX"/>
    <x v="0"/>
  </r>
  <r>
    <x v="0"/>
    <s v="Japan"/>
    <s v="SBI Holdings"/>
    <x v="1"/>
    <d v="2023-07-31T00:00:00"/>
    <n v="6.3140000000000001"/>
    <n v="1.32E-2"/>
    <x v="61"/>
    <x v="8"/>
    <s v="Refinitiv eMAXX, 'Bondholdings: Sbi Holdings Inc, Tokyo - XS2199268710, 31-07-2023', viewed in December 2023."/>
    <s v="Refinitiv EMAXX"/>
    <x v="0"/>
  </r>
  <r>
    <x v="0"/>
    <s v="Japan"/>
    <s v="SBI Holdings"/>
    <x v="1"/>
    <d v="2023-09-30T00:00:00"/>
    <n v="3.0529999999999999"/>
    <n v="6.4000000000000003E-3"/>
    <x v="328"/>
    <x v="6"/>
    <s v="Refinitiv eMAXX, 'Bondholdings: Sbi Holdings Inc, Tokyo - XS2199268710, 30-09-2023', viewed in December 2023."/>
    <s v="Refinitiv EMAXX"/>
    <x v="0"/>
  </r>
  <r>
    <x v="0"/>
    <s v="Japan"/>
    <s v="SBI Holdings"/>
    <x v="1"/>
    <d v="2023-06-30T00:00:00"/>
    <n v="1.5269999999999999"/>
    <n v="3.2000000000000002E-3"/>
    <x v="328"/>
    <x v="6"/>
    <s v="Refinitiv eMAXX, 'Bondholdings: Sbi Holdings Inc, Tokyo - XS2199268710, 30-06-2023', viewed in December 2023."/>
    <s v="Refinitiv EMAXX"/>
    <x v="0"/>
  </r>
  <r>
    <x v="0"/>
    <s v="Japan"/>
    <s v="SBI Holdings"/>
    <x v="1"/>
    <d v="2023-06-30T00:00:00"/>
    <n v="0.20799999999999999"/>
    <n v="4.0000000000000002E-4"/>
    <x v="328"/>
    <x v="6"/>
    <s v="Refinitiv eMAXX, 'Bondholdings: Sbi Holdings Inc, Tokyo - XS2199268710, 30-06-2023', viewed in December 2023."/>
    <s v="Refinitiv EMAXX"/>
    <x v="0"/>
  </r>
  <r>
    <x v="0"/>
    <s v="Japan"/>
    <s v="SBI Holdings"/>
    <x v="1"/>
    <d v="2023-10-31T00:00:00"/>
    <n v="4.4409999999999998"/>
    <n v="9.300000000000001E-3"/>
    <x v="334"/>
    <x v="3"/>
    <s v="Refinitiv eMAXX, 'Bondholdings: Sbi Holdings Inc, Tokyo - XS2199268710, 31-10-2023', viewed in December 2023."/>
    <s v="Refinitiv EMAXX"/>
    <x v="0"/>
  </r>
  <r>
    <x v="0"/>
    <s v="Japan"/>
    <s v="SBI Holdings"/>
    <x v="1"/>
    <d v="2023-01-31T00:00:00"/>
    <n v="3.597"/>
    <n v="7.4999999999999997E-3"/>
    <x v="672"/>
    <x v="14"/>
    <s v="Refinitiv eMAXX, 'Bondholdings: Sbi Holdings Inc, Tokyo - , 31-01-2023', viewed in December 2023."/>
    <s v="Refinitiv EMAXX"/>
    <x v="0"/>
  </r>
  <r>
    <x v="0"/>
    <s v="Japan"/>
    <s v="SBI Holdings"/>
    <x v="1"/>
    <d v="2023-06-30T00:00:00"/>
    <n v="0.13400000000000001"/>
    <n v="5.0000000000000001E-4"/>
    <x v="672"/>
    <x v="14"/>
    <s v="Refinitiv eMAXX, 'Bondholdings: Sbi Holdings Inc, Tokyo - JP343612BM70, 30-06-2023', viewed in December 2023."/>
    <s v="Refinitiv EMAXX"/>
    <x v="0"/>
  </r>
  <r>
    <x v="0"/>
    <s v="Japan"/>
    <s v="SBI Holdings"/>
    <x v="1"/>
    <d v="2023-06-30T00:00:00"/>
    <n v="0.13400000000000001"/>
    <n v="4.0000000000000002E-4"/>
    <x v="672"/>
    <x v="14"/>
    <s v="Refinitiv eMAXX, 'Bondholdings: Sbi Holdings Inc, Tokyo - JP343612AM71, 30-06-2023', viewed in December 2023."/>
    <s v="Refinitiv EMAXX"/>
    <x v="0"/>
  </r>
  <r>
    <x v="0"/>
    <s v="Japan"/>
    <s v="SBI Holdings"/>
    <x v="1"/>
    <d v="2023-03-31T00:00:00"/>
    <n v="0.25700000000000001"/>
    <n v="5.0000000000000001E-4"/>
    <x v="672"/>
    <x v="14"/>
    <s v="Refinitiv eMAXX, 'Bondholdings: Sbi Holdings Inc, Tokyo - , 31-03-2023', viewed in December 2023."/>
    <s v="Refinitiv EMAXX"/>
    <x v="0"/>
  </r>
  <r>
    <x v="0"/>
    <s v="Japan"/>
    <s v="SBI Holdings"/>
    <x v="1"/>
    <d v="2022-08-31T00:00:00"/>
    <n v="0.115"/>
    <n v="2.9999999999999997E-4"/>
    <x v="672"/>
    <x v="14"/>
    <s v="Refinitiv eMAXX, 'Bondholdings: Sbi Holdings Inc, Tokyo - , 31-08-2022', viewed in December 2023."/>
    <s v="Refinitiv EMAXX"/>
    <x v="0"/>
  </r>
  <r>
    <x v="0"/>
    <s v="Japan"/>
    <s v="SBI Holdings"/>
    <x v="1"/>
    <d v="2022-08-31T00:00:00"/>
    <n v="5.8000000000000003E-2"/>
    <n v="2.0000000000000001E-4"/>
    <x v="672"/>
    <x v="14"/>
    <s v="Refinitiv eMAXX, 'Bondholdings: Sbi Holdings Inc, Tokyo - JP343612AM71, 31-08-2022', viewed in December 2023."/>
    <s v="Refinitiv EMAXX"/>
    <x v="0"/>
  </r>
  <r>
    <x v="0"/>
    <s v="Japan"/>
    <s v="SBI Holdings"/>
    <x v="1"/>
    <d v="2022-08-31T00:00:00"/>
    <n v="5.8000000000000003E-2"/>
    <n v="2.0000000000000001E-4"/>
    <x v="672"/>
    <x v="14"/>
    <s v="Refinitiv eMAXX, 'Bondholdings: Sbi Holdings Inc, Tokyo - JP343612BM70, 31-08-2022', viewed in December 2023."/>
    <s v="Refinitiv EMAXX"/>
    <x v="0"/>
  </r>
  <r>
    <x v="0"/>
    <s v="Japan"/>
    <s v="SBI Holdings"/>
    <x v="1"/>
    <d v="2023-03-31T00:00:00"/>
    <n v="5.1999999999999998E-2"/>
    <n v="1E-4"/>
    <x v="672"/>
    <x v="14"/>
    <s v="Refinitiv eMAXX, 'Bondholdings: Sbi Holdings Inc, Tokyo - , 31-03-2023', viewed in December 2023."/>
    <s v="Refinitiv EMAXX"/>
    <x v="0"/>
  </r>
  <r>
    <x v="0"/>
    <s v="Japan"/>
    <s v="SBI Holdings"/>
    <x v="1"/>
    <d v="2022-07-31T00:00:00"/>
    <n v="1.621"/>
    <n v="3.4000000000000002E-3"/>
    <x v="672"/>
    <x v="14"/>
    <s v="Refinitiv eMAXX, 'Bondholdings: Sbi Holdings Inc, Tokyo - , 31-07-2022', viewed in December 2023."/>
    <s v="Refinitiv EMAXX"/>
    <x v="0"/>
  </r>
  <r>
    <x v="0"/>
    <s v="Japan"/>
    <s v="SBI Holdings"/>
    <x v="1"/>
    <d v="2022-12-31T00:00:00"/>
    <n v="0.66300000000000003"/>
    <n v="1.8E-3"/>
    <x v="672"/>
    <x v="14"/>
    <s v="Refinitiv eMAXX, 'Bondholdings: Sbi Holdings Inc, Tokyo - , 31-12-2022', viewed in December 2023."/>
    <s v="Refinitiv EMAXX"/>
    <x v="0"/>
  </r>
  <r>
    <x v="0"/>
    <s v="Japan"/>
    <s v="SBI Holdings"/>
    <x v="1"/>
    <d v="2022-12-31T00:00:00"/>
    <n v="0.33200000000000002"/>
    <n v="1.1999999999999999E-3"/>
    <x v="672"/>
    <x v="14"/>
    <s v="Refinitiv eMAXX, 'Bondholdings: Sbi Holdings Inc, Tokyo - JP343612BM70, 31-12-2022', viewed in December 2023."/>
    <s v="Refinitiv EMAXX"/>
    <x v="0"/>
  </r>
  <r>
    <x v="0"/>
    <s v="Japan"/>
    <s v="SBI Holdings"/>
    <x v="1"/>
    <d v="2022-12-31T00:00:00"/>
    <n v="0.33200000000000002"/>
    <n v="1.1000000000000001E-3"/>
    <x v="672"/>
    <x v="14"/>
    <s v="Refinitiv eMAXX, 'Bondholdings: Sbi Holdings Inc, Tokyo - JP343612AM71, 31-12-2022', viewed in December 2023."/>
    <s v="Refinitiv EMAXX"/>
    <x v="0"/>
  </r>
  <r>
    <x v="0"/>
    <s v="Japan"/>
    <s v="SBI Holdings"/>
    <x v="1"/>
    <d v="2023-05-31T00:00:00"/>
    <n v="0.41199999999999998"/>
    <n v="1.2999999999999999E-3"/>
    <x v="672"/>
    <x v="14"/>
    <s v="Refinitiv eMAXX, 'Bondholdings: Sbi Holdings Inc, Tokyo - JP343612AM71, 31-05-2023', viewed in December 2023."/>
    <s v="Refinitiv EMAXX"/>
    <x v="0"/>
  </r>
  <r>
    <x v="0"/>
    <s v="Japan"/>
    <s v="SBI Holdings"/>
    <x v="1"/>
    <d v="2023-05-31T00:00:00"/>
    <n v="0.28199999999999997"/>
    <n v="8.9999999999999998E-4"/>
    <x v="672"/>
    <x v="14"/>
    <s v="Refinitiv eMAXX, 'Bondholdings: Sbi Holdings Inc, Tokyo - JP343612AM71, 31-05-2023', viewed in December 2023."/>
    <s v="Refinitiv EMAXX"/>
    <x v="0"/>
  </r>
  <r>
    <x v="0"/>
    <s v="Japan"/>
    <s v="SBI Holdings"/>
    <x v="1"/>
    <d v="2023-06-30T00:00:00"/>
    <n v="3.4689999999999999"/>
    <n v="7.3000000000000001E-3"/>
    <x v="673"/>
    <x v="35"/>
    <s v="Refinitiv eMAXX, 'Bondholdings: Sbi Holdings Inc, Tokyo - XS2199268710, 30-06-2023', viewed in December 2023."/>
    <s v="Refinitiv EMAXX"/>
    <x v="0"/>
  </r>
  <r>
    <x v="0"/>
    <s v="Japan"/>
    <s v="SBI Holdings"/>
    <x v="1"/>
    <d v="2023-07-31T00:00:00"/>
    <n v="2.4289999999999998"/>
    <n v="5.1000000000000004E-3"/>
    <x v="532"/>
    <x v="2"/>
    <s v="Refinitiv eMAXX, 'Bondholdings: Sbi Holdings Inc, Tokyo - XS2199268710, 31-07-2023', viewed in December 2023."/>
    <s v="Refinitiv EMAXX"/>
    <x v="0"/>
  </r>
  <r>
    <x v="0"/>
    <s v="Japan"/>
    <s v="SBI Holdings"/>
    <x v="1"/>
    <d v="2023-10-31T00:00:00"/>
    <n v="2.012"/>
    <n v="4.1999999999999997E-3"/>
    <x v="574"/>
    <x v="3"/>
    <s v="Refinitiv eMAXX, 'Bondholdings: Sbi Holdings Inc, Tokyo - XS2199268710, 31-10-2023', viewed in December 2023."/>
    <s v="Refinitiv EMAXX"/>
    <x v="0"/>
  </r>
  <r>
    <x v="0"/>
    <s v="Japan"/>
    <s v="SBI Holdings"/>
    <x v="1"/>
    <d v="2023-07-31T00:00:00"/>
    <n v="2.0819999999999999"/>
    <n v="4.4000000000000003E-3"/>
    <x v="674"/>
    <x v="15"/>
    <s v="Refinitiv eMAXX, 'Bondholdings: Sbi Holdings Inc, Tokyo - XS2199268710, 31-07-2023', viewed in December 2023."/>
    <s v="Refinitiv EMAXX"/>
    <x v="0"/>
  </r>
  <r>
    <x v="0"/>
    <s v="Japan"/>
    <s v="SBI Holdings"/>
    <x v="1"/>
    <d v="2023-09-30T00:00:00"/>
    <n v="1.1100000000000001"/>
    <n v="2.3E-3"/>
    <x v="178"/>
    <x v="15"/>
    <s v="Refinitiv eMAXX, 'Bondholdings: Sbi Holdings Inc, Tokyo - XS2199268710, 30-09-2023', viewed in December 2023."/>
    <s v="Refinitiv EMAXX"/>
    <x v="0"/>
  </r>
  <r>
    <x v="0"/>
    <s v="Japan"/>
    <s v="SBI Holdings"/>
    <x v="1"/>
    <d v="2023-08-31T00:00:00"/>
    <n v="0.41599999999999998"/>
    <n v="8.9999999999999998E-4"/>
    <x v="178"/>
    <x v="15"/>
    <s v="Refinitiv eMAXX, 'Bondholdings: Sbi Holdings Inc, Tokyo - XS2199268710, 31-08-2023', viewed in December 2023."/>
    <s v="Refinitiv EMAXX"/>
    <x v="0"/>
  </r>
  <r>
    <x v="0"/>
    <s v="Japan"/>
    <s v="SBI Holdings"/>
    <x v="1"/>
    <d v="2023-09-30T00:00:00"/>
    <n v="1.4570000000000001"/>
    <n v="3.0999999999999999E-3"/>
    <x v="675"/>
    <x v="3"/>
    <s v="Refinitiv eMAXX, 'Bondholdings: Sbi Holdings Inc, Tokyo - XS2199268710, 30-09-2023', viewed in December 2023."/>
    <s v="Refinitiv EMAXX"/>
    <x v="0"/>
  </r>
  <r>
    <x v="0"/>
    <s v="Japan"/>
    <s v="SBI Holdings"/>
    <x v="1"/>
    <d v="2023-06-30T00:00:00"/>
    <n v="0.55500000000000005"/>
    <n v="1.1999999999999999E-3"/>
    <x v="675"/>
    <x v="3"/>
    <s v="Refinitiv eMAXX, 'Bondholdings: Sbi Holdings Inc, Tokyo - XS2199268710, 30-06-2023', viewed in December 2023."/>
    <s v="Refinitiv EMAXX"/>
    <x v="0"/>
  </r>
  <r>
    <x v="0"/>
    <s v="Japan"/>
    <s v="SBI Holdings"/>
    <x v="1"/>
    <d v="2023-09-30T00:00:00"/>
    <n v="1.3879999999999999"/>
    <n v="2.8999999999999998E-3"/>
    <x v="190"/>
    <x v="6"/>
    <s v="Refinitiv eMAXX, 'Bondholdings: Sbi Holdings Inc, Tokyo - XS2199268710, 30-09-2023', viewed in December 2023."/>
    <s v="Refinitiv EMAXX"/>
    <x v="0"/>
  </r>
  <r>
    <x v="0"/>
    <s v="Japan"/>
    <s v="SBI Holdings"/>
    <x v="1"/>
    <d v="2023-09-30T00:00:00"/>
    <n v="1.5269999999999999"/>
    <n v="3.2000000000000002E-3"/>
    <x v="261"/>
    <x v="2"/>
    <s v="Refinitiv eMAXX, 'Bondholdings: Sbi Holdings Inc, Tokyo - XS2199268710, 30-09-2023', viewed in December 2023."/>
    <s v="Refinitiv EMAXX"/>
    <x v="0"/>
  </r>
  <r>
    <x v="0"/>
    <s v="Japan"/>
    <s v="SBI Holdings"/>
    <x v="1"/>
    <d v="2023-09-30T00:00:00"/>
    <n v="0.41599999999999998"/>
    <n v="8.9999999999999998E-4"/>
    <x v="261"/>
    <x v="2"/>
    <s v="Refinitiv eMAXX, 'Bondholdings: Sbi Holdings Inc, Tokyo - XS2199268710, 30-09-2023', viewed in December 2023."/>
    <s v="Refinitiv EMAXX"/>
    <x v="0"/>
  </r>
  <r>
    <x v="0"/>
    <s v="Japan"/>
    <s v="SBI Holdings"/>
    <x v="1"/>
    <d v="2023-01-31T00:00:00"/>
    <n v="0.69399999999999995"/>
    <n v="1.4000000000000002E-3"/>
    <x v="422"/>
    <x v="14"/>
    <s v="Refinitiv eMAXX, 'Bondholdings: Sbi Holdings Inc, Tokyo - , 31-01-2023', viewed in December 2023."/>
    <s v="Refinitiv EMAXX"/>
    <x v="0"/>
  </r>
  <r>
    <x v="0"/>
    <s v="Japan"/>
    <s v="SBI Holdings"/>
    <x v="1"/>
    <d v="2022-12-31T00:00:00"/>
    <n v="0.45200000000000001"/>
    <n v="8.9999999999999998E-4"/>
    <x v="422"/>
    <x v="14"/>
    <s v="Refinitiv eMAXX, 'Bondholdings: Sbi Holdings Inc, Tokyo - , 31-12-2022', viewed in December 2023."/>
    <s v="Refinitiv EMAXX"/>
    <x v="0"/>
  </r>
  <r>
    <x v="0"/>
    <s v="Japan"/>
    <s v="SBI Holdings"/>
    <x v="1"/>
    <d v="2023-03-31T00:00:00"/>
    <n v="0.104"/>
    <n v="4.0000000000000002E-4"/>
    <x v="422"/>
    <x v="14"/>
    <s v="Refinitiv eMAXX, 'Bondholdings: Sbi Holdings Inc, Tokyo - JP343612BM70, 31-03-2023', viewed in December 2023."/>
    <s v="Refinitiv EMAXX"/>
    <x v="0"/>
  </r>
  <r>
    <x v="0"/>
    <s v="Japan"/>
    <s v="SBI Holdings"/>
    <x v="1"/>
    <d v="2023-10-31T00:00:00"/>
    <n v="9.7000000000000003E-2"/>
    <n v="2.9999999999999997E-4"/>
    <x v="422"/>
    <x v="14"/>
    <s v="Refinitiv eMAXX, 'Bondholdings: Sbi Holdings Inc, Tokyo - JP343612BM70, 31-10-2023', viewed in December 2023."/>
    <s v="Refinitiv EMAXX"/>
    <x v="0"/>
  </r>
  <r>
    <x v="0"/>
    <s v="Japan"/>
    <s v="SBI Holdings"/>
    <x v="1"/>
    <d v="2022-08-31T00:00:00"/>
    <n v="8.4000000000000005E-2"/>
    <n v="2.0000000000000001E-4"/>
    <x v="422"/>
    <x v="14"/>
    <s v="Refinitiv eMAXX, 'Bondholdings: Sbi Holdings Inc, Tokyo - , 31-08-2022', viewed in December 2023."/>
    <s v="Refinitiv EMAXX"/>
    <x v="0"/>
  </r>
  <r>
    <x v="0"/>
    <s v="Japan"/>
    <s v="SBI Holdings"/>
    <x v="1"/>
    <d v="2022-08-31T00:00:00"/>
    <n v="5.3999999999999999E-2"/>
    <n v="1E-4"/>
    <x v="422"/>
    <x v="14"/>
    <s v="Refinitiv eMAXX, 'Bondholdings: Sbi Holdings Inc, Tokyo - , 31-08-2022', viewed in December 2023."/>
    <s v="Refinitiv EMAXX"/>
    <x v="0"/>
  </r>
  <r>
    <x v="0"/>
    <s v="Japan"/>
    <s v="SBI Holdings"/>
    <x v="1"/>
    <d v="2023-03-31T00:00:00"/>
    <n v="2.7E-2"/>
    <n v="1E-4"/>
    <x v="422"/>
    <x v="14"/>
    <s v="Refinitiv eMAXX, 'Bondholdings: Sbi Holdings Inc, Tokyo - JP343612BM70, 31-03-2023', viewed in December 2023."/>
    <s v="Refinitiv EMAXX"/>
    <x v="0"/>
  </r>
  <r>
    <x v="0"/>
    <s v="Japan"/>
    <s v="SBI Holdings"/>
    <x v="1"/>
    <d v="2023-09-30T00:00:00"/>
    <n v="1.3879999999999999"/>
    <n v="2.8999999999999998E-3"/>
    <x v="676"/>
    <x v="2"/>
    <s v="Refinitiv eMAXX, 'Bondholdings: Sbi Holdings Inc, Tokyo - XS2199268710, 30-09-2023', viewed in December 2023."/>
    <s v="Refinitiv EMAXX"/>
    <x v="0"/>
  </r>
  <r>
    <x v="0"/>
    <s v="Japan"/>
    <s v="SBI Holdings"/>
    <x v="1"/>
    <d v="2023-07-31T00:00:00"/>
    <n v="1.2490000000000001"/>
    <n v="2.5999999999999999E-3"/>
    <x v="677"/>
    <x v="15"/>
    <s v="Refinitiv eMAXX, 'Bondholdings: Sbi Holdings Inc, Tokyo - XS2199268710, 31-07-2023', viewed in December 2023."/>
    <s v="Refinitiv EMAXX"/>
    <x v="0"/>
  </r>
  <r>
    <x v="0"/>
    <s v="Japan"/>
    <s v="SBI Holdings"/>
    <x v="1"/>
    <d v="2023-06-30T00:00:00"/>
    <n v="1.18"/>
    <n v="2.5000000000000001E-3"/>
    <x v="342"/>
    <x v="2"/>
    <s v="Refinitiv eMAXX, 'Bondholdings: Sbi Holdings Inc, Tokyo - XS2199268710, 30-06-2023', viewed in December 2023."/>
    <s v="Refinitiv EMAXX"/>
    <x v="0"/>
  </r>
  <r>
    <x v="0"/>
    <s v="Japan"/>
    <s v="SBI Holdings"/>
    <x v="1"/>
    <d v="2023-09-30T00:00:00"/>
    <n v="0.20799999999999999"/>
    <n v="4.0000000000000002E-4"/>
    <x v="158"/>
    <x v="3"/>
    <s v="Refinitiv eMAXX, 'Bondholdings: Sbi Holdings Inc, Tokyo - XS2199268710, 30-09-2023', viewed in December 2023."/>
    <s v="Refinitiv EMAXX"/>
    <x v="0"/>
  </r>
  <r>
    <x v="0"/>
    <s v="Japan"/>
    <s v="SBI Holdings"/>
    <x v="1"/>
    <d v="2023-04-30T00:00:00"/>
    <n v="1.0409999999999999"/>
    <n v="2.2000000000000001E-3"/>
    <x v="678"/>
    <x v="6"/>
    <s v="Refinitiv eMAXX, 'Bondholdings: Sbi Holdings Inc, Tokyo - XS2199268710, 30-04-2023', viewed in December 2023."/>
    <s v="Refinitiv EMAXX"/>
    <x v="0"/>
  </r>
  <r>
    <x v="0"/>
    <s v="Japan"/>
    <s v="SBI Holdings"/>
    <x v="1"/>
    <d v="2023-08-31T00:00:00"/>
    <n v="1.0409999999999999"/>
    <n v="2.2000000000000001E-3"/>
    <x v="679"/>
    <x v="15"/>
    <s v="Refinitiv eMAXX, 'Bondholdings: Sbi Holdings Inc, Tokyo - XS2199268710, 31-08-2023', viewed in December 2023."/>
    <s v="Refinitiv EMAXX"/>
    <x v="0"/>
  </r>
  <r>
    <x v="0"/>
    <s v="Japan"/>
    <s v="SBI Holdings"/>
    <x v="1"/>
    <d v="2023-08-31T00:00:00"/>
    <n v="0.59399999999999997"/>
    <n v="1.1999999999999999E-3"/>
    <x v="79"/>
    <x v="15"/>
    <s v="Refinitiv eMAXX, 'Bondholdings: Sbi Holdings Inc, Tokyo - XS2199268710, 31-08-2023', viewed in December 2023."/>
    <s v="Refinitiv EMAXX"/>
    <x v="0"/>
  </r>
  <r>
    <x v="0"/>
    <s v="Japan"/>
    <s v="SBI Holdings"/>
    <x v="1"/>
    <d v="2023-09-30T00:00:00"/>
    <n v="0.25700000000000001"/>
    <n v="5.0000000000000001E-4"/>
    <x v="79"/>
    <x v="15"/>
    <s v="Refinitiv eMAXX, 'Bondholdings: Sbi Holdings Inc, Tokyo - XS2199268710, 30-09-2023', viewed in December 2023."/>
    <s v="Refinitiv EMAXX"/>
    <x v="0"/>
  </r>
  <r>
    <x v="0"/>
    <s v="Japan"/>
    <s v="SBI Holdings"/>
    <x v="1"/>
    <d v="2023-07-31T00:00:00"/>
    <n v="0.83299999999999996"/>
    <n v="1.7000000000000001E-3"/>
    <x v="680"/>
    <x v="3"/>
    <s v="Refinitiv eMAXX, 'Bondholdings: Sbi Holdings Inc, Tokyo - XS2199268710, 31-07-2023', viewed in December 2023."/>
    <s v="Refinitiv EMAXX"/>
    <x v="0"/>
  </r>
  <r>
    <x v="0"/>
    <s v="Japan"/>
    <s v="SBI Holdings"/>
    <x v="1"/>
    <d v="2023-07-31T00:00:00"/>
    <n v="0.41599999999999998"/>
    <n v="8.9999999999999998E-4"/>
    <x v="151"/>
    <x v="0"/>
    <s v="Refinitiv eMAXX, 'Bondholdings: Sbi Holdings Inc, Tokyo - XS2199268710, 31-07-2023', viewed in December 2023."/>
    <s v="Refinitiv EMAXX"/>
    <x v="0"/>
  </r>
  <r>
    <x v="0"/>
    <s v="Japan"/>
    <s v="SBI Holdings"/>
    <x v="1"/>
    <d v="2023-07-31T00:00:00"/>
    <n v="0.34699999999999998"/>
    <n v="7.000000000000001E-4"/>
    <x v="151"/>
    <x v="0"/>
    <s v="Refinitiv eMAXX, 'Bondholdings: Sbi Holdings Inc, Tokyo - XS2199268710, 31-07-2023', viewed in December 2023."/>
    <s v="Refinitiv EMAXX"/>
    <x v="0"/>
  </r>
  <r>
    <x v="0"/>
    <s v="Japan"/>
    <s v="SBI Holdings"/>
    <x v="1"/>
    <d v="2023-09-30T00:00:00"/>
    <n v="6.9000000000000006E-2"/>
    <n v="1E-4"/>
    <x v="151"/>
    <x v="0"/>
    <s v="Refinitiv eMAXX, 'Bondholdings: Sbi Holdings Inc, Tokyo - XS2199268710, 30-09-2023', viewed in December 2023."/>
    <s v="Refinitiv EMAXX"/>
    <x v="0"/>
  </r>
  <r>
    <x v="0"/>
    <s v="Japan"/>
    <s v="SBI Holdings"/>
    <x v="1"/>
    <d v="2023-09-30T00:00:00"/>
    <n v="0.69399999999999995"/>
    <n v="1.5E-3"/>
    <x v="681"/>
    <x v="29"/>
    <s v="Refinitiv eMAXX, 'Bondholdings: Sbi Holdings Inc, Tokyo - XS2199268710, 30-09-2023', viewed in December 2023."/>
    <s v="Refinitiv EMAXX"/>
    <x v="0"/>
  </r>
  <r>
    <x v="0"/>
    <s v="Japan"/>
    <s v="SBI Holdings"/>
    <x v="1"/>
    <d v="2023-07-31T00:00:00"/>
    <n v="0.53200000000000003"/>
    <n v="1.8E-3"/>
    <x v="403"/>
    <x v="14"/>
    <s v="Refinitiv eMAXX, 'Bondholdings: Sbi Holdings Inc, Tokyo - JP343612AN70, 31-07-2023', viewed in December 2023."/>
    <s v="Refinitiv EMAXX"/>
    <x v="0"/>
  </r>
  <r>
    <x v="0"/>
    <s v="Japan"/>
    <s v="SBI Holdings"/>
    <x v="1"/>
    <d v="2023-04-30T00:00:00"/>
    <n v="7.2999999999999995E-2"/>
    <n v="2.0000000000000001E-4"/>
    <x v="403"/>
    <x v="14"/>
    <s v="Refinitiv eMAXX, 'Bondholdings: Sbi Holdings Inc, Tokyo - JP343612AN70, 30-04-2023', viewed in December 2023."/>
    <s v="Refinitiv EMAXX"/>
    <x v="0"/>
  </r>
  <r>
    <x v="0"/>
    <s v="Japan"/>
    <s v="SBI Holdings"/>
    <x v="1"/>
    <d v="2023-06-30T00:00:00"/>
    <n v="0.55500000000000005"/>
    <n v="1.1999999999999999E-3"/>
    <x v="682"/>
    <x v="15"/>
    <s v="Refinitiv eMAXX, 'Bondholdings: Sbi Holdings Inc, Tokyo - XS2199268710, 30-06-2023', viewed in December 2023."/>
    <s v="Refinitiv EMAXX"/>
    <x v="0"/>
  </r>
  <r>
    <x v="0"/>
    <s v="Japan"/>
    <s v="SBI Holdings"/>
    <x v="1"/>
    <d v="2023-06-30T00:00:00"/>
    <n v="0.23300000000000001"/>
    <n v="1E-3"/>
    <x v="31"/>
    <x v="8"/>
    <s v="Refinitiv eMAXX, 'Bondholdings: Sbi Holdings Inc, Tokyo - JP343612BK56, 30-06-2023', viewed in December 2023."/>
    <s v="Refinitiv EMAXX"/>
    <x v="0"/>
  </r>
  <r>
    <x v="0"/>
    <s v="Japan"/>
    <s v="SBI Holdings"/>
    <x v="1"/>
    <d v="2023-06-30T00:00:00"/>
    <n v="0.23300000000000001"/>
    <n v="5.0000000000000001E-4"/>
    <x v="31"/>
    <x v="8"/>
    <s v="Refinitiv eMAXX, 'Bondholdings: Sbi Holdings Inc, Tokyo - , 30-06-2023', viewed in December 2023."/>
    <s v="Refinitiv EMAXX"/>
    <x v="0"/>
  </r>
  <r>
    <x v="0"/>
    <s v="Japan"/>
    <s v="SBI Holdings"/>
    <x v="1"/>
    <d v="2023-09-30T00:00:00"/>
    <n v="0.41699999999999998"/>
    <n v="8.9999999999999998E-4"/>
    <x v="62"/>
    <x v="10"/>
    <s v="Refinitiv eMAXX, 'Bondholdings: Sbi Holdings Inc, Tokyo - XS2199268710, 30-09-2023', viewed in December 2023."/>
    <s v="Refinitiv EMAXX"/>
    <x v="0"/>
  </r>
  <r>
    <x v="0"/>
    <s v="Japan"/>
    <s v="SBI Holdings"/>
    <x v="1"/>
    <d v="2023-09-30T00:00:00"/>
    <n v="0.41699999999999998"/>
    <n v="8.9999999999999998E-4"/>
    <x v="62"/>
    <x v="10"/>
    <s v="Refinitiv eMAXX, 'Bondholdings: Sbi Holdings Inc, Tokyo - XS2199268710, 30-09-2023', viewed in December 2023."/>
    <s v="Refinitiv EMAXX"/>
    <x v="0"/>
  </r>
  <r>
    <x v="0"/>
    <s v="Japan"/>
    <s v="SBI Holdings"/>
    <x v="1"/>
    <d v="2023-03-31T00:00:00"/>
    <n v="6.5000000000000002E-2"/>
    <n v="1E-4"/>
    <x v="417"/>
    <x v="14"/>
    <s v="Refinitiv eMAXX, 'Bondholdings: Sbi Holdings Inc, Tokyo - , 31-03-2023', viewed in December 2023."/>
    <s v="Refinitiv EMAXX"/>
    <x v="0"/>
  </r>
  <r>
    <x v="0"/>
    <s v="Japan"/>
    <s v="SBI Holdings"/>
    <x v="1"/>
    <d v="2023-03-31T00:00:00"/>
    <n v="2.5999999999999999E-2"/>
    <n v="1E-4"/>
    <x v="417"/>
    <x v="14"/>
    <s v="Refinitiv eMAXX, 'Bondholdings: Sbi Holdings Inc, Tokyo - , 31-03-2023', viewed in December 2023."/>
    <s v="Refinitiv EMAXX"/>
    <x v="0"/>
  </r>
  <r>
    <x v="0"/>
    <s v="Japan"/>
    <s v="SBI Holdings"/>
    <x v="1"/>
    <d v="2023-03-31T00:00:00"/>
    <n v="1.2999999999999999E-2"/>
    <n v="0"/>
    <x v="417"/>
    <x v="14"/>
    <s v="Refinitiv eMAXX, 'Bondholdings: Sbi Holdings Inc, Tokyo - JP343612BM70, 31-03-2023', viewed in December 2023."/>
    <s v="Refinitiv EMAXX"/>
    <x v="0"/>
  </r>
  <r>
    <x v="0"/>
    <s v="Japan"/>
    <s v="SBI Holdings"/>
    <x v="1"/>
    <d v="2023-03-31T00:00:00"/>
    <n v="7.0000000000000001E-3"/>
    <n v="0"/>
    <x v="417"/>
    <x v="14"/>
    <s v="Refinitiv eMAXX, 'Bondholdings: Sbi Holdings Inc, Tokyo - JP343612BLC3, 31-03-2023', viewed in December 2023."/>
    <s v="Refinitiv EMAXX"/>
    <x v="0"/>
  </r>
  <r>
    <x v="0"/>
    <s v="Japan"/>
    <s v="SBI Holdings"/>
    <x v="1"/>
    <d v="2023-03-31T00:00:00"/>
    <n v="7.0000000000000001E-3"/>
    <n v="0"/>
    <x v="417"/>
    <x v="14"/>
    <s v="Refinitiv eMAXX, 'Bondholdings: Sbi Holdings Inc, Tokyo - JP343612AM71, 31-03-2023', viewed in December 2023."/>
    <s v="Refinitiv EMAXX"/>
    <x v="0"/>
  </r>
  <r>
    <x v="0"/>
    <s v="Japan"/>
    <s v="SBI Holdings"/>
    <x v="1"/>
    <d v="2023-03-31T00:00:00"/>
    <n v="5.8999999999999997E-2"/>
    <n v="1E-4"/>
    <x v="417"/>
    <x v="14"/>
    <s v="Refinitiv eMAXX, 'Bondholdings: Sbi Holdings Inc, Tokyo - , 31-03-2023', viewed in December 2023."/>
    <s v="Refinitiv EMAXX"/>
    <x v="0"/>
  </r>
  <r>
    <x v="0"/>
    <s v="Japan"/>
    <s v="SBI Holdings"/>
    <x v="1"/>
    <d v="2023-03-31T00:00:00"/>
    <n v="2.3E-2"/>
    <n v="1E-4"/>
    <x v="417"/>
    <x v="14"/>
    <s v="Refinitiv eMAXX, 'Bondholdings: Sbi Holdings Inc, Tokyo - , 31-03-2023', viewed in December 2023."/>
    <s v="Refinitiv EMAXX"/>
    <x v="0"/>
  </r>
  <r>
    <x v="0"/>
    <s v="Japan"/>
    <s v="SBI Holdings"/>
    <x v="1"/>
    <d v="2023-03-31T00:00:00"/>
    <n v="1.2E-2"/>
    <n v="0"/>
    <x v="417"/>
    <x v="14"/>
    <s v="Refinitiv eMAXX, 'Bondholdings: Sbi Holdings Inc, Tokyo - JP343612BM70, 31-03-2023', viewed in December 2023."/>
    <s v="Refinitiv EMAXX"/>
    <x v="0"/>
  </r>
  <r>
    <x v="0"/>
    <s v="Japan"/>
    <s v="SBI Holdings"/>
    <x v="1"/>
    <d v="2023-03-31T00:00:00"/>
    <n v="6.0000000000000001E-3"/>
    <n v="0"/>
    <x v="417"/>
    <x v="14"/>
    <s v="Refinitiv eMAXX, 'Bondholdings: Sbi Holdings Inc, Tokyo - JP343612AM71, 31-03-2023', viewed in December 2023."/>
    <s v="Refinitiv EMAXX"/>
    <x v="0"/>
  </r>
  <r>
    <x v="0"/>
    <s v="Japan"/>
    <s v="SBI Holdings"/>
    <x v="1"/>
    <d v="2023-03-31T00:00:00"/>
    <n v="6.0000000000000001E-3"/>
    <n v="0"/>
    <x v="417"/>
    <x v="14"/>
    <s v="Refinitiv eMAXX, 'Bondholdings: Sbi Holdings Inc, Tokyo - JP343612BLC3, 31-03-2023', viewed in December 2023."/>
    <s v="Refinitiv EMAXX"/>
    <x v="0"/>
  </r>
  <r>
    <x v="0"/>
    <s v="Japan"/>
    <s v="SBI Holdings"/>
    <x v="1"/>
    <d v="2023-03-31T00:00:00"/>
    <n v="4.3999999999999997E-2"/>
    <n v="1E-4"/>
    <x v="417"/>
    <x v="14"/>
    <s v="Refinitiv eMAXX, 'Bondholdings: Sbi Holdings Inc, Tokyo - , 31-03-2023', viewed in December 2023."/>
    <s v="Refinitiv EMAXX"/>
    <x v="0"/>
  </r>
  <r>
    <x v="0"/>
    <s v="Japan"/>
    <s v="SBI Holdings"/>
    <x v="1"/>
    <d v="2023-03-31T00:00:00"/>
    <n v="1.7999999999999999E-2"/>
    <n v="0"/>
    <x v="417"/>
    <x v="14"/>
    <s v="Refinitiv eMAXX, 'Bondholdings: Sbi Holdings Inc, Tokyo - , 31-03-2023', viewed in December 2023."/>
    <s v="Refinitiv EMAXX"/>
    <x v="0"/>
  </r>
  <r>
    <x v="0"/>
    <s v="Japan"/>
    <s v="SBI Holdings"/>
    <x v="1"/>
    <d v="2023-03-31T00:00:00"/>
    <n v="8.9999999999999993E-3"/>
    <n v="0"/>
    <x v="417"/>
    <x v="14"/>
    <s v="Refinitiv eMAXX, 'Bondholdings: Sbi Holdings Inc, Tokyo - JP343612BM70, 31-03-2023', viewed in December 2023."/>
    <s v="Refinitiv EMAXX"/>
    <x v="0"/>
  </r>
  <r>
    <x v="0"/>
    <s v="Japan"/>
    <s v="SBI Holdings"/>
    <x v="1"/>
    <d v="2023-03-31T00:00:00"/>
    <n v="4.0000000000000001E-3"/>
    <n v="0"/>
    <x v="417"/>
    <x v="14"/>
    <s v="Refinitiv eMAXX, 'Bondholdings: Sbi Holdings Inc, Tokyo - JP343612AM71, 31-03-2023', viewed in December 2023."/>
    <s v="Refinitiv EMAXX"/>
    <x v="0"/>
  </r>
  <r>
    <x v="0"/>
    <s v="Japan"/>
    <s v="SBI Holdings"/>
    <x v="1"/>
    <d v="2023-03-31T00:00:00"/>
    <n v="4.0000000000000001E-3"/>
    <n v="0"/>
    <x v="417"/>
    <x v="14"/>
    <s v="Refinitiv eMAXX, 'Bondholdings: Sbi Holdings Inc, Tokyo - JP343612BLC3, 31-03-2023', viewed in December 2023."/>
    <s v="Refinitiv EMAXX"/>
    <x v="0"/>
  </r>
  <r>
    <x v="0"/>
    <s v="Japan"/>
    <s v="SBI Holdings"/>
    <x v="1"/>
    <d v="2023-03-31T00:00:00"/>
    <n v="3.9E-2"/>
    <n v="1E-4"/>
    <x v="417"/>
    <x v="14"/>
    <s v="Refinitiv eMAXX, 'Bondholdings: Sbi Holdings Inc, Tokyo - , 31-03-2023', viewed in December 2023."/>
    <s v="Refinitiv EMAXX"/>
    <x v="0"/>
  </r>
  <r>
    <x v="0"/>
    <s v="Japan"/>
    <s v="SBI Holdings"/>
    <x v="1"/>
    <d v="2023-03-31T00:00:00"/>
    <n v="1.6E-2"/>
    <n v="0"/>
    <x v="417"/>
    <x v="14"/>
    <s v="Refinitiv eMAXX, 'Bondholdings: Sbi Holdings Inc, Tokyo - , 31-03-2023', viewed in December 2023."/>
    <s v="Refinitiv EMAXX"/>
    <x v="0"/>
  </r>
  <r>
    <x v="0"/>
    <s v="Japan"/>
    <s v="SBI Holdings"/>
    <x v="1"/>
    <d v="2023-03-31T00:00:00"/>
    <n v="8.0000000000000002E-3"/>
    <n v="0"/>
    <x v="417"/>
    <x v="14"/>
    <s v="Refinitiv eMAXX, 'Bondholdings: Sbi Holdings Inc, Tokyo - JP343612BM70, 31-03-2023', viewed in December 2023."/>
    <s v="Refinitiv EMAXX"/>
    <x v="0"/>
  </r>
  <r>
    <x v="0"/>
    <s v="Japan"/>
    <s v="SBI Holdings"/>
    <x v="1"/>
    <d v="2023-03-31T00:00:00"/>
    <n v="4.0000000000000001E-3"/>
    <n v="0"/>
    <x v="417"/>
    <x v="14"/>
    <s v="Refinitiv eMAXX, 'Bondholdings: Sbi Holdings Inc, Tokyo - JP343612AM71, 31-03-2023', viewed in December 2023."/>
    <s v="Refinitiv EMAXX"/>
    <x v="0"/>
  </r>
  <r>
    <x v="0"/>
    <s v="Japan"/>
    <s v="SBI Holdings"/>
    <x v="1"/>
    <d v="2023-03-31T00:00:00"/>
    <n v="4.0000000000000001E-3"/>
    <n v="0"/>
    <x v="417"/>
    <x v="14"/>
    <s v="Refinitiv eMAXX, 'Bondholdings: Sbi Holdings Inc, Tokyo - JP343612BLC3, 31-03-2023', viewed in December 2023."/>
    <s v="Refinitiv EMAXX"/>
    <x v="0"/>
  </r>
  <r>
    <x v="0"/>
    <s v="Japan"/>
    <s v="SBI Holdings"/>
    <x v="1"/>
    <d v="2023-03-31T00:00:00"/>
    <n v="1E-3"/>
    <n v="0"/>
    <x v="417"/>
    <x v="14"/>
    <s v="Refinitiv eMAXX, 'Bondholdings: Sbi Holdings Inc, Tokyo - , 31-03-2023', viewed in December 2023."/>
    <s v="Refinitiv EMAXX"/>
    <x v="0"/>
  </r>
  <r>
    <x v="0"/>
    <s v="Japan"/>
    <s v="SBI Holdings"/>
    <x v="1"/>
    <d v="2023-03-31T00:00:00"/>
    <n v="1E-3"/>
    <n v="0"/>
    <x v="417"/>
    <x v="14"/>
    <s v="Refinitiv eMAXX, 'Bondholdings: Sbi Holdings Inc, Tokyo - JP343612AM71, 31-03-2023', viewed in December 2023."/>
    <s v="Refinitiv EMAXX"/>
    <x v="0"/>
  </r>
  <r>
    <x v="0"/>
    <s v="Japan"/>
    <s v="SBI Holdings"/>
    <x v="1"/>
    <d v="2023-03-31T00:00:00"/>
    <n v="1E-3"/>
    <n v="0"/>
    <x v="417"/>
    <x v="14"/>
    <s v="Refinitiv eMAXX, 'Bondholdings: Sbi Holdings Inc, Tokyo - JP343612BLC3, 31-03-2023', viewed in December 2023."/>
    <s v="Refinitiv EMAXX"/>
    <x v="0"/>
  </r>
  <r>
    <x v="0"/>
    <s v="Japan"/>
    <s v="SBI Holdings"/>
    <x v="1"/>
    <d v="2023-03-31T00:00:00"/>
    <n v="1E-3"/>
    <n v="0"/>
    <x v="417"/>
    <x v="14"/>
    <s v="Refinitiv eMAXX, 'Bondholdings: Sbi Holdings Inc, Tokyo - , 31-03-2023', viewed in December 2023."/>
    <s v="Refinitiv EMAXX"/>
    <x v="0"/>
  </r>
  <r>
    <x v="0"/>
    <s v="Japan"/>
    <s v="SBI Holdings"/>
    <x v="1"/>
    <d v="2023-03-31T00:00:00"/>
    <n v="1E-3"/>
    <n v="0"/>
    <x v="417"/>
    <x v="14"/>
    <s v="Refinitiv eMAXX, 'Bondholdings: Sbi Holdings Inc, Tokyo - JP343612BM70, 31-03-2023', viewed in December 2023."/>
    <s v="Refinitiv EMAXX"/>
    <x v="0"/>
  </r>
  <r>
    <x v="0"/>
    <s v="Japan"/>
    <s v="SBI Holdings"/>
    <x v="1"/>
    <d v="2023-09-30T00:00:00"/>
    <n v="0.27800000000000002"/>
    <n v="5.9999999999999995E-4"/>
    <x v="683"/>
    <x v="6"/>
    <s v="Refinitiv eMAXX, 'Bondholdings: Sbi Holdings Inc, Tokyo - XS2199268710, 30-09-2023', viewed in December 2023."/>
    <s v="Refinitiv EMAXX"/>
    <x v="0"/>
  </r>
  <r>
    <x v="0"/>
    <s v="Japan"/>
    <s v="SBI Holdings"/>
    <x v="1"/>
    <d v="2023-06-30T00:00:00"/>
    <n v="0.27800000000000002"/>
    <n v="5.9999999999999995E-4"/>
    <x v="328"/>
    <x v="6"/>
    <s v="Refinitiv eMAXX, 'Bondholdings: Sbi Holdings Inc, Tokyo - XS2199268710, 30-06-2023', viewed in December 2023."/>
    <s v="Refinitiv EMAXX"/>
    <x v="0"/>
  </r>
  <r>
    <x v="0"/>
    <s v="Japan"/>
    <s v="SBI Holdings"/>
    <x v="1"/>
    <d v="2023-04-30T00:00:00"/>
    <n v="0.16500000000000001"/>
    <n v="2.9999999999999997E-4"/>
    <x v="332"/>
    <x v="15"/>
    <s v="Refinitiv eMAXX, 'Bondholdings: Sbi Holdings Inc, Tokyo - XS2199268710, 30-04-2023', viewed in December 2023."/>
    <s v="Refinitiv EMAXX"/>
    <x v="0"/>
  </r>
  <r>
    <x v="0"/>
    <s v="Japan"/>
    <s v="SBI Holdings"/>
    <x v="1"/>
    <d v="2023-03-31T00:00:00"/>
    <n v="6.9000000000000006E-2"/>
    <n v="1E-4"/>
    <x v="332"/>
    <x v="15"/>
    <s v="Refinitiv eMAXX, 'Bondholdings: Sbi Holdings Inc, Tokyo - XS2199268710, 31-03-2023', viewed in December 2023."/>
    <s v="Refinitiv EMAXX"/>
    <x v="0"/>
  </r>
  <r>
    <x v="0"/>
    <s v="Japan"/>
    <s v="SBI Holdings"/>
    <x v="1"/>
    <d v="2023-07-31T00:00:00"/>
    <n v="1.2E-2"/>
    <n v="0"/>
    <x v="332"/>
    <x v="15"/>
    <s v="Refinitiv eMAXX, 'Bondholdings: Sbi Holdings Inc, Tokyo - XS2199268710, 31-07-2023', viewed in December 2023."/>
    <s v="Refinitiv EMAXX"/>
    <x v="0"/>
  </r>
  <r>
    <x v="0"/>
    <s v="Japan"/>
    <s v="SBI Holdings"/>
    <x v="1"/>
    <d v="2023-08-31T00:00:00"/>
    <n v="4.0000000000000001E-3"/>
    <n v="0"/>
    <x v="332"/>
    <x v="15"/>
    <s v="Refinitiv eMAXX, 'Bondholdings: Sbi Holdings Inc, Tokyo - XS2199268710, 31-08-2023', viewed in December 2023."/>
    <s v="Refinitiv EMAXX"/>
    <x v="0"/>
  </r>
  <r>
    <x v="0"/>
    <s v="Japan"/>
    <s v="SBI Holdings"/>
    <x v="1"/>
    <d v="2023-03-31T00:00:00"/>
    <n v="2E-3"/>
    <n v="0"/>
    <x v="332"/>
    <x v="15"/>
    <s v="Refinitiv eMAXX, 'Bondholdings: Sbi Holdings Inc, Tokyo - XS2199268710, 31-03-2023', viewed in December 2023."/>
    <s v="Refinitiv EMAXX"/>
    <x v="0"/>
  </r>
  <r>
    <x v="0"/>
    <s v="Japan"/>
    <s v="SBI Holdings"/>
    <x v="1"/>
    <d v="2023-07-31T00:00:00"/>
    <n v="0.20799999999999999"/>
    <n v="4.0000000000000002E-4"/>
    <x v="665"/>
    <x v="15"/>
    <s v="Refinitiv eMAXX, 'Bondholdings: Sbi Holdings Inc, Tokyo - XS2199268710, 31-07-2023', viewed in December 2023."/>
    <s v="Refinitiv EMAXX"/>
    <x v="0"/>
  </r>
  <r>
    <x v="0"/>
    <s v="Japan"/>
    <s v="SBI Holdings"/>
    <x v="1"/>
    <d v="2023-07-31T00:00:00"/>
    <n v="0.13900000000000001"/>
    <n v="2.9999999999999997E-4"/>
    <x v="684"/>
    <x v="13"/>
    <s v="Refinitiv eMAXX, 'Bondholdings: Sbi Holdings Inc, Tokyo - XS2199268710, 31-07-2023', viewed in December 2023."/>
    <s v="Refinitiv EMAXX"/>
    <x v="0"/>
  </r>
  <r>
    <x v="0"/>
    <s v="Japan"/>
    <s v="SBI Holdings"/>
    <x v="1"/>
    <d v="2023-09-30T00:00:00"/>
    <n v="0.13900000000000001"/>
    <n v="2.9999999999999997E-4"/>
    <x v="685"/>
    <x v="15"/>
    <s v="Refinitiv eMAXX, 'Bondholdings: Sbi Holdings Inc, Tokyo - XS2199268710, 30-09-2023', viewed in December 2023."/>
    <s v="Refinitiv EMAXX"/>
    <x v="0"/>
  </r>
  <r>
    <x v="0"/>
    <s v="Japan"/>
    <s v="SBI Holdings"/>
    <x v="1"/>
    <d v="2023-03-31T00:00:00"/>
    <n v="7.2999999999999995E-2"/>
    <n v="2.0000000000000001E-4"/>
    <x v="565"/>
    <x v="14"/>
    <s v="Refinitiv eMAXX, 'Bondholdings: Sbi Holdings Inc, Tokyo - , 31-03-2023', viewed in December 2023."/>
    <s v="Refinitiv EMAXX"/>
    <x v="0"/>
  </r>
  <r>
    <x v="0"/>
    <s v="Japan"/>
    <s v="SBI Holdings"/>
    <x v="1"/>
    <d v="2023-03-31T00:00:00"/>
    <n v="1.6E-2"/>
    <n v="1E-4"/>
    <x v="565"/>
    <x v="14"/>
    <s v="Refinitiv eMAXX, 'Bondholdings: Sbi Holdings Inc, Tokyo - , 31-03-2023', viewed in December 2023."/>
    <s v="Refinitiv EMAXX"/>
    <x v="0"/>
  </r>
  <r>
    <x v="0"/>
    <s v="Japan"/>
    <s v="SBI Holdings"/>
    <x v="1"/>
    <d v="2023-03-31T00:00:00"/>
    <n v="1.4999999999999999E-2"/>
    <n v="1E-4"/>
    <x v="565"/>
    <x v="14"/>
    <s v="Refinitiv eMAXX, 'Bondholdings: Sbi Holdings Inc, Tokyo - , 31-03-2023', viewed in December 2023."/>
    <s v="Refinitiv EMAXX"/>
    <x v="0"/>
  </r>
  <r>
    <x v="0"/>
    <s v="Japan"/>
    <s v="SBI Holdings"/>
    <x v="1"/>
    <d v="2023-03-31T00:00:00"/>
    <n v="5.0000000000000001E-3"/>
    <n v="0"/>
    <x v="565"/>
    <x v="14"/>
    <s v="Refinitiv eMAXX, 'Bondholdings: Sbi Holdings Inc, Tokyo - , 31-03-2023', viewed in December 2023."/>
    <s v="Refinitiv EMAXX"/>
    <x v="0"/>
  </r>
  <r>
    <x v="0"/>
    <s v="Japan"/>
    <s v="SBI Holdings"/>
    <x v="1"/>
    <d v="2022-07-31T00:00:00"/>
    <n v="8.3000000000000004E-2"/>
    <n v="2.0000000000000001E-4"/>
    <x v="567"/>
    <x v="14"/>
    <s v="Refinitiv eMAXX, 'Bondholdings: Sbi Holdings Inc, Tokyo - , 31-07-2022', viewed in December 2023."/>
    <s v="Refinitiv EMAXX"/>
    <x v="0"/>
  </r>
  <r>
    <x v="0"/>
    <s v="Japan"/>
    <s v="SBI Holdings"/>
    <x v="1"/>
    <d v="2023-03-31T00:00:00"/>
    <n v="6.9000000000000006E-2"/>
    <n v="1E-4"/>
    <x v="665"/>
    <x v="15"/>
    <s v="Refinitiv eMAXX, 'Bondholdings: Sbi Holdings Inc, Tokyo - XS2199268710, 31-03-2023', viewed in December 2023."/>
    <s v="Refinitiv EMAXX"/>
    <x v="0"/>
  </r>
  <r>
    <x v="0"/>
    <s v="Japan"/>
    <s v="SBI Holdings"/>
    <x v="1"/>
    <d v="2023-07-31T00:00:00"/>
    <n v="1E-3"/>
    <n v="0"/>
    <x v="686"/>
    <x v="15"/>
    <s v="Refinitiv eMAXX, 'Bondholdings: Sbi Holdings Inc, Tokyo - XS2199268710, 31-07-2023', viewed in December 2023."/>
    <s v="Refinitiv EMAXX"/>
    <x v="0"/>
  </r>
  <r>
    <x v="0"/>
    <s v="Japan"/>
    <s v="SBI Holdings"/>
    <x v="1"/>
    <d v="2023-07-31T00:00:00"/>
    <n v="1E-3"/>
    <n v="0"/>
    <x v="686"/>
    <x v="15"/>
    <s v="Refinitiv eMAXX, 'Bondholdings: Sbi Holdings Inc, Tokyo - XS2199268710, 31-07-2023', viewed in December 2023."/>
    <s v="Refinitiv EMAXX"/>
    <x v="0"/>
  </r>
  <r>
    <x v="6"/>
    <s v="United States"/>
    <s v="Marathon Digital Holdings"/>
    <x v="1"/>
    <d v="2023-07-31T00:00:00"/>
    <n v="33.804000000000002"/>
    <n v="0.1023"/>
    <x v="362"/>
    <x v="26"/>
    <s v="Refinitiv eMAXX, 'Bondholdings: Marathon Digital - US565788AB23, 31-07-2023', viewed in December 2023."/>
    <s v="Refinitiv EMAXX"/>
    <x v="1"/>
  </r>
  <r>
    <x v="6"/>
    <s v="United States"/>
    <s v="Marathon Digital Holdings"/>
    <x v="1"/>
    <d v="2023-09-30T00:00:00"/>
    <n v="13.28"/>
    <n v="4.0199999999999993E-2"/>
    <x v="158"/>
    <x v="3"/>
    <s v="Refinitiv eMAXX, 'Bondholdings: Marathon Digital - US565788AB23, 30-09-2023', viewed in December 2023."/>
    <s v="Refinitiv EMAXX"/>
    <x v="1"/>
  </r>
  <r>
    <x v="6"/>
    <s v="United States"/>
    <s v="Marathon Digital Holdings"/>
    <x v="1"/>
    <d v="2023-07-31T00:00:00"/>
    <n v="10"/>
    <n v="3.0299999999999997E-2"/>
    <x v="687"/>
    <x v="3"/>
    <s v="Refinitiv eMAXX, 'Bondholdings: Marathon Digital - US565788AB23, 31-07-2023', viewed in December 2023."/>
    <s v="Refinitiv EMAXX"/>
    <x v="1"/>
  </r>
  <r>
    <x v="6"/>
    <s v="United States"/>
    <s v="Marathon Digital Holdings"/>
    <x v="1"/>
    <d v="2023-10-31T00:00:00"/>
    <n v="5.34"/>
    <n v="1.6200000000000003E-2"/>
    <x v="574"/>
    <x v="3"/>
    <s v="Refinitiv eMAXX, 'Bondholdings: Marathon Digital - US565788AB23, 31-10-2023', viewed in December 2023."/>
    <s v="Refinitiv EMAXX"/>
    <x v="1"/>
  </r>
  <r>
    <x v="6"/>
    <s v="United States"/>
    <s v="Marathon Digital Holdings"/>
    <x v="1"/>
    <d v="2023-10-31T00:00:00"/>
    <n v="2.5249999999999999"/>
    <n v="7.6E-3"/>
    <x v="37"/>
    <x v="3"/>
    <s v="Refinitiv eMAXX, 'Bondholdings: Marathon Digital - US565788AB23, 31-10-2023', viewed in December 2023."/>
    <s v="Refinitiv EMAXX"/>
    <x v="1"/>
  </r>
  <r>
    <x v="6"/>
    <s v="United States"/>
    <s v="Marathon Digital Holdings"/>
    <x v="1"/>
    <d v="2023-08-31T00:00:00"/>
    <n v="0.4"/>
    <n v="1.1999999999999999E-3"/>
    <x v="178"/>
    <x v="15"/>
    <s v="Refinitiv eMAXX, 'Bondholdings: Marathon Digital - US565788AB23, 31-08-2023', viewed in December 2023."/>
    <s v="Refinitiv EMAXX"/>
    <x v="1"/>
  </r>
  <r>
    <x v="6"/>
    <s v="United States"/>
    <s v="Marathon Digital Holdings"/>
    <x v="1"/>
    <d v="2023-03-31T00:00:00"/>
    <n v="0.21299999999999999"/>
    <n v="5.9999999999999995E-4"/>
    <x v="241"/>
    <x v="3"/>
    <s v="Refinitiv eMAXX, 'Bondholdings: Marathon Digital - US565788AB23, 31-03-2023', viewed in December 2023."/>
    <s v="Refinitiv EMAXX"/>
    <x v="1"/>
  </r>
  <r>
    <x v="6"/>
    <s v="United States"/>
    <s v="Marathon Digital Holdings"/>
    <x v="1"/>
    <d v="2023-09-30T00:00:00"/>
    <n v="0.11"/>
    <n v="2.9999999999999997E-4"/>
    <x v="61"/>
    <x v="8"/>
    <s v="Refinitiv eMAXX, 'Bondholdings: Marathon Digital - US565788AB23, 30-09-2023', viewed in December 2023."/>
    <s v="Refinitiv EMAXX"/>
    <x v="1"/>
  </r>
  <r>
    <x v="6"/>
    <s v="United States"/>
    <s v="Marathon Digital Holdings"/>
    <x v="1"/>
    <d v="2023-09-30T00:00:00"/>
    <n v="0.1"/>
    <n v="2.9999999999999997E-4"/>
    <x v="688"/>
    <x v="3"/>
    <s v="Refinitiv eMAXX, 'Bondholdings: Marathon Digital - US565788AB23, 30-09-2023', viewed in December 2023."/>
    <s v="Refinitiv EMAXX"/>
    <x v="1"/>
  </r>
  <r>
    <x v="0"/>
    <s v="Japan"/>
    <s v="SBI Holdings"/>
    <x v="0"/>
    <d v="2020-12-31T00:00:00"/>
    <n v="1.2213000000000002E-2"/>
    <m/>
    <x v="689"/>
    <x v="36"/>
    <s v="National Treasury Management Agency (NTMA) (2021, June), Annual Report 2020: Portfolio of Investments Ireland Strategic Investment Fund: 31 December 2020, p. 215-237."/>
    <s v="Profundo Pension Fund Portfolio database"/>
    <x v="0"/>
  </r>
  <r>
    <x v="0"/>
    <s v="Japan"/>
    <s v="SBI Holdings"/>
    <x v="0"/>
    <d v="2021-12-31T00:00:00"/>
    <n v="1.6889766134093998"/>
    <m/>
    <x v="690"/>
    <x v="22"/>
    <s v="National Pension Service (2021, December), Investment Status by Overseas Stock Stock (End of 2021), retrieved on 26 September 2022."/>
    <s v="Profundo Pension Fund Portfolio database"/>
    <x v="0"/>
  </r>
  <r>
    <x v="7"/>
    <s v="United States"/>
    <s v="Core Scientific"/>
    <x v="0"/>
    <d v="2022-06-30T00:00:00"/>
    <n v="0.13900000000000001"/>
    <m/>
    <x v="691"/>
    <x v="3"/>
    <s v="CalSTRS (n.d.), &quot;Domestic Equities as of 6/30/2022&quot;, online: https://www.calstrs.com/investment-table/domestic-equities, viewed in November 2022"/>
    <s v="Profundo Pension Fund Portfolio database"/>
    <x v="1"/>
  </r>
  <r>
    <x v="25"/>
    <s v="United States"/>
    <s v="Greenidge Generation"/>
    <x v="0"/>
    <d v="2022-06-30T00:00:00"/>
    <n v="1.4E-2"/>
    <m/>
    <x v="691"/>
    <x v="3"/>
    <s v="CalSTRS (n.d.), &quot;Domestic Equities as of 6/30/2022&quot;, online: https://www.calstrs.com/investment-table/domestic-equities, viewed in November 2022"/>
    <s v="Profundo Pension Fund Portfolio database"/>
    <x v="1"/>
  </r>
  <r>
    <x v="6"/>
    <s v="United States"/>
    <s v="Marathon Digital Holdings"/>
    <x v="0"/>
    <d v="2022-06-30T00:00:00"/>
    <n v="0.67700000000000005"/>
    <m/>
    <x v="691"/>
    <x v="3"/>
    <s v="CalSTRS (n.d.), &quot;Domestic Equities as of 6/30/2022&quot;, online: https://www.calstrs.com/investment-table/domestic-equities, viewed in November 2022"/>
    <s v="Profundo Pension Fund Portfolio database"/>
    <x v="1"/>
  </r>
  <r>
    <x v="15"/>
    <s v="United States"/>
    <s v="TeraWulf"/>
    <x v="0"/>
    <d v="2022-06-30T00:00:00"/>
    <n v="1.0999999999999999E-2"/>
    <m/>
    <x v="691"/>
    <x v="3"/>
    <s v="CalSTRS (n.d.), &quot;Domestic Equities as of 6/30/2022&quot;, online: https://www.calstrs.com/investment-table/domestic-equities, viewed in November 2022"/>
    <s v="Profundo Pension Fund Portfolio database"/>
    <x v="1"/>
  </r>
  <r>
    <x v="0"/>
    <s v="Japan"/>
    <s v="SBI Holdings"/>
    <x v="0"/>
    <d v="2022-06-30T00:00:00"/>
    <n v="8.2159999999999993"/>
    <m/>
    <x v="691"/>
    <x v="3"/>
    <s v="CalSTRS (n.d.), &quot;International Equities as of 6/30/2022&quot;, online: https://www.calstrs.com/investment-table/international-equities, viewed in November 2022"/>
    <s v="Profundo Pension Fund Portfolio database"/>
    <x v="0"/>
  </r>
  <r>
    <x v="12"/>
    <s v="United Kingdom"/>
    <s v="Argo Blockchain"/>
    <x v="0"/>
    <d v="2022-06-30T00:00:00"/>
    <n v="0.21"/>
    <m/>
    <x v="691"/>
    <x v="3"/>
    <s v="CalSTRS (n.d.), &quot;International Equities as of 6/30/2022&quot;, online: https://www.calstrs.com/investment-table/international-equities, viewed in November 2022"/>
    <s v="Profundo Pension Fund Portfolio database"/>
    <x v="1"/>
  </r>
  <r>
    <x v="12"/>
    <s v="United Kingdom"/>
    <s v="Argo Blockchain"/>
    <x v="0"/>
    <d v="2022-03-31T00:00:00"/>
    <n v="1.5303000000000001E-2"/>
    <m/>
    <x v="692"/>
    <x v="3"/>
    <s v="New York State Common Retirement Fund (2022, September), Asset Listing as of March 31, 2022, pp. 1-160"/>
    <s v="Profundo Pension Fund Portfolio database"/>
    <x v="1"/>
  </r>
  <r>
    <x v="3"/>
    <s v="Canada"/>
    <s v="Bitfarms"/>
    <x v="0"/>
    <d v="2022-03-31T00:00:00"/>
    <n v="6.9135000000000002E-2"/>
    <m/>
    <x v="692"/>
    <x v="3"/>
    <s v="New York State Common Retirement Fund (2022, September), Asset Listing as of March 31, 2022, pp. 1-160"/>
    <s v="Profundo Pension Fund Portfolio database"/>
    <x v="1"/>
  </r>
  <r>
    <x v="14"/>
    <s v="China"/>
    <s v="Canaan"/>
    <x v="0"/>
    <d v="2022-03-31T00:00:00"/>
    <n v="3.1699999999999999E-2"/>
    <m/>
    <x v="692"/>
    <x v="3"/>
    <s v="New York State Common Retirement Fund (2022, September), Asset Listing as of March 31, 2022, pp. 1-160"/>
    <s v="Profundo Pension Fund Portfolio database"/>
    <x v="1"/>
  </r>
  <r>
    <x v="10"/>
    <s v="United States"/>
    <s v="CleanSpark"/>
    <x v="0"/>
    <d v="2022-03-31T00:00:00"/>
    <n v="0.37728499999999998"/>
    <m/>
    <x v="692"/>
    <x v="3"/>
    <s v="New York State Common Retirement Fund (2022, September), Asset Listing as of March 31, 2022, pp. 1-160"/>
    <s v="Profundo Pension Fund Portfolio database"/>
    <x v="1"/>
  </r>
  <r>
    <x v="7"/>
    <s v="United States"/>
    <s v="Core Scientific"/>
    <x v="0"/>
    <d v="2022-03-31T00:00:00"/>
    <n v="3.9676999999999997E-2"/>
    <m/>
    <x v="692"/>
    <x v="3"/>
    <s v="New York State Common Retirement Fund (2022, September), Asset Listing as of March 31, 2022, pp. 1-160"/>
    <s v="Profundo Pension Fund Portfolio database"/>
    <x v="1"/>
  </r>
  <r>
    <x v="13"/>
    <s v="United States"/>
    <s v="Galaxy Digital"/>
    <x v="0"/>
    <d v="2022-03-31T00:00:00"/>
    <n v="0.146093"/>
    <m/>
    <x v="692"/>
    <x v="3"/>
    <s v="New York State Common Retirement Fund (2022, September), Asset Listing as of March 31, 2022, pp. 1-160"/>
    <s v="Profundo Pension Fund Portfolio database"/>
    <x v="1"/>
  </r>
  <r>
    <x v="6"/>
    <s v="United States"/>
    <s v="Marathon Digital Holdings"/>
    <x v="0"/>
    <d v="2022-03-31T00:00:00"/>
    <n v="2.0662600000000002"/>
    <m/>
    <x v="692"/>
    <x v="3"/>
    <s v="New York State Common Retirement Fund (2022, September), Asset Listing as of March 31, 2022, pp. 1-160"/>
    <s v="Profundo Pension Fund Portfolio database"/>
    <x v="1"/>
  </r>
  <r>
    <x v="0"/>
    <s v="Japan"/>
    <s v="SBI Holdings"/>
    <x v="0"/>
    <d v="2022-03-31T00:00:00"/>
    <n v="0.187443"/>
    <m/>
    <x v="692"/>
    <x v="3"/>
    <s v="New York State Common Retirement Fund (2022, September), Asset Listing as of March 31, 2022, pp. 1-160"/>
    <s v="Profundo Pension Fund Portfolio database"/>
    <x v="0"/>
  </r>
  <r>
    <x v="5"/>
    <s v="United States"/>
    <s v="Stronghold Digital Mining"/>
    <x v="0"/>
    <d v="2022-03-31T00:00:00"/>
    <n v="3.3234E-2"/>
    <m/>
    <x v="692"/>
    <x v="3"/>
    <s v="New York State Common Retirement Fund (2022, September), Asset Listing as of March 31, 2022, pp. 1-160"/>
    <s v="Profundo Pension Fund Portfolio database"/>
    <x v="1"/>
  </r>
  <r>
    <x v="0"/>
    <s v="Japan"/>
    <s v="SBI Holdings"/>
    <x v="1"/>
    <d v="2022-04-30T00:00:00"/>
    <n v="47.690028736449996"/>
    <m/>
    <x v="693"/>
    <x v="14"/>
    <s v="Pension Fund Association for Local Government Officials (2022), Transitional long-term benefit adjustment reserve as of 31 March 2022, retrieved on 20 Jan 2023"/>
    <s v="Profundo Pension Fund Portfolio database"/>
    <x v="0"/>
  </r>
  <r>
    <x v="0"/>
    <s v="Japan"/>
    <s v="SBI Holdings"/>
    <x v="0"/>
    <d v="2022-04-30T00:00:00"/>
    <n v="40.883756192500002"/>
    <m/>
    <x v="693"/>
    <x v="14"/>
    <s v="Pension Fund Association for Local Government Officials (2022), Transitional long-term benefit adjustment reserve as of 31 March 2022, retrieved on 20 Jan 2023"/>
    <s v="Profundo Pension Fund Portfolio database"/>
    <x v="0"/>
  </r>
  <r>
    <x v="0"/>
    <s v="Japan"/>
    <s v="Aruhi Corp"/>
    <x v="0"/>
    <d v="2022-04-30T00:00:00"/>
    <n v="0.92955105099999991"/>
    <m/>
    <x v="693"/>
    <x v="14"/>
    <s v="Pension Fund Association for Local Government Officials (2022), Transitional long-term benefit adjustment reserve as of 31 March 2022, retrieved on 20 Jan 2023"/>
    <s v="Profundo Pension Fund Portfolio database"/>
    <x v="0"/>
  </r>
  <r>
    <x v="0"/>
    <s v="Japan"/>
    <s v="SBI Holdings"/>
    <x v="1"/>
    <d v="2022-04-30T00:00:00"/>
    <n v="47.690028736449996"/>
    <m/>
    <x v="693"/>
    <x v="14"/>
    <s v="Pension Fund Association for Local Government Officials (2022), Welfare pension insurance benefit adjustment reserve fund, as of 31 March 2021, retrieved on 20 Jan 2023"/>
    <s v="Profundo Pension Fund Portfolio database"/>
    <x v="0"/>
  </r>
  <r>
    <x v="0"/>
    <s v="Japan"/>
    <s v="SBI Holdings"/>
    <x v="0"/>
    <d v="2022-04-30T00:00:00"/>
    <n v="40.883756192500002"/>
    <m/>
    <x v="693"/>
    <x v="14"/>
    <s v="Pension Fund Association for Local Government Officials (2022), Welfare pension insurance benefit adjustment reserve fund, as of 31 March 2021, retrieved on 20 Jan 2023"/>
    <s v="Profundo Pension Fund Portfolio database"/>
    <x v="0"/>
  </r>
  <r>
    <x v="0"/>
    <s v="Japan"/>
    <s v="Aruhi Corp"/>
    <x v="0"/>
    <d v="2022-04-30T00:00:00"/>
    <n v="0.92955105099999991"/>
    <m/>
    <x v="693"/>
    <x v="14"/>
    <s v="Pension Fund Association for Local Government Officials (2022), Welfare pension insurance benefit adjustment reserve fund, as of 31 March 2021, retrieved on 20 Jan 2023"/>
    <s v="Profundo Pension Fund Portfolio database"/>
    <x v="0"/>
  </r>
  <r>
    <x v="0"/>
    <s v="Japan"/>
    <s v="SBI Holdings"/>
    <x v="1"/>
    <d v="2022-04-30T00:00:00"/>
    <n v="37.621352714940002"/>
    <m/>
    <x v="694"/>
    <x v="14"/>
    <s v="Japan Mutual Aid Association of Public School Teachers (2022), Employees Pension Insurance, as of 30 April 2022, retrieved on 26 Jan 2023"/>
    <s v="Profundo Pension Fund Portfolio database"/>
    <x v="0"/>
  </r>
  <r>
    <x v="0"/>
    <s v="Japan"/>
    <s v="SBI Holdings"/>
    <x v="0"/>
    <d v="2022-04-30T00:00:00"/>
    <n v="1.8486760000000001E-3"/>
    <m/>
    <x v="694"/>
    <x v="14"/>
    <s v="Japan Mutual Aid Association of Public School Teachers (2022), Employees Pension Insurance, as of 30 April 2022, retrieved on 26 Jan 2023"/>
    <s v="Profundo Pension Fund Portfolio database"/>
    <x v="0"/>
  </r>
  <r>
    <x v="0"/>
    <s v="Japan"/>
    <s v="Aruhi Corp"/>
    <x v="0"/>
    <d v="2022-04-30T00:00:00"/>
    <n v="9.4586999999999994E-5"/>
    <m/>
    <x v="694"/>
    <x v="14"/>
    <s v="Japan Mutual Aid Association of Public School Teachers (2022), Employees Pension Insurance, as of 30 April 2022, retrieved on 26 Jan 2023"/>
    <s v="Profundo Pension Fund Portfolio database"/>
    <x v="0"/>
  </r>
  <r>
    <x v="0"/>
    <s v="Japan"/>
    <s v="SBI Holdings"/>
    <x v="1"/>
    <d v="2022-04-30T00:00:00"/>
    <n v="45.307970353029994"/>
    <m/>
    <x v="694"/>
    <x v="14"/>
    <s v="Japan Mutual Aid Association of Public School Teachers (2022), Transitional Long-term as of 30 April 2022, retrieved on 26 Jan 2023"/>
    <s v="Profundo Pension Fund Portfolio database"/>
    <x v="0"/>
  </r>
  <r>
    <x v="0"/>
    <s v="Japan"/>
    <s v="SBI Holdings"/>
    <x v="0"/>
    <d v="2022-04-30T00:00:00"/>
    <n v="6.0439208950000003"/>
    <m/>
    <x v="694"/>
    <x v="14"/>
    <s v="Japan Mutual Aid Association of Public School Teachers (2022), Transitional Long-term as of 30 April 2022, retrieved on 26 Jan 2023"/>
    <s v="Profundo Pension Fund Portfolio database"/>
    <x v="0"/>
  </r>
  <r>
    <x v="0"/>
    <s v="Japan"/>
    <s v="Aruhi Corp"/>
    <x v="0"/>
    <d v="2022-04-30T00:00:00"/>
    <n v="7.7396774000000002E-2"/>
    <m/>
    <x v="694"/>
    <x v="14"/>
    <s v="Japan Mutual Aid Association of Public School Teachers (2022), Transitional Long-term as of 30 April 2022, retrieved on 26 Jan 2023"/>
    <s v="Profundo Pension Fund Portfolio database"/>
    <x v="0"/>
  </r>
  <r>
    <x v="0"/>
    <s v="Japan"/>
    <s v="SBI Holdings"/>
    <x v="1"/>
    <d v="2022-03-31T00:00:00"/>
    <n v="13.961661626258275"/>
    <m/>
    <x v="695"/>
    <x v="14"/>
    <s v="Japan Police Personnel Mutual Aid Association (2022), Employees Pension Insurance, as of 31 March 2022, retrieved on 26 Jan 2023"/>
    <s v="Profundo Pension Fund Portfolio database"/>
    <x v="0"/>
  </r>
  <r>
    <x v="0"/>
    <s v="Japan"/>
    <s v="SBI Holdings"/>
    <x v="0"/>
    <d v="2022-03-31T00:00:00"/>
    <n v="9.1588260000000012"/>
    <m/>
    <x v="695"/>
    <x v="14"/>
    <s v="Japan Police Personnel Mutual Aid Association (2022), Employees Pension Insurance, as of 31 March 2022, retrieved on 26 Jan 2023"/>
    <s v="Profundo Pension Fund Portfolio database"/>
    <x v="0"/>
  </r>
  <r>
    <x v="0"/>
    <s v="Japan"/>
    <s v="Aruhi Corp"/>
    <x v="0"/>
    <d v="2022-03-31T00:00:00"/>
    <n v="0.11690822000000001"/>
    <m/>
    <x v="695"/>
    <x v="14"/>
    <s v="Japan Police Personnel Mutual Aid Association (2022), Employees Pension Insurance, as of 31 March 2022, retrieved on 26 Jan 2023"/>
    <s v="Profundo Pension Fund Portfolio database"/>
    <x v="0"/>
  </r>
  <r>
    <x v="0"/>
    <s v="Japan"/>
    <s v="The Global"/>
    <x v="0"/>
    <d v="2022-03-31T00:00:00"/>
    <n v="6.0352000000000001E-3"/>
    <m/>
    <x v="695"/>
    <x v="14"/>
    <s v="Japan Police Personnel Mutual Aid Association (2022), Employees Pension Insurance, as of 31 March 2022, retrieved on 26 Jan 2023"/>
    <s v="Profundo Pension Fund Portfolio database"/>
    <x v="0"/>
  </r>
  <r>
    <x v="0"/>
    <s v="Japan"/>
    <s v="SBI Holdings"/>
    <x v="1"/>
    <d v="2022-03-31T00:00:00"/>
    <n v="13.138318819664867"/>
    <m/>
    <x v="695"/>
    <x v="14"/>
    <s v="Japan Police Personnel Mutual Aid Association (2022), Transitional Long-term, as of 31 March 2022, retrieved on 26 Jan 2023"/>
    <s v="Profundo Pension Fund Portfolio database"/>
    <x v="0"/>
  </r>
  <r>
    <x v="0"/>
    <s v="Japan"/>
    <s v="SBI Holdings"/>
    <x v="1"/>
    <d v="2022-03-31T00:00:00"/>
    <n v="0.81876126521739134"/>
    <m/>
    <x v="695"/>
    <x v="14"/>
    <s v="Japan Police Personnel Mutual Aid Association (2022), Transitional Long-term, as of 31 March 2022, retrieved on 26 Jan 2023"/>
    <s v="Profundo Pension Fund Portfolio database"/>
    <x v="0"/>
  </r>
  <r>
    <x v="0"/>
    <s v="Japan"/>
    <s v="SBI Holdings"/>
    <x v="0"/>
    <d v="2022-03-31T00:00:00"/>
    <n v="7.870032000000001"/>
    <m/>
    <x v="695"/>
    <x v="14"/>
    <s v="Japan Police Personnel Mutual Aid Association (2022), Transitional Long-term, as of 31 March 2022, retrieved on 26 Jan 2023"/>
    <s v="Profundo Pension Fund Portfolio database"/>
    <x v="0"/>
  </r>
  <r>
    <x v="0"/>
    <s v="Japan"/>
    <s v="Aruhi Corp"/>
    <x v="0"/>
    <d v="2022-03-31T00:00:00"/>
    <n v="0.10791528"/>
    <m/>
    <x v="695"/>
    <x v="14"/>
    <s v="Japan Police Personnel Mutual Aid Association (2022), Transitional Long-term, as of 31 March 2022, retrieved on 26 Jan 2023"/>
    <s v="Profundo Pension Fund Portfolio database"/>
    <x v="0"/>
  </r>
  <r>
    <x v="0"/>
    <s v="Japan"/>
    <s v="The Global"/>
    <x v="0"/>
    <d v="2022-03-31T00:00:00"/>
    <n v="5.3792000000000006E-3"/>
    <m/>
    <x v="695"/>
    <x v="14"/>
    <s v="Japan Police Personnel Mutual Aid Association (2022), Transitional Long-term, as of 31 March 2022, retrieved on 26 Jan 2023"/>
    <s v="Profundo Pension Fund Portfolio database"/>
    <x v="0"/>
  </r>
  <r>
    <x v="12"/>
    <s v="United Kingdom"/>
    <s v="Argo Blockchain"/>
    <x v="0"/>
    <d v="2021-12-31T00:00:00"/>
    <n v="0.13449900000000001"/>
    <m/>
    <x v="696"/>
    <x v="3"/>
    <s v="Florida State Board of Administration (2022), Publicly Traded Securities Report - Core Retirement Investment Trust Fund, as of 31 December 2022 - retrieved on 8 February 2023"/>
    <s v="Profundo Pension Fund Portfolio database"/>
    <x v="1"/>
  </r>
  <r>
    <x v="6"/>
    <s v="United States"/>
    <s v="Marathon Digital Holdings"/>
    <x v="0"/>
    <d v="2021-12-31T00:00:00"/>
    <n v="4.0976419999999996"/>
    <m/>
    <x v="696"/>
    <x v="3"/>
    <s v="Florida State Board of Administration (2022), Publicly Traded Securities Report - Core Retirement Investment Trust Fund, as of 31 December 2022 - retrieved on 8 February 2023"/>
    <s v="Profundo Pension Fund Portfolio database"/>
    <x v="1"/>
  </r>
  <r>
    <x v="0"/>
    <s v="Japan"/>
    <s v="SBI Holdings"/>
    <x v="0"/>
    <d v="2021-12-31T00:00:00"/>
    <n v="3.1449910000000001"/>
    <m/>
    <x v="696"/>
    <x v="3"/>
    <s v="Florida State Board of Administration (2022), Publicly Traded Securities Report - Core Retirement Investment Trust Fund, as of 31 December 2022 - retrieved on 8 February 2023"/>
    <s v="Profundo Pension Fund Portfolio database"/>
    <x v="0"/>
  </r>
  <r>
    <x v="6"/>
    <s v="United States"/>
    <s v="Marathon Digital Holdings"/>
    <x v="0"/>
    <d v="2021-12-31T00:00:00"/>
    <n v="0.53233200000000003"/>
    <m/>
    <x v="696"/>
    <x v="3"/>
    <s v="Florida State Board of Administration (2022), Publicly Traded Securities Report - Variable Retirement Investment Trust Fund, as of 31 December 2022 - retrieved on 8 February 2023"/>
    <s v="Profundo Pension Fund Portfolio database"/>
    <x v="1"/>
  </r>
  <r>
    <x v="0"/>
    <s v="Japan"/>
    <s v="SBI Holdings"/>
    <x v="0"/>
    <d v="2021-12-31T00:00:00"/>
    <n v="0.27725100000000003"/>
    <m/>
    <x v="696"/>
    <x v="3"/>
    <s v="Florida State Board of Administration (2022), Publicly Traded Securities Report - Variable Retirement Investment Trust Fund, as of 31 December 2022 - retrieved on 8 February 2023"/>
    <s v="Profundo Pension Fund Portfolio database"/>
    <x v="0"/>
  </r>
  <r>
    <x v="0"/>
    <s v="Japan"/>
    <s v="Aruhi Corp"/>
    <x v="0"/>
    <d v="2022-12-31T00:00:00"/>
    <n v="0.72787000000000002"/>
    <m/>
    <x v="697"/>
    <x v="24"/>
    <s v="Government Pension Fund Global (2022), Holdings of Equities, as of 31 December 2022, retrieved on 21 February 2023"/>
    <s v="Profundo Pension Fund Portfolio database"/>
    <x v="0"/>
  </r>
  <r>
    <x v="6"/>
    <s v="United States"/>
    <s v="Marathon Digital Holdings"/>
    <x v="0"/>
    <d v="2022-12-31T00:00:00"/>
    <n v="2.8516370000000002"/>
    <m/>
    <x v="697"/>
    <x v="24"/>
    <s v="Government Pension Fund Global (2022), Holdings of Equities, as of 31 December 2022, retrieved on 21 February 2023"/>
    <s v="Profundo Pension Fund Portfolio database"/>
    <x v="1"/>
  </r>
  <r>
    <x v="0"/>
    <s v="Japan"/>
    <s v="SBI Holdings"/>
    <x v="0"/>
    <d v="2022-12-31T00:00:00"/>
    <n v="89.954012000000006"/>
    <m/>
    <x v="697"/>
    <x v="24"/>
    <s v="Government Pension Fund Global (2022), Holdings of Equities, as of 31 December 2022, retrieved on 21 February 2023"/>
    <s v="Profundo Pension Fund Portfolio database"/>
    <x v="0"/>
  </r>
  <r>
    <x v="14"/>
    <s v="China"/>
    <s v="Canaan"/>
    <x v="0"/>
    <d v="2022-12-31T00:00:00"/>
    <n v="1.4E-5"/>
    <m/>
    <x v="697"/>
    <x v="24"/>
    <s v="Government Pension Fund Global (2022), Holdings of Equities, as of 31 December 2022, retrieved on 21 February 2023"/>
    <s v="Profundo Pension Fund Portfolio database"/>
    <x v="1"/>
  </r>
  <r>
    <x v="0"/>
    <s v="Japan"/>
    <s v="SBI Holdings"/>
    <x v="1"/>
    <d v="2022-03-31T00:00:00"/>
    <n v="69.724251746000007"/>
    <m/>
    <x v="698"/>
    <x v="14"/>
    <s v="Government Pension Investment Fund (2022), Portfolio holdings by asset category as of 31 March 2022, retrieved on 19 January 2023"/>
    <s v="Profundo Pension Fund Portfolio database"/>
    <x v="0"/>
  </r>
  <r>
    <x v="0"/>
    <s v="Japan"/>
    <s v="SBI Holdings"/>
    <x v="1"/>
    <d v="2022-03-31T00:00:00"/>
    <n v="31.089953984600001"/>
    <m/>
    <x v="698"/>
    <x v="14"/>
    <s v="Government Pension Investment Fund (2022), Portfolio holdings by asset category as of 31 March 2022, retrieved on 19 January 2023"/>
    <s v="Profundo Pension Fund Portfolio database"/>
    <x v="0"/>
  </r>
  <r>
    <x v="0"/>
    <s v="Japan"/>
    <s v="SBI Holdings"/>
    <x v="1"/>
    <d v="2022-03-31T00:00:00"/>
    <n v="21.200666375800001"/>
    <m/>
    <x v="698"/>
    <x v="14"/>
    <s v="Government Pension Investment Fund (2022), Portfolio holdings by asset category as of 31 March 2022, retrieved on 19 January 2023"/>
    <s v="Profundo Pension Fund Portfolio database"/>
    <x v="0"/>
  </r>
  <r>
    <x v="0"/>
    <s v="Japan"/>
    <s v="SBI Holdings"/>
    <x v="1"/>
    <d v="2022-03-31T00:00:00"/>
    <n v="20.452541073199999"/>
    <m/>
    <x v="698"/>
    <x v="14"/>
    <s v="Government Pension Investment Fund (2022), Portfolio holdings by asset category as of 31 March 2022, retrieved on 19 January 2023"/>
    <s v="Profundo Pension Fund Portfolio database"/>
    <x v="0"/>
  </r>
  <r>
    <x v="0"/>
    <s v="Japan"/>
    <s v="SBI Holdings"/>
    <x v="1"/>
    <d v="2022-03-31T00:00:00"/>
    <n v="16.4574"/>
    <m/>
    <x v="698"/>
    <x v="14"/>
    <s v="Government Pension Investment Fund (2022), Portfolio holdings by asset category as of 31 March 2022, retrieved on 19 January 2023"/>
    <s v="Profundo Pension Fund Portfolio database"/>
    <x v="0"/>
  </r>
  <r>
    <x v="0"/>
    <s v="Japan"/>
    <s v="SBI Holdings"/>
    <x v="1"/>
    <d v="2022-03-31T00:00:00"/>
    <n v="13.130330647000001"/>
    <m/>
    <x v="698"/>
    <x v="14"/>
    <s v="Government Pension Investment Fund (2022), Portfolio holdings by asset category as of 31 March 2022, retrieved on 19 January 2023"/>
    <s v="Profundo Pension Fund Portfolio database"/>
    <x v="0"/>
  </r>
  <r>
    <x v="0"/>
    <s v="Japan"/>
    <s v="SBI Holdings"/>
    <x v="1"/>
    <d v="2022-03-31T00:00:00"/>
    <n v="10.681933302600001"/>
    <m/>
    <x v="698"/>
    <x v="14"/>
    <s v="Government Pension Investment Fund (2022), Portfolio holdings by asset category as of 31 March 2022, retrieved on 19 January 2023"/>
    <s v="Profundo Pension Fund Portfolio database"/>
    <x v="0"/>
  </r>
  <r>
    <x v="0"/>
    <s v="Japan"/>
    <s v="SBI Holdings"/>
    <x v="1"/>
    <d v="2022-03-31T00:00:00"/>
    <n v="8.2121090384000013"/>
    <m/>
    <x v="698"/>
    <x v="14"/>
    <s v="Government Pension Investment Fund (2022), Portfolio holdings by asset category as of 31 March 2022, retrieved on 19 January 2023"/>
    <s v="Profundo Pension Fund Portfolio database"/>
    <x v="0"/>
  </r>
  <r>
    <x v="0"/>
    <s v="Japan"/>
    <s v="SBI Holdings"/>
    <x v="1"/>
    <d v="2022-03-31T00:00:00"/>
    <n v="4.1199439662000001"/>
    <m/>
    <x v="698"/>
    <x v="14"/>
    <s v="Government Pension Investment Fund (2022), Portfolio holdings by asset category as of 31 March 2022, retrieved on 19 January 2023"/>
    <s v="Profundo Pension Fund Portfolio database"/>
    <x v="0"/>
  </r>
  <r>
    <x v="0"/>
    <s v="Japan"/>
    <s v="SBI Holdings"/>
    <x v="1"/>
    <d v="2022-03-31T00:00:00"/>
    <n v="4.1097332851999999"/>
    <m/>
    <x v="698"/>
    <x v="14"/>
    <s v="Government Pension Investment Fund (2022), Portfolio holdings by asset category as of 31 March 2022, retrieved on 19 January 2023"/>
    <s v="Profundo Pension Fund Portfolio database"/>
    <x v="0"/>
  </r>
  <r>
    <x v="0"/>
    <s v="Japan"/>
    <s v="SBI Holdings"/>
    <x v="0"/>
    <d v="2022-03-31T00:00:00"/>
    <n v="611.78375090000009"/>
    <m/>
    <x v="698"/>
    <x v="14"/>
    <s v="Government Pension Investment Fund (2022), Portfolio holdings by asset category as of 31 March 2022, retrieved on 19 January 2023"/>
    <s v="Profundo Pension Fund Portfolio database"/>
    <x v="0"/>
  </r>
  <r>
    <x v="0"/>
    <s v="Japan"/>
    <s v="Aruhi Corp"/>
    <x v="0"/>
    <d v="2022-03-31T00:00:00"/>
    <n v="18.578887600000002"/>
    <m/>
    <x v="698"/>
    <x v="14"/>
    <s v="Government Pension Investment Fund (2022), Portfolio holdings by asset category as of 31 March 2022, retrieved on 19 January 2023"/>
    <s v="Profundo Pension Fund Portfolio database"/>
    <x v="0"/>
  </r>
  <r>
    <x v="0"/>
    <s v="Japan"/>
    <s v="The Global"/>
    <x v="0"/>
    <d v="2022-03-31T00:00:00"/>
    <n v="0.87208640000000015"/>
    <m/>
    <x v="698"/>
    <x v="14"/>
    <s v="Government Pension Investment Fund (2022), Portfolio holdings by asset category as of 31 March 2022, retrieved on 19 January 2023"/>
    <s v="Profundo Pension Fund Portfolio database"/>
    <x v="0"/>
  </r>
  <r>
    <x v="13"/>
    <s v="United States"/>
    <s v="Galaxy Digital"/>
    <x v="0"/>
    <d v="2022-03-31T00:00:00"/>
    <n v="0.135317671"/>
    <m/>
    <x v="698"/>
    <x v="14"/>
    <s v="Government Pension Investment Fund (2022), Portfolio holdings by asset category as of 31 March 2022, retrieved on 19 January 2023"/>
    <s v="Profundo Pension Fund Portfolio database"/>
    <x v="1"/>
  </r>
  <r>
    <x v="0"/>
    <s v="Japan"/>
    <s v="SBI Holdings"/>
    <x v="0"/>
    <d v="2023-01-31T00:00:00"/>
    <n v="2.9142294559388806"/>
    <m/>
    <x v="699"/>
    <x v="4"/>
    <s v="PfZW (2023), Aandelen, as of 31 January 2023, retrieved on 13 April 2023"/>
    <s v="Profundo Pension Fund Portfolio database"/>
    <x v="0"/>
  </r>
  <r>
    <x v="6"/>
    <s v="United States"/>
    <s v="Marathon Digital Holdings"/>
    <x v="0"/>
    <d v="2022-12-31T00:00:00"/>
    <n v="2.9425457924100003E-2"/>
    <m/>
    <x v="700"/>
    <x v="4"/>
    <s v="PH&amp;C (2023), Transparantielijst aandelen, as of 31 December 2022, retrieved on 12 April 2023."/>
    <s v="Profundo Pension Fund Portfolio database"/>
    <x v="1"/>
  </r>
  <r>
    <x v="2"/>
    <s v="United States"/>
    <s v="Riot Platforms"/>
    <x v="0"/>
    <d v="2022-12-31T00:00:00"/>
    <n v="4.9288116255300003E-2"/>
    <m/>
    <x v="700"/>
    <x v="4"/>
    <s v="PH&amp;C (2023), Transparantielijst aandelen, as of 31 December 2022, retrieved on 12 April 2023."/>
    <s v="Profundo Pension Fund Portfolio database"/>
    <x v="1"/>
  </r>
  <r>
    <x v="0"/>
    <s v="Japan"/>
    <s v="SBI Holdings"/>
    <x v="0"/>
    <d v="2022-12-31T00:00:00"/>
    <n v="0.26521784780040003"/>
    <m/>
    <x v="700"/>
    <x v="4"/>
    <s v="PH&amp;C (2023), Transparantielijst aandelen, as of 31 December 2022, retrieved on 12 April 2023."/>
    <s v="Profundo Pension Fund Portfolio database"/>
    <x v="0"/>
  </r>
  <r>
    <x v="0"/>
    <s v="Japan"/>
    <s v="SBI Holdings"/>
    <x v="0"/>
    <d v="2022-12-31T00:00:00"/>
    <n v="3.9560601362099996"/>
    <m/>
    <x v="701"/>
    <x v="29"/>
    <s v="Australian Super (2023), Superannaution Investments - Portfolio Holdings Disclosure (csv file), as of 31 December 2022, retrieved on 2 May 2023."/>
    <s v="Profundo Pension Fund Portfolio database"/>
    <x v="0"/>
  </r>
  <r>
    <x v="0"/>
    <s v="Japan"/>
    <s v="SBI Holdings"/>
    <x v="0"/>
    <d v="2022-12-31T00:00:00"/>
    <n v="8.948852367E-2"/>
    <m/>
    <x v="701"/>
    <x v="29"/>
    <s v="Australian Super (2023), Superannaution Investments - Portfolio Holdings Disclosure (csv file), as of 31 December 2022, retrieved on 2 May 2023."/>
    <s v="Profundo Pension Fund Portfolio database"/>
    <x v="0"/>
  </r>
  <r>
    <x v="0"/>
    <s v="Japan"/>
    <s v="SBI Holdings"/>
    <x v="0"/>
    <d v="2022-12-31T00:00:00"/>
    <n v="0.65609570375999993"/>
    <m/>
    <x v="701"/>
    <x v="29"/>
    <s v="Australian Super (2023), Superannaution Investments - Portfolio Holdings Disclosure (csv file), as of 31 December 2022, retrieved on 2 May 2023."/>
    <s v="Profundo Pension Fund Portfolio database"/>
    <x v="0"/>
  </r>
  <r>
    <x v="0"/>
    <s v="Japan"/>
    <s v="SBI Holdings"/>
    <x v="0"/>
    <d v="2022-12-31T00:00:00"/>
    <n v="2.9966680029999998E-2"/>
    <m/>
    <x v="701"/>
    <x v="29"/>
    <s v="Australian Super (2023), Superannaution Investments - Portfolio Holdings Disclosure (csv file), as of 31 December 2022, retrieved on 2 May 2023."/>
    <s v="Profundo Pension Fund Portfolio database"/>
    <x v="0"/>
  </r>
  <r>
    <x v="0"/>
    <s v="Japan"/>
    <s v="SBI Holdings"/>
    <x v="0"/>
    <d v="2022-12-31T00:00:00"/>
    <n v="0.30085721000999999"/>
    <m/>
    <x v="701"/>
    <x v="29"/>
    <s v="Australian Super (2023), Superannaution Investments - Portfolio Holdings Disclosure (csv file), as of 31 December 2022, retrieved on 2 May 2023."/>
    <s v="Profundo Pension Fund Portfolio database"/>
    <x v="0"/>
  </r>
  <r>
    <x v="0"/>
    <s v="Japan"/>
    <s v="SBI Holdings"/>
    <x v="0"/>
    <d v="2022-12-31T00:00:00"/>
    <n v="0.17729363280999999"/>
    <m/>
    <x v="701"/>
    <x v="29"/>
    <s v="Australian Super (2023), Superannaution Investments - Portfolio Holdings Disclosure (csv file), as of 31 December 2022, retrieved on 2 May 2023."/>
    <s v="Profundo Pension Fund Portfolio database"/>
    <x v="0"/>
  </r>
  <r>
    <x v="0"/>
    <s v="Japan"/>
    <s v="SBI Holdings"/>
    <x v="0"/>
    <d v="2022-12-31T00:00:00"/>
    <n v="3.5537770309999994E-2"/>
    <m/>
    <x v="701"/>
    <x v="29"/>
    <s v="Australian Super (2023), Superannaution Investments - Portfolio Holdings Disclosure (csv file), as of 31 December 2022, retrieved on 2 May 2023."/>
    <s v="Profundo Pension Fund Portfolio database"/>
    <x v="0"/>
  </r>
  <r>
    <x v="0"/>
    <s v="Japan"/>
    <s v="SBI Holdings"/>
    <x v="0"/>
    <d v="2022-12-31T00:00:00"/>
    <n v="0.221466"/>
    <m/>
    <x v="702"/>
    <x v="0"/>
    <s v="Caisse de Dépôt et Placement du Québec (CDPQ) (2023) - Equity and corporate bond positions as of 31 December 2022, retrieved on 19 June 2023"/>
    <s v="Profundo Pension Fund Portfolio database"/>
    <x v="0"/>
  </r>
  <r>
    <x v="0"/>
    <s v="Japan"/>
    <s v="SBI Holdings"/>
    <x v="0"/>
    <d v="2023-03-31T00:00:00"/>
    <n v="11.812799999999999"/>
    <m/>
    <x v="703"/>
    <x v="0"/>
    <s v="CPP Investments (2023), Foreign Publicly-Traded Equity Holdings, as of 31 March 2023, retrieved on 11 july 2023."/>
    <s v="Profundo Pension Fund Portfolio database"/>
    <x v="0"/>
  </r>
  <r>
    <x v="0"/>
    <s v="Japan"/>
    <s v="SBI Holdings"/>
    <x v="0"/>
    <d v="2022-12-31T00:00:00"/>
    <n v="8.1202672248600005E-2"/>
    <m/>
    <x v="704"/>
    <x v="21"/>
    <s v="Laegernes Pension (2023), Børsnoterede aktiebeholding pr 31 december 2022, retrieved on 24 May 2023"/>
    <s v="Profundo Pension Fund Portfolio database"/>
    <x v="0"/>
  </r>
  <r>
    <x v="0"/>
    <s v="Japan"/>
    <s v="SBI Holdings"/>
    <x v="0"/>
    <d v="2022-12-31T00:00:00"/>
    <n v="1.29186"/>
    <m/>
    <x v="705"/>
    <x v="21"/>
    <s v="PFA (2023), List of shares, as of 31 December 2022, retrieved on 3 May 2023"/>
    <s v="Profundo Pension Fund Portfolio database"/>
    <x v="0"/>
  </r>
  <r>
    <x v="0"/>
    <s v="Japan"/>
    <s v="SBI Holdings"/>
    <x v="0"/>
    <d v="2022-12-31T00:00:00"/>
    <n v="0.27586105713999998"/>
    <m/>
    <x v="706"/>
    <x v="21"/>
    <s v="PenSam Pension (2022), Aktiebeholdning, as of 31 December 2022, retrieved on 13 February 2023"/>
    <s v="Profundo Pension Fund Portfolio database"/>
    <x v="0"/>
  </r>
  <r>
    <x v="0"/>
    <s v="Japan"/>
    <s v="SBI Holdings"/>
    <x v="0"/>
    <d v="2023-03-31T00:00:00"/>
    <n v="3.7301627140986997"/>
    <m/>
    <x v="707"/>
    <x v="8"/>
    <s v="FRR (2023), Composition du portefeuille, as of 31 March 2023, retrieved on 24 May 2023"/>
    <s v="Profundo Pension Fund Portfolio database"/>
    <x v="0"/>
  </r>
  <r>
    <x v="0"/>
    <s v="Japan"/>
    <s v="SBI Holdings"/>
    <x v="0"/>
    <d v="2023-03-31T00:00:00"/>
    <n v="17.549054431999998"/>
    <m/>
    <x v="708"/>
    <x v="14"/>
    <s v="Federation of National Public Service Personnel Mutual Aid Association (2023), Portfolio as of 31 March 2023, retrieved on 14 July 2023"/>
    <s v="Profundo Pension Fund Portfolio database"/>
    <x v="0"/>
  </r>
  <r>
    <x v="0"/>
    <s v="Japan"/>
    <s v="Aruhi Corp"/>
    <x v="0"/>
    <d v="2023-03-31T00:00:00"/>
    <n v="0.63094493799999996"/>
    <m/>
    <x v="708"/>
    <x v="14"/>
    <s v="Federation of National Public Service Personnel Mutual Aid Association (2023), Portfolio as of 31 March 2023, retrieved on 14 July 2023"/>
    <s v="Profundo Pension Fund Portfolio database"/>
    <x v="0"/>
  </r>
  <r>
    <x v="0"/>
    <s v="Japan"/>
    <s v="SBI Insurance Group"/>
    <x v="0"/>
    <d v="2023-03-31T00:00:00"/>
    <n v="0.40329876600000003"/>
    <m/>
    <x v="708"/>
    <x v="14"/>
    <s v="Federation of National Public Service Personnel Mutual Aid Association (2023), Portfolio as of 31 March 2023, retrieved on 14 July 2023"/>
    <s v="Profundo Pension Fund Portfolio database"/>
    <x v="0"/>
  </r>
  <r>
    <x v="0"/>
    <s v="Japan"/>
    <s v="SBI Holdings"/>
    <x v="1"/>
    <d v="2023-03-31T00:00:00"/>
    <n v="6.7748975083399996"/>
    <m/>
    <x v="709"/>
    <x v="14"/>
    <s v="MBA for Tokyo Metropolitan Government Employees  (2023), Employees' Pension Insurance Benefit Association Reserve Fund (Domestic Bonds), as of 31 March 2023, retrieved on 12 June 2023"/>
    <s v="Profundo Pension Fund Portfolio database"/>
    <x v="0"/>
  </r>
  <r>
    <x v="0"/>
    <s v="Japan"/>
    <s v="SBI Holdings"/>
    <x v="0"/>
    <d v="2023-03-31T00:00:00"/>
    <n v="0.6170736"/>
    <m/>
    <x v="709"/>
    <x v="14"/>
    <s v="MBA for Tokyo Metropolitan Government Employees  (2023), Employees' Pension Insurance Benefit Association Reserve Fund (Domestic Stocks), as of 31 March 2023, retrieved on 12 June 2023"/>
    <s v="Profundo Pension Fund Portfolio database"/>
    <x v="0"/>
  </r>
  <r>
    <x v="0"/>
    <s v="Japan"/>
    <s v="Aruhi Corp"/>
    <x v="0"/>
    <d v="2023-03-31T00:00:00"/>
    <n v="1.9545188000000002E-2"/>
    <m/>
    <x v="709"/>
    <x v="14"/>
    <s v="MBA for Tokyo Metropolitan Government Employees  (2023), Employees' Pension Insurance Benefit Association Reserve Fund (Domestic Stocks), as of 31 March 2023, retrieved on 12 June 2023"/>
    <s v="Profundo Pension Fund Portfolio database"/>
    <x v="0"/>
  </r>
  <r>
    <x v="0"/>
    <s v="Japan"/>
    <s v="SBI Holdings"/>
    <x v="1"/>
    <d v="2023-03-31T00:00:00"/>
    <n v="1.5109752990799998"/>
    <m/>
    <x v="709"/>
    <x v="14"/>
    <s v="MBA for Tokyo Metropolitan Government Employees  (2023), Transitional long-term benefit association reserve fund (domestic bonds), as of 31 March 2023, retrieved on 12 June 2023"/>
    <s v="Profundo Pension Fund Portfolio database"/>
    <x v="0"/>
  </r>
  <r>
    <x v="0"/>
    <s v="Japan"/>
    <s v="SBI Holdings"/>
    <x v="0"/>
    <d v="2023-03-31T00:00:00"/>
    <n v="0.25945139999999994"/>
    <m/>
    <x v="709"/>
    <x v="14"/>
    <s v="MBA for Tokyo Metropolitan Government Employees  (2023), Transitional long-term benefit association reserve fund (domestic stocks), as of 31 March 2023, retrieved on 12 June 2023"/>
    <s v="Profundo Pension Fund Portfolio database"/>
    <x v="0"/>
  </r>
  <r>
    <x v="0"/>
    <s v="Japan"/>
    <s v="Aruhi Corp"/>
    <x v="0"/>
    <d v="2023-03-31T00:00:00"/>
    <n v="9.7725940000000008E-3"/>
    <m/>
    <x v="709"/>
    <x v="14"/>
    <s v="MBA for Tokyo Metropolitan Government Employees  (2023), Transitional long-term benefit association reserve fund (domestic stocks), as of 31 March 2023, retrieved on 12 June 2023"/>
    <s v="Profundo Pension Fund Portfolio database"/>
    <x v="0"/>
  </r>
  <r>
    <x v="0"/>
    <s v="Japan"/>
    <s v="SBI Holdings"/>
    <x v="0"/>
    <d v="2022-12-31T00:00:00"/>
    <n v="0.18641577870000001"/>
    <m/>
    <x v="710"/>
    <x v="11"/>
    <s v="Fonds de Compensation (2023), SICAV Audited Annual Report, including audited financial statements as of 31 December 2022, retrieved on 4 May 2023."/>
    <s v="Profundo Pension Fund Portfolio database"/>
    <x v="0"/>
  </r>
  <r>
    <x v="0"/>
    <s v="Japan"/>
    <s v="SBI Holdings"/>
    <x v="0"/>
    <d v="2022-12-31T00:00:00"/>
    <n v="0.20225306034000001"/>
    <m/>
    <x v="710"/>
    <x v="11"/>
    <s v="Fonds de Compensation (2023), SICAV Audited Annual Report, including audited financial statements as of 31 December 2022, retrieved on 4 May 2023."/>
    <s v="Profundo Pension Fund Portfolio database"/>
    <x v="0"/>
  </r>
  <r>
    <x v="6"/>
    <s v="United States"/>
    <s v="Marathon Digital Holdings"/>
    <x v="0"/>
    <d v="2022-12-31T00:00:00"/>
    <n v="2.4222415590000001E-2"/>
    <m/>
    <x v="710"/>
    <x v="11"/>
    <s v="Fonds de Compensation (2023), SICAV Audited Annual Report, including audited financial statements as of 31 December 2022, retrieved on 4 May 2023."/>
    <s v="Profundo Pension Fund Portfolio database"/>
    <x v="1"/>
  </r>
  <r>
    <x v="6"/>
    <s v="United States"/>
    <s v="Marathon Digital Holdings"/>
    <x v="0"/>
    <d v="2022-12-31T00:00:00"/>
    <n v="1.265722893E-2"/>
    <m/>
    <x v="711"/>
    <x v="4"/>
    <s v="BPL Pensioen (2022), Overzicht Beleggingen, as of 31 December 2021, received by email on 26 July 2023"/>
    <s v="Profundo Pension Fund Portfolio database"/>
    <x v="1"/>
  </r>
  <r>
    <x v="0"/>
    <s v="Japan"/>
    <s v="SBI Holdings"/>
    <x v="0"/>
    <d v="2022-12-31T00:00:00"/>
    <n v="0.2383144524252"/>
    <m/>
    <x v="712"/>
    <x v="4"/>
    <s v="Pensioenfonds Rail &amp; OV (2023), Publicatie beleggingen, as of 31 December 2022, retrieved on 24 May 2023"/>
    <s v="Profundo Pension Fund Portfolio database"/>
    <x v="0"/>
  </r>
  <r>
    <x v="0"/>
    <s v="Japan"/>
    <s v="SBI Holdings"/>
    <x v="0"/>
    <d v="2022-12-31T00:00:00"/>
    <n v="10.042945919999999"/>
    <m/>
    <x v="713"/>
    <x v="4"/>
    <s v="Pensioenfonds Vervoer, Overzicht-beleggingen, as of 31 December 2022, retrieved on 16 August 2023"/>
    <s v="Profundo Pension Fund Portfolio database"/>
    <x v="0"/>
  </r>
  <r>
    <x v="0"/>
    <s v="Japan"/>
    <s v="SBI Holdings"/>
    <x v="0"/>
    <d v="2022-12-31T00:00:00"/>
    <n v="6.7095285422939996"/>
    <m/>
    <x v="714"/>
    <x v="37"/>
    <s v="New Zealand Super Annuation Fund (2023), Portfolio Disclosures, as at 31 December 2022, retrieved on 4 May 2023"/>
    <s v="Profundo Pension Fund Portfolio database"/>
    <x v="0"/>
  </r>
  <r>
    <x v="0"/>
    <s v="Japan"/>
    <s v="SBI Holdings"/>
    <x v="0"/>
    <d v="2022-12-31T00:00:00"/>
    <n v="0.30404999999999999"/>
    <m/>
    <x v="715"/>
    <x v="24"/>
    <s v="Kommunal Landspensjonskasse Gjensidig Forsikringsselskap (KLP) (2023), Shares and equity fund units, as of 31 December 2022, retrieved on 25 May 2023"/>
    <s v="Profundo Pension Fund Portfolio database"/>
    <x v="0"/>
  </r>
  <r>
    <x v="0"/>
    <s v="Japan"/>
    <s v="SBI Holdings"/>
    <x v="0"/>
    <d v="2022-12-31T00:00:00"/>
    <n v="2.2982399999999998"/>
    <m/>
    <x v="716"/>
    <x v="7"/>
    <s v="AP4 (2023), Listed shares and participations, as of 31 December 2022, retrieved on 4 May 2023"/>
    <s v="Profundo Pension Fund Portfolio database"/>
    <x v="0"/>
  </r>
  <r>
    <x v="0"/>
    <s v="Japan"/>
    <s v="Aruhi Corp"/>
    <x v="0"/>
    <d v="2022-06-30T00:00:00"/>
    <n v="0.47972300000000001"/>
    <m/>
    <x v="717"/>
    <x v="3"/>
    <s v="CalPERS (2022), 2021-22 Annual Investment Report, Fiscal Year Ended June 30, 2022, retrieved on 8 May 2023"/>
    <s v="Profundo Pension Fund Portfolio database"/>
    <x v="0"/>
  </r>
  <r>
    <x v="14"/>
    <s v="China"/>
    <s v="Canaan"/>
    <x v="0"/>
    <d v="2022-06-30T00:00:00"/>
    <n v="1.0145"/>
    <m/>
    <x v="717"/>
    <x v="3"/>
    <s v="CalPERS (2022), 2021-22 Annual Investment Report, Fiscal Year Ended June 30, 2022, retrieved on 8 May 2023"/>
    <s v="Profundo Pension Fund Portfolio database"/>
    <x v="1"/>
  </r>
  <r>
    <x v="0"/>
    <s v="Japan"/>
    <s v="SBI Holdings"/>
    <x v="0"/>
    <d v="2022-06-30T00:00:00"/>
    <n v="8.7914300000000001"/>
    <m/>
    <x v="717"/>
    <x v="3"/>
    <s v="CalPERS (2022), 2021-22 Annual Investment Report, Fiscal Year Ended June 30, 2022, retrieved on 8 May 2023"/>
    <s v="Profundo Pension Fund Portfolio database"/>
    <x v="0"/>
  </r>
  <r>
    <x v="17"/>
    <s v="United States"/>
    <s v="Applied Digital"/>
    <x v="0"/>
    <d v="2023-01-31T00:00:00"/>
    <n v="6.0479999999999996E-4"/>
    <m/>
    <x v="718"/>
    <x v="3"/>
    <s v="Florida State Board of Administration (2023), Publicly Traded Securities Report, as of 31 January 2023, retrieved on 25  May 2023"/>
    <s v="Profundo Pension Fund Portfolio database"/>
    <x v="1"/>
  </r>
  <r>
    <x v="25"/>
    <s v="United States"/>
    <s v="Greenidge Generation"/>
    <x v="0"/>
    <d v="2023-01-31T00:00:00"/>
    <n v="1.9887999999999999E-4"/>
    <m/>
    <x v="718"/>
    <x v="3"/>
    <s v="Florida State Board of Administration (2023), Publicly Traded Securities Report, as of 31 January 2023, retrieved on 25  May 2023"/>
    <s v="Profundo Pension Fund Portfolio database"/>
    <x v="1"/>
  </r>
  <r>
    <x v="6"/>
    <s v="United States"/>
    <s v="Marathon Digital Holdings"/>
    <x v="0"/>
    <d v="2023-01-31T00:00:00"/>
    <n v="0.30488608"/>
    <m/>
    <x v="718"/>
    <x v="3"/>
    <s v="Florida State Board of Administration (2023), Publicly Traded Securities Report, as of 31 January 2023, retrieved on 25  May 2023"/>
    <s v="Profundo Pension Fund Portfolio database"/>
    <x v="1"/>
  </r>
  <r>
    <x v="2"/>
    <s v="United States"/>
    <s v="Riot Platforms"/>
    <x v="0"/>
    <d v="2023-01-31T00:00:00"/>
    <n v="0.33689277000000001"/>
    <m/>
    <x v="718"/>
    <x v="3"/>
    <s v="Florida State Board of Administration (2023), Publicly Traded Securities Report, as of 31 January 2023, retrieved on 25  May 2023"/>
    <s v="Profundo Pension Fund Portfolio database"/>
    <x v="1"/>
  </r>
  <r>
    <x v="0"/>
    <s v="Japan"/>
    <s v="SBI Holdings"/>
    <x v="0"/>
    <d v="2023-01-31T00:00:00"/>
    <n v="20.8503422"/>
    <m/>
    <x v="718"/>
    <x v="3"/>
    <s v="Florida State Board of Administration (2023), Publicly Traded Securities Report, as of 31 January 2023, retrieved on 25  May 2023"/>
    <s v="Profundo Pension Fund Portfolio database"/>
    <x v="0"/>
  </r>
  <r>
    <x v="15"/>
    <s v="United States"/>
    <s v="TeraWulf"/>
    <x v="0"/>
    <d v="2023-01-31T00:00:00"/>
    <n v="6.7522000000000003E-4"/>
    <m/>
    <x v="718"/>
    <x v="3"/>
    <s v="Florida State Board of Administration (2023), Publicly Traded Securities Report, as of 31 January 2023, retrieved on 25  May 2023"/>
    <s v="Profundo Pension Fund Portfolio database"/>
    <x v="1"/>
  </r>
  <r>
    <x v="0"/>
    <s v="Japan"/>
    <s v="SBI Holdings"/>
    <x v="0"/>
    <d v="2023-03-31T00:00:00"/>
    <n v="1.430868"/>
    <m/>
    <x v="719"/>
    <x v="3"/>
    <s v="NYSTRS (2023), Global equity, as of 31 March 2023, retrieved on 25 May 2023"/>
    <s v="Profundo Pension Fund Portfolio database"/>
    <x v="0"/>
  </r>
  <r>
    <x v="0"/>
    <s v="Japan"/>
    <s v="SBI Holdings"/>
    <x v="0"/>
    <d v="2022-12-31T00:00:00"/>
    <n v="12.58631136"/>
    <m/>
    <x v="720"/>
    <x v="7"/>
    <s v="AP7 (2023), Innehavsliste Aktiefond, as of 31 December 2022, retrieved on 11 July 2023"/>
    <s v="Profundo Pension Fund Portfolio database"/>
    <x v="0"/>
  </r>
  <r>
    <x v="0"/>
    <s v="Japan"/>
    <s v="SBI Holdings"/>
    <x v="0"/>
    <d v="2022-12-31T00:00:00"/>
    <n v="0.95357807999999999"/>
    <m/>
    <x v="721"/>
    <x v="7"/>
    <s v="AP1 (2023), Listed equities and fixed income, as of 31 December 2022, retrieved on 4 May 2023"/>
    <s v="Profundo Pension Fund Portfolio database"/>
    <x v="0"/>
  </r>
  <r>
    <x v="0"/>
    <s v="Japan"/>
    <s v="SBI Holdings"/>
    <x v="0"/>
    <d v="2022-12-31T00:00:00"/>
    <n v="2.8150567199999998"/>
    <m/>
    <x v="722"/>
    <x v="7"/>
    <s v="AP2 (2023), Listed foreign equities, as of 31 December 2022, retrieved on 4 May 2023"/>
    <s v="Profundo Pension Fund Portfolio database"/>
    <x v="0"/>
  </r>
  <r>
    <x v="0"/>
    <s v="Japan"/>
    <s v="SBI Holdings"/>
    <x v="0"/>
    <d v="2023-03-31T00:00:00"/>
    <n v="0.26558459400000001"/>
    <m/>
    <x v="723"/>
    <x v="4"/>
    <s v=" SPW (2023), Aandelenportefeuille SPW, as of 31 March 2023, retrieved on 30 August 2023"/>
    <s v="Profundo Pension Fund Portfolio database"/>
    <x v="0"/>
  </r>
  <r>
    <x v="0"/>
    <s v="Japan"/>
    <s v="SBI Holdings"/>
    <x v="0"/>
    <d v="2023-03-31T00:00:00"/>
    <n v="21.751399999999997"/>
    <m/>
    <x v="724"/>
    <x v="4"/>
    <s v="ABP (2023), Overzicht beursgenoteerde beleggingen, as of 31 March 2023, retrieved on 30 august 2023"/>
    <s v="Profundo Pension Fund Portfolio database"/>
    <x v="0"/>
  </r>
  <r>
    <x v="0"/>
    <s v="Japan"/>
    <s v="SBI Holdings"/>
    <x v="0"/>
    <d v="2023-03-31T00:00:00"/>
    <n v="0.52736269299999994"/>
    <m/>
    <x v="725"/>
    <x v="4"/>
    <s v="bpf BOUW (2023), Aandelenportefeuille as of 31 March 2023, retrieved on 30 August 2023."/>
    <s v="Profundo Pension Fund Portfolio database"/>
    <x v="0"/>
  </r>
  <r>
    <x v="12"/>
    <s v="United Kingdom"/>
    <s v="Argo Blockchain"/>
    <x v="0"/>
    <d v="2022-09-30T00:00:00"/>
    <n v="1.06442372E-2"/>
    <m/>
    <x v="726"/>
    <x v="4"/>
    <s v="SPH (2022), Lijst van Beleggingen - Stichting Pensioenfondsen voor Huisartsen, as of 30 September 2022, retrieved on 30 August 2023"/>
    <s v="Profundo Pension Fund Portfolio database"/>
    <x v="1"/>
  </r>
  <r>
    <x v="6"/>
    <s v="United States"/>
    <s v="Marathon Digital Holdings"/>
    <x v="0"/>
    <d v="2022-09-30T00:00:00"/>
    <n v="7.5223961300000003E-2"/>
    <m/>
    <x v="726"/>
    <x v="4"/>
    <s v="SPH (2022), Lijst van Beleggingen - Stichting Pensioenfondsen voor Huisartsen, as of 30 September 2022, retrieved on 30 August 2023"/>
    <s v="Profundo Pension Fund Portfolio database"/>
    <x v="1"/>
  </r>
  <r>
    <x v="0"/>
    <s v="Japan"/>
    <s v="SBI Holdings"/>
    <x v="0"/>
    <d v="2022-12-31T00:00:00"/>
    <n v="8.5170321589276003"/>
    <m/>
    <x v="727"/>
    <x v="21"/>
    <s v="Arbejdsmarkedets Tillægspension (ATP) (2023), ATP Group Listed international equities, at the end of 2022, retrieved at 3 May 2023"/>
    <s v="Profundo Pension Fund Portfolio database"/>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x v="0"/>
    <s v="Japan"/>
    <s v="SBI Securities"/>
    <x v="0"/>
    <d v="2022-02-14T00:00:00"/>
    <x v="0"/>
    <s v="Bond issuance"/>
    <n v="4.3280000000000003"/>
    <n v="1"/>
    <x v="0"/>
    <x v="0"/>
    <s v="Thomson Reuters Eikon, 'Tearsheet 3873856006', viewed in December 2023."/>
    <s v="Thomson Reuters"/>
    <x v="0"/>
    <s v="-"/>
    <s v="-"/>
    <s v="-"/>
  </r>
  <r>
    <x v="0"/>
    <s v="Japan"/>
    <s v="SBI Securities"/>
    <x v="0"/>
    <d v="2022-02-17T00:00:00"/>
    <x v="0"/>
    <s v="Bond issuance"/>
    <n v="4.3499999999999996"/>
    <n v="1"/>
    <x v="0"/>
    <x v="0"/>
    <s v="Thomson Reuters Eikon, 'Tearsheet 3875712006', viewed in December 2023."/>
    <s v="Thomson Reuters"/>
    <x v="0"/>
    <s v="-"/>
    <s v="-"/>
    <s v="-"/>
  </r>
  <r>
    <x v="0"/>
    <s v="Japan"/>
    <s v="SBI Securities"/>
    <x v="0"/>
    <d v="2022-02-25T00:00:00"/>
    <x v="0"/>
    <s v="Bond issuance"/>
    <n v="1.08175"/>
    <n v="0.25"/>
    <x v="0"/>
    <x v="0"/>
    <s v="Thomson Reuters Eikon, 'Tearsheet 3879466006', viewed in December 2023."/>
    <s v="Thomson Reuters"/>
    <x v="0"/>
    <s v="-"/>
    <s v="-"/>
    <s v="-"/>
  </r>
  <r>
    <x v="0"/>
    <s v="Japan"/>
    <s v="SBI Securities"/>
    <x v="0"/>
    <d v="2022-05-30T00:00:00"/>
    <x v="0"/>
    <s v="Bond issuance"/>
    <n v="2.3519999999999999"/>
    <n v="1"/>
    <x v="0"/>
    <x v="0"/>
    <s v="Thomson Reuters Eikon, 'Tearsheet 3926979006', viewed in December 2023."/>
    <s v="Thomson Reuters"/>
    <x v="0"/>
    <s v="-"/>
    <s v="-"/>
    <s v="-"/>
  </r>
  <r>
    <x v="0"/>
    <s v="Japan"/>
    <s v="SBI Securities"/>
    <x v="0"/>
    <d v="2022-06-13T00:00:00"/>
    <x v="0"/>
    <s v="Bond issuance"/>
    <n v="3.7200000000000006"/>
    <n v="1.0000000000000002"/>
    <x v="0"/>
    <x v="0"/>
    <s v="Thomson Reuters Eikon, 'Tearsheet 3933197006', viewed in December 2023."/>
    <s v="Thomson Reuters"/>
    <x v="0"/>
    <s v="-"/>
    <s v="-"/>
    <s v="-"/>
  </r>
  <r>
    <x v="0"/>
    <s v="Japan"/>
    <s v="SBI Securities"/>
    <x v="0"/>
    <d v="2022-07-01T00:00:00"/>
    <x v="0"/>
    <s v="Bond issuance"/>
    <n v="7.3969999999999994"/>
    <n v="0.99999999999999989"/>
    <x v="0"/>
    <x v="0"/>
    <s v="Thomson Reuters Eikon, 'Tearsheet 3944487006', viewed in December 2023."/>
    <s v="Thomson Reuters"/>
    <x v="0"/>
    <s v="-"/>
    <s v="-"/>
    <s v="-"/>
  </r>
  <r>
    <x v="0"/>
    <s v="Japan"/>
    <s v="SBI Holdings"/>
    <x v="0"/>
    <d v="2022-07-15T00:00:00"/>
    <x v="0"/>
    <s v="Bond issuance"/>
    <n v="113.33290576955353"/>
    <n v="0.30192318451009281"/>
    <x v="1"/>
    <x v="0"/>
    <s v="Thomson Reuters Eikon, 'Tearsheet 3949000105', viewed in December 2023."/>
    <s v="Thomson Reuters"/>
    <x v="0"/>
    <s v="-"/>
    <s v="-"/>
    <s v="-"/>
  </r>
  <r>
    <x v="0"/>
    <s v="Japan"/>
    <s v="SBI Holdings"/>
    <x v="0"/>
    <d v="2022-07-15T00:00:00"/>
    <x v="0"/>
    <s v="Bond issuance"/>
    <n v="37.536299994405482"/>
    <n v="9.9998135158391677E-2"/>
    <x v="2"/>
    <x v="1"/>
    <s v="Thomson Reuters Eikon, 'Tearsheet 3949000105', viewed in December 2023."/>
    <s v="Thomson Reuters"/>
    <x v="0"/>
    <s v="-"/>
    <s v="-"/>
    <s v="-"/>
  </r>
  <r>
    <x v="0"/>
    <s v="Japan"/>
    <s v="SBI Holdings"/>
    <x v="0"/>
    <d v="2022-07-15T00:00:00"/>
    <x v="0"/>
    <s v="Bond issuance"/>
    <n v="101.06180769753337"/>
    <n v="0.26923251111578805"/>
    <x v="3"/>
    <x v="0"/>
    <s v="Thomson Reuters Eikon, 'Tearsheet 3949000105', viewed in December 2023."/>
    <s v="Thomson Reuters"/>
    <x v="0"/>
    <s v="-"/>
    <s v="-"/>
    <s v="-"/>
  </r>
  <r>
    <x v="0"/>
    <s v="Japan"/>
    <s v="SBI Holdings"/>
    <x v="0"/>
    <d v="2022-07-15T00:00:00"/>
    <x v="0"/>
    <s v="Bond issuance"/>
    <n v="56.305449999600391"/>
    <n v="0.14999986679702798"/>
    <x v="4"/>
    <x v="0"/>
    <s v="Thomson Reuters Eikon, 'Tearsheet 3949000105', viewed in December 2023."/>
    <s v="Thomson Reuters"/>
    <x v="0"/>
    <s v="-"/>
    <s v="-"/>
    <s v="-"/>
  </r>
  <r>
    <x v="0"/>
    <s v="Japan"/>
    <s v="SBI Holdings"/>
    <x v="0"/>
    <d v="2022-07-15T00:00:00"/>
    <x v="0"/>
    <s v="Bond issuance"/>
    <n v="67.133536538907251"/>
    <n v="0.17884630241869956"/>
    <x v="0"/>
    <x v="0"/>
    <s v="Thomson Reuters Eikon, 'Tearsheet 3949000105', viewed in December 2023."/>
    <s v="Thomson Reuters"/>
    <x v="0"/>
    <s v="-"/>
    <s v="-"/>
    <s v="-"/>
  </r>
  <r>
    <x v="0"/>
    <s v="Japan"/>
    <s v="SBI Holdings"/>
    <x v="0"/>
    <d v="2022-07-15T00:00:00"/>
    <x v="0"/>
    <s v="Bond issuance"/>
    <n v="48.364609087703393"/>
    <n v="0.30454385169512871"/>
    <x v="3"/>
    <x v="0"/>
    <s v="Thomson Reuters Eikon, 'Tearsheet 3949003105', viewed in December 2023."/>
    <s v="Thomson Reuters"/>
    <x v="0"/>
    <s v="-"/>
    <s v="-"/>
    <s v="-"/>
  </r>
  <r>
    <x v="0"/>
    <s v="Japan"/>
    <s v="SBI Holdings"/>
    <x v="0"/>
    <d v="2022-07-15T00:00:00"/>
    <x v="0"/>
    <s v="Bond issuance"/>
    <n v="15.881200002518765"/>
    <n v="0.10000125938239887"/>
    <x v="2"/>
    <x v="1"/>
    <s v="Thomson Reuters Eikon, 'Tearsheet 3949003105', viewed in December 2023."/>
    <s v="Thomson Reuters"/>
    <x v="0"/>
    <s v="-"/>
    <s v="-"/>
    <s v="-"/>
  </r>
  <r>
    <x v="0"/>
    <s v="Japan"/>
    <s v="SBI Holdings"/>
    <x v="0"/>
    <d v="2022-07-15T00:00:00"/>
    <x v="0"/>
    <s v="Bond issuance"/>
    <n v="23.82129999748124"/>
    <n v="0.14999874061760116"/>
    <x v="4"/>
    <x v="0"/>
    <s v="Thomson Reuters Eikon, 'Tearsheet 3949003105', viewed in December 2023."/>
    <s v="Thomson Reuters"/>
    <x v="0"/>
    <s v="-"/>
    <s v="-"/>
    <s v="-"/>
  </r>
  <r>
    <x v="0"/>
    <s v="Japan"/>
    <s v="SBI Holdings"/>
    <x v="0"/>
    <d v="2022-07-15T00:00:00"/>
    <x v="0"/>
    <s v="Bond issuance"/>
    <n v="42.59053637096369"/>
    <n v="0.26818548183970586"/>
    <x v="1"/>
    <x v="0"/>
    <s v="Thomson Reuters Eikon, 'Tearsheet 3949003105', viewed in December 2023."/>
    <s v="Thomson Reuters"/>
    <x v="0"/>
    <s v="-"/>
    <s v="-"/>
    <s v="-"/>
  </r>
  <r>
    <x v="0"/>
    <s v="Japan"/>
    <s v="SBI Holdings"/>
    <x v="0"/>
    <d v="2022-07-15T00:00:00"/>
    <x v="0"/>
    <s v="Bond issuance"/>
    <n v="28.152354541332937"/>
    <n v="0.17727066646516551"/>
    <x v="0"/>
    <x v="0"/>
    <s v="Thomson Reuters Eikon, 'Tearsheet 3949003105', viewed in December 2023."/>
    <s v="Thomson Reuters"/>
    <x v="0"/>
    <s v="-"/>
    <s v="-"/>
    <s v="-"/>
  </r>
  <r>
    <x v="0"/>
    <s v="Japan"/>
    <s v="SBI Securities"/>
    <x v="0"/>
    <d v="2022-07-26T00:00:00"/>
    <x v="0"/>
    <s v="Bond issuance"/>
    <n v="8.7650000000000006"/>
    <n v="1"/>
    <x v="0"/>
    <x v="0"/>
    <s v="Thomson Reuters Eikon, 'Tearsheet 3954047006', viewed in December 2023."/>
    <s v="Thomson Reuters"/>
    <x v="0"/>
    <s v="-"/>
    <s v="-"/>
    <s v="-"/>
  </r>
  <r>
    <x v="0"/>
    <s v="Japan"/>
    <s v="SBI Securities"/>
    <x v="0"/>
    <d v="2022-08-16T00:00:00"/>
    <x v="0"/>
    <s v="Bond issuance"/>
    <n v="7.4510000000000005"/>
    <n v="1.0000000000000002"/>
    <x v="0"/>
    <x v="0"/>
    <s v="Thomson Reuters Eikon, 'Tearsheet 3962233006', viewed in December 2023."/>
    <s v="Thomson Reuters"/>
    <x v="0"/>
    <s v="-"/>
    <s v="-"/>
    <s v="-"/>
  </r>
  <r>
    <x v="0"/>
    <s v="Japan"/>
    <s v="SBI Holdings"/>
    <x v="0"/>
    <d v="2022-08-26T00:00:00"/>
    <x v="0"/>
    <s v="Bond issuance"/>
    <n v="218.15030000027502"/>
    <n v="0.30000027504036214"/>
    <x v="3"/>
    <x v="0"/>
    <s v="Thomson Reuters Eikon, 'Tearsheet 3967073105', viewed in December 2023."/>
    <s v="Thomson Reuters"/>
    <x v="0"/>
    <s v="-"/>
    <s v="-"/>
    <s v="-"/>
  </r>
  <r>
    <x v="0"/>
    <s v="Japan"/>
    <s v="SBI Holdings"/>
    <x v="0"/>
    <d v="2022-08-26T00:00:00"/>
    <x v="0"/>
    <s v="Bond issuance"/>
    <n v="109.07515000013751"/>
    <n v="0.15000013752018107"/>
    <x v="4"/>
    <x v="0"/>
    <s v="Thomson Reuters Eikon, 'Tearsheet 3967073105', viewed in December 2023."/>
    <s v="Thomson Reuters"/>
    <x v="0"/>
    <s v="-"/>
    <s v="-"/>
    <s v="-"/>
  </r>
  <r>
    <x v="0"/>
    <s v="Japan"/>
    <s v="SBI Holdings"/>
    <x v="0"/>
    <d v="2022-08-26T00:00:00"/>
    <x v="0"/>
    <s v="Bond issuance"/>
    <n v="109.07515000013751"/>
    <n v="0.15000013752018107"/>
    <x v="1"/>
    <x v="0"/>
    <s v="Thomson Reuters Eikon, 'Tearsheet 3967073105', viewed in December 2023."/>
    <s v="Thomson Reuters"/>
    <x v="0"/>
    <s v="-"/>
    <s v="-"/>
    <s v="-"/>
  </r>
  <r>
    <x v="0"/>
    <s v="Japan"/>
    <s v="SBI Holdings"/>
    <x v="0"/>
    <d v="2022-08-26T00:00:00"/>
    <x v="0"/>
    <s v="Bond issuance"/>
    <n v="181.79124999931238"/>
    <n v="0.24999931239909454"/>
    <x v="0"/>
    <x v="0"/>
    <s v="Thomson Reuters Eikon, 'Tearsheet 3967073105', viewed in December 2023."/>
    <s v="Thomson Reuters"/>
    <x v="0"/>
    <s v="-"/>
    <s v="-"/>
    <s v="-"/>
  </r>
  <r>
    <x v="0"/>
    <s v="Japan"/>
    <s v="SBI Holdings"/>
    <x v="0"/>
    <d v="2022-08-26T00:00:00"/>
    <x v="0"/>
    <s v="Bond issuance"/>
    <n v="109.07515000013751"/>
    <n v="0.15000013752018107"/>
    <x v="5"/>
    <x v="0"/>
    <s v="Thomson Reuters Eikon, 'Tearsheet 3967073105', viewed in December 2023."/>
    <s v="Thomson Reuters"/>
    <x v="0"/>
    <s v="-"/>
    <s v="-"/>
    <s v="-"/>
  </r>
  <r>
    <x v="0"/>
    <s v="Japan"/>
    <s v="SBI Holdings"/>
    <x v="0"/>
    <d v="2022-11-30T00:00:00"/>
    <x v="0"/>
    <s v="Bond issuance"/>
    <n v="97.804642855264888"/>
    <n v="0.32142763244380179"/>
    <x v="3"/>
    <x v="0"/>
    <s v="Thomson Reuters Eikon, 'Tearsheet 4006697105', viewed in December 2023."/>
    <s v="Thomson Reuters"/>
    <x v="0"/>
    <s v="-"/>
    <s v="-"/>
    <s v="-"/>
  </r>
  <r>
    <x v="0"/>
    <s v="Japan"/>
    <s v="SBI Holdings"/>
    <x v="0"/>
    <d v="2022-11-30T00:00:00"/>
    <x v="0"/>
    <s v="Bond issuance"/>
    <n v="15.2141"/>
    <n v="0.05"/>
    <x v="2"/>
    <x v="1"/>
    <s v="Thomson Reuters Eikon, 'Tearsheet 4006697105', viewed in December 2023."/>
    <s v="Thomson Reuters"/>
    <x v="0"/>
    <s v="-"/>
    <s v="-"/>
    <s v="-"/>
  </r>
  <r>
    <x v="0"/>
    <s v="Japan"/>
    <s v="SBI Holdings"/>
    <x v="0"/>
    <d v="2022-11-30T00:00:00"/>
    <x v="0"/>
    <s v="Bond issuance"/>
    <n v="60.856400000000001"/>
    <n v="0.2"/>
    <x v="4"/>
    <x v="0"/>
    <s v="Thomson Reuters Eikon, 'Tearsheet 4006697105', viewed in December 2023."/>
    <s v="Thomson Reuters"/>
    <x v="0"/>
    <s v="-"/>
    <s v="-"/>
    <s v="-"/>
  </r>
  <r>
    <x v="0"/>
    <s v="Japan"/>
    <s v="SBI Holdings"/>
    <x v="0"/>
    <d v="2022-11-30T00:00:00"/>
    <x v="0"/>
    <s v="Bond issuance"/>
    <n v="15.2141"/>
    <n v="0.05"/>
    <x v="6"/>
    <x v="0"/>
    <s v="Thomson Reuters Eikon, 'Tearsheet 4006697105', viewed in December 2023."/>
    <s v="Thomson Reuters"/>
    <x v="0"/>
    <s v="-"/>
    <s v="-"/>
    <s v="-"/>
  </r>
  <r>
    <x v="0"/>
    <s v="Japan"/>
    <s v="SBI Holdings"/>
    <x v="0"/>
    <d v="2022-11-30T00:00:00"/>
    <x v="0"/>
    <s v="Bond issuance"/>
    <n v="60.856400000000001"/>
    <n v="0.2"/>
    <x v="0"/>
    <x v="0"/>
    <s v="Thomson Reuters Eikon, 'Tearsheet 4006697105', viewed in December 2023."/>
    <s v="Thomson Reuters"/>
    <x v="0"/>
    <s v="-"/>
    <s v="-"/>
    <s v="-"/>
  </r>
  <r>
    <x v="0"/>
    <s v="Japan"/>
    <s v="SBI Holdings"/>
    <x v="0"/>
    <d v="2022-11-30T00:00:00"/>
    <x v="0"/>
    <s v="Bond issuance"/>
    <n v="54.336357144735111"/>
    <n v="0.17857236755619824"/>
    <x v="5"/>
    <x v="0"/>
    <s v="Thomson Reuters Eikon, 'Tearsheet 4006697105', viewed in December 2023."/>
    <s v="Thomson Reuters"/>
    <x v="0"/>
    <s v="-"/>
    <s v="-"/>
    <s v="-"/>
  </r>
  <r>
    <x v="0"/>
    <s v="Japan"/>
    <s v="SBI Holdings"/>
    <x v="0"/>
    <d v="2022-11-30T00:00:00"/>
    <x v="0"/>
    <s v="Bond issuance"/>
    <n v="26.806009097753794"/>
    <n v="0.33636591793198645"/>
    <x v="3"/>
    <x v="0"/>
    <s v="Thomson Reuters Eikon, 'Tearsheet 4006699105', viewed in December 2023."/>
    <s v="Thomson Reuters"/>
    <x v="0"/>
    <s v="-"/>
    <s v="-"/>
    <s v="-"/>
  </r>
  <r>
    <x v="0"/>
    <s v="Japan"/>
    <s v="SBI Holdings"/>
    <x v="0"/>
    <d v="2022-11-30T00:00:00"/>
    <x v="0"/>
    <s v="Bond issuance"/>
    <n v="3.6221363533693056"/>
    <n v="4.5451123102020326E-2"/>
    <x v="2"/>
    <x v="1"/>
    <s v="Thomson Reuters Eikon, 'Tearsheet 4006699105', viewed in December 2023."/>
    <s v="Thomson Reuters"/>
    <x v="0"/>
    <s v="-"/>
    <s v="-"/>
    <s v="-"/>
  </r>
  <r>
    <x v="0"/>
    <s v="Japan"/>
    <s v="SBI Holdings"/>
    <x v="0"/>
    <d v="2022-11-30T00:00:00"/>
    <x v="0"/>
    <s v="Bond issuance"/>
    <n v="15.938600000000001"/>
    <n v="0.2"/>
    <x v="4"/>
    <x v="0"/>
    <s v="Thomson Reuters Eikon, 'Tearsheet 4006699105', viewed in December 2023."/>
    <s v="Thomson Reuters"/>
    <x v="0"/>
    <s v="-"/>
    <s v="-"/>
    <s v="-"/>
  </r>
  <r>
    <x v="0"/>
    <s v="Japan"/>
    <s v="SBI Holdings"/>
    <x v="0"/>
    <d v="2022-11-30T00:00:00"/>
    <x v="0"/>
    <s v="Bond issuance"/>
    <n v="3.6221363533693056"/>
    <n v="4.5451123102020326E-2"/>
    <x v="6"/>
    <x v="0"/>
    <s v="Thomson Reuters Eikon, 'Tearsheet 4006699105', viewed in December 2023."/>
    <s v="Thomson Reuters"/>
    <x v="0"/>
    <s v="-"/>
    <s v="-"/>
    <s v="-"/>
  </r>
  <r>
    <x v="0"/>
    <s v="Japan"/>
    <s v="SBI Holdings"/>
    <x v="0"/>
    <d v="2022-11-30T00:00:00"/>
    <x v="0"/>
    <s v="Bond issuance"/>
    <n v="15.938600000000001"/>
    <n v="0.2"/>
    <x v="0"/>
    <x v="0"/>
    <s v="Thomson Reuters Eikon, 'Tearsheet 4006699105', viewed in December 2023."/>
    <s v="Thomson Reuters"/>
    <x v="0"/>
    <s v="-"/>
    <s v="-"/>
    <s v="-"/>
  </r>
  <r>
    <x v="0"/>
    <s v="Japan"/>
    <s v="SBI Holdings"/>
    <x v="0"/>
    <d v="2022-11-30T00:00:00"/>
    <x v="0"/>
    <s v="Bond issuance"/>
    <n v="13.765518195507591"/>
    <n v="0.17273183586397289"/>
    <x v="5"/>
    <x v="0"/>
    <s v="Thomson Reuters Eikon, 'Tearsheet 4006699105', viewed in December 2023."/>
    <s v="Thomson Reuters"/>
    <x v="0"/>
    <s v="-"/>
    <s v="-"/>
    <s v="-"/>
  </r>
  <r>
    <x v="0"/>
    <s v="Japan"/>
    <s v="UDC Endeavour Auto"/>
    <x v="0"/>
    <d v="2022-12-08T00:00:00"/>
    <x v="0"/>
    <s v="Bond issuance"/>
    <n v="43.842000000000006"/>
    <n v="0.33333333333333337"/>
    <x v="7"/>
    <x v="2"/>
    <s v="Thomson Reuters Eikon, 'Tearsheet 4010441096', viewed in December 2023."/>
    <s v="Thomson Reuters"/>
    <x v="0"/>
    <s v="-"/>
    <s v="-"/>
    <s v="-"/>
  </r>
  <r>
    <x v="0"/>
    <s v="Japan"/>
    <s v="UDC Endeavour Auto"/>
    <x v="0"/>
    <d v="2022-12-08T00:00:00"/>
    <x v="0"/>
    <s v="Bond issuance"/>
    <n v="43.842000000000006"/>
    <n v="0.33333333333333337"/>
    <x v="8"/>
    <x v="2"/>
    <s v="Thomson Reuters Eikon, 'Tearsheet 4010441096', viewed in December 2023."/>
    <s v="Thomson Reuters"/>
    <x v="0"/>
    <s v="-"/>
    <s v="-"/>
    <s v="-"/>
  </r>
  <r>
    <x v="0"/>
    <s v="Japan"/>
    <s v="UDC Endeavour Auto"/>
    <x v="0"/>
    <d v="2022-12-08T00:00:00"/>
    <x v="0"/>
    <s v="Bond issuance"/>
    <n v="43.842000000000006"/>
    <n v="0.33333333333333337"/>
    <x v="9"/>
    <x v="3"/>
    <s v="Thomson Reuters Eikon, 'Tearsheet 4010441096', viewed in December 2023."/>
    <s v="Thomson Reuters"/>
    <x v="0"/>
    <s v="-"/>
    <s v="-"/>
    <s v="-"/>
  </r>
  <r>
    <x v="0"/>
    <s v="Japan"/>
    <s v="SBI Securities"/>
    <x v="0"/>
    <d v="2022-01-05T00:00:00"/>
    <x v="0"/>
    <s v="Bond issuance"/>
    <n v="2.5835999999999997"/>
    <n v="0.74999999999999989"/>
    <x v="0"/>
    <x v="0"/>
    <s v="Bloomberg, 'BBID: BT070813 Corp', viewed in December 2023."/>
    <s v="Bloomberg"/>
    <x v="0"/>
    <s v="-"/>
    <s v="-"/>
    <s v="-"/>
  </r>
  <r>
    <x v="0"/>
    <s v="Japan"/>
    <s v="SBI Securities"/>
    <x v="0"/>
    <d v="2022-01-05T00:00:00"/>
    <x v="0"/>
    <s v="Bond issuance"/>
    <n v="0.86119999999999997"/>
    <n v="0.25"/>
    <x v="0"/>
    <x v="0"/>
    <s v="Bloomberg, 'BBID: BT070813 Corp', viewed in December 2023."/>
    <s v="Bloomberg"/>
    <x v="0"/>
    <s v="-"/>
    <s v="-"/>
    <s v="-"/>
  </r>
  <r>
    <x v="0"/>
    <s v="Japan"/>
    <s v="SBI Securities"/>
    <x v="0"/>
    <d v="2022-01-05T00:00:00"/>
    <x v="0"/>
    <s v="Bond issuance"/>
    <n v="2.5835999999999997"/>
    <n v="0.74999999999999989"/>
    <x v="0"/>
    <x v="0"/>
    <s v="Bloomberg, 'BBID: BT071088 Corp', viewed in December 2023."/>
    <s v="Bloomberg"/>
    <x v="0"/>
    <s v="-"/>
    <s v="-"/>
    <s v="-"/>
  </r>
  <r>
    <x v="0"/>
    <s v="Japan"/>
    <s v="SBI Securities"/>
    <x v="0"/>
    <d v="2022-01-05T00:00:00"/>
    <x v="0"/>
    <s v="Bond issuance"/>
    <n v="0.86119999999999997"/>
    <n v="0.25"/>
    <x v="0"/>
    <x v="0"/>
    <s v="Bloomberg, 'BBID: BT071088 Corp', viewed in December 2023."/>
    <s v="Bloomberg"/>
    <x v="0"/>
    <s v="-"/>
    <s v="-"/>
    <s v="-"/>
  </r>
  <r>
    <x v="0"/>
    <s v="Japan"/>
    <s v="SBI Securities"/>
    <x v="0"/>
    <d v="2022-01-11T00:00:00"/>
    <x v="0"/>
    <s v="Bond issuance"/>
    <n v="2.6018999999999997"/>
    <n v="0.74999999999999989"/>
    <x v="0"/>
    <x v="0"/>
    <s v="Bloomberg, 'BBID: BT202339 Corp', viewed in December 2023."/>
    <s v="Bloomberg"/>
    <x v="0"/>
    <s v="-"/>
    <s v="-"/>
    <s v="-"/>
  </r>
  <r>
    <x v="0"/>
    <s v="Japan"/>
    <s v="SBI Securities"/>
    <x v="0"/>
    <d v="2022-01-11T00:00:00"/>
    <x v="0"/>
    <s v="Bond issuance"/>
    <n v="0.86729999999999996"/>
    <n v="0.25"/>
    <x v="0"/>
    <x v="0"/>
    <s v="Bloomberg, 'BBID: BT202339 Corp', viewed in December 2023."/>
    <s v="Bloomberg"/>
    <x v="0"/>
    <s v="-"/>
    <s v="-"/>
    <s v="-"/>
  </r>
  <r>
    <x v="0"/>
    <s v="Japan"/>
    <s v="SBI Securities"/>
    <x v="0"/>
    <d v="2022-01-13T00:00:00"/>
    <x v="0"/>
    <s v="Bond issuance"/>
    <n v="3.2846249999999992"/>
    <n v="0.75"/>
    <x v="0"/>
    <x v="0"/>
    <s v="Bloomberg, 'BBID: BT224462 Corp', viewed in December 2023."/>
    <s v="Bloomberg"/>
    <x v="0"/>
    <s v="-"/>
    <s v="-"/>
    <s v="-"/>
  </r>
  <r>
    <x v="0"/>
    <s v="Japan"/>
    <s v="SBI Securities"/>
    <x v="0"/>
    <d v="2022-01-13T00:00:00"/>
    <x v="0"/>
    <s v="Bond issuance"/>
    <n v="1.0948749999999998"/>
    <n v="0.25"/>
    <x v="0"/>
    <x v="0"/>
    <s v="Bloomberg, 'BBID: BT224462 Corp', viewed in December 2023."/>
    <s v="Bloomberg"/>
    <x v="0"/>
    <s v="-"/>
    <s v="-"/>
    <s v="-"/>
  </r>
  <r>
    <x v="0"/>
    <s v="Japan"/>
    <s v="SBI Securities"/>
    <x v="0"/>
    <d v="2022-01-13T00:00:00"/>
    <x v="0"/>
    <s v="Bond issuance"/>
    <n v="3.2846249999999992"/>
    <n v="0.75"/>
    <x v="0"/>
    <x v="0"/>
    <s v="Bloomberg, 'BBID: BT226486 Corp', viewed in December 2023."/>
    <s v="Bloomberg"/>
    <x v="0"/>
    <s v="-"/>
    <s v="-"/>
    <s v="-"/>
  </r>
  <r>
    <x v="0"/>
    <s v="Japan"/>
    <s v="SBI Securities"/>
    <x v="0"/>
    <d v="2022-01-13T00:00:00"/>
    <x v="0"/>
    <s v="Bond issuance"/>
    <n v="1.0948749999999998"/>
    <n v="0.25"/>
    <x v="0"/>
    <x v="0"/>
    <s v="Bloomberg, 'BBID: BT226486 Corp', viewed in December 2023."/>
    <s v="Bloomberg"/>
    <x v="0"/>
    <s v="-"/>
    <s v="-"/>
    <s v="-"/>
  </r>
  <r>
    <x v="0"/>
    <s v="Japan"/>
    <s v="SBI Securities"/>
    <x v="0"/>
    <d v="2022-01-12T00:00:00"/>
    <x v="0"/>
    <s v="Bond issuance"/>
    <n v="1.9626749999999999"/>
    <n v="0.75"/>
    <x v="0"/>
    <x v="0"/>
    <s v="Bloomberg, 'BBID: BT241657 Corp', viewed in December 2023."/>
    <s v="Bloomberg"/>
    <x v="0"/>
    <s v="-"/>
    <s v="-"/>
    <s v="-"/>
  </r>
  <r>
    <x v="0"/>
    <s v="Japan"/>
    <s v="SBI Securities"/>
    <x v="0"/>
    <d v="2022-01-12T00:00:00"/>
    <x v="0"/>
    <s v="Bond issuance"/>
    <n v="0.65422499999999995"/>
    <n v="0.25"/>
    <x v="0"/>
    <x v="0"/>
    <s v="Bloomberg, 'BBID: BT241657 Corp', viewed in December 2023."/>
    <s v="Bloomberg"/>
    <x v="0"/>
    <s v="-"/>
    <s v="-"/>
    <s v="-"/>
  </r>
  <r>
    <x v="1"/>
    <s v="Hong Kong"/>
    <s v="Bit Mining"/>
    <x v="0"/>
    <d v="2022-06-27T00:00:00"/>
    <x v="0"/>
    <s v="Share issuance"/>
    <n v="2.8"/>
    <n v="0.25"/>
    <x v="10"/>
    <x v="1"/>
    <s v="Refinitiv, 'Tearsheet 3941031002', viewed in December 2023."/>
    <s v="Refinitiv"/>
    <x v="1"/>
    <s v="-"/>
    <s v="-"/>
    <s v="-"/>
  </r>
  <r>
    <x v="1"/>
    <s v="Hong Kong"/>
    <s v="Bit Mining"/>
    <x v="0"/>
    <d v="2022-08-16T00:00:00"/>
    <x v="0"/>
    <s v="Share issuance"/>
    <n v="9.34"/>
    <n v="1"/>
    <x v="11"/>
    <x v="1"/>
    <s v="Refinitiv, 'Tearsheet 3962492022', viewed in December 2023."/>
    <s v="Refinitiv"/>
    <x v="1"/>
    <s v="-"/>
    <s v="-"/>
    <s v="-"/>
  </r>
  <r>
    <x v="0"/>
    <s v="Japan"/>
    <s v="SBI Sumishin Net Bank"/>
    <x v="0"/>
    <d v="2022-02-15T00:00:00"/>
    <x v="0"/>
    <s v="Share issuance"/>
    <n v="112.38187500000001"/>
    <n v="0.1875"/>
    <x v="3"/>
    <x v="0"/>
    <s v="Refinitiv, 'Tearsheet 3508796034', viewed in December 2023."/>
    <s v="Refinitiv"/>
    <x v="0"/>
    <s v="-"/>
    <s v="-"/>
    <s v="-"/>
  </r>
  <r>
    <x v="0"/>
    <s v="Japan"/>
    <s v="SBI Sumishin Net Bank"/>
    <x v="0"/>
    <d v="2022-02-15T00:00:00"/>
    <x v="0"/>
    <s v="Share issuance"/>
    <n v="112.38187500000001"/>
    <n v="0.1875"/>
    <x v="1"/>
    <x v="0"/>
    <s v="Refinitiv, 'Tearsheet 3508796034', viewed in December 2023."/>
    <s v="Refinitiv"/>
    <x v="0"/>
    <s v="-"/>
    <s v="-"/>
    <s v="-"/>
  </r>
  <r>
    <x v="0"/>
    <s v="Japan"/>
    <s v="SBI Sumishin Net Bank"/>
    <x v="0"/>
    <d v="2022-02-15T00:00:00"/>
    <x v="0"/>
    <s v="Share issuance"/>
    <n v="112.38187500000001"/>
    <n v="0.1875"/>
    <x v="0"/>
    <x v="0"/>
    <s v="Refinitiv, 'Tearsheet 3508796034', viewed in December 2023."/>
    <s v="Refinitiv"/>
    <x v="0"/>
    <s v="-"/>
    <s v="-"/>
    <s v="-"/>
  </r>
  <r>
    <x v="0"/>
    <s v="Japan"/>
    <s v="SBI Sumishin Net Bank"/>
    <x v="0"/>
    <d v="2022-02-15T00:00:00"/>
    <x v="0"/>
    <s v="Share issuance"/>
    <n v="112.38187500000001"/>
    <n v="0.1875"/>
    <x v="5"/>
    <x v="0"/>
    <s v="Refinitiv, 'Tearsheet 3508796034', viewed in December 2023."/>
    <s v="Refinitiv"/>
    <x v="0"/>
    <s v="-"/>
    <s v="-"/>
    <s v="-"/>
  </r>
  <r>
    <x v="0"/>
    <s v="Japan"/>
    <s v="SBI Sumishin Net Bank"/>
    <x v="0"/>
    <d v="2022-02-15T00:00:00"/>
    <x v="0"/>
    <s v="Share issuance"/>
    <n v="13.622045454545455"/>
    <n v="2.2727272727272728E-2"/>
    <x v="12"/>
    <x v="0"/>
    <s v="Refinitiv, 'Tearsheet 3508796034', viewed in December 2023."/>
    <s v="Refinitiv"/>
    <x v="0"/>
    <s v="-"/>
    <s v="-"/>
    <s v="-"/>
  </r>
  <r>
    <x v="0"/>
    <s v="Japan"/>
    <s v="SBI Sumishin Net Bank"/>
    <x v="0"/>
    <d v="2022-02-15T00:00:00"/>
    <x v="0"/>
    <s v="Share issuance"/>
    <n v="13.622045454545455"/>
    <n v="2.2727272727272728E-2"/>
    <x v="13"/>
    <x v="1"/>
    <s v="Refinitiv, 'Tearsheet 3508796034', viewed in December 2023."/>
    <s v="Refinitiv"/>
    <x v="0"/>
    <s v="-"/>
    <s v="-"/>
    <s v="-"/>
  </r>
  <r>
    <x v="0"/>
    <s v="Japan"/>
    <s v="SBI Sumishin Net Bank"/>
    <x v="0"/>
    <d v="2022-02-15T00:00:00"/>
    <x v="0"/>
    <s v="Share issuance"/>
    <n v="13.622045454545455"/>
    <n v="2.2727272727272728E-2"/>
    <x v="2"/>
    <x v="1"/>
    <s v="Refinitiv, 'Tearsheet 3508796034', viewed in December 2023."/>
    <s v="Refinitiv"/>
    <x v="0"/>
    <s v="-"/>
    <s v="-"/>
    <s v="-"/>
  </r>
  <r>
    <x v="0"/>
    <s v="Japan"/>
    <s v="SBI Sumishin Net Bank"/>
    <x v="0"/>
    <d v="2022-02-15T00:00:00"/>
    <x v="0"/>
    <s v="Share issuance"/>
    <n v="13.622045454545455"/>
    <n v="2.2727272727272728E-2"/>
    <x v="14"/>
    <x v="1"/>
    <s v="Refinitiv, 'Tearsheet 3508796034', viewed in December 2023."/>
    <s v="Refinitiv"/>
    <x v="0"/>
    <s v="-"/>
    <s v="-"/>
    <s v="-"/>
  </r>
  <r>
    <x v="0"/>
    <s v="Japan"/>
    <s v="SBI Sumishin Net Bank"/>
    <x v="0"/>
    <d v="2022-02-15T00:00:00"/>
    <x v="0"/>
    <s v="Share issuance"/>
    <n v="13.622045454545455"/>
    <n v="2.2727272727272728E-2"/>
    <x v="15"/>
    <x v="0"/>
    <s v="Refinitiv, 'Tearsheet 3508796034', viewed in December 2023."/>
    <s v="Refinitiv"/>
    <x v="0"/>
    <s v="-"/>
    <s v="-"/>
    <s v="-"/>
  </r>
  <r>
    <x v="0"/>
    <s v="Japan"/>
    <s v="SBI Sumishin Net Bank"/>
    <x v="0"/>
    <d v="2022-02-15T00:00:00"/>
    <x v="0"/>
    <s v="Share issuance"/>
    <n v="13.622045454545455"/>
    <n v="2.2727272727272728E-2"/>
    <x v="16"/>
    <x v="0"/>
    <s v="Refinitiv, 'Tearsheet 3508796034', viewed in December 2023."/>
    <s v="Refinitiv"/>
    <x v="0"/>
    <s v="-"/>
    <s v="-"/>
    <s v="-"/>
  </r>
  <r>
    <x v="0"/>
    <s v="Japan"/>
    <s v="SBI Sumishin Net Bank"/>
    <x v="0"/>
    <d v="2022-02-15T00:00:00"/>
    <x v="0"/>
    <s v="Share issuance"/>
    <n v="13.622045454545455"/>
    <n v="2.2727272727272728E-2"/>
    <x v="17"/>
    <x v="0"/>
    <s v="Refinitiv, 'Tearsheet 3508796034', viewed in December 2023."/>
    <s v="Refinitiv"/>
    <x v="0"/>
    <s v="-"/>
    <s v="-"/>
    <s v="-"/>
  </r>
  <r>
    <x v="0"/>
    <s v="Japan"/>
    <s v="SBI Sumishin Net Bank"/>
    <x v="0"/>
    <d v="2022-02-15T00:00:00"/>
    <x v="0"/>
    <s v="Share issuance"/>
    <n v="13.622045454545455"/>
    <n v="2.2727272727272728E-2"/>
    <x v="4"/>
    <x v="0"/>
    <s v="Refinitiv, 'Tearsheet 3508796034', viewed in December 2023."/>
    <s v="Refinitiv"/>
    <x v="0"/>
    <s v="-"/>
    <s v="-"/>
    <s v="-"/>
  </r>
  <r>
    <x v="0"/>
    <s v="Japan"/>
    <s v="SBI Sumishin Net Bank"/>
    <x v="0"/>
    <d v="2022-02-15T00:00:00"/>
    <x v="0"/>
    <s v="Share issuance"/>
    <n v="13.622045454545455"/>
    <n v="2.2727272727272728E-2"/>
    <x v="6"/>
    <x v="0"/>
    <s v="Refinitiv, 'Tearsheet 3508796034', viewed in December 2023."/>
    <s v="Refinitiv"/>
    <x v="0"/>
    <s v="-"/>
    <s v="-"/>
    <s v="-"/>
  </r>
  <r>
    <x v="0"/>
    <s v="Japan"/>
    <s v="SBI Sumishin Net Bank"/>
    <x v="0"/>
    <d v="2022-02-15T00:00:00"/>
    <x v="0"/>
    <s v="Share issuance"/>
    <n v="13.622045454545455"/>
    <n v="2.2727272727272728E-2"/>
    <x v="18"/>
    <x v="0"/>
    <s v="Refinitiv, 'Tearsheet 3508796034', viewed in December 2023."/>
    <s v="Refinitiv"/>
    <x v="0"/>
    <s v="-"/>
    <s v="-"/>
    <s v="-"/>
  </r>
  <r>
    <x v="0"/>
    <s v="Japan"/>
    <s v="SBI Sumishin Net Bank"/>
    <x v="0"/>
    <d v="2022-02-15T00:00:00"/>
    <x v="0"/>
    <s v="Share issuance"/>
    <n v="13.622045454545455"/>
    <n v="2.2727272727272728E-2"/>
    <x v="19"/>
    <x v="4"/>
    <s v="Refinitiv, 'Tearsheet 3508796034', viewed in December 2023."/>
    <s v="Refinitiv"/>
    <x v="0"/>
    <s v="-"/>
    <s v="-"/>
    <s v="-"/>
  </r>
  <r>
    <x v="0"/>
    <s v="Japan"/>
    <s v="SBI Sumishin Net Bank"/>
    <x v="0"/>
    <d v="2022-02-15T00:00:00"/>
    <x v="0"/>
    <s v="Share issuance"/>
    <n v="37.460625"/>
    <n v="9.375E-2"/>
    <x v="2"/>
    <x v="1"/>
    <s v="Refinitiv, 'Tearsheet 3874423034', viewed in December 2023."/>
    <s v="Refinitiv"/>
    <x v="0"/>
    <s v="-"/>
    <s v="-"/>
    <s v="-"/>
  </r>
  <r>
    <x v="0"/>
    <s v="Japan"/>
    <s v="SBI Sumishin Net Bank"/>
    <x v="0"/>
    <d v="2022-02-15T00:00:00"/>
    <x v="0"/>
    <s v="Share issuance"/>
    <n v="37.460625"/>
    <n v="9.375E-2"/>
    <x v="3"/>
    <x v="0"/>
    <s v="Refinitiv, 'Tearsheet 3874423034', viewed in December 2023."/>
    <s v="Refinitiv"/>
    <x v="0"/>
    <s v="-"/>
    <s v="-"/>
    <s v="-"/>
  </r>
  <r>
    <x v="0"/>
    <s v="Japan"/>
    <s v="SBI Sumishin Net Bank"/>
    <x v="0"/>
    <d v="2022-02-15T00:00:00"/>
    <x v="0"/>
    <s v="Share issuance"/>
    <n v="37.460625"/>
    <n v="9.375E-2"/>
    <x v="14"/>
    <x v="1"/>
    <s v="Refinitiv, 'Tearsheet 3874423034', viewed in December 2023."/>
    <s v="Refinitiv"/>
    <x v="0"/>
    <s v="-"/>
    <s v="-"/>
    <s v="-"/>
  </r>
  <r>
    <x v="0"/>
    <s v="Japan"/>
    <s v="SBI Sumishin Net Bank"/>
    <x v="0"/>
    <d v="2022-02-15T00:00:00"/>
    <x v="0"/>
    <s v="Share issuance"/>
    <n v="37.460625"/>
    <n v="9.375E-2"/>
    <x v="13"/>
    <x v="1"/>
    <s v="Refinitiv, 'Tearsheet 3874423034', viewed in December 2023."/>
    <s v="Refinitiv"/>
    <x v="0"/>
    <s v="-"/>
    <s v="-"/>
    <s v="-"/>
  </r>
  <r>
    <x v="0"/>
    <s v="Japan"/>
    <s v="SBI Sumishin Net Bank"/>
    <x v="0"/>
    <d v="2022-02-15T00:00:00"/>
    <x v="0"/>
    <s v="Share issuance"/>
    <n v="37.460625"/>
    <n v="9.375E-2"/>
    <x v="1"/>
    <x v="0"/>
    <s v="Refinitiv, 'Tearsheet 3874423034', viewed in December 2023."/>
    <s v="Refinitiv"/>
    <x v="0"/>
    <s v="-"/>
    <s v="-"/>
    <s v="-"/>
  </r>
  <r>
    <x v="0"/>
    <s v="Japan"/>
    <s v="SBI Sumishin Net Bank"/>
    <x v="0"/>
    <d v="2022-02-15T00:00:00"/>
    <x v="0"/>
    <s v="Share issuance"/>
    <n v="37.460625"/>
    <n v="9.375E-2"/>
    <x v="0"/>
    <x v="0"/>
    <s v="Refinitiv, 'Tearsheet 3874423034', viewed in December 2023."/>
    <s v="Refinitiv"/>
    <x v="0"/>
    <s v="-"/>
    <s v="-"/>
    <s v="-"/>
  </r>
  <r>
    <x v="0"/>
    <s v="Japan"/>
    <s v="SBI Sumishin Net Bank"/>
    <x v="0"/>
    <d v="2022-02-15T00:00:00"/>
    <x v="0"/>
    <s v="Share issuance"/>
    <n v="37.460625"/>
    <n v="9.375E-2"/>
    <x v="5"/>
    <x v="0"/>
    <s v="Refinitiv, 'Tearsheet 3874423034', viewed in December 2023."/>
    <s v="Refinitiv"/>
    <x v="0"/>
    <s v="-"/>
    <s v="-"/>
    <s v="-"/>
  </r>
  <r>
    <x v="0"/>
    <s v="Japan"/>
    <s v="SBI Sumishin Net Bank"/>
    <x v="0"/>
    <d v="2022-02-15T00:00:00"/>
    <x v="0"/>
    <s v="Share issuance"/>
    <n v="37.460625"/>
    <n v="9.375E-2"/>
    <x v="19"/>
    <x v="4"/>
    <s v="Refinitiv, 'Tearsheet 3874423034', viewed in December 2023."/>
    <s v="Refinitiv"/>
    <x v="0"/>
    <s v="-"/>
    <s v="-"/>
    <s v="-"/>
  </r>
  <r>
    <x v="0"/>
    <s v="Japan"/>
    <s v="SBI Sumishin Net Bank"/>
    <x v="0"/>
    <d v="2022-02-15T00:00:00"/>
    <x v="0"/>
    <s v="Share issuance"/>
    <n v="12.486875"/>
    <n v="3.125E-2"/>
    <x v="13"/>
    <x v="1"/>
    <s v="Refinitiv, 'Tearsheet 3874423034', viewed in December 2023."/>
    <s v="Refinitiv"/>
    <x v="0"/>
    <s v="-"/>
    <s v="-"/>
    <s v="-"/>
  </r>
  <r>
    <x v="0"/>
    <s v="Japan"/>
    <s v="SBI Sumishin Net Bank"/>
    <x v="0"/>
    <d v="2022-02-15T00:00:00"/>
    <x v="0"/>
    <s v="Share issuance"/>
    <n v="12.486875"/>
    <n v="3.125E-2"/>
    <x v="2"/>
    <x v="1"/>
    <s v="Refinitiv, 'Tearsheet 3874423034', viewed in December 2023."/>
    <s v="Refinitiv"/>
    <x v="0"/>
    <s v="-"/>
    <s v="-"/>
    <s v="-"/>
  </r>
  <r>
    <x v="0"/>
    <s v="Japan"/>
    <s v="SBI Sumishin Net Bank"/>
    <x v="0"/>
    <d v="2022-02-15T00:00:00"/>
    <x v="0"/>
    <s v="Share issuance"/>
    <n v="12.486875"/>
    <n v="3.125E-2"/>
    <x v="3"/>
    <x v="0"/>
    <s v="Refinitiv, 'Tearsheet 3874423034', viewed in December 2023."/>
    <s v="Refinitiv"/>
    <x v="0"/>
    <s v="-"/>
    <s v="-"/>
    <s v="-"/>
  </r>
  <r>
    <x v="0"/>
    <s v="Japan"/>
    <s v="SBI Sumishin Net Bank"/>
    <x v="0"/>
    <d v="2022-02-15T00:00:00"/>
    <x v="0"/>
    <s v="Share issuance"/>
    <n v="12.486875"/>
    <n v="3.125E-2"/>
    <x v="14"/>
    <x v="1"/>
    <s v="Refinitiv, 'Tearsheet 3874423034', viewed in December 2023."/>
    <s v="Refinitiv"/>
    <x v="0"/>
    <s v="-"/>
    <s v="-"/>
    <s v="-"/>
  </r>
  <r>
    <x v="0"/>
    <s v="Japan"/>
    <s v="SBI Sumishin Net Bank"/>
    <x v="0"/>
    <d v="2022-02-15T00:00:00"/>
    <x v="0"/>
    <s v="Share issuance"/>
    <n v="12.486875"/>
    <n v="3.125E-2"/>
    <x v="1"/>
    <x v="0"/>
    <s v="Refinitiv, 'Tearsheet 3874423034', viewed in December 2023."/>
    <s v="Refinitiv"/>
    <x v="0"/>
    <s v="-"/>
    <s v="-"/>
    <s v="-"/>
  </r>
  <r>
    <x v="0"/>
    <s v="Japan"/>
    <s v="SBI Sumishin Net Bank"/>
    <x v="0"/>
    <d v="2022-02-15T00:00:00"/>
    <x v="0"/>
    <s v="Share issuance"/>
    <n v="12.486875"/>
    <n v="3.125E-2"/>
    <x v="0"/>
    <x v="0"/>
    <s v="Refinitiv, 'Tearsheet 3874423034', viewed in December 2023."/>
    <s v="Refinitiv"/>
    <x v="0"/>
    <s v="-"/>
    <s v="-"/>
    <s v="-"/>
  </r>
  <r>
    <x v="0"/>
    <s v="Japan"/>
    <s v="SBI Sumishin Net Bank"/>
    <x v="0"/>
    <d v="2022-02-15T00:00:00"/>
    <x v="0"/>
    <s v="Share issuance"/>
    <n v="12.486875"/>
    <n v="3.125E-2"/>
    <x v="5"/>
    <x v="0"/>
    <s v="Refinitiv, 'Tearsheet 3874423034', viewed in December 2023."/>
    <s v="Refinitiv"/>
    <x v="0"/>
    <s v="-"/>
    <s v="-"/>
    <s v="-"/>
  </r>
  <r>
    <x v="0"/>
    <s v="Japan"/>
    <s v="SBI Sumishin Net Bank"/>
    <x v="0"/>
    <d v="2022-02-15T00:00:00"/>
    <x v="0"/>
    <s v="Share issuance"/>
    <n v="12.486875"/>
    <n v="3.125E-2"/>
    <x v="19"/>
    <x v="4"/>
    <s v="Refinitiv, 'Tearsheet 3874423034', viewed in December 2023."/>
    <s v="Refinitiv"/>
    <x v="0"/>
    <s v="-"/>
    <s v="-"/>
    <s v="-"/>
  </r>
  <r>
    <x v="0"/>
    <s v="Japan"/>
    <s v="SBI Leasing"/>
    <x v="0"/>
    <d v="2022-10-11T00:00:00"/>
    <x v="0"/>
    <s v="Share issuance"/>
    <n v="11.236750000000001"/>
    <n v="0.25"/>
    <x v="3"/>
    <x v="0"/>
    <s v="Refinitiv, 'Tearsheet 3946768108', viewed in December 2023."/>
    <s v="Refinitiv"/>
    <x v="0"/>
    <s v="-"/>
    <s v="-"/>
    <s v="-"/>
  </r>
  <r>
    <x v="0"/>
    <s v="Japan"/>
    <s v="SBI Leasing"/>
    <x v="0"/>
    <d v="2022-10-11T00:00:00"/>
    <x v="0"/>
    <s v="Share issuance"/>
    <n v="11.236750000000001"/>
    <n v="0.25"/>
    <x v="4"/>
    <x v="0"/>
    <s v="Refinitiv, 'Tearsheet 3946768108', viewed in December 2023."/>
    <s v="Refinitiv"/>
    <x v="0"/>
    <s v="-"/>
    <s v="-"/>
    <s v="-"/>
  </r>
  <r>
    <x v="0"/>
    <s v="Japan"/>
    <s v="SBI Leasing"/>
    <x v="0"/>
    <d v="2022-10-11T00:00:00"/>
    <x v="0"/>
    <s v="Share issuance"/>
    <n v="11.236750000000001"/>
    <n v="0.25"/>
    <x v="0"/>
    <x v="0"/>
    <s v="Refinitiv, 'Tearsheet 3946768108', viewed in December 2023."/>
    <s v="Refinitiv"/>
    <x v="0"/>
    <s v="-"/>
    <s v="-"/>
    <s v="-"/>
  </r>
  <r>
    <x v="0"/>
    <s v="Japan"/>
    <s v="SBI Leasing"/>
    <x v="0"/>
    <d v="2022-10-11T00:00:00"/>
    <x v="0"/>
    <s v="Share issuance"/>
    <n v="2.8091875000000002"/>
    <n v="6.25E-2"/>
    <x v="15"/>
    <x v="0"/>
    <s v="Refinitiv, 'Tearsheet 3946768108', viewed in December 2023."/>
    <s v="Refinitiv"/>
    <x v="0"/>
    <s v="-"/>
    <s v="-"/>
    <s v="-"/>
  </r>
  <r>
    <x v="0"/>
    <s v="Japan"/>
    <s v="SBI Leasing"/>
    <x v="0"/>
    <d v="2022-10-11T00:00:00"/>
    <x v="0"/>
    <s v="Share issuance"/>
    <n v="2.8091875000000002"/>
    <n v="6.25E-2"/>
    <x v="16"/>
    <x v="0"/>
    <s v="Refinitiv, 'Tearsheet 3946768108', viewed in December 2023."/>
    <s v="Refinitiv"/>
    <x v="0"/>
    <s v="-"/>
    <s v="-"/>
    <s v="-"/>
  </r>
  <r>
    <x v="0"/>
    <s v="Japan"/>
    <s v="SBI Leasing"/>
    <x v="0"/>
    <d v="2022-10-11T00:00:00"/>
    <x v="0"/>
    <s v="Share issuance"/>
    <n v="2.8091875000000002"/>
    <n v="6.25E-2"/>
    <x v="17"/>
    <x v="0"/>
    <s v="Refinitiv, 'Tearsheet 3946768108', viewed in December 2023."/>
    <s v="Refinitiv"/>
    <x v="0"/>
    <s v="-"/>
    <s v="-"/>
    <s v="-"/>
  </r>
  <r>
    <x v="0"/>
    <s v="Japan"/>
    <s v="SBI Leasing"/>
    <x v="0"/>
    <d v="2022-10-11T00:00:00"/>
    <x v="0"/>
    <s v="Share issuance"/>
    <n v="2.8091875000000002"/>
    <n v="6.25E-2"/>
    <x v="5"/>
    <x v="0"/>
    <s v="Refinitiv, 'Tearsheet 3946768108', viewed in December 2023."/>
    <s v="Refinitiv"/>
    <x v="0"/>
    <s v="-"/>
    <s v="-"/>
    <s v="-"/>
  </r>
  <r>
    <x v="2"/>
    <s v="United States"/>
    <s v="Greenidge Generation"/>
    <x v="0"/>
    <d v="2022-10-05T00:00:00"/>
    <x v="0"/>
    <s v="Share issuance"/>
    <n v="5.5"/>
    <n v="0.5"/>
    <x v="20"/>
    <x v="1"/>
    <s v="Bloomberg, 'Action ID: 231877247', viewed in December 2023."/>
    <s v="Bloomberg"/>
    <x v="1"/>
    <s v="-"/>
    <s v="-"/>
    <s v="-"/>
  </r>
  <r>
    <x v="2"/>
    <s v="United States"/>
    <s v="Greenidge Generation"/>
    <x v="0"/>
    <d v="2022-10-05T00:00:00"/>
    <x v="0"/>
    <s v="Share issuance"/>
    <n v="5.5"/>
    <n v="0.5"/>
    <x v="21"/>
    <x v="5"/>
    <s v="Bloomberg, 'Action ID: 231877247', viewed in December 2023."/>
    <s v="Bloomberg"/>
    <x v="1"/>
    <s v="-"/>
    <s v="-"/>
    <s v="-"/>
  </r>
  <r>
    <x v="3"/>
    <s v="United States"/>
    <s v="Marathon Digital Holdings"/>
    <x v="0"/>
    <d v="2022-02-11T00:00:00"/>
    <x v="0"/>
    <s v="Share issuance"/>
    <n v="161"/>
    <n v="1"/>
    <x v="10"/>
    <x v="1"/>
    <s v="Bloomberg, 'Action ID: 231315843', viewed in December 2023."/>
    <s v="Bloomberg"/>
    <x v="1"/>
    <s v="-"/>
    <s v="-"/>
    <s v="-"/>
  </r>
  <r>
    <x v="4"/>
    <s v="United States"/>
    <s v="Riot Platforms"/>
    <x v="0"/>
    <d v="2022-03-31T00:00:00"/>
    <x v="0"/>
    <s v="Share issuance"/>
    <n v="38.142857142857146"/>
    <n v="0.14285714285714288"/>
    <x v="20"/>
    <x v="1"/>
    <s v="Bloomberg, 'Action ID: 229938171', viewed in December 2023."/>
    <s v="Bloomberg"/>
    <x v="1"/>
    <s v="-"/>
    <s v="-"/>
    <s v="-"/>
  </r>
  <r>
    <x v="4"/>
    <s v="United States"/>
    <s v="Riot Platforms"/>
    <x v="0"/>
    <d v="2022-03-31T00:00:00"/>
    <x v="0"/>
    <s v="Share issuance"/>
    <n v="38.142857142857146"/>
    <n v="0.14285714285714288"/>
    <x v="22"/>
    <x v="1"/>
    <s v="Bloomberg, 'Action ID: 229938171', viewed in December 2023."/>
    <s v="Bloomberg"/>
    <x v="1"/>
    <s v="-"/>
    <s v="-"/>
    <s v="-"/>
  </r>
  <r>
    <x v="4"/>
    <s v="United States"/>
    <s v="Riot Platforms"/>
    <x v="0"/>
    <d v="2022-03-31T00:00:00"/>
    <x v="0"/>
    <s v="Share issuance"/>
    <n v="38.142857142857146"/>
    <n v="0.14285714285714288"/>
    <x v="23"/>
    <x v="1"/>
    <s v="Bloomberg, 'Action ID: 229938171', viewed in December 2023."/>
    <s v="Bloomberg"/>
    <x v="1"/>
    <s v="-"/>
    <s v="-"/>
    <s v="-"/>
  </r>
  <r>
    <x v="4"/>
    <s v="United States"/>
    <s v="Riot Platforms"/>
    <x v="0"/>
    <d v="2022-03-31T00:00:00"/>
    <x v="0"/>
    <s v="Share issuance"/>
    <n v="38.142857142857146"/>
    <n v="0.14285714285714288"/>
    <x v="24"/>
    <x v="1"/>
    <s v="Bloomberg, 'Action ID: 229938171', viewed in December 2023."/>
    <s v="Bloomberg"/>
    <x v="1"/>
    <s v="-"/>
    <s v="-"/>
    <s v="-"/>
  </r>
  <r>
    <x v="4"/>
    <s v="United States"/>
    <s v="Riot Platforms"/>
    <x v="0"/>
    <d v="2022-03-31T00:00:00"/>
    <x v="0"/>
    <s v="Share issuance"/>
    <n v="38.142857142857146"/>
    <n v="0.14285714285714288"/>
    <x v="25"/>
    <x v="2"/>
    <s v="Bloomberg, 'Action ID: 229938171', viewed in December 2023."/>
    <s v="Bloomberg"/>
    <x v="1"/>
    <s v="-"/>
    <s v="-"/>
    <s v="-"/>
  </r>
  <r>
    <x v="4"/>
    <s v="United States"/>
    <s v="Riot Platforms"/>
    <x v="0"/>
    <d v="2022-03-31T00:00:00"/>
    <x v="0"/>
    <s v="Share issuance"/>
    <n v="38.142857142857146"/>
    <n v="0.14285714285714288"/>
    <x v="21"/>
    <x v="5"/>
    <s v="Bloomberg, 'Action ID: 229938171', viewed in December 2023."/>
    <s v="Bloomberg"/>
    <x v="1"/>
    <s v="-"/>
    <s v="-"/>
    <s v="-"/>
  </r>
  <r>
    <x v="4"/>
    <s v="United States"/>
    <s v="Riot Platforms"/>
    <x v="0"/>
    <d v="2022-03-31T00:00:00"/>
    <x v="0"/>
    <s v="Share issuance"/>
    <n v="38.142857142857146"/>
    <n v="0.14285714285714288"/>
    <x v="26"/>
    <x v="1"/>
    <s v="Bloomberg, 'Action ID: 229938171', viewed in December 2023."/>
    <s v="Bloomberg"/>
    <x v="1"/>
    <s v="-"/>
    <s v="-"/>
    <s v="-"/>
  </r>
  <r>
    <x v="5"/>
    <s v="United States"/>
    <s v="Soluna Holdings"/>
    <x v="0"/>
    <d v="2022-10-21T00:00:00"/>
    <x v="0"/>
    <s v="Share issuance"/>
    <n v="2"/>
    <n v="1"/>
    <x v="27"/>
    <x v="1"/>
    <s v="Bloomberg, 'Action ID: 232022889', viewed in December 2023."/>
    <s v="Bloomberg"/>
    <x v="1"/>
    <s v="-"/>
    <s v="-"/>
    <s v="-"/>
  </r>
  <r>
    <x v="5"/>
    <s v="United States"/>
    <s v="Soluna Holdings"/>
    <x v="0"/>
    <d v="2022-12-05T00:00:00"/>
    <x v="0"/>
    <s v="Share issuance"/>
    <n v="0.85499999999999998"/>
    <n v="1"/>
    <x v="27"/>
    <x v="1"/>
    <s v="Bloomberg, 'Action ID: 232462075', viewed in December 2023."/>
    <s v="Bloomberg"/>
    <x v="1"/>
    <s v="-"/>
    <s v="-"/>
    <s v="-"/>
  </r>
  <r>
    <x v="6"/>
    <s v="United States"/>
    <s v="TeraWulf"/>
    <x v="0"/>
    <d v="2022-04-11T00:00:00"/>
    <x v="0"/>
    <s v="Share issuance"/>
    <n v="20.6"/>
    <n v="1"/>
    <x v="23"/>
    <x v="1"/>
    <s v="Bloomberg, 'Action ID: 230053757', viewed in December 2023."/>
    <s v="Bloomberg"/>
    <x v="1"/>
    <s v="-"/>
    <s v="-"/>
    <s v="-"/>
  </r>
  <r>
    <x v="7"/>
    <s v="United States"/>
    <s v="Atlas Power"/>
    <x v="1"/>
    <d v="2021-02-26T00:00:00"/>
    <x v="1"/>
    <s v="Corporate loan"/>
    <n v="37.5"/>
    <n v="0.25"/>
    <x v="28"/>
    <x v="4"/>
    <s v="IJGlobal (2021, March), &quot;Transaction data: Rakh Chaubara Solar PV Plant (100MW)&quot;, online: https://www.ijglobal.com/data/transaction/55098/rakh-chaubara-solar-pv-plant-100mw, visited in Dec 2023"/>
    <s v="IJGlobal"/>
    <x v="1"/>
    <n v="3651"/>
    <n v="2978"/>
    <n v="30.587510271158589"/>
  </r>
  <r>
    <x v="7"/>
    <s v="United States"/>
    <s v="Atlas Power"/>
    <x v="1"/>
    <d v="2021-02-26T00:00:00"/>
    <x v="1"/>
    <s v="Corporate loan"/>
    <n v="37.5"/>
    <n v="0.25"/>
    <x v="29"/>
    <x v="6"/>
    <s v="IJGlobal (2021, March), &quot;Transaction data: Rakh Chaubara Solar PV Plant (100MW)&quot;, online: https://www.ijglobal.com/data/transaction/55098/rakh-chaubara-solar-pv-plant-100mw, visited in Dec 2023"/>
    <s v="IJGlobal"/>
    <x v="1"/>
    <n v="3651"/>
    <n v="2978"/>
    <n v="30.587510271158589"/>
  </r>
  <r>
    <x v="8"/>
    <s v="Canada"/>
    <s v="Sato Technologies"/>
    <x v="0"/>
    <d v="2022-07-15T00:00:00"/>
    <x v="1"/>
    <s v="Corporate loan"/>
    <n v="3.0506899999999999"/>
    <n v="1"/>
    <x v="30"/>
    <x v="4"/>
    <s v="TMX Money (2022, July), &quot;SATO Technologoes Corp. signs a loan agreement with Sygnum Bank AG for CHF3,000,000 (CAD$4,000,000 equivalent) for financing bitcoing mining equipment&quot;, online: https://money.tmx.com/en/quote/SATO:LQN/news/8833776350544873, visite"/>
    <s v="Media search"/>
    <x v="1"/>
    <n v="1096"/>
    <n v="927"/>
    <n v="2.6256088938946265"/>
  </r>
  <r>
    <x v="9"/>
    <s v="United States"/>
    <s v="Applied Digital"/>
    <x v="0"/>
    <d v="2022-03-11T00:00:00"/>
    <x v="1"/>
    <s v="Corporate loan"/>
    <n v="7.5"/>
    <n v="1"/>
    <x v="31"/>
    <x v="1"/>
    <s v="Applied Digital (2022, August), Form 10-K: For the fiscal year ended May 31, 2022, p. 44"/>
    <s v="Annual report"/>
    <x v="1"/>
    <n v="1826.25"/>
    <n v="1531.25"/>
    <n v="6.2885010266940453"/>
  </r>
  <r>
    <x v="9"/>
    <s v="United States"/>
    <s v="Applied Digital"/>
    <x v="0"/>
    <d v="2022-07-25T00:00:00"/>
    <x v="1"/>
    <s v="Corporate loan"/>
    <n v="15"/>
    <n v="1"/>
    <x v="32"/>
    <x v="1"/>
    <s v="Applied Digital (2023, August), Form 10-K: For the fiscal year ended May 31, 2023, p. 50"/>
    <s v="Annual report"/>
    <x v="1"/>
    <n v="1826"/>
    <n v="1667"/>
    <n v="13.693866374589266"/>
  </r>
  <r>
    <x v="9"/>
    <s v="United States"/>
    <s v="Applied Digital"/>
    <x v="0"/>
    <d v="2022-11-07T00:00:00"/>
    <x v="1"/>
    <s v="Corporate loan"/>
    <n v="15"/>
    <n v="1"/>
    <x v="31"/>
    <x v="1"/>
    <s v="Applied Digital (2023, August), Form 10-K: For the fiscal year ended May 31, 2023, p. 50"/>
    <s v="Annual report"/>
    <x v="1"/>
    <n v="1997"/>
    <n v="1943"/>
    <n v="14.594391587381072"/>
  </r>
  <r>
    <x v="10"/>
    <s v="United Kingdom"/>
    <s v="Argo Blockchain"/>
    <x v="0"/>
    <d v="2022-05-01T00:00:00"/>
    <x v="1"/>
    <s v="Corporate loan"/>
    <n v="1.2"/>
    <n v="1"/>
    <x v="33"/>
    <x v="1"/>
    <s v="Argo Blockchain (n.d.), Annual report and financial statements for the year ended 31 December 2022, p. 106"/>
    <s v="Annual report"/>
    <x v="1"/>
    <n v="1096"/>
    <n v="852"/>
    <n v="0.93284671532846708"/>
  </r>
  <r>
    <x v="11"/>
    <s v="United States"/>
    <s v="CleanSpark"/>
    <x v="2"/>
    <d v="2020-05-15T00:00:00"/>
    <x v="1"/>
    <s v="Corporate loan"/>
    <n v="0.531169"/>
    <n v="1"/>
    <x v="34"/>
    <x v="1"/>
    <s v="CleanSpark (2022, Dece,ber), Form 10-K: For the fiscal year ended September 30, 2022, p. F-32"/>
    <s v="Annual report"/>
    <x v="1"/>
    <n v="284"/>
    <s v="Matured"/>
    <s v="-"/>
  </r>
  <r>
    <x v="12"/>
    <s v="United States"/>
    <s v="Core Scientific"/>
    <x v="2"/>
    <d v="2020-06-01T00:00:00"/>
    <x v="1"/>
    <s v="Revolving credit facility"/>
    <n v="13"/>
    <n v="1"/>
    <x v="35"/>
    <x v="1"/>
    <s v="Core Scientific (2023, April), Form 10K: For the fiscal year ended December 31, 2022, p. 138"/>
    <s v="Annual report"/>
    <x v="1"/>
    <n v="600"/>
    <s v="Matured"/>
    <s v="-"/>
  </r>
  <r>
    <x v="12"/>
    <s v="United States"/>
    <s v="Core Scientific"/>
    <x v="2"/>
    <d v="2020-10-01T00:00:00"/>
    <x v="1"/>
    <s v="Corporate loan"/>
    <n v="0.8"/>
    <n v="1"/>
    <x v="36"/>
    <x v="1"/>
    <s v="Core Scientific (2023, April), Form 10K: For the fiscal year ended December 31, 2022, p. 139"/>
    <s v="Annual report"/>
    <x v="1"/>
    <n v="730.5"/>
    <s v="Matured"/>
    <s v="-"/>
  </r>
  <r>
    <x v="12"/>
    <s v="United States"/>
    <s v="Core Scientific"/>
    <x v="1"/>
    <d v="2021-03-01T00:00:00"/>
    <x v="1"/>
    <s v="Corporate loan"/>
    <n v="3.8"/>
    <n v="1"/>
    <x v="36"/>
    <x v="1"/>
    <s v="Core Scientific (2023, April), Form 10K: For the fiscal year ended December 31, 2022, p. 139"/>
    <s v="Annual report"/>
    <x v="1"/>
    <n v="730.5"/>
    <n v="60.5"/>
    <n v="0.31471594798083508"/>
  </r>
  <r>
    <x v="12"/>
    <s v="United States"/>
    <s v="Core Scientific"/>
    <x v="1"/>
    <d v="2021-05-01T00:00:00"/>
    <x v="1"/>
    <s v="Corporate loan"/>
    <n v="13.4"/>
    <n v="1"/>
    <x v="36"/>
    <x v="1"/>
    <s v="Core Scientific (2023, April), Form 10K: For the fiscal year ended December 31, 2022, p. 139"/>
    <s v="Annual report"/>
    <x v="1"/>
    <n v="730.5"/>
    <n v="121.5"/>
    <n v="2.2287474332648873"/>
  </r>
  <r>
    <x v="12"/>
    <s v="United States"/>
    <s v="Core Scientific"/>
    <x v="1"/>
    <d v="2021-07-01T00:00:00"/>
    <x v="1"/>
    <s v="Corporate loan"/>
    <n v="26.1"/>
    <n v="1"/>
    <x v="36"/>
    <x v="1"/>
    <s v="Core Scientific (2023, April), Form 10K: For the fiscal year ended December 31, 2022, p. 139"/>
    <s v="Annual report"/>
    <x v="1"/>
    <n v="730.5"/>
    <n v="182.5"/>
    <n v="6.5205338809034918"/>
  </r>
  <r>
    <x v="12"/>
    <s v="United States"/>
    <s v="Core Scientific"/>
    <x v="1"/>
    <d v="2021-11-01T00:00:00"/>
    <x v="1"/>
    <s v="Corporate loan"/>
    <n v="33.4"/>
    <n v="1"/>
    <x v="36"/>
    <x v="1"/>
    <s v="Core Scientific (2023, April), Form 10K: For the fiscal year ended December 31, 2022, p. 139"/>
    <s v="Annual report"/>
    <x v="1"/>
    <n v="730.5"/>
    <n v="305.5"/>
    <n v="13.96810403832991"/>
  </r>
  <r>
    <x v="12"/>
    <s v="United States"/>
    <s v="Core Scientific"/>
    <x v="1"/>
    <d v="2021-08-01T00:00:00"/>
    <x v="1"/>
    <s v="Corporate loan"/>
    <n v="30"/>
    <n v="1"/>
    <x v="37"/>
    <x v="1"/>
    <s v="Core Scientific (2023, April), Form 10K: For the fiscal year ended December 31, 2022, p. 139"/>
    <s v="Annual report"/>
    <x v="1"/>
    <n v="1095.75"/>
    <n v="578.75"/>
    <n v="15.845311430527035"/>
  </r>
  <r>
    <x v="12"/>
    <s v="United States"/>
    <s v="Core Scientific"/>
    <x v="1"/>
    <d v="2021-10-01T00:00:00"/>
    <x v="1"/>
    <s v="Corporate loan"/>
    <n v="16.2"/>
    <n v="1"/>
    <x v="38"/>
    <x v="1"/>
    <s v="Core Scientific (2023, April), Form 10K: For the fiscal year ended December 31, 2022, p. 139"/>
    <s v="Annual report"/>
    <x v="1"/>
    <n v="1826.25"/>
    <n v="1370.25"/>
    <n v="12.15498973305955"/>
  </r>
  <r>
    <x v="12"/>
    <s v="United States"/>
    <s v="Core Scientific"/>
    <x v="1"/>
    <d v="2021-12-01T00:00:00"/>
    <x v="1"/>
    <s v="Corporate loan"/>
    <n v="9.6"/>
    <n v="1"/>
    <x v="38"/>
    <x v="1"/>
    <s v="Core Scientific (2023, April), Form 10K: For the fiscal year ended December 31, 2022, p. 139"/>
    <s v="Annual report"/>
    <x v="1"/>
    <n v="1826.25"/>
    <n v="1431.25"/>
    <n v="7.523613963039014"/>
  </r>
  <r>
    <x v="12"/>
    <s v="United States"/>
    <s v="Core Scientific"/>
    <x v="0"/>
    <d v="2022-03-01T00:00:00"/>
    <x v="1"/>
    <s v="Corporate loan"/>
    <n v="20"/>
    <n v="1"/>
    <x v="39"/>
    <x v="1"/>
    <s v="Core Scientific (2023, April), Form 10K: For the fiscal year ended December 31, 2022, p. 140"/>
    <s v="Annual report"/>
    <x v="1"/>
    <n v="730.5"/>
    <n v="425.5"/>
    <n v="11.64955509924709"/>
  </r>
  <r>
    <x v="12"/>
    <s v="United States"/>
    <s v="Core Scientific"/>
    <x v="0"/>
    <d v="2022-05-01T00:00:00"/>
    <x v="1"/>
    <s v="Corporate loan"/>
    <n v="11.7"/>
    <n v="1"/>
    <x v="39"/>
    <x v="1"/>
    <s v="Core Scientific (2023, April), Form 10K: For the fiscal year ended December 31, 2022, p. 140"/>
    <s v="Annual report"/>
    <x v="1"/>
    <n v="730.5"/>
    <n v="486.5"/>
    <n v="7.7919917864476389"/>
  </r>
  <r>
    <x v="12"/>
    <s v="United States"/>
    <s v="Core Scientific"/>
    <x v="0"/>
    <d v="2022-03-01T00:00:00"/>
    <x v="1"/>
    <s v="Corporate loan"/>
    <n v="33.333333333333336"/>
    <n v="0.33333333333333337"/>
    <x v="40"/>
    <x v="1"/>
    <s v="Core Scientific (2023, April), Form 10K: For the fiscal year ended December 31, 2022, p. 140"/>
    <s v="Annual report"/>
    <x v="1"/>
    <n v="1095.75"/>
    <n v="790.75"/>
    <n v="24.05506122138566"/>
  </r>
  <r>
    <x v="12"/>
    <s v="United States"/>
    <s v="Core Scientific"/>
    <x v="0"/>
    <d v="2022-03-01T00:00:00"/>
    <x v="1"/>
    <s v="Corporate loan"/>
    <n v="33.333333333333336"/>
    <n v="0.33333333333333337"/>
    <x v="40"/>
    <x v="1"/>
    <s v="Core Scientific (2023, April), Form 10K: For the fiscal year ended December 31, 2022, p. 140"/>
    <s v="Annual report"/>
    <x v="1"/>
    <n v="1095.75"/>
    <n v="790.75"/>
    <n v="24.05506122138566"/>
  </r>
  <r>
    <x v="12"/>
    <s v="United States"/>
    <s v="Core Scientific"/>
    <x v="0"/>
    <d v="2022-03-01T00:00:00"/>
    <x v="1"/>
    <s v="Corporate loan"/>
    <n v="33.333333333333336"/>
    <n v="0.33333333333333337"/>
    <x v="40"/>
    <x v="1"/>
    <s v="Core Scientific (2023, April), Form 10K: For the fiscal year ended December 31, 2022, p. 140"/>
    <s v="Annual report"/>
    <x v="1"/>
    <n v="1095.75"/>
    <n v="790.75"/>
    <n v="24.05506122138566"/>
  </r>
  <r>
    <x v="12"/>
    <s v="United States"/>
    <s v="Core Scientific"/>
    <x v="0"/>
    <d v="2022-04-01T00:00:00"/>
    <x v="1"/>
    <s v="Corporate loan"/>
    <n v="11"/>
    <n v="1"/>
    <x v="33"/>
    <x v="1"/>
    <s v="Core Scientific (2023, April), Form 10K: For the fiscal year ended December 31, 2022, p. 141"/>
    <s v="Annual report"/>
    <x v="1"/>
    <n v="730.5"/>
    <n v="456.5"/>
    <n v="6.8740588637919231"/>
  </r>
  <r>
    <x v="2"/>
    <s v="United States"/>
    <s v="Greenidge Generation"/>
    <x v="0"/>
    <d v="2022-03-21T00:00:00"/>
    <x v="1"/>
    <s v="Corporate loan"/>
    <n v="81"/>
    <n v="1"/>
    <x v="36"/>
    <x v="1"/>
    <s v="Greenidge General Holdings (2023, March), Form 10-K: For the fiscal year ended December 21, 2022, p. F-21"/>
    <s v="Annual report"/>
    <x v="1"/>
    <n v="762"/>
    <n v="477"/>
    <n v="50.704724409448822"/>
  </r>
  <r>
    <x v="13"/>
    <s v="United States"/>
    <s v="Hut 8 Corp"/>
    <x v="1"/>
    <d v="2021-12-30T00:00:00"/>
    <x v="1"/>
    <s v="Corporate loan"/>
    <n v="30"/>
    <n v="1"/>
    <x v="37"/>
    <x v="1"/>
    <s v="Hut 8 (2023, March), Consolidaded financial statements years ended December 31, 2022 and 2021, p. 24"/>
    <s v="Annual report"/>
    <x v="1"/>
    <n v="1096"/>
    <n v="730"/>
    <n v="20.888208962353474"/>
  </r>
  <r>
    <x v="13"/>
    <s v="United States"/>
    <s v="Hut 8 Corp"/>
    <x v="3"/>
    <d v="2019-11-20T00:00:00"/>
    <x v="1"/>
    <s v="Corporate loan"/>
    <n v="15"/>
    <n v="1"/>
    <x v="35"/>
    <x v="1"/>
    <s v="Hut 8 (2020, April), Consolidaded financial statements years ended December 31, 2019 and 2018, p. 22"/>
    <s v="Annual report"/>
    <x v="1"/>
    <n v="459"/>
    <s v="Matured"/>
    <s v="-"/>
  </r>
  <r>
    <x v="14"/>
    <s v="Australia"/>
    <s v="Iris Energy"/>
    <x v="0"/>
    <d v="2022-03-24T00:00:00"/>
    <x v="1"/>
    <s v="Corporate loan"/>
    <n v="53.221786999999999"/>
    <n v="1"/>
    <x v="36"/>
    <x v="1"/>
    <s v="Iris Energy (2022, September), Consolidated annual financial report - 30 June 2022, p. 31"/>
    <s v="Annual report"/>
    <x v="1"/>
    <n v="762"/>
    <n v="480"/>
    <n v="33.525535118110234"/>
  </r>
  <r>
    <x v="3"/>
    <s v="United States"/>
    <s v="Marathon Digital Holdings"/>
    <x v="1"/>
    <d v="2021-10-01T00:00:00"/>
    <x v="1"/>
    <s v="Revolving credit facility"/>
    <n v="100"/>
    <n v="1"/>
    <x v="41"/>
    <x v="1"/>
    <s v="Marathon Digital (2023, March), Form 10-K for the fiscal year ended December 31, 2022, p. 83"/>
    <s v="Annual report"/>
    <x v="1"/>
    <n v="300"/>
    <s v="Matured"/>
    <s v="-"/>
  </r>
  <r>
    <x v="3"/>
    <s v="United States"/>
    <s v="Marathon Digital Holdings"/>
    <x v="0"/>
    <d v="2022-07-28T00:00:00"/>
    <x v="1"/>
    <s v="Revolving credit facility"/>
    <n v="100"/>
    <n v="1"/>
    <x v="41"/>
    <x v="1"/>
    <s v="Marathon Digital (2023, March), Form 10-K for the fiscal year ended December 31, 2022, p. 83"/>
    <s v="Annual report"/>
    <x v="1"/>
    <n v="739"/>
    <n v="583"/>
    <n v="78.89039242219215"/>
  </r>
  <r>
    <x v="3"/>
    <s v="United States"/>
    <s v="Marathon Digital Holdings"/>
    <x v="0"/>
    <d v="2022-07-28T00:00:00"/>
    <x v="1"/>
    <s v="Corporate loan"/>
    <n v="100"/>
    <n v="1"/>
    <x v="41"/>
    <x v="1"/>
    <s v="Marathon Digital (2023, March), Form 10-K for the fiscal year ended December 31, 2022, p. 83"/>
    <s v="Annual report"/>
    <x v="1"/>
    <n v="739"/>
    <n v="583"/>
    <n v="78.89039242219215"/>
  </r>
  <r>
    <x v="15"/>
    <s v="United States"/>
    <s v="Mawson Infrastructure"/>
    <x v="1"/>
    <d v="2021-12-01T00:00:00"/>
    <x v="1"/>
    <s v="Corporate loan"/>
    <n v="7.86"/>
    <n v="1"/>
    <x v="42"/>
    <x v="2"/>
    <s v="Mawson Infrastructure (2023, March), Form 10-K for the fiscal year ended December 31, 2022, p. F-30"/>
    <s v="Annual report"/>
    <x v="1"/>
    <n v="1096"/>
    <n v="701"/>
    <n v="5.0272445255474452"/>
  </r>
  <r>
    <x v="15"/>
    <s v="United States"/>
    <s v="Mawson Infrastructure"/>
    <x v="0"/>
    <d v="2022-01-01T00:00:00"/>
    <x v="1"/>
    <s v="Corporate loan"/>
    <n v="3.5550000000000002"/>
    <n v="1"/>
    <x v="42"/>
    <x v="2"/>
    <s v="Mawson Infrastructure (2023, March), Form 10-K for the fiscal year ended December 31, 2022, p. F-30"/>
    <s v="Annual report"/>
    <x v="1"/>
    <n v="1065"/>
    <n v="701"/>
    <n v="2.3399577464788734"/>
  </r>
  <r>
    <x v="15"/>
    <s v="United States"/>
    <s v="Mawson Infrastructure"/>
    <x v="0"/>
    <d v="2022-02-01T00:00:00"/>
    <x v="1"/>
    <s v="Corporate loan"/>
    <n v="3.5550000000000002"/>
    <n v="1"/>
    <x v="42"/>
    <x v="2"/>
    <s v="Mawson Infrastructure (2023, March), Form 10-K for the fiscal year ended December 31, 2022, p. F-30"/>
    <s v="Annual report"/>
    <x v="1"/>
    <n v="1034"/>
    <n v="701"/>
    <n v="2.4101112185686655"/>
  </r>
  <r>
    <x v="15"/>
    <s v="United States"/>
    <s v="Mawson Infrastructure"/>
    <x v="0"/>
    <d v="2022-09-29T00:00:00"/>
    <x v="1"/>
    <s v="Corporate loan"/>
    <n v="5.2"/>
    <n v="1"/>
    <x v="43"/>
    <x v="1"/>
    <s v="Mawson Infrastructure (2023, March), Form 10-K for the fiscal year ended December 31, 2022, p. F-30"/>
    <s v="Annual report"/>
    <x v="1"/>
    <n v="181"/>
    <n v="88"/>
    <n v="2.5281767955801104"/>
  </r>
  <r>
    <x v="5"/>
    <s v="United States"/>
    <s v="Soluna Holdings"/>
    <x v="1"/>
    <d v="2021-12-30T00:00:00"/>
    <x v="1"/>
    <s v="Corporate loan"/>
    <n v="14.4"/>
    <n v="1"/>
    <x v="36"/>
    <x v="1"/>
    <s v="Soluna Digital (2023, October), &quot;Form 10-K for the fiscal year ended December 31, 2022&quot;, Online: https://www.sec.gov/ix?doc=/Archives/edgar/data/0000064463/000149315223010333/form10-k.htm#akh_013, visited in January 2024"/>
    <s v="Annual report"/>
    <x v="1"/>
    <n v="481"/>
    <n v="115"/>
    <n v="3.643705917770256"/>
  </r>
  <r>
    <x v="5"/>
    <s v="United States"/>
    <s v="Soluna Holdings"/>
    <x v="1"/>
    <d v="2021-09-15T00:00:00"/>
    <x v="1"/>
    <s v="Corporate loan"/>
    <n v="1"/>
    <n v="1"/>
    <x v="44"/>
    <x v="1"/>
    <s v="Soluna Digital (2023, October), &quot;Form 10-K for the fiscal year ended December 31, 2022&quot;, Online: https://www.sec.gov/ix?doc=/Archives/edgar/data/0000064463/000149315223010333/form10-k.htm#akh_013, visited in January 2024"/>
    <s v="Annual report"/>
    <x v="1"/>
    <n v="730"/>
    <n v="258"/>
    <n v="0.36755103450463822"/>
  </r>
  <r>
    <x v="16"/>
    <s v="United States"/>
    <s v="Stronghold Digital Mining"/>
    <x v="0"/>
    <d v="2022-10-27T00:00:00"/>
    <x v="1"/>
    <s v="Corporate loan"/>
    <n v="35.1"/>
    <n v="1"/>
    <x v="45"/>
    <x v="1"/>
    <s v="Stronghold Digital Mining (2023, April), Form 10-K for the fiscal year ended December 31, 2022, p. 103"/>
    <s v="Annual report"/>
    <x v="1"/>
    <n v="1095"/>
    <n v="1030"/>
    <n v="33.016438356164386"/>
  </r>
  <r>
    <x v="16"/>
    <s v="United States"/>
    <s v="Stronghold Digital Mining"/>
    <x v="0"/>
    <d v="2022-10-27T00:00:00"/>
    <x v="1"/>
    <s v="Corporate loan"/>
    <n v="23"/>
    <n v="1"/>
    <x v="45"/>
    <x v="1"/>
    <s v="Stronghold Digital Mining (2023, April), Form 10-K for the fiscal year ended December 31, 2022, p. 103"/>
    <s v="Annual report"/>
    <x v="1"/>
    <n v="1095"/>
    <n v="1030"/>
    <n v="21.634703196347033"/>
  </r>
  <r>
    <x v="6"/>
    <s v="United States"/>
    <s v="TeraWulf"/>
    <x v="1"/>
    <d v="2021-12-01T00:00:00"/>
    <x v="1"/>
    <s v="Corporate loan"/>
    <n v="123.5"/>
    <n v="1"/>
    <x v="46"/>
    <x v="1"/>
    <s v="TeraWulf (2023, May), Form 10-K for the fiscal year ended December 31, 2022, p. 87"/>
    <s v="Annual report"/>
    <x v="1"/>
    <n v="1096"/>
    <n v="701"/>
    <n v="78.990419708029194"/>
  </r>
  <r>
    <x v="6"/>
    <s v="United States"/>
    <s v="TeraWulf"/>
    <x v="0"/>
    <d v="2022-07-01T00:00:00"/>
    <x v="1"/>
    <s v="Corporate loan"/>
    <n v="50"/>
    <n v="1"/>
    <x v="46"/>
    <x v="1"/>
    <s v="TeraWulf (2023, May), Form 10-K for the fiscal year ended December 31, 2022, p. 87"/>
    <s v="Annual report"/>
    <x v="1"/>
    <n v="884"/>
    <n v="701"/>
    <n v="39.649321266968329"/>
  </r>
  <r>
    <x v="6"/>
    <s v="United States"/>
    <s v="TeraWulf"/>
    <x v="2"/>
    <d v="2020-04-18T00:00:00"/>
    <x v="1"/>
    <s v="Corporate loan"/>
    <n v="1.2144999999999999"/>
    <n v="1"/>
    <x v="47"/>
    <x v="5"/>
    <s v="TeraWulf (2023, May), Form 10-K for the fiscal year ended December 31, 2020, p. 24"/>
    <s v="Annual report"/>
    <x v="1"/>
    <n v="256"/>
    <s v="Matured"/>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8">
  <r>
    <x v="0"/>
    <x v="0"/>
    <n v="2.9154000000000002E-4"/>
    <n v="0"/>
    <n v="184.84152828999999"/>
    <n v="0.66669268869388398"/>
    <n v="1.2861211819613692"/>
    <n v="2.9985564888961354"/>
    <n v="0.41715862602319637"/>
    <n v="0.80474340616727358"/>
    <n v="1.8762373221932809"/>
    <n v="0"/>
    <n v="0"/>
    <n v="0"/>
    <n v="0"/>
    <n v="0"/>
    <n v="0"/>
  </r>
  <r>
    <x v="1"/>
    <x v="1"/>
    <n v="1.7781209999999999E-2"/>
    <n v="0"/>
    <n v="150.54139967525299"/>
    <n v="39.677822933668537"/>
    <n v="76.542745097561209"/>
    <n v="178.4573244025064"/>
    <n v="4.1071185398502479"/>
    <n v="7.9230689649171069"/>
    <n v="18.472419387800254"/>
    <n v="0"/>
    <n v="0"/>
    <n v="0"/>
    <n v="0"/>
    <n v="0"/>
    <n v="0"/>
  </r>
  <r>
    <x v="2"/>
    <x v="2"/>
    <n v="1.4478401999999999"/>
    <n v="0"/>
    <n v="126.431048136"/>
    <n v="2014.8262301810776"/>
    <n v="3886.8143247286653"/>
    <n v="9062.0016822797807"/>
    <n v="1205.307986707835"/>
    <n v="2325.1674403826105"/>
    <n v="5421.0645263586948"/>
    <n v="0"/>
    <n v="0"/>
    <n v="0"/>
    <n v="0"/>
    <n v="0"/>
    <n v="0"/>
  </r>
  <r>
    <x v="3"/>
    <x v="3"/>
    <n v="0.84183300000000005"/>
    <n v="0"/>
    <n v="999.02471837999997"/>
    <n v="271.41751297691172"/>
    <n v="523.59328145439019"/>
    <n v="1220.7434677758388"/>
    <n v="214.83819636645254"/>
    <n v="414.44575548381198"/>
    <n v="966.26898524930255"/>
    <n v="0"/>
    <n v="0"/>
    <n v="0"/>
    <n v="0"/>
    <n v="0"/>
    <n v="0"/>
  </r>
  <r>
    <x v="4"/>
    <x v="4"/>
    <n v="1.149E-5"/>
    <n v="0"/>
    <n v="450.24200000000002"/>
    <n v="2.0862649474228424E-2"/>
    <n v="4.0246272166576023E-2"/>
    <n v="9.3833086844060179E-2"/>
    <n v="1.3214027923764225E-2"/>
    <n v="2.5491266816014931E-2"/>
    <n v="5.9432193943634318E-2"/>
    <n v="0"/>
    <n v="0"/>
    <n v="0"/>
    <n v="0"/>
    <n v="0"/>
    <n v="0"/>
  </r>
  <r>
    <x v="5"/>
    <x v="5"/>
    <n v="1.188E-4"/>
    <n v="0"/>
    <n v="93.437635950000001"/>
    <n v="0.18173265986803447"/>
    <n v="0.35058165069780534"/>
    <n v="0.81737156523979737"/>
    <n v="0.11761519229617481"/>
    <n v="0.22689222890522112"/>
    <n v="0.52899304887141929"/>
    <n v="0"/>
    <n v="0"/>
    <n v="0"/>
    <n v="0"/>
    <n v="0"/>
    <n v="0"/>
  </r>
  <r>
    <x v="5"/>
    <x v="6"/>
    <n v="6.1200000000000002E-4"/>
    <n v="0"/>
    <n v="2.9174746000000003"/>
    <n v="16.38141810808246"/>
    <n v="31.601499726426599"/>
    <n v="73.678035470200484"/>
    <n v="10.549814241073948"/>
    <n v="20.35171495248375"/>
    <n v="47.449468826777824"/>
    <n v="0"/>
    <n v="0"/>
    <n v="0"/>
    <n v="0"/>
    <n v="0"/>
    <n v="0"/>
  </r>
  <r>
    <x v="5"/>
    <x v="1"/>
    <n v="8.2662999999999996E-4"/>
    <n v="0"/>
    <n v="150.54139967525299"/>
    <n v="1.8445808115228617"/>
    <n v="3.558392785417698"/>
    <n v="8.2962958128745949"/>
    <n v="0.19093567865158845"/>
    <n v="0.36833525381396587"/>
    <n v="0.85876360711882527"/>
    <n v="0"/>
    <n v="0"/>
    <n v="0"/>
    <n v="0"/>
    <n v="0"/>
    <n v="0"/>
  </r>
  <r>
    <x v="5"/>
    <x v="7"/>
    <n v="8.1599999999999999E-4"/>
    <n v="0"/>
    <n v="146.87979724000002"/>
    <n v="1.6086460997670784"/>
    <n v="3.1032496055164271"/>
    <n v="7.235141891602213"/>
    <n v="1.1516598120624131"/>
    <n v="2.2216743993531463"/>
    <n v="5.1797733213874544"/>
    <n v="0"/>
    <n v="0"/>
    <n v="0"/>
    <n v="0"/>
    <n v="0"/>
    <n v="0"/>
  </r>
  <r>
    <x v="5"/>
    <x v="4"/>
    <n v="3.004E-5"/>
    <n v="0"/>
    <n v="450.24200000000002"/>
    <n v="5.454429853836569E-2"/>
    <n v="0.10522175943289327"/>
    <n v="0.24532166482119822"/>
    <n v="3.4547380228884011E-2"/>
    <n v="6.6645574861017284E-2"/>
    <n v="0.15538234169423626"/>
    <n v="0"/>
    <n v="0"/>
    <n v="0"/>
    <n v="0"/>
    <n v="0"/>
    <n v="0"/>
  </r>
  <r>
    <x v="5"/>
    <x v="8"/>
    <n v="7.3472200000000007E-3"/>
    <n v="0"/>
    <n v="77.359122075000002"/>
    <n v="21.267023724140685"/>
    <n v="41.026353150021002"/>
    <n v="95.65182439972827"/>
    <n v="6.6861277851122276"/>
    <n v="12.898252396587552"/>
    <n v="30.071923984818895"/>
    <n v="0"/>
    <n v="0"/>
    <n v="0"/>
    <n v="0"/>
    <n v="0"/>
    <n v="0"/>
  </r>
  <r>
    <x v="5"/>
    <x v="9"/>
    <n v="1.84929E-3"/>
    <n v="0"/>
    <n v="31.658415652206102"/>
    <n v="19.152554268705646"/>
    <n v="36.947316434359657"/>
    <n v="86.141661451055782"/>
    <n v="13.85366469183737"/>
    <n v="26.725194246345442"/>
    <n v="62.309062122884647"/>
    <n v="0"/>
    <n v="0"/>
    <n v="0"/>
    <n v="0"/>
    <n v="0"/>
    <n v="0"/>
  </r>
  <r>
    <x v="5"/>
    <x v="3"/>
    <n v="6.8913000000000004E-3"/>
    <n v="0"/>
    <n v="999.02471837999997"/>
    <n v="2.2218415139080929"/>
    <n v="4.2861688487938094"/>
    <n v="9.9930858727130421"/>
    <n v="1.7586795274361238"/>
    <n v="3.3926800621567383"/>
    <n v="7.9099411142691229"/>
    <n v="0"/>
    <n v="0"/>
    <n v="0"/>
    <n v="0"/>
    <n v="0"/>
    <n v="0"/>
  </r>
  <r>
    <x v="5"/>
    <x v="0"/>
    <n v="3.4205099999999995E-2"/>
    <n v="0"/>
    <n v="184.84152828999999"/>
    <n v="78.220107313038241"/>
    <n v="150.89491541849085"/>
    <n v="351.80738340653488"/>
    <n v="48.943378332256401"/>
    <n v="94.416988002648722"/>
    <n v="220.13063466197909"/>
    <n v="0"/>
    <n v="0"/>
    <n v="0"/>
    <n v="0"/>
    <n v="0"/>
    <n v="0"/>
  </r>
  <r>
    <x v="6"/>
    <x v="1"/>
    <n v="3.6682910000000006E-2"/>
    <n v="0"/>
    <n v="150.54139967525299"/>
    <n v="81.855959615329851"/>
    <n v="157.90886163353224"/>
    <n v="368.16020787662637"/>
    <n v="8.4730487833312864"/>
    <n v="16.345413262868359"/>
    <n v="38.108885609299485"/>
    <n v="0"/>
    <n v="0"/>
    <n v="0"/>
    <n v="0"/>
    <n v="0"/>
    <n v="0"/>
  </r>
  <r>
    <x v="6"/>
    <x v="4"/>
    <n v="1.8310099999999999E-3"/>
    <n v="0"/>
    <n v="450.24200000000002"/>
    <n v="3.3246057279205381"/>
    <n v="6.4135184333962023"/>
    <n v="14.952943458863587"/>
    <n v="2.1057456282586187"/>
    <n v="4.0622075241768059"/>
    <n v="9.4709261473223556"/>
    <n v="0"/>
    <n v="0"/>
    <n v="0"/>
    <n v="0"/>
    <n v="0"/>
    <n v="0"/>
  </r>
  <r>
    <x v="6"/>
    <x v="3"/>
    <n v="4.378626E-2"/>
    <n v="0"/>
    <n v="999.02471837999997"/>
    <n v="14.11723915760065"/>
    <n v="27.23365745464374"/>
    <n v="63.494530237392084"/>
    <n v="11.174379151247985"/>
    <n v="21.55656716416512"/>
    <n v="50.25854892604842"/>
    <n v="0"/>
    <n v="0"/>
    <n v="0"/>
    <n v="0"/>
    <n v="0"/>
    <n v="0"/>
  </r>
  <r>
    <x v="6"/>
    <x v="0"/>
    <n v="0.18016494"/>
    <n v="0"/>
    <n v="184.84152828999999"/>
    <n v="412.00057713168792"/>
    <n v="794.79298065719684"/>
    <n v="1853.0381762659767"/>
    <n v="257.79432951893943"/>
    <n v="497.31271004844098"/>
    <n v="1159.4710316893502"/>
    <n v="0"/>
    <n v="0"/>
    <n v="0"/>
    <n v="0"/>
    <n v="0"/>
    <n v="0"/>
  </r>
  <r>
    <x v="7"/>
    <x v="0"/>
    <n v="6.7799999999999995E-5"/>
    <n v="0"/>
    <n v="184.84152828999999"/>
    <n v="0.15504481132415907"/>
    <n v="0.29909794929334166"/>
    <n v="0.69733871834793837"/>
    <n v="9.7013633958882864E-2"/>
    <n v="0.18714962934122642"/>
    <n v="0.43633426097518158"/>
    <n v="0"/>
    <n v="0"/>
    <n v="0"/>
    <n v="0"/>
    <n v="0"/>
    <n v="0"/>
  </r>
  <r>
    <x v="8"/>
    <x v="3"/>
    <n v="1.307466E-2"/>
    <n v="0"/>
    <n v="999.02471837999997"/>
    <n v="4.2154342966107388"/>
    <n v="8.132021592525426"/>
    <n v="18.959586745102705"/>
    <n v="3.3366907361728537"/>
    <n v="6.436831701054694"/>
    <n v="15.007297707122012"/>
    <n v="0"/>
    <n v="0"/>
    <n v="0"/>
    <n v="0"/>
    <n v="0"/>
    <n v="0"/>
  </r>
  <r>
    <x v="9"/>
    <x v="3"/>
    <n v="5.7986099999999999E-2"/>
    <n v="0"/>
    <n v="999.02471837999997"/>
    <n v="18.695445592214249"/>
    <n v="36.06550512719555"/>
    <n v="84.085742417791366"/>
    <n v="14.798219050957556"/>
    <n v="28.547340175616622"/>
    <n v="66.557345703440674"/>
    <n v="0"/>
    <n v="0"/>
    <n v="0"/>
    <n v="0"/>
    <n v="0"/>
    <n v="0"/>
  </r>
  <r>
    <x v="9"/>
    <x v="0"/>
    <n v="6.6996570000000005E-2"/>
    <n v="0"/>
    <n v="184.84152828999999"/>
    <n v="153.20753030996781"/>
    <n v="295.55363859421556"/>
    <n v="689.07525453551546"/>
    <n v="95.864022396470119"/>
    <n v="184.93190623353291"/>
    <n v="431.16369998262576"/>
    <n v="0"/>
    <n v="0"/>
    <n v="0"/>
    <n v="0"/>
    <n v="0"/>
    <n v="0"/>
  </r>
  <r>
    <x v="10"/>
    <x v="3"/>
    <n v="6.8399999999999997E-3"/>
    <n v="0"/>
    <n v="999.02471837999997"/>
    <n v="2.205301750777263"/>
    <n v="4.2542618846588676"/>
    <n v="9.9186956552983023"/>
    <n v="1.7455876202839933"/>
    <n v="3.3674243793118985"/>
    <n v="7.8510581779346111"/>
    <n v="0"/>
    <n v="0"/>
    <n v="0"/>
    <n v="0"/>
    <n v="0"/>
    <n v="0"/>
  </r>
  <r>
    <x v="11"/>
    <x v="10"/>
    <n v="8.8285200000000012E-3"/>
    <n v="0"/>
    <n v="230.05283894999999"/>
    <n v="1.2267163696589298"/>
    <n v="2.3664664905325155"/>
    <n v="5.5173521363826499"/>
    <n v="0.63416951898330032"/>
    <n v="1.2233805247160456"/>
    <n v="2.8522783562137484"/>
    <n v="0"/>
    <n v="0"/>
    <n v="0"/>
    <n v="0"/>
    <n v="0"/>
    <n v="0"/>
  </r>
  <r>
    <x v="12"/>
    <x v="7"/>
    <n v="5.7954360000000003E-2"/>
    <n v="0"/>
    <n v="146.87979724000002"/>
    <n v="114.25006762070734"/>
    <n v="220.40054510779046"/>
    <n v="513.8578649963182"/>
    <n v="81.793759002202748"/>
    <n v="157.78887002805882"/>
    <n v="367.88045071824052"/>
    <n v="0"/>
    <n v="0"/>
    <n v="0"/>
    <n v="0"/>
    <n v="0"/>
    <n v="0"/>
  </r>
  <r>
    <x v="12"/>
    <x v="4"/>
    <n v="2.33891E-3"/>
    <n v="0"/>
    <n v="450.24200000000002"/>
    <n v="4.2468110950189386"/>
    <n v="8.1925507774696555"/>
    <n v="19.100708890377788"/>
    <n v="2.6898539644187451"/>
    <n v="5.1890146970100517"/>
    <n v="12.098046365248543"/>
    <n v="0"/>
    <n v="0"/>
    <n v="0"/>
    <n v="0"/>
    <n v="0"/>
    <n v="0"/>
  </r>
  <r>
    <x v="12"/>
    <x v="3"/>
    <n v="1.6142400000000001E-2"/>
    <n v="0"/>
    <n v="999.02471837999997"/>
    <n v="5.2045121318343419"/>
    <n v="10.040058047794929"/>
    <n v="23.408121746503998"/>
    <n v="4.1195867838702247"/>
    <n v="7.9471215351760822"/>
    <n v="18.528497299925686"/>
    <n v="0"/>
    <n v="0"/>
    <n v="0"/>
    <n v="0"/>
    <n v="0"/>
    <n v="0"/>
  </r>
  <r>
    <x v="12"/>
    <x v="0"/>
    <n v="2.2126529999999998E-2"/>
    <n v="0"/>
    <n v="184.84152828999999"/>
    <n v="50.59887417563931"/>
    <n v="97.610615751882037"/>
    <n v="227.57649073284969"/>
    <n v="31.660399442481424"/>
    <n v="61.076281535509239"/>
    <n v="142.39768606925051"/>
    <n v="0"/>
    <n v="0"/>
    <n v="0"/>
    <n v="0"/>
    <n v="0"/>
    <n v="0"/>
  </r>
  <r>
    <x v="12"/>
    <x v="10"/>
    <n v="2.6004330000000003E-2"/>
    <n v="0"/>
    <n v="230.05283894999999"/>
    <n v="3.6132825539289479"/>
    <n v="6.9704067673573151"/>
    <n v="16.251313434267512"/>
    <n v="1.8679408833624438"/>
    <n v="3.6034568512377163"/>
    <n v="8.4013614543366106"/>
    <n v="0"/>
    <n v="0"/>
    <n v="0"/>
    <n v="0"/>
    <n v="0"/>
    <n v="0"/>
  </r>
  <r>
    <x v="13"/>
    <x v="4"/>
    <n v="7.5100000000000001E-6"/>
    <n v="0"/>
    <n v="450.24200000000002"/>
    <n v="1.3636074634591423E-2"/>
    <n v="2.6305439858223319E-2"/>
    <n v="6.1330416205299554E-2"/>
    <n v="8.6368450572210029E-3"/>
    <n v="1.6661393715254321E-2"/>
    <n v="3.8845585423559065E-2"/>
    <n v="0"/>
    <n v="0"/>
    <n v="0"/>
    <n v="0"/>
    <n v="0"/>
    <n v="0"/>
  </r>
  <r>
    <x v="13"/>
    <x v="9"/>
    <n v="3.4246100000000002E-3"/>
    <n v="0"/>
    <n v="31.658415652206102"/>
    <n v="35.467681582743673"/>
    <n v="68.420934160825198"/>
    <n v="159.52154352313599"/>
    <n v="25.654926290799807"/>
    <n v="49.491084398865013"/>
    <n v="115.38711464218808"/>
    <n v="0"/>
    <n v="0"/>
    <n v="0"/>
    <n v="0"/>
    <n v="0"/>
    <n v="0"/>
  </r>
  <r>
    <x v="13"/>
    <x v="3"/>
    <n v="6.4980000000000005E-5"/>
    <n v="0"/>
    <n v="999.02471837999997"/>
    <n v="2.0950366632384004E-2"/>
    <n v="4.0415487904259244E-2"/>
    <n v="9.4227608725333895E-2"/>
    <n v="1.6583082392697939E-2"/>
    <n v="3.1990531603463039E-2"/>
    <n v="7.4585052690378822E-2"/>
    <n v="0"/>
    <n v="0"/>
    <n v="0"/>
    <n v="0"/>
    <n v="0"/>
    <n v="0"/>
  </r>
  <r>
    <x v="13"/>
    <x v="0"/>
    <n v="6.1020000000000002E-5"/>
    <n v="0"/>
    <n v="184.84152828999999"/>
    <n v="0.13954033019174317"/>
    <n v="0.2691881543640075"/>
    <n v="0.62760484651314463"/>
    <n v="8.7312270562994593E-2"/>
    <n v="0.16843466640710378"/>
    <n v="0.39270083487766344"/>
    <n v="0"/>
    <n v="0"/>
    <n v="0"/>
    <n v="0"/>
    <n v="0"/>
    <n v="0"/>
  </r>
  <r>
    <x v="14"/>
    <x v="10"/>
    <n v="3.3334580000000003E-2"/>
    <n v="0"/>
    <n v="230.05283894999999"/>
    <n v="4.631815407532085"/>
    <n v="8.9352650892760472"/>
    <n v="20.832327069363647"/>
    <n v="2.3944867955342843"/>
    <n v="4.6192199792931312"/>
    <n v="10.769585507817355"/>
    <n v="0"/>
    <n v="0"/>
    <n v="0"/>
    <n v="0"/>
    <n v="0"/>
    <n v="0"/>
  </r>
  <r>
    <x v="15"/>
    <x v="7"/>
    <n v="9.0955439999999999E-2"/>
    <n v="0"/>
    <n v="146.87979724000002"/>
    <n v="179.30773751053741"/>
    <n v="345.90371727888856"/>
    <n v="806.46509094744067"/>
    <n v="128.36976095153688"/>
    <n v="247.63893692389843"/>
    <n v="577.36343326845258"/>
    <n v="0"/>
    <n v="0"/>
    <n v="0"/>
    <n v="0"/>
    <n v="0"/>
    <n v="0"/>
  </r>
  <r>
    <x v="15"/>
    <x v="3"/>
    <n v="0.11228544"/>
    <n v="0"/>
    <n v="999.02471837999997"/>
    <n v="36.202233540759551"/>
    <n v="69.837963098559968"/>
    <n v="162.82530787737696"/>
    <n v="28.655566374582037"/>
    <n v="55.279638610784133"/>
    <n v="128.88297104897458"/>
    <n v="0"/>
    <n v="0"/>
    <n v="0"/>
    <n v="0"/>
    <n v="0"/>
    <n v="0"/>
  </r>
  <r>
    <x v="15"/>
    <x v="0"/>
    <n v="0.11361585"/>
    <n v="0"/>
    <n v="184.84152828999999"/>
    <n v="259.81634257645953"/>
    <n v="501.21338852831724"/>
    <n v="1168.5653572715578"/>
    <n v="162.57059710659797"/>
    <n v="313.61599136856017"/>
    <n v="731.18713782916052"/>
    <n v="0"/>
    <n v="0"/>
    <n v="0"/>
    <n v="0"/>
    <n v="0"/>
    <n v="0"/>
  </r>
  <r>
    <x v="16"/>
    <x v="11"/>
    <n v="4.9223999999999995E-3"/>
    <n v="0"/>
    <n v="108.25509592"/>
    <n v="1.5658924147408633"/>
    <n v="3.0207731949428478"/>
    <n v="7.0428503878349611"/>
    <n v="1.1506021260921535"/>
    <n v="2.219634010500406"/>
    <n v="5.175016210377958"/>
    <n v="0"/>
    <n v="0"/>
    <n v="0"/>
    <n v="0"/>
    <n v="0"/>
    <n v="0"/>
  </r>
  <r>
    <x v="16"/>
    <x v="7"/>
    <n v="6.2107700000000002E-2"/>
    <n v="0"/>
    <n v="146.87979724000002"/>
    <n v="122.43787913051933"/>
    <n v="236.19570529967228"/>
    <n v="550.68385056502791"/>
    <n v="87.655566310819538"/>
    <n v="169.0969204567468"/>
    <n v="394.2448621479603"/>
    <n v="0"/>
    <n v="0"/>
    <n v="0"/>
    <n v="0"/>
    <n v="0"/>
    <n v="0"/>
  </r>
  <r>
    <x v="16"/>
    <x v="3"/>
    <n v="0.38021206000000002"/>
    <n v="0"/>
    <n v="999.02471837999997"/>
    <n v="122.58513473459502"/>
    <n v="236.47977703883487"/>
    <n v="551.34615608392073"/>
    <n v="97.0312083360636"/>
    <n v="187.18353218602317"/>
    <n v="436.4133045339716"/>
    <n v="0"/>
    <n v="0"/>
    <n v="0"/>
    <n v="0"/>
    <n v="0"/>
    <n v="0"/>
  </r>
  <r>
    <x v="16"/>
    <x v="0"/>
    <n v="0.42576674000000003"/>
    <n v="0"/>
    <n v="184.84152828999999"/>
    <n v="973.64194500593362"/>
    <n v="1878.2589795178671"/>
    <n v="4379.1096281235987"/>
    <n v="609.22092428063218"/>
    <n v="1175.2520291566716"/>
    <n v="2740.0680803202404"/>
    <n v="0"/>
    <n v="0"/>
    <n v="0"/>
    <n v="0"/>
    <n v="0"/>
    <n v="0"/>
  </r>
  <r>
    <x v="16"/>
    <x v="2"/>
    <n v="6.6689999999999996E-3"/>
    <n v="0"/>
    <n v="126.431048136"/>
    <n v="9.2806347890310033"/>
    <n v="17.903332654816097"/>
    <n v="41.741132218268184"/>
    <n v="5.5518550758257383"/>
    <n v="10.710119569764418"/>
    <n v="24.970351925776153"/>
    <n v="0"/>
    <n v="0"/>
    <n v="0"/>
    <n v="0"/>
    <n v="0"/>
    <n v="0"/>
  </r>
  <r>
    <x v="16"/>
    <x v="10"/>
    <n v="4.9673699999999996E-3"/>
    <n v="0"/>
    <n v="230.05283894999999"/>
    <n v="0.69021241308313019"/>
    <n v="1.3314932345485424"/>
    <n v="3.1043401931131238"/>
    <n v="0.35681571129839151"/>
    <n v="0.68833549870858779"/>
    <n v="1.6048354580728688"/>
    <n v="0"/>
    <n v="0"/>
    <n v="0"/>
    <n v="0"/>
    <n v="0"/>
    <n v="0"/>
  </r>
  <r>
    <x v="17"/>
    <x v="1"/>
    <n v="8.9689279999999996E-2"/>
    <n v="0"/>
    <n v="150.54139967525299"/>
    <n v="200.13685069172564"/>
    <n v="386.08529436544501"/>
    <n v="900.14734297537848"/>
    <n v="20.716503810135535"/>
    <n v="39.964341619820061"/>
    <n v="93.175773456915806"/>
    <n v="0"/>
    <n v="0"/>
    <n v="0"/>
    <n v="0"/>
    <n v="0"/>
    <n v="0"/>
  </r>
  <r>
    <x v="17"/>
    <x v="7"/>
    <n v="0.3710658"/>
    <n v="0"/>
    <n v="146.87979724000002"/>
    <n v="731.51170579283189"/>
    <n v="1411.1639674885262"/>
    <n v="3290.0903359324611"/>
    <n v="523.70290378773166"/>
    <n v="1010.2786621758513"/>
    <n v="2355.4371707344276"/>
    <n v="0"/>
    <n v="0"/>
    <n v="0"/>
    <n v="0"/>
    <n v="0"/>
    <n v="0"/>
  </r>
  <r>
    <x v="17"/>
    <x v="9"/>
    <n v="3.4759760000000001E-2"/>
    <n v="0"/>
    <n v="31.658415652206102"/>
    <n v="359.99664182858493"/>
    <n v="694.47185238788802"/>
    <n v="1619.142199460307"/>
    <n v="260.39726587433069"/>
    <n v="502.33405142316707"/>
    <n v="1171.1781522727972"/>
    <n v="0"/>
    <n v="0"/>
    <n v="0"/>
    <n v="0"/>
    <n v="0"/>
    <n v="0"/>
  </r>
  <r>
    <x v="17"/>
    <x v="3"/>
    <n v="3.4758486000000004"/>
    <n v="0"/>
    <n v="999.02471837999997"/>
    <n v="1120.6571641837281"/>
    <n v="2161.8669906176738"/>
    <n v="5040.3339776746634"/>
    <n v="887.04653306161572"/>
    <n v="1711.2072097130313"/>
    <n v="3989.6329789901429"/>
    <n v="0"/>
    <n v="0"/>
    <n v="0"/>
    <n v="0"/>
    <n v="0"/>
    <n v="0"/>
  </r>
  <r>
    <x v="17"/>
    <x v="0"/>
    <n v="0.17205945"/>
    <n v="0"/>
    <n v="184.84152828999999"/>
    <n v="393.46496993788469"/>
    <n v="759.03582081917773"/>
    <n v="1769.6713324874806"/>
    <n v="246.196349579155"/>
    <n v="474.93897186069734"/>
    <n v="1107.307270789767"/>
    <n v="0"/>
    <n v="0"/>
    <n v="0"/>
    <n v="0"/>
    <n v="0"/>
    <n v="0"/>
  </r>
  <r>
    <x v="18"/>
    <x v="11"/>
    <n v="1.034992E-2"/>
    <n v="0"/>
    <n v="108.25509592"/>
    <n v="3.2924714003686733"/>
    <n v="6.3515278940766464"/>
    <n v="14.808414205684388"/>
    <n v="2.4192751415739688"/>
    <n v="4.6670393381192845"/>
    <n v="10.881075039841345"/>
    <n v="0"/>
    <n v="0"/>
    <n v="0"/>
    <n v="0"/>
    <n v="0"/>
    <n v="0"/>
  </r>
  <r>
    <x v="18"/>
    <x v="7"/>
    <n v="4.4035440000000002E-2"/>
    <n v="0"/>
    <n v="146.87979724000002"/>
    <n v="86.810586773930396"/>
    <n v="167.466864961694"/>
    <n v="390.44443218031347"/>
    <n v="62.14932175794813"/>
    <n v="119.89265896109254"/>
    <n v="279.52646728867398"/>
    <n v="0"/>
    <n v="0"/>
    <n v="0"/>
    <n v="0"/>
    <n v="0"/>
    <n v="0"/>
  </r>
  <r>
    <x v="18"/>
    <x v="3"/>
    <n v="0.18939618"/>
    <n v="0"/>
    <n v="999.02471837999997"/>
    <n v="61.063702828147029"/>
    <n v="117.79838445526171"/>
    <n v="274.64372334738238"/>
    <n v="48.334448411853636"/>
    <n v="93.242297350956818"/>
    <n v="217.39187541792043"/>
    <n v="0"/>
    <n v="0"/>
    <n v="0"/>
    <n v="0"/>
    <n v="0"/>
    <n v="0"/>
  </r>
  <r>
    <x v="18"/>
    <x v="0"/>
    <n v="0.25425339000000002"/>
    <n v="0"/>
    <n v="184.84152828999999"/>
    <n v="581.42579470616283"/>
    <n v="1121.632264747496"/>
    <n v="2615.0550607406867"/>
    <n v="363.80597802750873"/>
    <n v="701.82046751106623"/>
    <n v="1636.2752953699799"/>
    <n v="0"/>
    <n v="0"/>
    <n v="0"/>
    <n v="0"/>
    <n v="0"/>
    <n v="0"/>
  </r>
  <r>
    <x v="18"/>
    <x v="10"/>
    <n v="6.8263900000000008E-3"/>
    <n v="0"/>
    <n v="230.05283894999999"/>
    <n v="0.94852187667650079"/>
    <n v="1.8297996930749725"/>
    <n v="4.2661281222992251"/>
    <n v="0.49035268229470064"/>
    <n v="0.94594253398263417"/>
    <n v="2.2054392410136656"/>
    <n v="0"/>
    <n v="0"/>
    <n v="0"/>
    <n v="0"/>
    <n v="0"/>
    <n v="0"/>
  </r>
  <r>
    <x v="19"/>
    <x v="3"/>
    <n v="2.8959840000000001E-2"/>
    <n v="0"/>
    <n v="999.02471837999997"/>
    <n v="9.3370154757645363"/>
    <n v="18.012097002605156"/>
    <n v="41.994713331306144"/>
    <n v="7.3906342382171362"/>
    <n v="14.257320356282442"/>
    <n v="33.240553898198527"/>
    <n v="0"/>
    <n v="0"/>
    <n v="0"/>
    <n v="0"/>
    <n v="0"/>
    <n v="0"/>
  </r>
  <r>
    <x v="19"/>
    <x v="0"/>
    <n v="8.8325999999999997E-4"/>
    <n v="0"/>
    <n v="184.84152828999999"/>
    <n v="2.0198359889406596"/>
    <n v="3.8964786827852054"/>
    <n v="9.0845338697345142"/>
    <n v="1.2638386774413404"/>
    <n v="2.4380793748072511"/>
    <n v="5.6843156246156177"/>
    <n v="0"/>
    <n v="0"/>
    <n v="0"/>
    <n v="0"/>
    <n v="0"/>
    <n v="0"/>
  </r>
  <r>
    <x v="19"/>
    <x v="10"/>
    <n v="1.008E-3"/>
    <n v="0"/>
    <n v="230.05283894999999"/>
    <n v="0.14006085964761941"/>
    <n v="0.27019231110727221"/>
    <n v="0.62994601059676025"/>
    <n v="7.2406572691138094E-2"/>
    <n v="0.13967998814226776"/>
    <n v="0.32566008606917785"/>
    <n v="0"/>
    <n v="0"/>
    <n v="0"/>
    <n v="0"/>
    <n v="0"/>
    <n v="0"/>
  </r>
  <r>
    <x v="20"/>
    <x v="7"/>
    <n v="8.7526199999999998E-2"/>
    <n v="0"/>
    <n v="146.87979724000002"/>
    <n v="172.54740227626627"/>
    <n v="332.86231081170575"/>
    <n v="776.05940714798237"/>
    <n v="123.52991059134459"/>
    <n v="238.30235026061683"/>
    <n v="555.59543588532176"/>
    <n v="0"/>
    <n v="0"/>
    <n v="0"/>
    <n v="0"/>
    <n v="0"/>
    <n v="0"/>
  </r>
  <r>
    <x v="20"/>
    <x v="3"/>
    <n v="13.506280879999998"/>
    <n v="0"/>
    <n v="999.02471837999997"/>
    <n v="4354.5942794084021"/>
    <n v="8400.4760162691255"/>
    <n v="19585.480918668789"/>
    <n v="3446.841622837193"/>
    <n v="6649.3244896412516"/>
    <n v="15502.718853275714"/>
    <n v="0"/>
    <n v="0"/>
    <n v="0"/>
    <n v="0"/>
    <n v="0"/>
    <n v="0"/>
  </r>
  <r>
    <x v="20"/>
    <x v="0"/>
    <n v="5.6762160000000006E-2"/>
    <n v="0"/>
    <n v="184.84152828999999"/>
    <n v="129.80351604058598"/>
    <n v="250.40480314838564"/>
    <n v="583.81197500089411"/>
    <n v="81.219814350376751"/>
    <n v="156.68166968447477"/>
    <n v="365.29904328842207"/>
    <n v="0"/>
    <n v="0"/>
    <n v="0"/>
    <n v="0"/>
    <n v="0"/>
    <n v="0"/>
  </r>
  <r>
    <x v="21"/>
    <x v="11"/>
    <n v="1.6408E-3"/>
    <n v="0"/>
    <n v="108.25509592"/>
    <n v="0.52196413824695442"/>
    <n v="1.0069243983142826"/>
    <n v="2.3476167959449872"/>
    <n v="0.38353404203071789"/>
    <n v="0.73987800350013544"/>
    <n v="1.7250054034593194"/>
    <n v="0"/>
    <n v="0"/>
    <n v="0"/>
    <n v="0"/>
    <n v="0"/>
    <n v="0"/>
  </r>
  <r>
    <x v="21"/>
    <x v="7"/>
    <n v="5.2366800000000005E-3"/>
    <n v="0"/>
    <n v="146.87979724000002"/>
    <n v="10.323486345255228"/>
    <n v="19.915104343401673"/>
    <n v="46.431523089357206"/>
    <n v="7.3907768439105368"/>
    <n v="14.257595457848815"/>
    <n v="33.241195290003994"/>
    <n v="0"/>
    <n v="0"/>
    <n v="0"/>
    <n v="0"/>
    <n v="0"/>
    <n v="0"/>
  </r>
  <r>
    <x v="21"/>
    <x v="3"/>
    <n v="2.9753999999999999E-2"/>
    <n v="0"/>
    <n v="999.02471837999997"/>
    <n v="9.5930626158810952"/>
    <n v="18.506039198266073"/>
    <n v="43.146326100547618"/>
    <n v="7.5933061482353716"/>
    <n v="14.64829605000676"/>
    <n v="34.152103074015564"/>
    <n v="0"/>
    <n v="0"/>
    <n v="0"/>
    <n v="0"/>
    <n v="0"/>
    <n v="0"/>
  </r>
  <r>
    <x v="21"/>
    <x v="0"/>
    <n v="3.591366E-2"/>
    <n v="0"/>
    <n v="184.84152828999999"/>
    <n v="82.127236558407063"/>
    <n v="158.43218374068309"/>
    <n v="369.380319108903"/>
    <n v="51.38812190802026"/>
    <n v="99.133158662047634"/>
    <n v="231.12625803855371"/>
    <n v="0"/>
    <n v="0"/>
    <n v="0"/>
    <n v="0"/>
    <n v="0"/>
    <n v="0"/>
  </r>
  <r>
    <x v="21"/>
    <x v="10"/>
    <n v="1.06696E-3"/>
    <n v="0"/>
    <n v="230.05283894999999"/>
    <n v="0.14825330834288097"/>
    <n v="0.28599641692362621"/>
    <n v="0.66679285264515809"/>
    <n v="7.6641782538230868E-2"/>
    <n v="0.14785015887725597"/>
    <n v="0.34470861650036705"/>
    <n v="0"/>
    <n v="0"/>
    <n v="0"/>
    <n v="0"/>
    <n v="0"/>
    <n v="0"/>
  </r>
  <r>
    <x v="22"/>
    <x v="1"/>
    <n v="6.6612679999999994E-2"/>
    <n v="0"/>
    <n v="150.54139967525299"/>
    <n v="148.64264705141682"/>
    <n v="286.74749274686104"/>
    <n v="668.54396546018791"/>
    <n v="15.386251723989076"/>
    <n v="29.681717812114833"/>
    <n v="69.202116251106318"/>
    <n v="0"/>
    <n v="0"/>
    <n v="0"/>
    <n v="0"/>
    <n v="0"/>
    <n v="0"/>
  </r>
  <r>
    <x v="22"/>
    <x v="8"/>
    <n v="0.12136228"/>
    <n v="0"/>
    <n v="77.359122075000002"/>
    <n v="351.29130310182688"/>
    <n v="677.67832709129857"/>
    <n v="1579.9885528554548"/>
    <n v="110.44227781018806"/>
    <n v="213.05491313249493"/>
    <n v="496.73172421464261"/>
    <n v="0"/>
    <n v="0"/>
    <n v="0"/>
    <n v="0"/>
    <n v="0"/>
    <n v="0"/>
  </r>
  <r>
    <x v="22"/>
    <x v="9"/>
    <n v="0.10493852000000001"/>
    <n v="0"/>
    <n v="31.658415652206102"/>
    <n v="1086.8174808589529"/>
    <n v="2096.5866384360374"/>
    <n v="4888.1346154550374"/>
    <n v="786.13039022417775"/>
    <n v="1516.5292252291456"/>
    <n v="3535.7465631477885"/>
    <n v="0"/>
    <n v="0"/>
    <n v="0"/>
    <n v="0"/>
    <n v="0"/>
    <n v="0"/>
  </r>
  <r>
    <x v="22"/>
    <x v="3"/>
    <n v="9.6721020000000005E-2"/>
    <n v="0"/>
    <n v="999.02471837999997"/>
    <n v="31.184069406865891"/>
    <n v="60.157390180018716"/>
    <n v="140.25531591374565"/>
    <n v="24.683481744625812"/>
    <n v="47.617064435659906"/>
    <n v="111.01788816508439"/>
    <n v="0"/>
    <n v="0"/>
    <n v="0"/>
    <n v="0"/>
    <n v="0"/>
    <n v="0"/>
  </r>
  <r>
    <x v="22"/>
    <x v="0"/>
    <n v="0.15877064999999999"/>
    <n v="0"/>
    <n v="184.84152828999999"/>
    <n v="363.07618691834949"/>
    <n v="700.4126227576827"/>
    <n v="1632.9929436912846"/>
    <n v="227.18167732321393"/>
    <n v="438.25764450981694"/>
    <n v="1021.7857556386314"/>
    <n v="0"/>
    <n v="0"/>
    <n v="0"/>
    <n v="0"/>
    <n v="0"/>
    <n v="0"/>
  </r>
  <r>
    <x v="23"/>
    <x v="4"/>
    <n v="19.441546885694727"/>
    <n v="0"/>
    <n v="450.24200000000002"/>
    <n v="35300.450645172001"/>
    <n v="68098.327876494208"/>
    <n v="158769.39576225073"/>
    <n v="22358.672187009703"/>
    <n v="43132.259267128669"/>
    <n v="100561.6871257501"/>
    <n v="0"/>
    <n v="0"/>
    <n v="0"/>
    <n v="0"/>
    <n v="0"/>
    <n v="0"/>
  </r>
  <r>
    <x v="24"/>
    <x v="3"/>
    <n v="4.8393000000000004E-3"/>
    <n v="0"/>
    <n v="999.02471837999997"/>
    <n v="1.5602509886749141"/>
    <n v="3.0098902833961492"/>
    <n v="7.0174771761235508"/>
    <n v="1.2350032413509255"/>
    <n v="2.382452748363169"/>
    <n v="5.5546236608887387"/>
    <n v="0"/>
    <n v="0"/>
    <n v="0"/>
    <n v="0"/>
    <n v="0"/>
    <n v="0"/>
  </r>
  <r>
    <x v="24"/>
    <x v="0"/>
    <n v="6.5989740000000005E-2"/>
    <n v="0"/>
    <n v="184.84152828999999"/>
    <n v="150.90511486180404"/>
    <n v="291.11203404720948"/>
    <n v="678.71977456804859"/>
    <n v="94.423369932180705"/>
    <n v="182.15273423781571"/>
    <n v="424.68413620714432"/>
    <n v="0"/>
    <n v="0"/>
    <n v="0"/>
    <n v="0"/>
    <n v="0"/>
    <n v="0"/>
  </r>
  <r>
    <x v="25"/>
    <x v="4"/>
    <n v="1.0514000000000001E-3"/>
    <n v="0"/>
    <n v="450.24200000000002"/>
    <n v="1.9090504488427995"/>
    <n v="3.6827615801512654"/>
    <n v="8.5862582687419398"/>
    <n v="1.2091583080109405"/>
    <n v="2.332595120135605"/>
    <n v="5.4383819592982707"/>
    <n v="0"/>
    <n v="0"/>
    <n v="0"/>
    <n v="0"/>
    <n v="0"/>
    <n v="0"/>
  </r>
  <r>
    <x v="25"/>
    <x v="12"/>
    <n v="7.1961000000000004E-3"/>
    <n v="0"/>
    <n v="7.3380463576647603"/>
    <n v="56.220243079361957"/>
    <n v="108.4548348970784"/>
    <n v="252.85949216452732"/>
    <n v="5.6476220775424881"/>
    <n v="10.894864312776587"/>
    <n v="25.401079259808373"/>
    <n v="0"/>
    <n v="0"/>
    <n v="0"/>
    <n v="0"/>
    <n v="0"/>
    <n v="0"/>
  </r>
  <r>
    <x v="25"/>
    <x v="9"/>
    <n v="1.9605869999999997E-2"/>
    <n v="0"/>
    <n v="31.658415652206102"/>
    <n v="203.0522466244818"/>
    <n v="391.70940353374476"/>
    <n v="913.25980024409955"/>
    <n v="146.87428633245921"/>
    <n v="283.33613663546373"/>
    <n v="660.59048164603735"/>
    <n v="0"/>
    <n v="0"/>
    <n v="0"/>
    <n v="0"/>
    <n v="0"/>
    <n v="0"/>
  </r>
  <r>
    <x v="25"/>
    <x v="3"/>
    <n v="4.1559839999999994E-2"/>
    <n v="0"/>
    <n v="999.02471837999997"/>
    <n v="13.39941343772265"/>
    <n v="25.848895211187276"/>
    <n v="60.265994801592484"/>
    <n v="10.606190380845543"/>
    <n v="20.460470528699094"/>
    <n v="47.703029489130699"/>
    <n v="0"/>
    <n v="0"/>
    <n v="0"/>
    <n v="0"/>
    <n v="0"/>
    <n v="0"/>
  </r>
  <r>
    <x v="25"/>
    <x v="0"/>
    <n v="1.0017450000000001E-2"/>
    <n v="0"/>
    <n v="184.84152828999999"/>
    <n v="22.907870873144507"/>
    <n v="44.191722008091233"/>
    <n v="103.03179563590791"/>
    <n v="14.333764417424947"/>
    <n v="27.651357735166208"/>
    <n v="64.468387059083085"/>
    <n v="0"/>
    <n v="0"/>
    <n v="0"/>
    <n v="0"/>
    <n v="0"/>
    <n v="0"/>
  </r>
  <r>
    <x v="26"/>
    <x v="5"/>
    <n v="9.7886399999999995E-3"/>
    <n v="0"/>
    <n v="93.437635950000001"/>
    <n v="14.974036899752834"/>
    <n v="28.886511525981188"/>
    <n v="67.348114464384594"/>
    <n v="9.6910166323066385"/>
    <n v="18.695002925511815"/>
    <n v="43.586889881352946"/>
    <n v="0"/>
    <n v="0"/>
    <n v="0"/>
    <n v="0"/>
    <n v="0"/>
    <n v="0"/>
  </r>
  <r>
    <x v="26"/>
    <x v="6"/>
    <n v="1.0742E-2"/>
    <n v="0"/>
    <n v="2.9174746000000003"/>
    <n v="287.53136162912051"/>
    <n v="554.67861121123281"/>
    <n v="1293.2180670276039"/>
    <n v="185.17337349283716"/>
    <n v="357.21915362676543"/>
    <n v="832.84672244648266"/>
    <n v="0"/>
    <n v="0"/>
    <n v="0"/>
    <n v="0"/>
    <n v="0"/>
    <n v="0"/>
  </r>
  <r>
    <x v="26"/>
    <x v="9"/>
    <n v="1.108452E-2"/>
    <n v="0"/>
    <n v="31.658415652206102"/>
    <n v="114.79912336223801"/>
    <n v="221.45973209339169"/>
    <n v="516.32733059036548"/>
    <n v="83.037935288659526"/>
    <n v="160.18901855712247"/>
    <n v="373.47633160962175"/>
    <n v="0"/>
    <n v="0"/>
    <n v="0"/>
    <n v="0"/>
    <n v="0"/>
    <n v="0"/>
  </r>
  <r>
    <x v="26"/>
    <x v="0"/>
    <n v="8.2752499999999996E-3"/>
    <n v="0"/>
    <n v="184.84152828999999"/>
    <n v="18.923813789236686"/>
    <n v="36.506051694538726"/>
    <n v="85.112864734642741"/>
    <n v="11.840886053366452"/>
    <n v="22.842329944041062"/>
    <n v="53.256269810248845"/>
    <n v="0"/>
    <n v="0"/>
    <n v="0"/>
    <n v="0"/>
    <n v="0"/>
    <n v="0"/>
  </r>
  <r>
    <x v="27"/>
    <x v="9"/>
    <n v="3.4783870000000001E-2"/>
    <n v="0"/>
    <n v="31.658415652206102"/>
    <n v="360.24634202888797"/>
    <n v="694.95355066086438"/>
    <n v="1620.2652658574566"/>
    <n v="260.5778821409628"/>
    <n v="502.68247943244592"/>
    <n v="1171.9905026817555"/>
    <n v="0"/>
    <n v="0"/>
    <n v="0"/>
    <n v="0"/>
    <n v="0"/>
    <n v="0"/>
  </r>
  <r>
    <x v="28"/>
    <x v="4"/>
    <n v="1.5985799999999998E-3"/>
    <n v="0"/>
    <n v="450.24200000000002"/>
    <n v="2.9025773887303803"/>
    <n v="5.5993808320317751"/>
    <n v="13.054803826560287"/>
    <n v="1.8384404489443873"/>
    <n v="3.5465473722145471"/>
    <n v="8.2686785547793686"/>
    <n v="0"/>
    <n v="0"/>
    <n v="0"/>
    <n v="0"/>
    <n v="0"/>
    <n v="0"/>
  </r>
  <r>
    <x v="29"/>
    <x v="13"/>
    <n v="1.04306202"/>
    <n v="0"/>
    <n v="178.77225749999999"/>
    <n v="765.04022406155275"/>
    <n v="1475.844049146029"/>
    <n v="3440.8901837824619"/>
    <n v="352.72608935713106"/>
    <n v="680.44618254528416"/>
    <n v="1586.4417324222654"/>
    <n v="0"/>
    <n v="0"/>
    <n v="0"/>
    <n v="0"/>
    <n v="0"/>
    <n v="0"/>
  </r>
  <r>
    <x v="29"/>
    <x v="7"/>
    <n v="2.7973296000000003"/>
    <n v="0"/>
    <n v="146.87979724000002"/>
    <n v="5514.599694611522"/>
    <n v="10638.249972670863"/>
    <n v="24802.789918601546"/>
    <n v="3948.0050017311587"/>
    <n v="7616.1220084225197"/>
    <n v="17756.780923048333"/>
    <n v="0"/>
    <n v="0"/>
    <n v="0"/>
    <n v="0"/>
    <n v="0"/>
    <n v="0"/>
  </r>
  <r>
    <x v="29"/>
    <x v="3"/>
    <n v="6.1029899999999998E-2"/>
    <n v="0"/>
    <n v="999.02471837999997"/>
    <n v="19.676804871310129"/>
    <n v="37.958651665868743"/>
    <n v="88.499561984399108"/>
    <n v="15.575005541983931"/>
    <n v="30.045844024410414"/>
    <n v="70.051066592621567"/>
    <n v="0"/>
    <n v="0"/>
    <n v="0"/>
    <n v="0"/>
    <n v="0"/>
    <n v="0"/>
  </r>
  <r>
    <x v="29"/>
    <x v="0"/>
    <n v="0.12172472999999999"/>
    <n v="0"/>
    <n v="184.84152828999999"/>
    <n v="278.35970201082898"/>
    <n v="536.98550326380098"/>
    <n v="1251.9670679859712"/>
    <n v="174.17342772808036"/>
    <n v="335.99908703777083"/>
    <n v="783.37271544179225"/>
    <n v="0"/>
    <n v="0"/>
    <n v="0"/>
    <n v="0"/>
    <n v="0"/>
    <n v="0"/>
  </r>
  <r>
    <x v="30"/>
    <x v="1"/>
    <n v="1.835117E-2"/>
    <n v="0"/>
    <n v="150.54139967525299"/>
    <n v="40.949658312659828"/>
    <n v="78.99625096109952"/>
    <n v="184.17760646522612"/>
    <n v="4.2387683703720773"/>
    <n v="8.1770355052843904"/>
    <n v="19.064535456069549"/>
    <n v="0"/>
    <n v="0"/>
    <n v="0"/>
    <n v="0"/>
    <n v="0"/>
    <n v="0"/>
  </r>
  <r>
    <x v="30"/>
    <x v="0"/>
    <n v="3.2204999999999998E-2"/>
    <n v="0"/>
    <n v="184.84152828999999"/>
    <n v="73.646285378975548"/>
    <n v="142.07152591433729"/>
    <n v="331.23589121527073"/>
    <n v="46.081476130469362"/>
    <n v="88.896073937082548"/>
    <n v="207.25877396321124"/>
    <n v="0"/>
    <n v="0"/>
    <n v="0"/>
    <n v="0"/>
    <n v="0"/>
    <n v="0"/>
  </r>
  <r>
    <x v="31"/>
    <x v="3"/>
    <n v="3.4200000000000002E-4"/>
    <n v="0"/>
    <n v="999.02471837999997"/>
    <n v="0.11026508753886316"/>
    <n v="0.21271309423294338"/>
    <n v="0.49593478276491515"/>
    <n v="8.7279381014199672E-2"/>
    <n v="0.16837121896559495"/>
    <n v="0.39255290889673061"/>
    <n v="0"/>
    <n v="0"/>
    <n v="0"/>
    <n v="0"/>
    <n v="0"/>
    <n v="0"/>
  </r>
  <r>
    <x v="31"/>
    <x v="0"/>
    <n v="7.2257850000000012E-2"/>
    <n v="0"/>
    <n v="184.84152828999999"/>
    <n v="165.23900766872256"/>
    <n v="318.76363945937891"/>
    <n v="743.1887390793155"/>
    <n v="103.39228039167944"/>
    <n v="199.45471747041211"/>
    <n v="465.0232386342999"/>
    <n v="0"/>
    <n v="0"/>
    <n v="0"/>
    <n v="0"/>
    <n v="0"/>
    <n v="0"/>
  </r>
  <r>
    <x v="32"/>
    <x v="6"/>
    <n v="6.5215200000000001E-2"/>
    <n v="0"/>
    <n v="2.9174746000000003"/>
    <n v="1745.6167617683318"/>
    <n v="3367.4805963379995"/>
    <n v="7851.1892463990498"/>
    <n v="1124.1964798929505"/>
    <n v="2168.6947074660429"/>
    <n v="5056.2526134511127"/>
    <n v="0"/>
    <n v="0"/>
    <n v="0"/>
    <n v="0"/>
    <n v="0"/>
    <n v="0"/>
  </r>
  <r>
    <x v="32"/>
    <x v="1"/>
    <n v="0.28979265999999998"/>
    <n v="0"/>
    <n v="150.54139967525299"/>
    <n v="646.65688392166828"/>
    <n v="1247.4699812624799"/>
    <n v="2908.4422677132343"/>
    <n v="66.936547433977736"/>
    <n v="129.12772700546111"/>
    <n v="301.05777677819492"/>
    <n v="0"/>
    <n v="0"/>
    <n v="0"/>
    <n v="0"/>
    <n v="0"/>
    <n v="0"/>
  </r>
  <r>
    <x v="32"/>
    <x v="11"/>
    <n v="6.1599999999999997E-3"/>
    <n v="0"/>
    <n v="108.25509592"/>
    <n v="1.9595923278895899"/>
    <n v="3.7802622462310951"/>
    <n v="8.8135784148105323"/>
    <n v="1.4398888949958693"/>
    <n v="2.7776989892496551"/>
    <n v="6.4761295010418127"/>
    <n v="0"/>
    <n v="0"/>
    <n v="0"/>
    <n v="0"/>
    <n v="0"/>
    <n v="0"/>
  </r>
  <r>
    <x v="32"/>
    <x v="9"/>
    <n v="1.127124E-2"/>
    <n v="0"/>
    <n v="31.658415652206102"/>
    <n v="116.73292765093946"/>
    <n v="225.19024646627187"/>
    <n v="525.02492319408964"/>
    <n v="84.436718752183282"/>
    <n v="162.88742079240066"/>
    <n v="379.76758288961838"/>
    <n v="0"/>
    <n v="0"/>
    <n v="0"/>
    <n v="0"/>
    <n v="0"/>
    <n v="0"/>
  </r>
  <r>
    <x v="32"/>
    <x v="3"/>
    <n v="9.9238140000000002E-2"/>
    <n v="0"/>
    <n v="999.02471837999997"/>
    <n v="31.995620451151922"/>
    <n v="61.722958553573179"/>
    <n v="143.90539591489542"/>
    <n v="25.32585798889032"/>
    <n v="48.856276607246684"/>
    <n v="113.90707757456433"/>
    <n v="0"/>
    <n v="0"/>
    <n v="0"/>
    <n v="0"/>
    <n v="0"/>
    <n v="0"/>
  </r>
  <r>
    <x v="32"/>
    <x v="0"/>
    <n v="0.12042296999999999"/>
    <n v="0"/>
    <n v="184.84152828999999"/>
    <n v="275.38284163340512"/>
    <n v="531.2428226373687"/>
    <n v="1238.5781645936906"/>
    <n v="172.31076595606979"/>
    <n v="332.40581415441926"/>
    <n v="774.99509763106869"/>
    <n v="0"/>
    <n v="0"/>
    <n v="0"/>
    <n v="0"/>
    <n v="0"/>
    <n v="0"/>
  </r>
  <r>
    <x v="33"/>
    <x v="11"/>
    <n v="3.3986400000000001E-3"/>
    <n v="0"/>
    <n v="108.25509592"/>
    <n v="1.0811605307238112"/>
    <n v="2.0856737793069566"/>
    <n v="4.8626915817713749"/>
    <n v="0.79442597306635743"/>
    <n v="1.5325322877960146"/>
    <n v="3.5730572674384335"/>
    <n v="0"/>
    <n v="0"/>
    <n v="0"/>
    <n v="0"/>
    <n v="0"/>
    <n v="0"/>
  </r>
  <r>
    <x v="33"/>
    <x v="7"/>
    <n v="1.2297120000000002E-2"/>
    <n v="0"/>
    <n v="146.87979724000002"/>
    <n v="24.242296723489876"/>
    <n v="46.765971555132559"/>
    <n v="109.03358830644537"/>
    <n v="17.355513367780567"/>
    <n v="33.480633198251915"/>
    <n v="78.059183953308946"/>
    <n v="0"/>
    <n v="0"/>
    <n v="0"/>
    <n v="0"/>
    <n v="0"/>
    <n v="0"/>
  </r>
  <r>
    <x v="33"/>
    <x v="3"/>
    <n v="5.11461E-2"/>
    <n v="0"/>
    <n v="999.02471837999997"/>
    <n v="16.490143841436986"/>
    <n v="31.811243242536683"/>
    <n v="74.167046762493058"/>
    <n v="13.052631430673562"/>
    <n v="25.179915796304723"/>
    <n v="58.706287525506063"/>
    <n v="0"/>
    <n v="0"/>
    <n v="0"/>
    <n v="0"/>
    <n v="0"/>
    <n v="0"/>
  </r>
  <r>
    <x v="33"/>
    <x v="0"/>
    <n v="6.8572919999999996E-2"/>
    <n v="0"/>
    <n v="184.84152828999999"/>
    <n v="156.81232217325447"/>
    <n v="302.50766591528571"/>
    <n v="705.28837973710483"/>
    <n v="98.119589386014127"/>
    <n v="189.28313511571639"/>
    <n v="441.30847155029863"/>
    <n v="0"/>
    <n v="0"/>
    <n v="0"/>
    <n v="0"/>
    <n v="0"/>
    <n v="0"/>
  </r>
  <r>
    <x v="33"/>
    <x v="10"/>
    <n v="1.3678099999999999E-3"/>
    <n v="0"/>
    <n v="230.05283894999999"/>
    <n v="0.19005619487560546"/>
    <n v="0.36663863596789487"/>
    <n v="0.85480798884360576"/>
    <n v="9.8252414873676197E-2"/>
    <n v="0.18953936962388418"/>
    <n v="0.44190587532369258"/>
    <n v="0"/>
    <n v="0"/>
    <n v="0"/>
    <n v="0"/>
    <n v="0"/>
    <n v="0"/>
  </r>
  <r>
    <x v="34"/>
    <x v="3"/>
    <n v="0.10709046000000001"/>
    <n v="0"/>
    <n v="999.02471837999997"/>
    <n v="34.527306861044224"/>
    <n v="66.606851197161561"/>
    <n v="155.29205852717789"/>
    <n v="27.329792576976345"/>
    <n v="52.722079794696747"/>
    <n v="122.92009236283326"/>
    <n v="0"/>
    <n v="0"/>
    <n v="0"/>
    <n v="0"/>
    <n v="0"/>
    <n v="0"/>
  </r>
  <r>
    <x v="34"/>
    <x v="0"/>
    <n v="0.14782434"/>
    <n v="0"/>
    <n v="184.84152828999999"/>
    <n v="338.04420213006404"/>
    <n v="652.12325884427287"/>
    <n v="1520.4076076140102"/>
    <n v="211.51882612055235"/>
    <n v="408.04233685267599"/>
    <n v="951.33958920418854"/>
    <n v="0"/>
    <n v="0"/>
    <n v="0"/>
    <n v="0"/>
    <n v="0"/>
    <n v="0"/>
  </r>
  <r>
    <x v="35"/>
    <x v="6"/>
    <n v="1.8971334"/>
    <n v="0"/>
    <n v="2.9174746000000003"/>
    <n v="50780.613451320329"/>
    <n v="97961.210165187527"/>
    <n v="228393.89205376152"/>
    <n v="32703.276079308889"/>
    <n v="63088.101607248915"/>
    <n v="147088.18974434483"/>
    <n v="0"/>
    <n v="0"/>
    <n v="0"/>
    <n v="0"/>
    <n v="0"/>
    <n v="0"/>
  </r>
  <r>
    <x v="35"/>
    <x v="2"/>
    <n v="1.08964109"/>
    <n v="0"/>
    <n v="126.431048136"/>
    <n v="1516.3534274121553"/>
    <n v="2925.2072137691421"/>
    <n v="6820.0409069047637"/>
    <n v="907.11192327857111"/>
    <n v="1749.9154838849051"/>
    <n v="4079.8802654200526"/>
    <n v="0"/>
    <n v="0"/>
    <n v="0"/>
    <n v="0"/>
    <n v="0"/>
    <n v="0"/>
  </r>
  <r>
    <x v="36"/>
    <x v="3"/>
    <n v="8.5500000000000005E-5"/>
    <n v="0"/>
    <n v="999.02471837999997"/>
    <n v="2.756627188471579E-2"/>
    <n v="5.3178273558235845E-2"/>
    <n v="0.12398369569122879"/>
    <n v="2.1819845253549918E-2"/>
    <n v="4.2092804741398739E-2"/>
    <n v="9.8138227224182653E-2"/>
    <n v="0"/>
    <n v="0"/>
    <n v="0"/>
    <n v="0"/>
    <n v="0"/>
    <n v="0"/>
  </r>
  <r>
    <x v="36"/>
    <x v="0"/>
    <n v="1.8984000000000001E-4"/>
    <n v="0"/>
    <n v="184.84152828999999"/>
    <n v="0.43412547170764543"/>
    <n v="0.83747425802135667"/>
    <n v="1.9525484113742277"/>
    <n v="0.27163817508487209"/>
    <n v="0.52401896215543398"/>
    <n v="1.2217359307305087"/>
    <n v="0"/>
    <n v="0"/>
    <n v="0"/>
    <n v="0"/>
    <n v="0"/>
    <n v="0"/>
  </r>
  <r>
    <x v="37"/>
    <x v="11"/>
    <n v="3.8695999999999999E-4"/>
    <n v="0"/>
    <n v="108.25509592"/>
    <n v="0.12309802714288244"/>
    <n v="0.23746920110415337"/>
    <n v="0.55365297133037072"/>
    <n v="9.0451202403831421E-2"/>
    <n v="0.1744900001428647"/>
    <n v="0.40681868047453573"/>
    <n v="0"/>
    <n v="0"/>
    <n v="0"/>
    <n v="0"/>
    <n v="0"/>
    <n v="0"/>
  </r>
  <r>
    <x v="37"/>
    <x v="7"/>
    <n v="1.64628E-3"/>
    <n v="0"/>
    <n v="146.87979724000002"/>
    <n v="3.2454435062800808"/>
    <n v="6.2608060791293916"/>
    <n v="14.596898766307465"/>
    <n v="2.3234736708359187"/>
    <n v="4.4822281006949725"/>
    <n v="10.450192675899189"/>
    <n v="0"/>
    <n v="0"/>
    <n v="0"/>
    <n v="0"/>
    <n v="0"/>
    <n v="0"/>
  </r>
  <r>
    <x v="37"/>
    <x v="3"/>
    <n v="7.0828200000000001E-3"/>
    <n v="0"/>
    <n v="999.02471837999997"/>
    <n v="2.2835899629298559"/>
    <n v="4.4052881815642575"/>
    <n v="10.270809351061393"/>
    <n v="1.8075559808040753"/>
    <n v="3.4869679447774713"/>
    <n v="8.1297707432512905"/>
    <n v="0"/>
    <n v="0"/>
    <n v="0"/>
    <n v="0"/>
    <n v="0"/>
    <n v="0"/>
  </r>
  <r>
    <x v="37"/>
    <x v="0"/>
    <n v="9.5089500000000004E-3"/>
    <n v="0"/>
    <n v="184.84152828999999"/>
    <n v="21.74503478821331"/>
    <n v="41.948487388391165"/>
    <n v="97.801755248298363"/>
    <n v="13.606162162733323"/>
    <n v="26.247735515107006"/>
    <n v="61.19588010176922"/>
    <n v="0"/>
    <n v="0"/>
    <n v="0"/>
    <n v="0"/>
    <n v="0"/>
    <n v="0"/>
  </r>
  <r>
    <x v="37"/>
    <x v="10"/>
    <n v="2.5558999999999998E-4"/>
    <n v="0"/>
    <n v="230.05283894999999"/>
    <n v="3.5514042775133974E-2"/>
    <n v="6.8510369837210025E-2"/>
    <n v="0.15973006036550191"/>
    <n v="1.835951975607935E-2"/>
    <n v="3.5417468421906954E-2"/>
    <n v="8.2574862498433682E-2"/>
    <n v="0"/>
    <n v="0"/>
    <n v="0"/>
    <n v="0"/>
    <n v="0"/>
    <n v="0"/>
  </r>
  <r>
    <x v="38"/>
    <x v="2"/>
    <n v="2.8745999999999996E-4"/>
    <n v="0"/>
    <n v="126.431048136"/>
    <n v="0.40003168038009479"/>
    <n v="0.77170370444645897"/>
    <n v="1.7992061579642185"/>
    <n v="0.23930668167594341"/>
    <n v="0.46164806890455534"/>
    <n v="1.0763198927250881"/>
    <n v="0"/>
    <n v="0"/>
    <n v="0"/>
    <n v="0"/>
    <n v="0"/>
    <n v="0"/>
  </r>
  <r>
    <x v="39"/>
    <x v="6"/>
    <n v="1.5502999999999999E-2"/>
    <n v="0"/>
    <n v="2.9174746000000003"/>
    <n v="414.96915838170315"/>
    <n v="800.51968996534561"/>
    <n v="1866.3898429648989"/>
    <n v="267.24472251530949"/>
    <n v="515.54352436005809"/>
    <n v="1201.9756784665631"/>
    <n v="0"/>
    <n v="0"/>
    <n v="0"/>
    <n v="0"/>
    <n v="0"/>
    <n v="0"/>
  </r>
  <r>
    <x v="39"/>
    <x v="1"/>
    <n v="1.6236199999999999E-2"/>
    <n v="0"/>
    <n v="150.54139967525299"/>
    <n v="36.230215419289749"/>
    <n v="69.891943121588639"/>
    <n v="162.95116083011078"/>
    <n v="3.7502508567592758"/>
    <n v="7.2346332070869828"/>
    <n v="16.86735017831759"/>
    <n v="0"/>
    <n v="0"/>
    <n v="0"/>
    <n v="0"/>
    <n v="0"/>
    <n v="0"/>
  </r>
  <r>
    <x v="39"/>
    <x v="11"/>
    <n v="2.3711970000000002E-2"/>
    <n v="0"/>
    <n v="108.25509592"/>
    <n v="7.5431484563552162"/>
    <n v="14.551536521877331"/>
    <n v="33.926510870882296"/>
    <n v="5.5426302404992223"/>
    <n v="10.692323880213987"/>
    <n v="24.92886176052248"/>
    <n v="0"/>
    <n v="0"/>
    <n v="0"/>
    <n v="0"/>
    <n v="0"/>
    <n v="0"/>
  </r>
  <r>
    <x v="39"/>
    <x v="7"/>
    <n v="1.6114200000000002E-2"/>
    <n v="0"/>
    <n v="146.87979724000002"/>
    <n v="31.767211986356198"/>
    <n v="61.282334305407858"/>
    <n v="142.87809248732401"/>
    <n v="22.742740862176642"/>
    <n v="43.873168634873124"/>
    <n v="102.28909712684035"/>
    <n v="0"/>
    <n v="0"/>
    <n v="0"/>
    <n v="0"/>
    <n v="0"/>
    <n v="0"/>
  </r>
  <r>
    <x v="39"/>
    <x v="4"/>
    <n v="2.0963799999999998E-2"/>
    <n v="0"/>
    <n v="450.24200000000002"/>
    <n v="38.064439603814598"/>
    <n v="73.430356870815174"/>
    <n v="171.20087606453509"/>
    <n v="24.109333210462001"/>
    <n v="46.50947078133801"/>
    <n v="108.43556374199834"/>
    <n v="0"/>
    <n v="0"/>
    <n v="0"/>
    <n v="0"/>
    <n v="0"/>
    <n v="0"/>
  </r>
  <r>
    <x v="39"/>
    <x v="14"/>
    <n v="1.104606E-2"/>
    <n v="0"/>
    <n v="3.891881358"/>
    <n v="159.56044159238786"/>
    <n v="307.80908087819927"/>
    <n v="717.64848425939624"/>
    <n v="96.316773004578408"/>
    <n v="185.80531036276486"/>
    <n v="433.20001790963715"/>
    <n v="0"/>
    <n v="0"/>
    <n v="0"/>
    <n v="0"/>
    <n v="0"/>
    <n v="0"/>
  </r>
  <r>
    <x v="39"/>
    <x v="8"/>
    <n v="4.1980649999999994E-2"/>
    <n v="0"/>
    <n v="77.359122075000002"/>
    <n v="121.51582224363042"/>
    <n v="234.41695938973226"/>
    <n v="546.53675294689037"/>
    <n v="38.203291912052663"/>
    <n v="73.698217757574028"/>
    <n v="171.82538642279488"/>
    <n v="0"/>
    <n v="0"/>
    <n v="0"/>
    <n v="0"/>
    <n v="0"/>
    <n v="0"/>
  </r>
  <r>
    <x v="39"/>
    <x v="9"/>
    <n v="1.7258779999999998E-2"/>
    <n v="0"/>
    <n v="31.658415652206102"/>
    <n v="178.74412372405172"/>
    <n v="344.81644627451493"/>
    <n v="803.93014822891621"/>
    <n v="129.29143136565327"/>
    <n v="249.416937286711"/>
    <n v="581.50879266377854"/>
    <n v="0"/>
    <n v="0"/>
    <n v="0"/>
    <n v="0"/>
    <n v="0"/>
    <n v="0"/>
  </r>
  <r>
    <x v="39"/>
    <x v="3"/>
    <n v="1.9232549999999998E-2"/>
    <n v="0"/>
    <n v="999.02471837999997"/>
    <n v="6.2008152320045689"/>
    <n v="11.962032808449692"/>
    <n v="27.889153527091718"/>
    <n v="4.9082019278498414"/>
    <n v="9.4684441149612653"/>
    <n v="22.075419438601799"/>
    <n v="0"/>
    <n v="0"/>
    <n v="0"/>
    <n v="0"/>
    <n v="0"/>
    <n v="0"/>
  </r>
  <r>
    <x v="39"/>
    <x v="15"/>
    <n v="5.4402299999999999E-3"/>
    <n v="0"/>
    <n v="57.73286693"/>
    <n v="10.68669882374027"/>
    <n v="20.61577988710302"/>
    <n v="48.065129026064049"/>
    <n v="6.3742669420463409"/>
    <n v="12.296639625226369"/>
    <n v="28.669280202359179"/>
    <n v="0"/>
    <n v="0"/>
    <n v="0"/>
    <n v="0"/>
    <n v="0"/>
    <n v="0"/>
  </r>
  <r>
    <x v="39"/>
    <x v="0"/>
    <n v="1.494228E-2"/>
    <n v="0"/>
    <n v="184.84152828999999"/>
    <n v="34.169955506677816"/>
    <n v="65.917482385942677"/>
    <n v="153.68481392914507"/>
    <n v="21.380602985709977"/>
    <n v="41.245459638832166"/>
    <n v="96.162665207732118"/>
    <n v="0"/>
    <n v="0"/>
    <n v="0"/>
    <n v="0"/>
    <n v="0"/>
    <n v="0"/>
  </r>
  <r>
    <x v="39"/>
    <x v="16"/>
    <n v="8.1674999999999994E-3"/>
    <n v="0"/>
    <n v="36.634587916000001"/>
    <n v="14.283876509400644"/>
    <n v="27.555118648819704"/>
    <n v="64.244008251784649"/>
    <n v="9.3746404902566276"/>
    <n v="18.084679661648085"/>
    <n v="42.163937822984749"/>
    <n v="0"/>
    <n v="0"/>
    <n v="0"/>
    <n v="0"/>
    <n v="0"/>
    <n v="0"/>
  </r>
  <r>
    <x v="40"/>
    <x v="3"/>
    <n v="0.12396816000000001"/>
    <n v="0"/>
    <n v="999.02471837999997"/>
    <n v="39.968888931087129"/>
    <n v="77.104242397557329"/>
    <n v="179.76644005662646"/>
    <n v="31.637030030027105"/>
    <n v="61.031199450648863"/>
    <n v="142.29257841688693"/>
    <n v="0"/>
    <n v="0"/>
    <n v="0"/>
    <n v="0"/>
    <n v="0"/>
    <n v="0"/>
  </r>
  <r>
    <x v="40"/>
    <x v="0"/>
    <n v="0.32106012"/>
    <n v="0"/>
    <n v="184.84152828999999"/>
    <n v="734.19919954442287"/>
    <n v="1416.34842908369"/>
    <n v="3302.1777668648278"/>
    <n v="459.39836224889393"/>
    <n v="886.2283547824436"/>
    <n v="2066.217259421875"/>
    <n v="0"/>
    <n v="0"/>
    <n v="0"/>
    <n v="0"/>
    <n v="0"/>
    <n v="0"/>
  </r>
  <r>
    <x v="41"/>
    <x v="6"/>
    <n v="4.5599999999999998E-3"/>
    <n v="0"/>
    <n v="2.9174746000000003"/>
    <n v="122.05762511904575"/>
    <n v="235.46215482435503"/>
    <n v="548.97359762110159"/>
    <n v="78.606459051139211"/>
    <n v="151.64022905772205"/>
    <n v="353.54506184657981"/>
    <n v="0"/>
    <n v="0"/>
    <n v="0"/>
    <n v="0"/>
    <n v="0"/>
    <n v="0"/>
  </r>
  <r>
    <x v="41"/>
    <x v="4"/>
    <n v="8.7600000000000004E-3"/>
    <n v="0"/>
    <n v="450.24200000000002"/>
    <n v="15.905727536487467"/>
    <n v="30.683841965118013"/>
    <n v="71.538541405915325"/>
    <n v="10.074402490180557"/>
    <n v="19.434595065995719"/>
    <n v="45.311228802979684"/>
    <n v="0"/>
    <n v="0"/>
    <n v="0"/>
    <n v="0"/>
    <n v="0"/>
    <n v="0"/>
  </r>
  <r>
    <x v="41"/>
    <x v="3"/>
    <n v="0.10935808"/>
    <n v="0"/>
    <n v="999.02471837999997"/>
    <n v="35.258415977432747"/>
    <n v="68.01723852682386"/>
    <n v="158.58033815318191"/>
    <n v="27.908495705559442"/>
    <n v="53.838459746599554"/>
    <n v="125.52290179930228"/>
    <n v="0"/>
    <n v="0"/>
    <n v="0"/>
    <n v="0"/>
    <n v="0"/>
    <n v="0"/>
  </r>
  <r>
    <x v="41"/>
    <x v="0"/>
    <n v="0.37592555"/>
    <n v="0"/>
    <n v="184.84152828999999"/>
    <n v="859.66527981829984"/>
    <n v="1658.38585681374"/>
    <n v="3866.4814340891421"/>
    <n v="537.90418441728195"/>
    <n v="1037.6744445781221"/>
    <n v="2419.3096908693019"/>
    <n v="0"/>
    <n v="0"/>
    <n v="0"/>
    <n v="0"/>
    <n v="0"/>
    <n v="0"/>
  </r>
  <r>
    <x v="42"/>
    <x v="0"/>
    <n v="3.3900000000000002E-6"/>
    <n v="0"/>
    <n v="184.84152828999999"/>
    <n v="7.7522405662079534E-3"/>
    <n v="1.4954897464667083E-2"/>
    <n v="3.4866935917396917E-2"/>
    <n v="4.8506816979441434E-3"/>
    <n v="9.357481467061321E-3"/>
    <n v="2.1816713048759078E-2"/>
    <n v="0"/>
    <n v="0"/>
    <n v="0"/>
    <n v="0"/>
    <n v="0"/>
    <n v="0"/>
  </r>
  <r>
    <x v="43"/>
    <x v="1"/>
    <n v="0.10873853"/>
    <n v="0"/>
    <n v="150.54139967525299"/>
    <n v="242.64423733859527"/>
    <n v="468.08656914088027"/>
    <n v="1091.3310805767253"/>
    <n v="25.116515274217132"/>
    <n v="48.452432221075384"/>
    <n v="112.96552539297943"/>
    <n v="0"/>
    <n v="0"/>
    <n v="0"/>
    <n v="0"/>
    <n v="0"/>
    <n v="0"/>
  </r>
  <r>
    <x v="44"/>
    <x v="3"/>
    <n v="0.11"/>
    <n v="0"/>
    <n v="999.02471837999997"/>
    <n v="35.465379032967682"/>
    <n v="68.416492297145524"/>
    <n v="159.51118743900778"/>
    <n v="28.072315530882936"/>
    <n v="54.154485632208896"/>
    <n v="126.2597075398841"/>
    <n v="0"/>
    <n v="0"/>
    <n v="0"/>
    <n v="0"/>
    <n v="0"/>
    <n v="0"/>
  </r>
  <r>
    <x v="45"/>
    <x v="3"/>
    <n v="1.03712184"/>
    <n v="0"/>
    <n v="999.02471837999997"/>
    <n v="334.38108326335333"/>
    <n v="645.05671252328546"/>
    <n v="1503.9321474302606"/>
    <n v="264.67646851318079"/>
    <n v="510.58908893754597"/>
    <n v="1190.4245472875134"/>
    <n v="0"/>
    <n v="0"/>
    <n v="0"/>
    <n v="0"/>
    <n v="0"/>
    <n v="0"/>
  </r>
  <r>
    <x v="46"/>
    <x v="11"/>
    <n v="5.5999999999999999E-3"/>
    <n v="0"/>
    <n v="108.25509592"/>
    <n v="1.7814475708087183"/>
    <n v="3.4366020420282686"/>
    <n v="8.0123440134641193"/>
    <n v="1.3089899045416993"/>
    <n v="2.5251808993178684"/>
    <n v="5.8873904554925582"/>
    <n v="0"/>
    <n v="0"/>
    <n v="0"/>
    <n v="0"/>
    <n v="0"/>
    <n v="0"/>
  </r>
  <r>
    <x v="46"/>
    <x v="17"/>
    <n v="0"/>
    <n v="5.5"/>
    <n v="154.90316487599998"/>
    <n v="0"/>
    <n v="0"/>
    <n v="0"/>
    <n v="0"/>
    <n v="0"/>
    <n v="0"/>
    <n v="2178.2599995929263"/>
    <n v="4202.0954673795059"/>
    <n v="9797.0710749481477"/>
    <n v="1077.9744309006255"/>
    <n v="2079.527453511078"/>
    <n v="4848.3615906658752"/>
  </r>
  <r>
    <x v="46"/>
    <x v="3"/>
    <n v="4.9548959999999996E-2"/>
    <n v="0"/>
    <n v="999.02471837999997"/>
    <n v="15.975205882630494"/>
    <n v="30.817873092468833"/>
    <n v="71.851031326980902"/>
    <n v="12.645036721337249"/>
    <n v="24.393622203735394"/>
    <n v="56.873065440958328"/>
    <n v="0"/>
    <n v="0"/>
    <n v="0"/>
    <n v="0"/>
    <n v="0"/>
    <n v="0"/>
  </r>
  <r>
    <x v="46"/>
    <x v="0"/>
    <n v="4.0924080000000002E-2"/>
    <n v="38.142857142857146"/>
    <n v="184.84152828999999"/>
    <n v="93.585048115262424"/>
    <n v="180.53552219346105"/>
    <n v="420.9136503948157"/>
    <n v="58.557429457581705"/>
    <n v="112.96351627036428"/>
    <n v="263.37135992461964"/>
    <n v="28784.235831798691"/>
    <n v="55527.855693713318"/>
    <n v="129461.68241389985"/>
    <n v="18010.685394262899"/>
    <n v="34744.529796155635"/>
    <n v="81005.924430095358"/>
  </r>
  <r>
    <x v="46"/>
    <x v="2"/>
    <n v="9.8072999999999994E-2"/>
    <n v="0"/>
    <n v="126.431048136"/>
    <n v="136.4791866343736"/>
    <n v="263.28288250948856"/>
    <n v="613.83686610319626"/>
    <n v="81.644486857318583"/>
    <n v="157.50090816696743"/>
    <n v="367.20907548607664"/>
    <n v="0"/>
    <n v="0"/>
    <n v="0"/>
    <n v="0"/>
    <n v="0"/>
    <n v="0"/>
  </r>
  <r>
    <x v="47"/>
    <x v="3"/>
    <n v="6.8400000000000004E-4"/>
    <n v="0"/>
    <n v="999.02471837999997"/>
    <n v="0.22053017507772632"/>
    <n v="0.42542618846588676"/>
    <n v="0.9918695655298303"/>
    <n v="0.17455876202839934"/>
    <n v="0.33674243793118991"/>
    <n v="0.78510581779346122"/>
    <n v="0"/>
    <n v="0"/>
    <n v="0"/>
    <n v="0"/>
    <n v="0"/>
    <n v="0"/>
  </r>
  <r>
    <x v="48"/>
    <x v="14"/>
    <n v="0.65775072000000001"/>
    <n v="0"/>
    <n v="3.891881358"/>
    <n v="9501.2153963414166"/>
    <n v="18328.856132428558"/>
    <n v="42733.228610792132"/>
    <n v="5735.2962768478546"/>
    <n v="11063.997178263746"/>
    <n v="25795.407926815238"/>
    <n v="0"/>
    <n v="0"/>
    <n v="0"/>
    <n v="0"/>
    <n v="0"/>
    <n v="0"/>
  </r>
  <r>
    <x v="49"/>
    <x v="3"/>
    <n v="2.1546E-4"/>
    <n v="0"/>
    <n v="999.02471837999997"/>
    <n v="6.9467005149483799E-2"/>
    <n v="0.13400924936675432"/>
    <n v="0.31243891314189653"/>
    <n v="5.4986010038945793E-2"/>
    <n v="0.10607386794832481"/>
    <n v="0.24730833260494028"/>
    <n v="0"/>
    <n v="0"/>
    <n v="0"/>
    <n v="0"/>
    <n v="0"/>
    <n v="0"/>
  </r>
  <r>
    <x v="49"/>
    <x v="0"/>
    <n v="9.9665999999999991E-4"/>
    <n v="0"/>
    <n v="184.84152828999999"/>
    <n v="2.2791587264651381"/>
    <n v="4.3967398546121217"/>
    <n v="10.250879159714694"/>
    <n v="1.4261004191955782"/>
    <n v="2.7510995513160279"/>
    <n v="6.414113636335169"/>
    <n v="0"/>
    <n v="0"/>
    <n v="0"/>
    <n v="0"/>
    <n v="0"/>
    <n v="0"/>
  </r>
  <r>
    <x v="50"/>
    <x v="0"/>
    <n v="0.26643027000000002"/>
    <n v="0"/>
    <n v="184.84152828999999"/>
    <n v="609.27184281998177"/>
    <n v="1175.3502564405801"/>
    <n v="2740.2970945559764"/>
    <n v="381.22962668652411"/>
    <n v="735.43254094075041"/>
    <n v="1714.6409286411224"/>
    <n v="0"/>
    <n v="0"/>
    <n v="0"/>
    <n v="0"/>
    <n v="0"/>
    <n v="0"/>
  </r>
  <r>
    <x v="51"/>
    <x v="5"/>
    <n v="2.0846569999999998E-2"/>
    <n v="0"/>
    <n v="93.437635950000001"/>
    <n v="31.889752653410529"/>
    <n v="61.518728299556798"/>
    <n v="143.42923864293772"/>
    <n v="20.638664471933239"/>
    <n v="39.814181248558207"/>
    <n v="92.825678643194124"/>
    <n v="0"/>
    <n v="0"/>
    <n v="0"/>
    <n v="0"/>
    <n v="0"/>
    <n v="0"/>
  </r>
  <r>
    <x v="51"/>
    <x v="6"/>
    <n v="2.2964999999999999E-3"/>
    <n v="0"/>
    <n v="2.9174746000000003"/>
    <n v="61.470468439887846"/>
    <n v="118.58307863029195"/>
    <n v="276.47321643352188"/>
    <n v="39.58766079187307"/>
    <n v="76.368812726109354"/>
    <n v="178.05180581812951"/>
    <n v="0"/>
    <n v="0"/>
    <n v="0"/>
    <n v="0"/>
    <n v="0"/>
    <n v="0"/>
  </r>
  <r>
    <x v="51"/>
    <x v="1"/>
    <n v="2.1478110000000002E-2"/>
    <n v="0"/>
    <n v="150.54139967525299"/>
    <n v="47.927258354738264"/>
    <n v="92.456784375606631"/>
    <n v="215.56047332114724"/>
    <n v="4.9610315485809471"/>
    <n v="9.5703580783352642"/>
    <n v="22.313029067049239"/>
    <n v="0"/>
    <n v="0"/>
    <n v="0"/>
    <n v="0"/>
    <n v="0"/>
    <n v="0"/>
  </r>
  <r>
    <x v="51"/>
    <x v="4"/>
    <n v="3.3325E-4"/>
    <n v="0"/>
    <n v="450.24200000000002"/>
    <n v="0.60508946364548488"/>
    <n v="1.1672820016981253"/>
    <n v="2.7214861784841644"/>
    <n v="0.38325281162701719"/>
    <n v="0.73933548010765671"/>
    <n v="1.7237405249535365"/>
    <n v="0"/>
    <n v="0"/>
    <n v="0"/>
    <n v="0"/>
    <n v="0"/>
    <n v="0"/>
  </r>
  <r>
    <x v="51"/>
    <x v="12"/>
    <n v="9.3966699999999993E-3"/>
    <n v="0"/>
    <n v="7.3380463576647603"/>
    <n v="73.412413882039999"/>
    <n v="141.62036289550306"/>
    <n v="330.18401693106659"/>
    <n v="7.3746669650756891"/>
    <n v="14.226517786292348"/>
    <n v="33.168738545637709"/>
    <n v="0"/>
    <n v="0"/>
    <n v="0"/>
    <n v="0"/>
    <n v="0"/>
    <n v="0"/>
  </r>
  <r>
    <x v="51"/>
    <x v="8"/>
    <n v="4.4477589999999997E-2"/>
    <n v="0"/>
    <n v="77.359122075000002"/>
    <n v="128.74338344606565"/>
    <n v="248.35969449694474"/>
    <n v="579.04385990934122"/>
    <n v="40.475560867080304"/>
    <n v="78.081666509501346"/>
    <n v="182.04527773878297"/>
    <n v="0"/>
    <n v="0"/>
    <n v="0"/>
    <n v="0"/>
    <n v="0"/>
    <n v="0"/>
  </r>
  <r>
    <x v="51"/>
    <x v="9"/>
    <n v="2.4013720000000002E-2"/>
    <n v="0"/>
    <n v="31.658415652206102"/>
    <n v="248.70305657495697"/>
    <n v="479.77467655484605"/>
    <n v="1118.5815845110542"/>
    <n v="179.89500018043083"/>
    <n v="347.03660949734797"/>
    <n v="809.10639828342653"/>
    <n v="0"/>
    <n v="0"/>
    <n v="0"/>
    <n v="0"/>
    <n v="0"/>
    <n v="0"/>
  </r>
  <r>
    <x v="51"/>
    <x v="3"/>
    <n v="1.7696E-2"/>
    <n v="0"/>
    <n v="999.02471837999997"/>
    <n v="5.7054122487945103"/>
    <n v="11.006347706275339"/>
    <n v="25.660999753824381"/>
    <n v="4.5160699603136765"/>
    <n v="8.7119797977051689"/>
    <n v="20.311743496598083"/>
    <n v="0"/>
    <n v="0"/>
    <n v="0"/>
    <n v="0"/>
    <n v="0"/>
    <n v="0"/>
  </r>
  <r>
    <x v="51"/>
    <x v="0"/>
    <n v="2.122725E-2"/>
    <n v="0"/>
    <n v="184.84152828999999"/>
    <n v="48.542403704730908"/>
    <n v="93.643465252759398"/>
    <n v="218.32718744913387"/>
    <n v="30.373638074538295"/>
    <n v="58.593981850052337"/>
    <n v="136.61027199536022"/>
    <n v="0"/>
    <n v="0"/>
    <n v="0"/>
    <n v="0"/>
    <n v="0"/>
    <n v="0"/>
  </r>
  <r>
    <x v="52"/>
    <x v="6"/>
    <n v="2.196E-4"/>
    <n v="0"/>
    <n v="2.9174746000000003"/>
    <n v="5.8780382623119403"/>
    <n v="11.339361666541308"/>
    <n v="26.437412727542526"/>
    <n v="3.7855215806206517"/>
    <n v="7.3026741888324036"/>
    <n v="17.025985873137923"/>
    <n v="0"/>
    <n v="0"/>
    <n v="0"/>
    <n v="0"/>
    <n v="0"/>
    <n v="0"/>
  </r>
  <r>
    <x v="52"/>
    <x v="9"/>
    <n v="4.5572959999999996E-2"/>
    <n v="0"/>
    <n v="31.658415652206102"/>
    <n v="471.98578350910435"/>
    <n v="910.51083062711371"/>
    <n v="2122.8311901554148"/>
    <n v="341.40265012762558"/>
    <n v="658.60206261913004"/>
    <n v="1535.5127620674621"/>
    <n v="0"/>
    <n v="0"/>
    <n v="0"/>
    <n v="0"/>
    <n v="0"/>
    <n v="0"/>
  </r>
  <r>
    <x v="52"/>
    <x v="3"/>
    <n v="3.2339520000000004E-2"/>
    <n v="0"/>
    <n v="999.02471837999997"/>
    <n v="10.426666677674902"/>
    <n v="20.114150190667129"/>
    <n v="46.895593058250384"/>
    <n v="8.2531382687027222"/>
    <n v="15.921182465386661"/>
    <n v="37.119803065274851"/>
    <n v="0"/>
    <n v="0"/>
    <n v="0"/>
    <n v="0"/>
    <n v="0"/>
    <n v="0"/>
  </r>
  <r>
    <x v="53"/>
    <x v="15"/>
    <n v="1.2941639999999999E-2"/>
    <n v="0"/>
    <n v="57.73286693"/>
    <n v="25.422345923843295"/>
    <n v="49.042412107232217"/>
    <n v="114.34104742058175"/>
    <n v="15.163599338238383"/>
    <n v="29.252197653300424"/>
    <n v="68.200701705269736"/>
    <n v="0"/>
    <n v="0"/>
    <n v="0"/>
    <n v="0"/>
    <n v="0"/>
    <n v="0"/>
  </r>
  <r>
    <x v="54"/>
    <x v="5"/>
    <n v="1.08E-4"/>
    <n v="0"/>
    <n v="93.437635950000001"/>
    <n v="0.16521150897094042"/>
    <n v="0.31871059154345938"/>
    <n v="0.74306505930890665"/>
    <n v="0.10692290208743165"/>
    <n v="0.2062656626411101"/>
    <n v="0.48090277170129025"/>
    <n v="0"/>
    <n v="0"/>
    <n v="0"/>
    <n v="0"/>
    <n v="0"/>
    <n v="0"/>
  </r>
  <r>
    <x v="54"/>
    <x v="6"/>
    <n v="3.3000000000000003E-5"/>
    <n v="0"/>
    <n v="2.9174746000000003"/>
    <n v="0.88331176072993645"/>
    <n v="1.7040024362288853"/>
    <n v="3.972835245942183"/>
    <n v="0.56886253260692854"/>
    <n v="1.0973963944966727"/>
    <n v="2.5585497896791964"/>
    <n v="0"/>
    <n v="0"/>
    <n v="0"/>
    <n v="0"/>
    <n v="0"/>
    <n v="0"/>
  </r>
  <r>
    <x v="54"/>
    <x v="1"/>
    <n v="6.2875899999999998E-2"/>
    <n v="0"/>
    <n v="150.54139967525299"/>
    <n v="140.3042215347015"/>
    <n v="270.66178209917933"/>
    <n v="631.04056942129091"/>
    <n v="14.523127199992027"/>
    <n v="28.016658704960548"/>
    <n v="65.320076315694493"/>
    <n v="0"/>
    <n v="0"/>
    <n v="0"/>
    <n v="0"/>
    <n v="0"/>
    <n v="0"/>
  </r>
  <r>
    <x v="54"/>
    <x v="11"/>
    <n v="1.61224E-3"/>
    <n v="0"/>
    <n v="108.25509592"/>
    <n v="0.51287875563583007"/>
    <n v="0.98939772789993863"/>
    <n v="2.3067538414763202"/>
    <n v="0.37685819351755528"/>
    <n v="0.72699958091361438"/>
    <n v="1.6949797121363075"/>
    <n v="0"/>
    <n v="0"/>
    <n v="0"/>
    <n v="0"/>
    <n v="0"/>
    <n v="0"/>
  </r>
  <r>
    <x v="54"/>
    <x v="7"/>
    <n v="0.39324876000000003"/>
    <n v="0"/>
    <n v="146.87979724000002"/>
    <n v="775.24275001499996"/>
    <n v="1495.5258080144904"/>
    <n v="3486.7776682556678"/>
    <n v="555.01077577864839"/>
    <n v="1070.6748807222666"/>
    <n v="2496.2493084763455"/>
    <n v="0"/>
    <n v="0"/>
    <n v="0"/>
    <n v="0"/>
    <n v="0"/>
    <n v="0"/>
  </r>
  <r>
    <x v="54"/>
    <x v="4"/>
    <n v="4.45846E-3"/>
    <n v="0"/>
    <n v="450.24200000000002"/>
    <n v="8.0953253415899429"/>
    <n v="15.616744526004572"/>
    <n v="36.410014305549915"/>
    <n v="5.1274338500422836"/>
    <n v="9.8913658353811957"/>
    <n v="23.061449905129315"/>
    <n v="0"/>
    <n v="0"/>
    <n v="0"/>
    <n v="0"/>
    <n v="0"/>
    <n v="0"/>
  </r>
  <r>
    <x v="54"/>
    <x v="14"/>
    <n v="1.063916E-2"/>
    <n v="0"/>
    <n v="3.891881358"/>
    <n v="153.68276722850223"/>
    <n v="296.47042121046803"/>
    <n v="691.21270822294991"/>
    <n v="92.76878440633044"/>
    <n v="178.96086258802805"/>
    <n v="417.24237443427751"/>
    <n v="0"/>
    <n v="0"/>
    <n v="0"/>
    <n v="0"/>
    <n v="0"/>
    <n v="0"/>
  </r>
  <r>
    <x v="54"/>
    <x v="8"/>
    <n v="0.20436932999999999"/>
    <n v="0"/>
    <n v="77.359122075000002"/>
    <n v="591.56080661756903"/>
    <n v="1141.1837818403669"/>
    <n v="2660.6388900631964"/>
    <n v="185.98047366728773"/>
    <n v="358.77613579850498"/>
    <n v="836.47678395207538"/>
    <n v="0"/>
    <n v="0"/>
    <n v="0"/>
    <n v="0"/>
    <n v="0"/>
    <n v="0"/>
  </r>
  <r>
    <x v="54"/>
    <x v="9"/>
    <n v="7.8787360000000001E-2"/>
    <n v="0"/>
    <n v="31.658415652206102"/>
    <n v="815.97758495857795"/>
    <n v="1574.1076418235164"/>
    <n v="3669.9890724237166"/>
    <n v="590.223095022998"/>
    <n v="1138.6031937428675"/>
    <n v="2654.6223192349917"/>
    <n v="0"/>
    <n v="0"/>
    <n v="0"/>
    <n v="0"/>
    <n v="0"/>
    <n v="0"/>
  </r>
  <r>
    <x v="54"/>
    <x v="3"/>
    <n v="0.16880777999999999"/>
    <n v="0"/>
    <n v="999.02471837999997"/>
    <n v="54.425744558307471"/>
    <n v="104.99305618243852"/>
    <n v="244.78844942493447"/>
    <n v="43.080229674798822"/>
    <n v="83.106349969228006"/>
    <n v="193.76019030233726"/>
    <n v="0"/>
    <n v="0"/>
    <n v="0"/>
    <n v="0"/>
    <n v="0"/>
    <n v="0"/>
  </r>
  <r>
    <x v="54"/>
    <x v="15"/>
    <n v="2.3460000000000002E-5"/>
    <n v="0"/>
    <n v="57.73286693"/>
    <n v="4.6084440254354465E-2"/>
    <n v="8.8901792047659189E-2"/>
    <n v="0.20727210558220199"/>
    <n v="2.7487864016853547E-2"/>
    <n v="5.3027016432726309E-2"/>
    <n v="0.1236310438248652"/>
    <n v="0"/>
    <n v="0"/>
    <n v="0"/>
    <n v="0"/>
    <n v="0"/>
    <n v="0"/>
  </r>
  <r>
    <x v="54"/>
    <x v="0"/>
    <n v="0.20250842999999999"/>
    <n v="0"/>
    <n v="184.84152828999999"/>
    <n v="463.09559470356447"/>
    <n v="893.36070984681737"/>
    <n v="2082.8461508975397"/>
    <n v="289.76517259008926"/>
    <n v="558.98787039784202"/>
    <n v="1303.264987393721"/>
    <n v="0"/>
    <n v="0"/>
    <n v="0"/>
    <n v="0"/>
    <n v="0"/>
    <n v="0"/>
  </r>
  <r>
    <x v="54"/>
    <x v="16"/>
    <n v="6.5199999999999994E-6"/>
    <n v="0"/>
    <n v="36.634587916000001"/>
    <n v="1.1402617060458182E-2"/>
    <n v="2.1996862392446213E-2"/>
    <n v="5.1285085252725543E-2"/>
    <n v="7.4836432196477764E-3"/>
    <n v="1.4436744584505112E-2"/>
    <n v="3.3658876596983238E-2"/>
    <n v="0"/>
    <n v="0"/>
    <n v="0"/>
    <n v="0"/>
    <n v="0"/>
    <n v="0"/>
  </r>
  <r>
    <x v="54"/>
    <x v="2"/>
    <n v="1.1033670000000001E-2"/>
    <n v="0"/>
    <n v="126.431048136"/>
    <n v="15.354545157098176"/>
    <n v="29.620552468655688"/>
    <n v="69.05951091958903"/>
    <n v="9.1853856342009568"/>
    <n v="17.719586893585635"/>
    <n v="41.312733983037731"/>
    <n v="0"/>
    <n v="0"/>
    <n v="0"/>
    <n v="0"/>
    <n v="0"/>
    <n v="0"/>
  </r>
  <r>
    <x v="54"/>
    <x v="10"/>
    <n v="1.3870440000000001E-2"/>
    <n v="0"/>
    <n v="230.05283894999999"/>
    <n v="1.927287450486832"/>
    <n v="3.7179426980900332"/>
    <n v="8.6682820865294925"/>
    <n v="0.99634029972030724"/>
    <n v="1.9220465225476553"/>
    <n v="4.4811990914854833"/>
    <n v="0"/>
    <n v="0"/>
    <n v="0"/>
    <n v="0"/>
    <n v="0"/>
    <n v="0"/>
  </r>
  <r>
    <x v="55"/>
    <x v="11"/>
    <n v="9.3614639999999999E-2"/>
    <n v="0"/>
    <n v="108.25509592"/>
    <n v="29.780280896452265"/>
    <n v="57.449332676382369"/>
    <n v="133.94155363867836"/>
    <n v="21.882253335233134"/>
    <n v="42.213196575806876"/>
    <n v="98.418917505423551"/>
    <n v="0"/>
    <n v="0"/>
    <n v="0"/>
    <n v="0"/>
    <n v="0"/>
    <n v="0"/>
  </r>
  <r>
    <x v="55"/>
    <x v="7"/>
    <n v="0.67181483999999991"/>
    <n v="0"/>
    <n v="146.87979724000002"/>
    <n v="1324.402355553485"/>
    <n v="2554.9131583456879"/>
    <n v="5956.7104072108305"/>
    <n v="948.16440242051488"/>
    <n v="1829.1100871734434"/>
    <n v="4264.5203249315946"/>
    <n v="0"/>
    <n v="0"/>
    <n v="0"/>
    <n v="0"/>
    <n v="0"/>
    <n v="0"/>
  </r>
  <r>
    <x v="55"/>
    <x v="3"/>
    <n v="1.5023786400000001"/>
    <n v="0"/>
    <n v="999.02471837999997"/>
    <n v="484.38570835122283"/>
    <n v="934.43160591778167"/>
    <n v="2178.6018259036514"/>
    <n v="383.41133844489809"/>
    <n v="739.64129521834138"/>
    <n v="1724.4535245506261"/>
    <n v="0"/>
    <n v="0"/>
    <n v="0"/>
    <n v="0"/>
    <n v="0"/>
    <n v="0"/>
  </r>
  <r>
    <x v="55"/>
    <x v="0"/>
    <n v="2.06754405"/>
    <n v="0"/>
    <n v="184.84152828999999"/>
    <n v="4728.0527601273998"/>
    <n v="9120.9171892131289"/>
    <n v="21265.169881340793"/>
    <n v="2958.4065141676433"/>
    <n v="5707.0811593533645"/>
    <n v="13305.904204872919"/>
    <n v="0"/>
    <n v="0"/>
    <n v="0"/>
    <n v="0"/>
    <n v="0"/>
    <n v="0"/>
  </r>
  <r>
    <x v="55"/>
    <x v="10"/>
    <n v="6.8666629999999992E-2"/>
    <n v="0"/>
    <n v="230.05283894999999"/>
    <n v="9.5411778044692586"/>
    <n v="18.405947872666619"/>
    <n v="42.912965902404579"/>
    <n v="4.9324556910223052"/>
    <n v="9.5152322065173482"/>
    <n v="22.184504599087685"/>
    <n v="0"/>
    <n v="0"/>
    <n v="0"/>
    <n v="0"/>
    <n v="0"/>
    <n v="0"/>
  </r>
  <r>
    <x v="56"/>
    <x v="5"/>
    <n v="2.7000000000000001E-3"/>
    <n v="0"/>
    <n v="93.437635950000001"/>
    <n v="4.1302877242735105"/>
    <n v="7.9677647885864857"/>
    <n v="18.57662648272267"/>
    <n v="2.6730725521857912"/>
    <n v="5.1566415660277531"/>
    <n v="12.022569292532257"/>
    <n v="0"/>
    <n v="0"/>
    <n v="0"/>
    <n v="0"/>
    <n v="0"/>
    <n v="0"/>
  </r>
  <r>
    <x v="56"/>
    <x v="9"/>
    <n v="1.6737799999999999E-3"/>
    <n v="0"/>
    <n v="31.658415652206102"/>
    <n v="17.334848662932334"/>
    <n v="33.440768782344847"/>
    <n v="77.966241153928337"/>
    <n v="12.53885917725373"/>
    <n v="24.188794416045116"/>
    <n v="56.395515035522749"/>
    <n v="0"/>
    <n v="0"/>
    <n v="0"/>
    <n v="0"/>
    <n v="0"/>
    <n v="0"/>
  </r>
  <r>
    <x v="56"/>
    <x v="0"/>
    <n v="2.7967500000000002E-3"/>
    <n v="0"/>
    <n v="184.84152828999999"/>
    <n v="6.3955984671215624"/>
    <n v="12.337790408350344"/>
    <n v="28.765222131852465"/>
    <n v="4.0018124008039191"/>
    <n v="7.7199222103255902"/>
    <n v="17.998788265226242"/>
    <n v="0"/>
    <n v="0"/>
    <n v="0"/>
    <n v="0"/>
    <n v="0"/>
    <n v="0"/>
  </r>
  <r>
    <x v="57"/>
    <x v="5"/>
    <n v="9.946200000000001E-4"/>
    <n v="0"/>
    <n v="93.437635950000001"/>
    <n v="1.5215062134507109"/>
    <n v="2.9351474866755152"/>
    <n v="6.8432163823131935"/>
    <n v="0.98470052661297491"/>
    <n v="1.8995921608898239"/>
    <n v="4.4288473591623836"/>
    <n v="0"/>
    <n v="0"/>
    <n v="0"/>
    <n v="0"/>
    <n v="0"/>
    <n v="0"/>
  </r>
  <r>
    <x v="58"/>
    <x v="6"/>
    <n v="5.9999999999999995E-4"/>
    <n v="0"/>
    <n v="2.9174746000000003"/>
    <n v="16.060213831453389"/>
    <n v="30.981862476888818"/>
    <n v="72.233368108039684"/>
    <n v="10.342955138307792"/>
    <n v="19.952661718121323"/>
    <n v="46.519087085076293"/>
    <n v="0"/>
    <n v="0"/>
    <n v="0"/>
    <n v="0"/>
    <n v="0"/>
    <n v="0"/>
  </r>
  <r>
    <x v="58"/>
    <x v="1"/>
    <n v="1.459001E-2"/>
    <n v="0"/>
    <n v="150.54139967525299"/>
    <n v="32.556830124634565"/>
    <n v="62.805591767988183"/>
    <n v="146.42952575251135"/>
    <n v="3.3700125338827069"/>
    <n v="6.5011129967437675"/>
    <n v="15.157167796353548"/>
    <n v="0"/>
    <n v="0"/>
    <n v="0"/>
    <n v="0"/>
    <n v="0"/>
    <n v="0"/>
  </r>
  <r>
    <x v="58"/>
    <x v="11"/>
    <n v="5.9091199999999995E-3"/>
    <n v="0"/>
    <n v="108.25509592"/>
    <n v="1.8797834767173593"/>
    <n v="3.6263024747482286"/>
    <n v="8.4546254030073396"/>
    <n v="1.3812461472724009"/>
    <n v="2.6645708849602143"/>
    <n v="6.2123744086357462"/>
    <n v="0"/>
    <n v="0"/>
    <n v="0"/>
    <n v="0"/>
    <n v="0"/>
    <n v="0"/>
  </r>
  <r>
    <x v="58"/>
    <x v="7"/>
    <n v="2.499612E-2"/>
    <n v="0"/>
    <n v="146.87979724000002"/>
    <n v="49.276851651115031"/>
    <n v="95.060293540981945"/>
    <n v="221.63048399450477"/>
    <n v="35.278219193001867"/>
    <n v="68.055441038185236"/>
    <n v="158.66940626740117"/>
    <n v="0"/>
    <n v="0"/>
    <n v="0"/>
    <n v="0"/>
    <n v="0"/>
    <n v="0"/>
  </r>
  <r>
    <x v="58"/>
    <x v="9"/>
    <n v="1.095874E-2"/>
    <n v="0"/>
    <n v="31.658415652206102"/>
    <n v="113.49645678429847"/>
    <n v="218.94674956435958"/>
    <n v="510.46838030278815"/>
    <n v="82.095674234449902"/>
    <n v="158.37129665720124"/>
    <n v="369.23836253294019"/>
    <n v="0"/>
    <n v="0"/>
    <n v="0"/>
    <n v="0"/>
    <n v="0"/>
    <n v="0"/>
  </r>
  <r>
    <x v="58"/>
    <x v="18"/>
    <n v="0.24820500000000001"/>
    <n v="0"/>
    <n v="67.045644999999993"/>
    <n v="872.12441635309494"/>
    <n v="1682.4208577640904"/>
    <n v="3922.5183838502744"/>
    <n v="142.56161055283587"/>
    <n v="275.01652586851242"/>
    <n v="641.19353585257238"/>
    <n v="0"/>
    <n v="0"/>
    <n v="0"/>
    <n v="0"/>
    <n v="0"/>
    <n v="0"/>
  </r>
  <r>
    <x v="58"/>
    <x v="3"/>
    <n v="0.44879976000000005"/>
    <n v="0"/>
    <n v="999.02471837999997"/>
    <n v="144.69866907549937"/>
    <n v="279.13913930000695"/>
    <n v="650.80529672674288"/>
    <n v="114.53498611731396"/>
    <n v="220.95018322417096"/>
    <n v="515.13933128700171"/>
    <n v="0"/>
    <n v="0"/>
    <n v="0"/>
    <n v="0"/>
    <n v="0"/>
    <n v="0"/>
  </r>
  <r>
    <x v="58"/>
    <x v="0"/>
    <n v="1.1794148999999998"/>
    <n v="0"/>
    <n v="184.84152828999999"/>
    <n v="2697.0820153894088"/>
    <n v="5202.9583769323235"/>
    <n v="12130.55567502156"/>
    <n v="1687.6006695317467"/>
    <n v="3255.5613772053034"/>
    <n v="7590.2526367937699"/>
    <n v="0"/>
    <n v="0"/>
    <n v="0"/>
    <n v="0"/>
    <n v="0"/>
    <n v="0"/>
  </r>
  <r>
    <x v="59"/>
    <x v="4"/>
    <n v="1.6221600000000001E-3"/>
    <n v="0"/>
    <n v="450.24200000000002"/>
    <n v="2.9453921210717477"/>
    <n v="5.6819750093762371"/>
    <n v="13.247369900344705"/>
    <n v="1.8655585323597366"/>
    <n v="3.5988610424949332"/>
    <n v="8.3906464514887595"/>
    <n v="0"/>
    <n v="0"/>
    <n v="0"/>
    <n v="0"/>
    <n v="0"/>
    <n v="0"/>
  </r>
  <r>
    <x v="60"/>
    <x v="7"/>
    <n v="2.0400000000000001E-3"/>
    <n v="0"/>
    <n v="146.87979724000002"/>
    <n v="4.0216152494176969"/>
    <n v="7.7581240137910683"/>
    <n v="18.087854729005535"/>
    <n v="2.8791495301560333"/>
    <n v="5.5541859983828656"/>
    <n v="12.949433303468636"/>
    <n v="0"/>
    <n v="0"/>
    <n v="0"/>
    <n v="0"/>
    <n v="0"/>
    <n v="0"/>
  </r>
  <r>
    <x v="60"/>
    <x v="0"/>
    <n v="1.6949999999999999E-3"/>
    <n v="0"/>
    <n v="184.84152828999999"/>
    <n v="3.8761202831039765"/>
    <n v="7.4774487323335412"/>
    <n v="17.433467958698458"/>
    <n v="2.4253408489720716"/>
    <n v="4.6787407335306606"/>
    <n v="10.908356524379538"/>
    <n v="0"/>
    <n v="0"/>
    <n v="0"/>
    <n v="0"/>
    <n v="0"/>
    <n v="0"/>
  </r>
  <r>
    <x v="61"/>
    <x v="0"/>
    <n v="1.0170000000000001E-4"/>
    <n v="0"/>
    <n v="184.84152828999999"/>
    <n v="0.23256721698623864"/>
    <n v="0.44864692394001254"/>
    <n v="1.0460080775219078"/>
    <n v="0.14552045093832433"/>
    <n v="0.28072444401183966"/>
    <n v="0.65450139146277253"/>
    <n v="0"/>
    <n v="0"/>
    <n v="0"/>
    <n v="0"/>
    <n v="0"/>
    <n v="0"/>
  </r>
  <r>
    <x v="62"/>
    <x v="3"/>
    <n v="3.4200000000000002E-4"/>
    <n v="0"/>
    <n v="999.02471837999997"/>
    <n v="0.11026508753886316"/>
    <n v="0.21271309423294338"/>
    <n v="0.49593478276491515"/>
    <n v="8.7279381014199672E-2"/>
    <n v="0.16837121896559495"/>
    <n v="0.39255290889673061"/>
    <n v="0"/>
    <n v="0"/>
    <n v="0"/>
    <n v="0"/>
    <n v="0"/>
    <n v="0"/>
  </r>
  <r>
    <x v="63"/>
    <x v="4"/>
    <n v="1.321775E-2"/>
    <n v="0"/>
    <n v="450.24200000000002"/>
    <n v="23.999763715229133"/>
    <n v="46.298099558725866"/>
    <n v="107.94275749635129"/>
    <n v="15.20101980760092"/>
    <n v="29.324385723009691"/>
    <n v="68.369006222669498"/>
    <n v="0"/>
    <n v="0"/>
    <n v="0"/>
    <n v="0"/>
    <n v="0"/>
    <n v="0"/>
  </r>
  <r>
    <x v="63"/>
    <x v="2"/>
    <n v="5.1982399999999998E-3"/>
    <n v="0"/>
    <n v="126.431048136"/>
    <n v="7.2339131782474926"/>
    <n v="13.95498874487498"/>
    <n v="32.535675984748906"/>
    <n v="4.3274666560744324"/>
    <n v="8.3481439424699655"/>
    <n v="19.463470114656868"/>
    <n v="0"/>
    <n v="0"/>
    <n v="0"/>
    <n v="0"/>
    <n v="0"/>
    <n v="0"/>
  </r>
  <r>
    <x v="64"/>
    <x v="6"/>
    <n v="1.3799999999999999E-3"/>
    <n v="0"/>
    <n v="2.9174746000000003"/>
    <n v="36.938491812342797"/>
    <n v="71.258283696844288"/>
    <n v="166.13674664849128"/>
    <n v="23.788796818107919"/>
    <n v="45.89112195167904"/>
    <n v="106.99390029567547"/>
    <n v="0"/>
    <n v="0"/>
    <n v="0"/>
    <n v="0"/>
    <n v="0"/>
    <n v="0"/>
  </r>
  <r>
    <x v="64"/>
    <x v="3"/>
    <n v="1.9630799999999999E-3"/>
    <n v="0"/>
    <n v="999.02471837999997"/>
    <n v="0.63292160247307461"/>
    <n v="1.2209731608970951"/>
    <n v="2.8466656530706129"/>
    <n v="0.50098364702150611"/>
    <n v="0.966450796862515"/>
    <n v="2.2532536970672337"/>
    <n v="0"/>
    <n v="0"/>
    <n v="0"/>
    <n v="0"/>
    <n v="0"/>
    <n v="0"/>
  </r>
  <r>
    <x v="64"/>
    <x v="0"/>
    <n v="4.2374999999999999E-3"/>
    <n v="0"/>
    <n v="184.84152828999999"/>
    <n v="9.6903007077599419"/>
    <n v="18.693621830833852"/>
    <n v="43.583669896746152"/>
    <n v="6.0633521224301798"/>
    <n v="11.696851833826651"/>
    <n v="27.270891310948851"/>
    <n v="0"/>
    <n v="0"/>
    <n v="0"/>
    <n v="0"/>
    <n v="0"/>
    <n v="0"/>
  </r>
  <r>
    <x v="65"/>
    <x v="3"/>
    <n v="8.5841999999999993E-4"/>
    <n v="0"/>
    <n v="999.02471837999997"/>
    <n v="0.27676536972254651"/>
    <n v="0.53390986652468786"/>
    <n v="1.2447963047399371"/>
    <n v="0.21907124634564118"/>
    <n v="0.42261175960364328"/>
    <n v="0.98530780133079376"/>
    <n v="0"/>
    <n v="0"/>
    <n v="0"/>
    <n v="0"/>
    <n v="0"/>
    <n v="0"/>
  </r>
  <r>
    <x v="66"/>
    <x v="4"/>
    <n v="2.951E-5"/>
    <n v="0"/>
    <n v="450.24200000000002"/>
    <n v="5.3581965707961768E-2"/>
    <n v="0.10336531693956992"/>
    <n v="0.24099341973613714"/>
    <n v="3.3937855877309159E-2"/>
    <n v="6.5469737488302926E-2"/>
    <n v="0.15264090890136192"/>
    <n v="0"/>
    <n v="0"/>
    <n v="0"/>
    <n v="0"/>
    <n v="0"/>
    <n v="0"/>
  </r>
  <r>
    <x v="66"/>
    <x v="0"/>
    <n v="1.5627899999999999E-3"/>
    <n v="0"/>
    <n v="184.84152828999999"/>
    <n v="3.5737829010218665"/>
    <n v="6.8942077312115249"/>
    <n v="16.073657457919978"/>
    <n v="2.2361642627522502"/>
    <n v="4.313798956315269"/>
    <n v="10.057504715477934"/>
    <n v="0"/>
    <n v="0"/>
    <n v="0"/>
    <n v="0"/>
    <n v="0"/>
    <n v="0"/>
  </r>
  <r>
    <x v="67"/>
    <x v="1"/>
    <n v="1.0333E-4"/>
    <n v="0"/>
    <n v="150.54139967525299"/>
    <n v="0.23057539074877187"/>
    <n v="0.4448044790501321"/>
    <n v="1.0370495219679081"/>
    <n v="2.3867248557478717E-2"/>
    <n v="4.6042463709999752E-2"/>
    <n v="0.10734674948113208"/>
    <n v="0"/>
    <n v="0"/>
    <n v="0"/>
    <n v="0"/>
    <n v="0"/>
    <n v="0"/>
  </r>
  <r>
    <x v="67"/>
    <x v="7"/>
    <n v="7.3643999999999992E-3"/>
    <n v="0"/>
    <n v="146.87979724000002"/>
    <n v="14.51803105039788"/>
    <n v="28.006827689785748"/>
    <n v="65.297155571709965"/>
    <n v="10.393729803863277"/>
    <n v="20.050611454162141"/>
    <n v="46.747454225521764"/>
    <n v="0"/>
    <n v="0"/>
    <n v="0"/>
    <n v="0"/>
    <n v="0"/>
    <n v="0"/>
  </r>
  <r>
    <x v="67"/>
    <x v="3"/>
    <n v="1.351926E-2"/>
    <n v="0"/>
    <n v="999.02471837999997"/>
    <n v="4.3587789104112611"/>
    <n v="8.408548615028252"/>
    <n v="19.604301962697097"/>
    <n v="3.4501539314913132"/>
    <n v="6.6557142857099683"/>
    <n v="15.517616488687761"/>
    <n v="0"/>
    <n v="0"/>
    <n v="0"/>
    <n v="0"/>
    <n v="0"/>
    <n v="0"/>
  </r>
  <r>
    <x v="67"/>
    <x v="0"/>
    <n v="3.2272800000000003E-3"/>
    <n v="0"/>
    <n v="184.84152828999999"/>
    <n v="7.3801330190299721"/>
    <n v="14.237062386363064"/>
    <n v="33.193322993361868"/>
    <n v="4.6178489764428248"/>
    <n v="8.9083223566423779"/>
    <n v="20.769510822418646"/>
    <n v="0"/>
    <n v="0"/>
    <n v="0"/>
    <n v="0"/>
    <n v="0"/>
    <n v="0"/>
  </r>
  <r>
    <x v="68"/>
    <x v="1"/>
    <n v="4.1373000000000001E-4"/>
    <n v="0"/>
    <n v="150.54139967525299"/>
    <n v="0.92321645615493453"/>
    <n v="1.7809828425182537"/>
    <n v="4.1523129654871056"/>
    <n v="9.5563696367808676E-2"/>
    <n v="0.18435254534731635"/>
    <n v="0.42981293586401603"/>
    <n v="0"/>
    <n v="0"/>
    <n v="0"/>
    <n v="0"/>
    <n v="0"/>
    <n v="0"/>
  </r>
  <r>
    <x v="68"/>
    <x v="7"/>
    <n v="1.203192E-2"/>
    <n v="0"/>
    <n v="146.87979724000002"/>
    <n v="23.71948674106557"/>
    <n v="45.757415433339709"/>
    <n v="106.68216719167462"/>
    <n v="16.981223928860281"/>
    <n v="32.758589018462132"/>
    <n v="76.375757623858007"/>
    <n v="0"/>
    <n v="0"/>
    <n v="0"/>
    <n v="0"/>
    <n v="0"/>
    <n v="0"/>
  </r>
  <r>
    <x v="68"/>
    <x v="4"/>
    <n v="8.3226000000000003E-4"/>
    <n v="0"/>
    <n v="450.24200000000002"/>
    <n v="1.5111530593056004"/>
    <n v="2.9151751499873426"/>
    <n v="6.7966514235715865"/>
    <n v="0.95713723932393502"/>
    <n v="1.846419644934429"/>
    <n v="4.3048770871652824"/>
    <n v="0"/>
    <n v="0"/>
    <n v="0"/>
    <n v="0"/>
    <n v="0"/>
    <n v="0"/>
  </r>
  <r>
    <x v="68"/>
    <x v="10"/>
    <n v="1.321016E-2"/>
    <n v="0"/>
    <n v="230.05283894999999"/>
    <n v="1.8355420294470199"/>
    <n v="3.540956012397662"/>
    <n v="8.2556424517310507"/>
    <n v="0.94891112133091748"/>
    <n v="1.8305505874577974"/>
    <n v="4.267878812090883"/>
    <n v="0"/>
    <n v="0"/>
    <n v="0"/>
    <n v="0"/>
    <n v="0"/>
    <n v="0"/>
  </r>
  <r>
    <x v="69"/>
    <x v="8"/>
    <n v="7.1960999999999998E-4"/>
    <n v="0"/>
    <n v="77.359122075000002"/>
    <n v="2.0829596693890853"/>
    <n v="4.0182509834041458"/>
    <n v="9.3684426703281591"/>
    <n v="0.6548605343850612"/>
    <n v="1.2632956964822566"/>
    <n v="2.9453394914968549"/>
    <n v="0"/>
    <n v="0"/>
    <n v="0"/>
    <n v="0"/>
    <n v="0"/>
    <n v="0"/>
  </r>
  <r>
    <x v="69"/>
    <x v="3"/>
    <n v="1.2011040000000001E-2"/>
    <n v="0"/>
    <n v="999.02471837999997"/>
    <n v="3.8725098743648743"/>
    <n v="7.4704838694609714"/>
    <n v="17.417229570703821"/>
    <n v="3.0652518612186928"/>
    <n v="5.9131972100716945"/>
    <n v="13.786458160453179"/>
    <n v="0"/>
    <n v="0"/>
    <n v="0"/>
    <n v="0"/>
    <n v="0"/>
    <n v="0"/>
  </r>
  <r>
    <x v="70"/>
    <x v="7"/>
    <n v="4.7519000000000001E-4"/>
    <n v="0"/>
    <n v="146.87979724000002"/>
    <n v="0.93678007371117411"/>
    <n v="1.807148504957538"/>
    <n v="4.2133174944490879"/>
    <n v="0.67065836531119871"/>
    <n v="1.2937713943978204"/>
    <n v="3.0163927507231674"/>
    <n v="0"/>
    <n v="0"/>
    <n v="0"/>
    <n v="0"/>
    <n v="0"/>
    <n v="0"/>
  </r>
  <r>
    <x v="70"/>
    <x v="3"/>
    <n v="8.5265999999999998E-4"/>
    <n v="0"/>
    <n v="999.02471837999997"/>
    <n v="0.27490827351136565"/>
    <n v="0.53032733020076461"/>
    <n v="1.2364437189249489"/>
    <n v="0.21760127782329677"/>
    <n v="0.41977603381053852"/>
    <n v="0.97869638391779623"/>
    <n v="0"/>
    <n v="0"/>
    <n v="0"/>
    <n v="0"/>
    <n v="0"/>
    <n v="0"/>
  </r>
  <r>
    <x v="71"/>
    <x v="1"/>
    <n v="5.2908399999999998E-3"/>
    <n v="0"/>
    <n v="150.54139967525299"/>
    <n v="11.806227624012699"/>
    <n v="22.775470143594319"/>
    <n v="53.100388007439143"/>
    <n v="1.2220825835464115"/>
    <n v="2.3575274237434929"/>
    <n v="5.496510945753923"/>
    <n v="0"/>
    <n v="0"/>
    <n v="0"/>
    <n v="0"/>
    <n v="0"/>
    <n v="0"/>
  </r>
  <r>
    <x v="72"/>
    <x v="0"/>
    <n v="2.0339999999999998E-3"/>
    <n v="0"/>
    <n v="184.84152828999999"/>
    <n v="4.6513443397247718"/>
    <n v="8.9729384788002484"/>
    <n v="20.920161550438152"/>
    <n v="2.9104090187664857"/>
    <n v="5.6144888802367925"/>
    <n v="13.090027829255448"/>
    <n v="0"/>
    <n v="0"/>
    <n v="0"/>
    <n v="0"/>
    <n v="0"/>
    <n v="0"/>
  </r>
  <r>
    <x v="73"/>
    <x v="5"/>
    <n v="2.7673685999999997"/>
    <n v="0"/>
    <n v="93.437635950000001"/>
    <n v="4233.343910044433"/>
    <n v="8166.5711437481023"/>
    <n v="19040.138082301906"/>
    <n v="2739.7692764595631"/>
    <n v="5285.3066486222333"/>
    <n v="12322.548426473326"/>
    <n v="0"/>
    <n v="0"/>
    <n v="0"/>
    <n v="0"/>
    <n v="0"/>
    <n v="0"/>
  </r>
  <r>
    <x v="73"/>
    <x v="6"/>
    <n v="0.42827279999999995"/>
    <n v="0"/>
    <n v="2.9174746000000003"/>
    <n v="11463.587910325452"/>
    <n v="22114.481653653518"/>
    <n v="51559.311355101432"/>
    <n v="7382.6772622624421"/>
    <n v="14241.970502454382"/>
    <n v="33204.766132282435"/>
    <n v="0"/>
    <n v="0"/>
    <n v="0"/>
    <n v="0"/>
    <n v="0"/>
    <n v="0"/>
  </r>
  <r>
    <x v="73"/>
    <x v="1"/>
    <n v="0.84791250000000018"/>
    <n v="0"/>
    <n v="150.54139967525299"/>
    <n v="1892.0715765824839"/>
    <n v="3650.0075277518167"/>
    <n v="8509.8930881216875"/>
    <n v="195.85152804116112"/>
    <n v="377.8184506968467"/>
    <n v="880.87342223381802"/>
    <n v="0"/>
    <n v="0"/>
    <n v="0"/>
    <n v="0"/>
    <n v="0"/>
    <n v="0"/>
  </r>
  <r>
    <x v="73"/>
    <x v="11"/>
    <n v="1.0913828799999998"/>
    <n v="0"/>
    <n v="108.25509592"/>
    <n v="347.1859607853969"/>
    <n v="669.75868465048075"/>
    <n v="1561.5241223152193"/>
    <n v="255.10878069815081"/>
    <n v="492.13200043187942"/>
    <n v="1147.3923483928534"/>
    <n v="0"/>
    <n v="0"/>
    <n v="0"/>
    <n v="0"/>
    <n v="0"/>
    <n v="0"/>
  </r>
  <r>
    <x v="73"/>
    <x v="7"/>
    <n v="8.52885852"/>
    <n v="0"/>
    <n v="146.87979724000002"/>
    <n v="16813.621315763747"/>
    <n v="32435.265732469874"/>
    <n v="75621.938193137801"/>
    <n v="12037.185784620235"/>
    <n v="23221.013026457062"/>
    <n v="54139.159097774616"/>
    <n v="0"/>
    <n v="0"/>
    <n v="0"/>
    <n v="0"/>
    <n v="0"/>
    <n v="0"/>
  </r>
  <r>
    <x v="73"/>
    <x v="8"/>
    <n v="0.81227307999999998"/>
    <n v="0"/>
    <n v="77.359122075000002"/>
    <n v="2351.1792028605137"/>
    <n v="4535.6750218906282"/>
    <n v="10574.802716236405"/>
    <n v="739.18592464723895"/>
    <n v="1425.9683527638415"/>
    <n v="3324.6063567818464"/>
    <n v="0"/>
    <n v="0"/>
    <n v="0"/>
    <n v="0"/>
    <n v="0"/>
    <n v="0"/>
  </r>
  <r>
    <x v="73"/>
    <x v="9"/>
    <n v="0.93693395000000002"/>
    <n v="0"/>
    <n v="31.658415652206102"/>
    <n v="9703.550186053968"/>
    <n v="18719.181485188645"/>
    <n v="43643.261534372883"/>
    <n v="7018.8930788025236"/>
    <n v="13540.192078984752"/>
    <n v="31568.588861449367"/>
    <n v="0"/>
    <n v="0"/>
    <n v="0"/>
    <n v="0"/>
    <n v="0"/>
    <n v="0"/>
  </r>
  <r>
    <x v="73"/>
    <x v="3"/>
    <n v="33.038414420000002"/>
    <n v="0"/>
    <n v="999.02471837999997"/>
    <n v="10651.999000486958"/>
    <n v="20548.840233416657"/>
    <n v="47909.061047602168"/>
    <n v="8431.4981294392073"/>
    <n v="16265.257627444122"/>
    <n v="37922.004929551731"/>
    <n v="0"/>
    <n v="0"/>
    <n v="0"/>
    <n v="0"/>
    <n v="0"/>
    <n v="0"/>
  </r>
  <r>
    <x v="73"/>
    <x v="0"/>
    <n v="39.464562959999995"/>
    <n v="0"/>
    <n v="184.84152828999999"/>
    <n v="90247.4294708495"/>
    <n v="174096.90045861309"/>
    <n v="405902.17927268316"/>
    <n v="56469.036362075611"/>
    <n v="108934.78362946154"/>
    <n v="253978.47955545902"/>
    <n v="0"/>
    <n v="0"/>
    <n v="0"/>
    <n v="0"/>
    <n v="0"/>
    <n v="0"/>
  </r>
  <r>
    <x v="73"/>
    <x v="16"/>
    <n v="1.8726099999999999E-2"/>
    <n v="0"/>
    <n v="36.634587916000001"/>
    <n v="32.749470450283127"/>
    <n v="63.177215467359986"/>
    <n v="147.29595628083803"/>
    <n v="21.4937808735347"/>
    <n v="41.463791834954172"/>
    <n v="96.671700773430658"/>
    <n v="0"/>
    <n v="0"/>
    <n v="0"/>
    <n v="0"/>
    <n v="0"/>
    <n v="0"/>
  </r>
  <r>
    <x v="73"/>
    <x v="2"/>
    <n v="6.6494289999999998E-2"/>
    <n v="0"/>
    <n v="126.431048136"/>
    <n v="92.533996258197092"/>
    <n v="178.50793125143375"/>
    <n v="416.18637736540239"/>
    <n v="55.355624748827211"/>
    <n v="106.78689407806127"/>
    <n v="248.970733596434"/>
    <n v="0"/>
    <n v="0"/>
    <n v="0"/>
    <n v="0"/>
    <n v="0"/>
    <n v="0"/>
  </r>
  <r>
    <x v="73"/>
    <x v="10"/>
    <n v="1.1585999499999999"/>
    <n v="0"/>
    <n v="230.05283894999999"/>
    <n v="160.98661208798501"/>
    <n v="310.5603156143552"/>
    <n v="724.06291307550191"/>
    <n v="83.224455852801555"/>
    <n v="160.5488365849524"/>
    <n v="374.31523753645348"/>
    <n v="0"/>
    <n v="0"/>
    <n v="0"/>
    <n v="0"/>
    <n v="0"/>
    <n v="0"/>
  </r>
  <r>
    <x v="74"/>
    <x v="4"/>
    <n v="3.4052600000000002E-3"/>
    <n v="0"/>
    <n v="450.24200000000002"/>
    <n v="6.1830065925684146"/>
    <n v="11.927678046819381"/>
    <n v="27.809056336519095"/>
    <n v="3.9162054593278821"/>
    <n v="7.554777305300524"/>
    <n v="17.613757419364685"/>
    <n v="0"/>
    <n v="0"/>
    <n v="0"/>
    <n v="0"/>
    <n v="0"/>
    <n v="0"/>
  </r>
  <r>
    <x v="75"/>
    <x v="9"/>
    <n v="2.8681000000000003E-4"/>
    <n v="0"/>
    <n v="31.658415652206102"/>
    <n v="2.9704070696361669"/>
    <n v="5.7302315085998918"/>
    <n v="13.359878613293379"/>
    <n v="2.1485919300195624"/>
    <n v="4.144862602292954"/>
    <n v="9.6636342095964114"/>
    <n v="0"/>
    <n v="0"/>
    <n v="0"/>
    <n v="0"/>
    <n v="0"/>
    <n v="0"/>
  </r>
  <r>
    <x v="76"/>
    <x v="0"/>
    <n v="0.13401686999999998"/>
    <n v="0"/>
    <n v="184.84152828999999"/>
    <n v="306.46932630389904"/>
    <n v="591.21196147068372"/>
    <n v="1378.3945776224525"/>
    <n v="191.76199956482583"/>
    <n v="369.9293148373352"/>
    <n v="862.48011695659261"/>
    <n v="0"/>
    <n v="0"/>
    <n v="0"/>
    <n v="0"/>
    <n v="0"/>
    <n v="0"/>
  </r>
  <r>
    <x v="77"/>
    <x v="5"/>
    <n v="1.5014E-4"/>
    <n v="0"/>
    <n v="93.437635950000001"/>
    <n v="0.22967459219349068"/>
    <n v="0.44306674272532404"/>
    <n v="1.0329980370799932"/>
    <n v="0.14864263443895359"/>
    <n v="0.28674746841607657"/>
    <n v="0.66854390873362701"/>
    <n v="0"/>
    <n v="0"/>
    <n v="0"/>
    <n v="0"/>
    <n v="0"/>
    <n v="0"/>
  </r>
  <r>
    <x v="77"/>
    <x v="6"/>
    <n v="9.6000000000000002E-5"/>
    <n v="0"/>
    <n v="2.9174746000000003"/>
    <n v="2.5696342130325429"/>
    <n v="4.9570979963022115"/>
    <n v="11.557338897286352"/>
    <n v="1.6548728221292468"/>
    <n v="3.1924258748994121"/>
    <n v="7.4430539336122088"/>
    <n v="0"/>
    <n v="0"/>
    <n v="0"/>
    <n v="0"/>
    <n v="0"/>
    <n v="0"/>
  </r>
  <r>
    <x v="77"/>
    <x v="1"/>
    <n v="0.26058949999999997"/>
    <n v="0"/>
    <n v="150.54139967525299"/>
    <n v="581.49158799503607"/>
    <n v="1121.7591870070105"/>
    <n v="2615.3509765301087"/>
    <n v="60.191177469941934"/>
    <n v="116.11519013797522"/>
    <n v="270.71940166373236"/>
    <n v="0"/>
    <n v="0"/>
    <n v="0"/>
    <n v="0"/>
    <n v="0"/>
    <n v="0"/>
  </r>
  <r>
    <x v="77"/>
    <x v="7"/>
    <n v="0.10737336"/>
    <n v="0"/>
    <n v="146.87979724000002"/>
    <n v="211.67369703785101"/>
    <n v="408.34109934187904"/>
    <n v="952.03614580647707"/>
    <n v="151.54115637023261"/>
    <n v="292.33902583888369"/>
    <n v="681.58047249476806"/>
    <n v="0"/>
    <n v="0"/>
    <n v="0"/>
    <n v="0"/>
    <n v="0"/>
    <n v="0"/>
  </r>
  <r>
    <x v="77"/>
    <x v="8"/>
    <n v="0.14367882999999998"/>
    <n v="0"/>
    <n v="77.359122075000002"/>
    <n v="415.88806191549668"/>
    <n v="802.29235272141443"/>
    <n v="1870.5227578755512"/>
    <n v="130.75081696143792"/>
    <n v="252.2322474876749"/>
    <n v="588.07261168002526"/>
    <n v="0"/>
    <n v="0"/>
    <n v="0"/>
    <n v="0"/>
    <n v="0"/>
    <n v="0"/>
  </r>
  <r>
    <x v="77"/>
    <x v="9"/>
    <n v="0.89914340999999998"/>
    <n v="0"/>
    <n v="31.658415652206102"/>
    <n v="9312.1646444711478"/>
    <n v="17964.157103071546"/>
    <n v="41882.942761907456"/>
    <n v="6735.7912020371341"/>
    <n v="12994.058415700849"/>
    <n v="30295.293107664209"/>
    <n v="0"/>
    <n v="0"/>
    <n v="0"/>
    <n v="0"/>
    <n v="0"/>
    <n v="0"/>
  </r>
  <r>
    <x v="77"/>
    <x v="3"/>
    <n v="0.17628048000000002"/>
    <n v="0"/>
    <n v="999.02471837999997"/>
    <n v="56.835036721031635"/>
    <n v="109.64083729142835"/>
    <n v="255.62462442834791"/>
    <n v="44.987284149959088"/>
    <n v="86.785261103626269"/>
    <n v="202.33747136173085"/>
    <n v="0"/>
    <n v="0"/>
    <n v="0"/>
    <n v="0"/>
    <n v="0"/>
    <n v="0"/>
  </r>
  <r>
    <x v="77"/>
    <x v="0"/>
    <n v="0.77471330999999999"/>
    <n v="0"/>
    <n v="184.84152828999999"/>
    <n v="1771.6117843549375"/>
    <n v="3417.627762702904"/>
    <n v="7968.1059982668021"/>
    <n v="1108.5214377494774"/>
    <n v="2138.4558821860569"/>
    <n v="4985.7516163198643"/>
    <n v="0"/>
    <n v="0"/>
    <n v="0"/>
    <n v="0"/>
    <n v="0"/>
    <n v="0"/>
  </r>
  <r>
    <x v="77"/>
    <x v="10"/>
    <n v="0"/>
    <n v="0"/>
    <n v="230.05283894999999"/>
    <n v="0"/>
    <n v="0"/>
    <n v="0"/>
    <n v="0"/>
    <n v="0"/>
    <n v="0"/>
    <n v="0"/>
    <n v="0"/>
    <n v="0"/>
    <n v="0"/>
    <n v="0"/>
    <n v="0"/>
  </r>
  <r>
    <x v="78"/>
    <x v="0"/>
    <n v="0.16742532000000002"/>
    <n v="0"/>
    <n v="184.84152828999999"/>
    <n v="382.86765708387844"/>
    <n v="738.59247598497802"/>
    <n v="1722.0082310883995"/>
    <n v="239.56546769806539"/>
    <n v="462.14729469522456"/>
    <n v="1077.4838240521135"/>
    <n v="0"/>
    <n v="0"/>
    <n v="0"/>
    <n v="0"/>
    <n v="0"/>
    <n v="0"/>
  </r>
  <r>
    <x v="79"/>
    <x v="2"/>
    <n v="0.89564500000000002"/>
    <n v="0"/>
    <n v="126.431048136"/>
    <n v="1246.3868864329995"/>
    <n v="2404.4130117892887"/>
    <n v="5605.8234166487946"/>
    <n v="745.61272145568205"/>
    <n v="1438.3663280944149"/>
    <n v="3353.5118984198211"/>
    <n v="0"/>
    <n v="0"/>
    <n v="0"/>
    <n v="0"/>
    <n v="0"/>
    <n v="0"/>
  </r>
  <r>
    <x v="80"/>
    <x v="7"/>
    <n v="1.02E-4"/>
    <n v="0"/>
    <n v="146.87979724000002"/>
    <n v="0.2010807624708848"/>
    <n v="0.38790620068955339"/>
    <n v="0.90439273645027662"/>
    <n v="0.14395747650780163"/>
    <n v="0.27770929991914328"/>
    <n v="0.6474716651734318"/>
    <n v="0"/>
    <n v="0"/>
    <n v="0"/>
    <n v="0"/>
    <n v="0"/>
    <n v="0"/>
  </r>
  <r>
    <x v="81"/>
    <x v="0"/>
    <n v="1.8644999999999998E-4"/>
    <n v="0"/>
    <n v="184.84152828999999"/>
    <n v="0.42637323114143744"/>
    <n v="0.8225193605566895"/>
    <n v="1.9176814754568305"/>
    <n v="0.26678749338692787"/>
    <n v="0.51466148068837259"/>
    <n v="1.1999192176817493"/>
    <n v="0"/>
    <n v="0"/>
    <n v="0"/>
    <n v="0"/>
    <n v="0"/>
    <n v="0"/>
  </r>
  <r>
    <x v="82"/>
    <x v="3"/>
    <n v="1.265722893E-2"/>
    <n v="0"/>
    <n v="999.02471837999997"/>
    <n v="4.0808492864499453"/>
    <n v="7.8723927781141141"/>
    <n v="18.354269239196928"/>
    <n v="3.2301611297234527"/>
    <n v="6.2313247475751252"/>
    <n v="14.528163845156003"/>
    <n v="0"/>
    <n v="0"/>
    <n v="0"/>
    <n v="0"/>
    <n v="0"/>
    <n v="0"/>
  </r>
  <r>
    <x v="83"/>
    <x v="3"/>
    <n v="4.3399799999999994E-3"/>
    <n v="0"/>
    <n v="999.02471837999997"/>
    <n v="1.3992639608681734"/>
    <n v="2.6993291658160512"/>
    <n v="6.2934123932867729"/>
    <n v="1.1075753450701937"/>
    <n v="2.1366307686733994"/>
    <n v="4.981496413899511"/>
    <n v="0"/>
    <n v="0"/>
    <n v="0"/>
    <n v="0"/>
    <n v="0"/>
    <n v="0"/>
  </r>
  <r>
    <x v="84"/>
    <x v="4"/>
    <n v="19.678603696098563"/>
    <n v="0"/>
    <n v="450.24200000000002"/>
    <n v="35730.879987289831"/>
    <n v="68928.671906994918"/>
    <n v="160705.32024245954"/>
    <n v="22631.298410873478"/>
    <n v="43658.184280580164"/>
    <n v="101787.86696313741"/>
    <n v="0"/>
    <n v="0"/>
    <n v="0"/>
    <n v="0"/>
    <n v="0"/>
    <n v="0"/>
  </r>
  <r>
    <x v="85"/>
    <x v="4"/>
    <n v="9.2973999999999997E-4"/>
    <n v="0"/>
    <n v="450.24200000000002"/>
    <n v="1.6881496712070614"/>
    <n v="3.2566204598914181"/>
    <n v="7.5927218592164065"/>
    <n v="1.069243718175853"/>
    <n v="2.0626849790706463"/>
    <n v="4.8090938204660203"/>
    <n v="0"/>
    <n v="0"/>
    <n v="0"/>
    <n v="0"/>
    <n v="0"/>
    <n v="0"/>
  </r>
  <r>
    <x v="86"/>
    <x v="3"/>
    <n v="5.273982E-2"/>
    <n v="0"/>
    <n v="999.02471837999997"/>
    <n v="17.003979149368089"/>
    <n v="32.802486261662196"/>
    <n v="76.478102850177564"/>
    <n v="13.459353346199732"/>
    <n v="25.964525676684396"/>
    <n v="60.535584080964824"/>
    <n v="0"/>
    <n v="0"/>
    <n v="0"/>
    <n v="0"/>
    <n v="0"/>
    <n v="0"/>
  </r>
  <r>
    <x v="87"/>
    <x v="2"/>
    <n v="2.3955000000000001E-2"/>
    <n v="0"/>
    <n v="126.431048136"/>
    <n v="33.335973365007902"/>
    <n v="64.308642037204933"/>
    <n v="149.93384649701821"/>
    <n v="19.942223472995288"/>
    <n v="38.47067240871295"/>
    <n v="89.693324393757365"/>
    <n v="0"/>
    <n v="0"/>
    <n v="0"/>
    <n v="0"/>
    <n v="0"/>
    <n v="0"/>
  </r>
  <r>
    <x v="88"/>
    <x v="5"/>
    <n v="4.0000000000000001E-3"/>
    <n v="0"/>
    <n v="93.437635950000001"/>
    <n v="6.1189447767014968"/>
    <n v="11.80409598309109"/>
    <n v="27.5209281225521"/>
    <n v="3.9601074847196909"/>
    <n v="7.6394689867077821"/>
    <n v="17.811213766714456"/>
    <n v="0"/>
    <n v="0"/>
    <n v="0"/>
    <n v="0"/>
    <n v="0"/>
    <n v="0"/>
  </r>
  <r>
    <x v="89"/>
    <x v="0"/>
    <n v="7.3079799999999995E-3"/>
    <n v="0"/>
    <n v="184.84152828999999"/>
    <n v="16.711864015644956"/>
    <n v="32.238965066028832"/>
    <n v="75.164268538530479"/>
    <n v="10.456839184348626"/>
    <n v="20.172356168629729"/>
    <n v="47.031298709755269"/>
    <n v="0"/>
    <n v="0"/>
    <n v="0"/>
    <n v="0"/>
    <n v="0"/>
    <n v="0"/>
  </r>
  <r>
    <x v="89"/>
    <x v="16"/>
    <n v="1.875E-4"/>
    <n v="0"/>
    <n v="36.634587916000001"/>
    <n v="0.32791268387053824"/>
    <n v="0.63257848137786288"/>
    <n v="1.4748394915469387"/>
    <n v="0.21521213246686474"/>
    <n v="0.41516711803599832"/>
    <n v="0.96795082238257013"/>
    <n v="0"/>
    <n v="0"/>
    <n v="0"/>
    <n v="0"/>
    <n v="0"/>
    <n v="0"/>
  </r>
  <r>
    <x v="90"/>
    <x v="16"/>
    <n v="0.97837499999999999"/>
    <n v="0"/>
    <n v="36.634587916000001"/>
    <n v="1711.0483844364685"/>
    <n v="3300.794515829688"/>
    <n v="7695.7124668919259"/>
    <n v="1122.9769072121003"/>
    <n v="2166.3420219118389"/>
    <n v="5050.7673911922511"/>
    <n v="0"/>
    <n v="0"/>
    <n v="0"/>
    <n v="0"/>
    <n v="0"/>
    <n v="0"/>
  </r>
  <r>
    <x v="91"/>
    <x v="4"/>
    <n v="1.4064000000000001E-3"/>
    <n v="0"/>
    <n v="450.24200000000002"/>
    <n v="2.5536318729812755"/>
    <n v="4.9262277785093582"/>
    <n v="11.485365825716817"/>
    <n v="1.6174246189714538"/>
    <n v="3.1201843037461621"/>
    <n v="7.2746246790537255"/>
    <n v="0"/>
    <n v="0"/>
    <n v="0"/>
    <n v="0"/>
    <n v="0"/>
    <n v="0"/>
  </r>
  <r>
    <x v="91"/>
    <x v="10"/>
    <n v="1.19808E-2"/>
    <n v="0"/>
    <n v="230.05283894999999"/>
    <n v="1.6647233603831337"/>
    <n v="3.2114286120178641"/>
    <n v="7.4873582973786359"/>
    <n v="0.86060383541467"/>
    <n v="1.6601964304909538"/>
    <n v="3.870702737279371"/>
    <n v="0"/>
    <n v="0"/>
    <n v="0"/>
    <n v="0"/>
    <n v="0"/>
    <n v="0"/>
  </r>
  <r>
    <x v="92"/>
    <x v="3"/>
    <n v="10"/>
    <n v="0"/>
    <n v="999.02471837999997"/>
    <n v="3224.1253666334255"/>
    <n v="6219.6811179223205"/>
    <n v="14501.017039909799"/>
    <n v="2552.0286846257213"/>
    <n v="4923.1350574735361"/>
    <n v="11478.155230898556"/>
    <n v="0"/>
    <n v="0"/>
    <n v="0"/>
    <n v="0"/>
    <n v="0"/>
    <n v="0"/>
  </r>
  <r>
    <x v="93"/>
    <x v="5"/>
    <n v="0.21"/>
    <n v="0"/>
    <n v="93.437635950000001"/>
    <n v="321.24460077682858"/>
    <n v="619.71503911228217"/>
    <n v="1444.8487264339853"/>
    <n v="207.90564294778378"/>
    <n v="401.07212180215856"/>
    <n v="935.08872275250883"/>
    <n v="0"/>
    <n v="0"/>
    <n v="0"/>
    <n v="0"/>
    <n v="0"/>
    <n v="0"/>
  </r>
  <r>
    <x v="93"/>
    <x v="4"/>
    <n v="0.13900000000000001"/>
    <n v="0"/>
    <n v="450.24200000000002"/>
    <n v="252.38540269083995"/>
    <n v="486.87831428669"/>
    <n v="1135.1435223084738"/>
    <n v="159.85638654510245"/>
    <n v="308.37999020244348"/>
    <n v="718.97954379157272"/>
    <n v="0"/>
    <n v="0"/>
    <n v="0"/>
    <n v="0"/>
    <n v="0"/>
    <n v="0"/>
  </r>
  <r>
    <x v="93"/>
    <x v="17"/>
    <n v="1.4E-2"/>
    <n v="0"/>
    <n v="154.90316487599998"/>
    <n v="16.80200550650191"/>
    <n v="32.412857599621532"/>
    <n v="75.569694242024283"/>
    <n v="8.3149542879387077"/>
    <n v="16.040432148294816"/>
    <n v="37.397830451417214"/>
    <n v="0"/>
    <n v="0"/>
    <n v="0"/>
    <n v="0"/>
    <n v="0"/>
    <n v="0"/>
  </r>
  <r>
    <x v="93"/>
    <x v="3"/>
    <n v="0.67700000000000005"/>
    <n v="0"/>
    <n v="999.02471837999997"/>
    <n v="218.27328732108293"/>
    <n v="421.07241168334116"/>
    <n v="981.71885360189344"/>
    <n v="172.77234194916136"/>
    <n v="333.29624339095841"/>
    <n v="777.07110913183226"/>
    <n v="0"/>
    <n v="0"/>
    <n v="0"/>
    <n v="0"/>
    <n v="0"/>
    <n v="0"/>
  </r>
  <r>
    <x v="93"/>
    <x v="10"/>
    <n v="1.0999999999999999E-2"/>
    <n v="0"/>
    <n v="230.05283894999999"/>
    <n v="1.5284419207577515"/>
    <n v="2.9485272045436455"/>
    <n v="6.8744108299249627"/>
    <n v="0.79015109087551494"/>
    <n v="1.5242855848858583"/>
    <n v="3.5538303043263455"/>
    <n v="0"/>
    <n v="0"/>
    <n v="0"/>
    <n v="0"/>
    <n v="0"/>
    <n v="0"/>
  </r>
  <r>
    <x v="94"/>
    <x v="6"/>
    <n v="2.2488000000000001E-2"/>
    <n v="0"/>
    <n v="2.9174746000000003"/>
    <n v="601.9368144028731"/>
    <n v="1161.2002056337931"/>
    <n v="2707.3066366893277"/>
    <n v="387.65395858377605"/>
    <n v="747.82576119518728"/>
    <n v="1743.5353839486597"/>
    <n v="0"/>
    <n v="0"/>
    <n v="0"/>
    <n v="0"/>
    <n v="0"/>
    <n v="0"/>
  </r>
  <r>
    <x v="94"/>
    <x v="11"/>
    <n v="1.498E-2"/>
    <n v="0"/>
    <n v="108.25509592"/>
    <n v="4.7653722519133215"/>
    <n v="9.192910462425619"/>
    <n v="21.433020236016521"/>
    <n v="3.5015479946490458"/>
    <n v="6.7548589056752979"/>
    <n v="15.748769468442593"/>
    <n v="0"/>
    <n v="0"/>
    <n v="0"/>
    <n v="0"/>
    <n v="0"/>
    <n v="0"/>
  </r>
  <r>
    <x v="94"/>
    <x v="7"/>
    <n v="0.14351604000000001"/>
    <n v="0"/>
    <n v="146.87979724000002"/>
    <n v="282.92465441178433"/>
    <n v="545.79178249421534"/>
    <n v="1272.4986680402683"/>
    <n v="202.55104859600706"/>
    <n v="390.74253917223297"/>
    <n v="911.00558233232198"/>
    <n v="0"/>
    <n v="0"/>
    <n v="0"/>
    <n v="0"/>
    <n v="0"/>
    <n v="0"/>
  </r>
  <r>
    <x v="94"/>
    <x v="9"/>
    <n v="1.1579450000000002E-2"/>
    <n v="0"/>
    <n v="31.658415652206102"/>
    <n v="119.9249682455232"/>
    <n v="231.34803264271474"/>
    <n v="539.38163386457938"/>
    <n v="86.745625410777237"/>
    <n v="167.34154757547208"/>
    <n v="390.15225810924017"/>
    <n v="0"/>
    <n v="0"/>
    <n v="0"/>
    <n v="0"/>
    <n v="0"/>
    <n v="0"/>
  </r>
  <r>
    <x v="94"/>
    <x v="3"/>
    <n v="0.35830656"/>
    <n v="0"/>
    <n v="999.02471837999997"/>
    <n v="115.52252691271616"/>
    <n v="222.85525456597011"/>
    <n v="519.58095320714631"/>
    <n v="91.440861900956719"/>
    <n v="176.39915868587451"/>
    <n v="411.26983159292672"/>
    <n v="0"/>
    <n v="0"/>
    <n v="0"/>
    <n v="0"/>
    <n v="0"/>
    <n v="0"/>
  </r>
  <r>
    <x v="94"/>
    <x v="0"/>
    <n v="0.28118015999999996"/>
    <n v="0"/>
    <n v="184.84152828999999"/>
    <n v="643.00184152355246"/>
    <n v="1240.4190153093464"/>
    <n v="2892.0031327325701"/>
    <n v="402.33494275427898"/>
    <n v="776.14694280393417"/>
    <n v="1809.5654471162729"/>
    <n v="0"/>
    <n v="0"/>
    <n v="0"/>
    <n v="0"/>
    <n v="0"/>
    <n v="0"/>
  </r>
  <r>
    <x v="95"/>
    <x v="11"/>
    <n v="0.154"/>
    <n v="0"/>
    <n v="108.25509592"/>
    <n v="48.989808197239753"/>
    <n v="94.506556155777389"/>
    <n v="220.33946037026331"/>
    <n v="35.997222374896729"/>
    <n v="69.442474731241376"/>
    <n v="161.90323752604533"/>
    <n v="0"/>
    <n v="0"/>
    <n v="0"/>
    <n v="0"/>
    <n v="0"/>
    <n v="0"/>
  </r>
  <r>
    <x v="95"/>
    <x v="15"/>
    <n v="1.1194559999999999E-2"/>
    <n v="0"/>
    <n v="57.73286693"/>
    <n v="21.990410549607255"/>
    <n v="42.421843358271246"/>
    <n v="98.905371793107193"/>
    <n v="13.116561935571525"/>
    <n v="25.303244547192691"/>
    <n v="58.993825147488607"/>
    <n v="0"/>
    <n v="0"/>
    <n v="0"/>
    <n v="0"/>
    <n v="0"/>
    <n v="0"/>
  </r>
  <r>
    <x v="95"/>
    <x v="0"/>
    <n v="0"/>
    <n v="38.142857142857146"/>
    <n v="184.84152828999999"/>
    <n v="0"/>
    <n v="0"/>
    <n v="0"/>
    <n v="0"/>
    <n v="0"/>
    <n v="0"/>
    <n v="28784.235831798691"/>
    <n v="55527.855693713318"/>
    <n v="129461.68241389985"/>
    <n v="18010.685394262899"/>
    <n v="34744.529796155635"/>
    <n v="81005.924430095358"/>
  </r>
  <r>
    <x v="95"/>
    <x v="10"/>
    <n v="0"/>
    <n v="20.6"/>
    <n v="230.05283894999999"/>
    <n v="0"/>
    <n v="0"/>
    <n v="0"/>
    <n v="0"/>
    <n v="0"/>
    <n v="0"/>
    <n v="944.57710702829058"/>
    <n v="1822.189812407973"/>
    <n v="4248.3858928936279"/>
    <n v="488.31337416106828"/>
    <n v="942.00849145946063"/>
    <n v="2196.2671280736818"/>
  </r>
  <r>
    <x v="96"/>
    <x v="4"/>
    <n v="2.8756000000000002E-4"/>
    <n v="0"/>
    <n v="450.24200000000002"/>
    <n v="0.52212911077538082"/>
    <n v="1.0072426478869105"/>
    <n v="2.3483587861512571"/>
    <n v="0.33070721233747957"/>
    <n v="0.63796942433535719"/>
    <n v="1.4874083281489543"/>
    <n v="0"/>
    <n v="0"/>
    <n v="0"/>
    <n v="0"/>
    <n v="0"/>
    <n v="0"/>
  </r>
  <r>
    <x v="97"/>
    <x v="0"/>
    <n v="0.41664456"/>
    <n v="0"/>
    <n v="184.84152828999999"/>
    <n v="952.78137454922228"/>
    <n v="1838.016717997443"/>
    <n v="4285.2858919917508"/>
    <n v="596.16818340412703"/>
    <n v="1150.0719022277046"/>
    <n v="2681.3613005446859"/>
    <n v="0"/>
    <n v="0"/>
    <n v="0"/>
    <n v="0"/>
    <n v="0"/>
    <n v="0"/>
  </r>
  <r>
    <x v="98"/>
    <x v="3"/>
    <n v="8.7209999999999996E-3"/>
    <n v="0"/>
    <n v="999.02471837999997"/>
    <n v="2.8117597322410104"/>
    <n v="5.4241839029400554"/>
    <n v="12.646336960505336"/>
    <n v="2.2256242158620916"/>
    <n v="4.2934660836226701"/>
    <n v="10.01009917686663"/>
    <n v="0"/>
    <n v="0"/>
    <n v="0"/>
    <n v="0"/>
    <n v="0"/>
    <n v="0"/>
  </r>
  <r>
    <x v="98"/>
    <x v="10"/>
    <n v="3.3280000000000001E-4"/>
    <n v="0"/>
    <n v="230.05283894999999"/>
    <n v="4.6242315566198164E-2"/>
    <n v="8.9206350333829565E-2"/>
    <n v="0.20798217492718435"/>
    <n v="2.3905662094851947E-2"/>
    <n v="4.6116567513637609E-2"/>
    <n v="0.10751952047998253"/>
    <n v="0"/>
    <n v="0"/>
    <n v="0"/>
    <n v="0"/>
    <n v="0"/>
    <n v="0"/>
  </r>
  <r>
    <x v="99"/>
    <x v="1"/>
    <n v="2.0666E-4"/>
    <n v="0"/>
    <n v="150.54139967525299"/>
    <n v="0.46115078149754374"/>
    <n v="0.88960895810026419"/>
    <n v="2.0740990439358162"/>
    <n v="4.7734497114957433E-2"/>
    <n v="9.2084927419999504E-2"/>
    <n v="0.21469349896226417"/>
    <n v="0"/>
    <n v="0"/>
    <n v="0"/>
    <n v="0"/>
    <n v="0"/>
    <n v="0"/>
  </r>
  <r>
    <x v="99"/>
    <x v="8"/>
    <n v="3.7419999999999999E-4"/>
    <n v="0"/>
    <n v="77.359122075000002"/>
    <n v="1.0831471328711326"/>
    <n v="2.0895061463707165"/>
    <n v="4.8716266411483957"/>
    <n v="0.34053002594028697"/>
    <n v="0.65691867764992207"/>
    <n v="1.5315879958840526"/>
    <n v="0"/>
    <n v="0"/>
    <n v="0"/>
    <n v="0"/>
    <n v="0"/>
    <n v="0"/>
  </r>
  <r>
    <x v="99"/>
    <x v="9"/>
    <n v="4.2808000000000001E-4"/>
    <n v="0"/>
    <n v="31.658415652206102"/>
    <n v="4.4334990354933588"/>
    <n v="8.5526916920659719"/>
    <n v="19.940367618906695"/>
    <n v="3.206893878884189"/>
    <n v="6.1864397433477487"/>
    <n v="14.423515680917792"/>
    <n v="0"/>
    <n v="0"/>
    <n v="0"/>
    <n v="0"/>
    <n v="0"/>
    <n v="0"/>
  </r>
  <r>
    <x v="99"/>
    <x v="3"/>
    <n v="3.4200000000000002E-4"/>
    <n v="0"/>
    <n v="999.02471837999997"/>
    <n v="0.11026508753886316"/>
    <n v="0.21271309423294338"/>
    <n v="0.49593478276491515"/>
    <n v="8.7279381014199672E-2"/>
    <n v="0.16837121896559495"/>
    <n v="0.39255290889673061"/>
    <n v="0"/>
    <n v="0"/>
    <n v="0"/>
    <n v="0"/>
    <n v="0"/>
    <n v="0"/>
  </r>
  <r>
    <x v="100"/>
    <x v="5"/>
    <n v="1.1282840000000001E-2"/>
    <n v="0"/>
    <n v="93.437635950000001"/>
    <n v="17.259768721089682"/>
    <n v="33.295931580464874"/>
    <n v="77.628557164563944"/>
    <n v="11.170314783223681"/>
    <n v="21.548726565496509"/>
    <n v="50.240268783909137"/>
    <n v="0"/>
    <n v="0"/>
    <n v="0"/>
    <n v="0"/>
    <n v="0"/>
    <n v="0"/>
  </r>
  <r>
    <x v="100"/>
    <x v="6"/>
    <n v="2.3399400000000001E-2"/>
    <n v="0"/>
    <n v="2.9174746000000003"/>
    <n v="626.33227921285072"/>
    <n v="1208.261654736187"/>
    <n v="2817.0291228454398"/>
    <n v="403.36490743886554"/>
    <n v="778.13385434501345"/>
    <n v="1814.1978772308905"/>
    <n v="0"/>
    <n v="0"/>
    <n v="0"/>
    <n v="0"/>
    <n v="0"/>
    <n v="0"/>
  </r>
  <r>
    <x v="100"/>
    <x v="1"/>
    <n v="2.546555E-2"/>
    <n v="0"/>
    <n v="150.54139967525299"/>
    <n v="56.825018309129852"/>
    <n v="109.6215107081689"/>
    <n v="255.57956502612853"/>
    <n v="5.8820537259547301"/>
    <n v="11.347107923450928"/>
    <n v="26.455472914441529"/>
    <n v="0"/>
    <n v="0"/>
    <n v="0"/>
    <n v="0"/>
    <n v="0"/>
    <n v="0"/>
  </r>
  <r>
    <x v="100"/>
    <x v="11"/>
    <n v="3.6142399999999999E-3"/>
    <n v="0"/>
    <n v="108.25509592"/>
    <n v="1.1497462621999468"/>
    <n v="2.2179829579250447"/>
    <n v="5.1711668262897437"/>
    <n v="0.84482208439121276"/>
    <n v="1.6297517524197522"/>
    <n v="3.7997217999748969"/>
    <n v="0"/>
    <n v="0"/>
    <n v="0"/>
    <n v="0"/>
    <n v="0"/>
    <n v="0"/>
  </r>
  <r>
    <x v="100"/>
    <x v="7"/>
    <n v="1.562436E-2"/>
    <n v="0"/>
    <n v="146.87979724000002"/>
    <n v="30.801551195290134"/>
    <n v="59.419471821625784"/>
    <n v="138.53487936945336"/>
    <n v="22.051406251465053"/>
    <n v="42.539510561614364"/>
    <n v="99.179709671266266"/>
    <n v="0"/>
    <n v="0"/>
    <n v="0"/>
    <n v="0"/>
    <n v="0"/>
    <n v="0"/>
  </r>
  <r>
    <x v="100"/>
    <x v="4"/>
    <n v="2.4212240000000003E-2"/>
    <n v="0"/>
    <n v="450.24200000000002"/>
    <n v="43.962704621922754"/>
    <n v="84.808738102911988"/>
    <n v="197.72926184588579"/>
    <n v="27.845188464480515"/>
    <n v="53.716333337979933"/>
    <n v="125.23816740555445"/>
    <n v="0"/>
    <n v="0"/>
    <n v="0"/>
    <n v="0"/>
    <n v="0"/>
    <n v="0"/>
  </r>
  <r>
    <x v="100"/>
    <x v="8"/>
    <n v="2.7162410000000001E-2"/>
    <n v="0"/>
    <n v="77.359122075000002"/>
    <n v="78.623427347328132"/>
    <n v="151.67296270775367"/>
    <n v="353.62137945963553"/>
    <n v="24.718375686533168"/>
    <n v="47.684378564898516"/>
    <n v="111.17482922309182"/>
    <n v="0"/>
    <n v="0"/>
    <n v="0"/>
    <n v="0"/>
    <n v="0"/>
    <n v="0"/>
  </r>
  <r>
    <x v="100"/>
    <x v="9"/>
    <n v="2.3141779999999997E-2"/>
    <n v="0"/>
    <n v="31.658415652206102"/>
    <n v="239.67262967108832"/>
    <n v="462.35402155115503"/>
    <n v="1077.9658020834015"/>
    <n v="173.36299903869494"/>
    <n v="334.43568380632138"/>
    <n v="779.72768341045992"/>
    <n v="0"/>
    <n v="0"/>
    <n v="0"/>
    <n v="0"/>
    <n v="0"/>
    <n v="0"/>
  </r>
  <r>
    <x v="100"/>
    <x v="18"/>
    <n v="9.4774999999999998E-3"/>
    <n v="0"/>
    <n v="67.045644999999993"/>
    <n v="33.301340246918706"/>
    <n v="64.241831064882518"/>
    <n v="149.77807853564985"/>
    <n v="5.4435956729900754"/>
    <n v="10.501275654877324"/>
    <n v="24.483438029220821"/>
    <n v="0"/>
    <n v="0"/>
    <n v="0"/>
    <n v="0"/>
    <n v="0"/>
    <n v="0"/>
  </r>
  <r>
    <x v="100"/>
    <x v="3"/>
    <n v="4.1727420000000001E-2"/>
    <n v="0"/>
    <n v="999.02471837999997"/>
    <n v="13.453443330616695"/>
    <n v="25.953124627361422"/>
    <n v="60.5090028451473"/>
    <n v="10.648957277542504"/>
    <n v="20.542972425992239"/>
    <n v="47.895380414490106"/>
    <n v="0"/>
    <n v="0"/>
    <n v="0"/>
    <n v="0"/>
    <n v="0"/>
    <n v="0"/>
  </r>
  <r>
    <x v="100"/>
    <x v="0"/>
    <n v="6.0850500000000002E-2"/>
    <n v="0"/>
    <n v="184.84152828999999"/>
    <n v="139.15271816343275"/>
    <n v="268.44040949077413"/>
    <n v="625.86149971727468"/>
    <n v="87.069736478097369"/>
    <n v="167.9667923337507"/>
    <n v="391.60999922522547"/>
    <n v="0"/>
    <n v="0"/>
    <n v="0"/>
    <n v="0"/>
    <n v="0"/>
    <n v="0"/>
  </r>
  <r>
    <x v="100"/>
    <x v="10"/>
    <n v="6.1721099999999997E-3"/>
    <n v="0"/>
    <n v="230.05283894999999"/>
    <n v="0.85761015122982964"/>
    <n v="1.6544212949487163"/>
    <n v="3.8572381661352875"/>
    <n v="0.44335449540942495"/>
    <n v="0.85527802739362313"/>
    <n v="1.9940574145123344"/>
    <n v="0"/>
    <n v="0"/>
    <n v="0"/>
    <n v="0"/>
    <n v="0"/>
    <n v="0"/>
  </r>
  <r>
    <x v="101"/>
    <x v="4"/>
    <n v="3.7553530000000002E-2"/>
    <n v="0"/>
    <n v="450.24200000000002"/>
    <n v="68.186782672752074"/>
    <n v="131.53956389866647"/>
    <n v="306.68090877206436"/>
    <n v="43.188284948295689"/>
    <n v="83.314800096886103"/>
    <n v="194.24618609469883"/>
    <n v="0"/>
    <n v="0"/>
    <n v="0"/>
    <n v="0"/>
    <n v="0"/>
    <n v="0"/>
  </r>
  <r>
    <x v="102"/>
    <x v="6"/>
    <n v="6.0800000000000003E-4"/>
    <n v="0"/>
    <n v="2.9174746000000003"/>
    <n v="16.27435001587277"/>
    <n v="31.394953976580673"/>
    <n v="73.19647968281356"/>
    <n v="10.480861206818563"/>
    <n v="20.218697207696273"/>
    <n v="47.139341579543981"/>
    <n v="0"/>
    <n v="0"/>
    <n v="0"/>
    <n v="0"/>
    <n v="0"/>
    <n v="0"/>
  </r>
  <r>
    <x v="102"/>
    <x v="7"/>
    <n v="9.5200000000000005E-4"/>
    <n v="0"/>
    <n v="146.87979724000002"/>
    <n v="1.8767537830615917"/>
    <n v="3.6204578731024983"/>
    <n v="8.440998873535916"/>
    <n v="1.3436031140728153"/>
    <n v="2.5919534659120038"/>
    <n v="6.0430688749520298"/>
    <n v="0"/>
    <n v="0"/>
    <n v="0"/>
    <n v="0"/>
    <n v="0"/>
    <n v="0"/>
  </r>
  <r>
    <x v="102"/>
    <x v="3"/>
    <n v="3.5061620000000002E-2"/>
    <n v="0"/>
    <n v="999.02471837999997"/>
    <n v="11.304305843726185"/>
    <n v="21.807209587776761"/>
    <n v="50.842914906684221"/>
    <n v="8.9478259969446885"/>
    <n v="17.261309059381528"/>
    <n v="40.244271700677743"/>
    <n v="0"/>
    <n v="0"/>
    <n v="0"/>
    <n v="0"/>
    <n v="0"/>
    <n v="0"/>
  </r>
  <r>
    <x v="103"/>
    <x v="5"/>
    <n v="1.6200000000000001E-5"/>
    <n v="0"/>
    <n v="93.437635950000001"/>
    <n v="2.4781726345641061E-2"/>
    <n v="4.7806588731518912E-2"/>
    <n v="0.11145975889633601"/>
    <n v="1.6038435313114746E-2"/>
    <n v="3.0939849396166518E-2"/>
    <n v="7.2135415755193541E-2"/>
    <n v="0"/>
    <n v="0"/>
    <n v="0"/>
    <n v="0"/>
    <n v="0"/>
    <n v="0"/>
  </r>
  <r>
    <x v="103"/>
    <x v="7"/>
    <n v="4.7307600000000005E-3"/>
    <n v="0"/>
    <n v="146.87979724000002"/>
    <n v="9.3261257633996379"/>
    <n v="17.991089587981484"/>
    <n v="41.945735116563831"/>
    <n v="6.6767477604318399"/>
    <n v="12.880157330249864"/>
    <n v="30.029735830743764"/>
    <n v="0"/>
    <n v="0"/>
    <n v="0"/>
    <n v="0"/>
    <n v="0"/>
    <n v="0"/>
  </r>
  <r>
    <x v="103"/>
    <x v="4"/>
    <n v="3.7929999999999998E-5"/>
    <n v="0"/>
    <n v="450.24200000000002"/>
    <n v="6.8870347655133501E-2"/>
    <n v="0.13285823353161258"/>
    <n v="0.30975535108748492"/>
    <n v="4.3621242745724716E-2"/>
    <n v="8.4150021786896984E-2"/>
    <n v="0.1961934827051392"/>
    <n v="0"/>
    <n v="0"/>
    <n v="0"/>
    <n v="0"/>
    <n v="0"/>
    <n v="0"/>
  </r>
  <r>
    <x v="103"/>
    <x v="9"/>
    <n v="5.9973400000000003E-3"/>
    <n v="0"/>
    <n v="31.658415652206102"/>
    <n v="62.112691799490136"/>
    <n v="119.82199587108703"/>
    <n v="279.36171821989785"/>
    <n v="44.928127769546116"/>
    <n v="86.67114214719021"/>
    <n v="202.07140612454566"/>
    <n v="0"/>
    <n v="0"/>
    <n v="0"/>
    <n v="0"/>
    <n v="0"/>
    <n v="0"/>
  </r>
  <r>
    <x v="103"/>
    <x v="3"/>
    <n v="9.3468600000000002E-3"/>
    <n v="0"/>
    <n v="999.02471837999997"/>
    <n v="3.0135448424371303"/>
    <n v="5.8134488653863432"/>
    <n v="13.553897612965132"/>
    <n v="2.3853454831180771"/>
    <n v="4.6015854143297101"/>
    <n v="10.728471000147648"/>
    <n v="0"/>
    <n v="0"/>
    <n v="0"/>
    <n v="0"/>
    <n v="0"/>
    <n v="0"/>
  </r>
  <r>
    <x v="103"/>
    <x v="0"/>
    <n v="1.7814449999999999E-2"/>
    <n v="0"/>
    <n v="184.84152828999999"/>
    <n v="40.738024175422794"/>
    <n v="78.58798617682551"/>
    <n v="183.22574824592081"/>
    <n v="25.490332322696471"/>
    <n v="49.173565109407235"/>
    <n v="114.64682707122896"/>
    <n v="0"/>
    <n v="0"/>
    <n v="0"/>
    <n v="0"/>
    <n v="0"/>
    <n v="0"/>
  </r>
  <r>
    <x v="104"/>
    <x v="9"/>
    <n v="6.6352000000000002E-4"/>
    <n v="0"/>
    <n v="31.658415652206102"/>
    <n v="6.8718820781876131"/>
    <n v="13.256592205941912"/>
    <n v="30.90738348555637"/>
    <n v="4.9706555469006659"/>
    <n v="9.5889237958000795"/>
    <n v="22.35631453140201"/>
    <n v="0"/>
    <n v="0"/>
    <n v="0"/>
    <n v="0"/>
    <n v="0"/>
    <n v="0"/>
  </r>
  <r>
    <x v="105"/>
    <x v="9"/>
    <n v="6.6352000000000002E-4"/>
    <n v="0"/>
    <n v="31.658415652206102"/>
    <n v="6.8718820781876131"/>
    <n v="13.256592205941912"/>
    <n v="30.90738348555637"/>
    <n v="4.9706555469006659"/>
    <n v="9.5889237958000795"/>
    <n v="22.35631453140201"/>
    <n v="0"/>
    <n v="0"/>
    <n v="0"/>
    <n v="0"/>
    <n v="0"/>
    <n v="0"/>
  </r>
  <r>
    <x v="105"/>
    <x v="0"/>
    <n v="5.4239999999999996E-4"/>
    <n v="0"/>
    <n v="184.84152828999999"/>
    <n v="1.2403584905932725"/>
    <n v="2.3927835943467333"/>
    <n v="5.578709746783507"/>
    <n v="0.77610907167106291"/>
    <n v="1.4971970347298114"/>
    <n v="3.4906740878014526"/>
    <n v="0"/>
    <n v="0"/>
    <n v="0"/>
    <n v="0"/>
    <n v="0"/>
    <n v="0"/>
  </r>
  <r>
    <x v="106"/>
    <x v="0"/>
    <n v="5.5825000000000004E-4"/>
    <n v="0"/>
    <n v="184.84152828999999"/>
    <n v="1.2766042171343925"/>
    <n v="2.4627054600738645"/>
    <n v="5.7417306713530483"/>
    <n v="0.79878851264817652"/>
    <n v="1.5409480911466027"/>
    <n v="3.5926784836193977"/>
    <n v="0"/>
    <n v="0"/>
    <n v="0"/>
    <n v="0"/>
    <n v="0"/>
    <n v="0"/>
  </r>
  <r>
    <x v="107"/>
    <x v="7"/>
    <n v="2.1813720000000002E-2"/>
    <n v="0"/>
    <n v="146.87979724000002"/>
    <n v="43.003131862023423"/>
    <n v="82.957620079467887"/>
    <n v="193.41343061725615"/>
    <n v="30.786745925958456"/>
    <n v="59.39091088070797"/>
    <n v="138.46829031399011"/>
    <n v="0"/>
    <n v="0"/>
    <n v="0"/>
    <n v="0"/>
    <n v="0"/>
    <n v="0"/>
  </r>
  <r>
    <x v="107"/>
    <x v="9"/>
    <n v="3.8890690000000006E-2"/>
    <n v="0"/>
    <n v="31.658415652206102"/>
    <n v="402.77947253941142"/>
    <n v="777.00448809034117"/>
    <n v="1811.5647905833921"/>
    <n v="291.34347716917995"/>
    <n v="562.03258797938918"/>
    <n v="1310.3636634664381"/>
    <n v="0"/>
    <n v="0"/>
    <n v="0"/>
    <n v="0"/>
    <n v="0"/>
    <n v="0"/>
  </r>
  <r>
    <x v="107"/>
    <x v="3"/>
    <n v="9.4156020000000007E-2"/>
    <n v="0"/>
    <n v="999.02471837999997"/>
    <n v="30.357081250324416"/>
    <n v="58.56204197327164"/>
    <n v="136.53580504300879"/>
    <n v="24.028886387019313"/>
    <n v="46.354280293417943"/>
    <n v="108.07374134835891"/>
    <n v="0"/>
    <n v="0"/>
    <n v="0"/>
    <n v="0"/>
    <n v="0"/>
    <n v="0"/>
  </r>
  <r>
    <x v="107"/>
    <x v="0"/>
    <n v="0.11882289"/>
    <n v="0"/>
    <n v="184.84152828999999"/>
    <n v="271.72378408615498"/>
    <n v="524.18411103404594"/>
    <n v="1222.1209708406795"/>
    <n v="170.02124419464019"/>
    <n v="327.98908290196636"/>
    <n v="764.69760907205455"/>
    <n v="0"/>
    <n v="0"/>
    <n v="0"/>
    <n v="0"/>
    <n v="0"/>
    <n v="0"/>
  </r>
  <r>
    <x v="108"/>
    <x v="7"/>
    <n v="0"/>
    <n v="0"/>
    <n v="146.87979724000002"/>
    <n v="0"/>
    <n v="0"/>
    <n v="0"/>
    <n v="0"/>
    <n v="0"/>
    <n v="0"/>
    <n v="0"/>
    <n v="0"/>
    <n v="0"/>
    <n v="0"/>
    <n v="0"/>
    <n v="0"/>
  </r>
  <r>
    <x v="109"/>
    <x v="3"/>
    <n v="8.5500000000000005E-5"/>
    <n v="0"/>
    <n v="999.02471837999997"/>
    <n v="2.756627188471579E-2"/>
    <n v="5.3178273558235845E-2"/>
    <n v="0.12398369569122879"/>
    <n v="2.1819845253549918E-2"/>
    <n v="4.2092804741398739E-2"/>
    <n v="9.8138227224182653E-2"/>
    <n v="0"/>
    <n v="0"/>
    <n v="0"/>
    <n v="0"/>
    <n v="0"/>
    <n v="0"/>
  </r>
  <r>
    <x v="110"/>
    <x v="11"/>
    <n v="8.5679999999999992E-3"/>
    <n v="0"/>
    <n v="108.25509592"/>
    <n v="2.7256147833373388"/>
    <n v="5.2580011243032505"/>
    <n v="12.258886340600101"/>
    <n v="2.0027545539487996"/>
    <n v="3.8635267759563381"/>
    <n v="9.0077073969036121"/>
    <n v="0"/>
    <n v="0"/>
    <n v="0"/>
    <n v="0"/>
    <n v="0"/>
    <n v="0"/>
  </r>
  <r>
    <x v="110"/>
    <x v="4"/>
    <n v="1.1898099999999999E-3"/>
    <n v="0"/>
    <n v="450.24200000000002"/>
    <n v="2.1603645753639444"/>
    <n v="4.1675732886435002"/>
    <n v="9.7165835559557205"/>
    <n v="1.3683361674476859"/>
    <n v="2.6396661593004982"/>
    <n v="6.1543097194147558"/>
    <n v="0"/>
    <n v="0"/>
    <n v="0"/>
    <n v="0"/>
    <n v="0"/>
    <n v="0"/>
  </r>
  <r>
    <x v="111"/>
    <x v="11"/>
    <n v="0.15542912"/>
    <n v="0"/>
    <n v="108.25509592"/>
    <n v="49.444433617310139"/>
    <n v="95.383576996903003"/>
    <n v="222.38421056249936"/>
    <n v="36.331276598535773"/>
    <n v="70.086900896747295"/>
    <n v="163.40569957028706"/>
    <n v="0"/>
    <n v="0"/>
    <n v="0"/>
    <n v="0"/>
    <n v="0"/>
    <n v="0"/>
  </r>
  <r>
    <x v="111"/>
    <x v="7"/>
    <n v="0.20481804000000001"/>
    <n v="0"/>
    <n v="146.87979724000002"/>
    <n v="403.77419265678611"/>
    <n v="778.92340910863697"/>
    <n v="1816.0387026468845"/>
    <n v="289.06949197719587"/>
    <n v="557.64582842363802"/>
    <n v="1300.1360531015546"/>
    <n v="0"/>
    <n v="0"/>
    <n v="0"/>
    <n v="0"/>
    <n v="0"/>
    <n v="0"/>
  </r>
  <r>
    <x v="111"/>
    <x v="9"/>
    <n v="0.11716865"/>
    <n v="0"/>
    <n v="31.658415652206102"/>
    <n v="1213.481351067695"/>
    <n v="2340.934730483988"/>
    <n v="5457.8255335708554"/>
    <n v="877.75048234471103"/>
    <n v="1693.2741380919506"/>
    <n v="3947.8225111824149"/>
    <n v="0"/>
    <n v="0"/>
    <n v="0"/>
    <n v="0"/>
    <n v="0"/>
    <n v="0"/>
  </r>
  <r>
    <x v="111"/>
    <x v="3"/>
    <n v="3.09530862"/>
    <n v="0"/>
    <n v="999.02471837999997"/>
    <n v="997.96630393011037"/>
    <n v="1925.1832577956197"/>
    <n v="4488.5123042399691"/>
    <n v="789.93163860092579"/>
    <n v="1523.8622380822032"/>
    <n v="3552.8432827898391"/>
    <n v="0"/>
    <n v="0"/>
    <n v="0"/>
    <n v="0"/>
    <n v="0"/>
    <n v="0"/>
  </r>
  <r>
    <x v="111"/>
    <x v="0"/>
    <n v="4.4521717499999998"/>
    <n v="0"/>
    <n v="184.84152828999999"/>
    <n v="10181.211341615061"/>
    <n v="19640.640712783894"/>
    <n v="45791.618613715305"/>
    <n v="6370.5215409524917"/>
    <n v="12289.414347728309"/>
    <n v="28652.434664761517"/>
    <n v="0"/>
    <n v="0"/>
    <n v="0"/>
    <n v="0"/>
    <n v="0"/>
    <n v="0"/>
  </r>
  <r>
    <x v="111"/>
    <x v="10"/>
    <n v="3.1263900000000004E-2"/>
    <n v="0"/>
    <n v="230.05283894999999"/>
    <n v="4.3440959423980248"/>
    <n v="8.3802236063756439"/>
    <n v="19.538262976881008"/>
    <n v="2.245745880911183"/>
    <n v="4.3322829179375448"/>
    <n v="10.100599568311678"/>
    <n v="0"/>
    <n v="0"/>
    <n v="0"/>
    <n v="0"/>
    <n v="0"/>
    <n v="0"/>
  </r>
  <r>
    <x v="112"/>
    <x v="4"/>
    <n v="1.2282599999999999E-3"/>
    <n v="0"/>
    <n v="450.24200000000002"/>
    <n v="2.2301790986262664"/>
    <n v="4.3022529374515806"/>
    <n v="10.030585487126661"/>
    <n v="1.4125554340855218"/>
    <n v="2.7249698328493035"/>
    <n v="6.3531929097657338"/>
    <n v="0"/>
    <n v="0"/>
    <n v="0"/>
    <n v="0"/>
    <n v="0"/>
    <n v="0"/>
  </r>
  <r>
    <x v="113"/>
    <x v="5"/>
    <n v="1.1609999999999999E-3"/>
    <n v="0"/>
    <n v="93.437635950000001"/>
    <n v="1.7760237214376093"/>
    <n v="3.4261388590921884"/>
    <n v="7.9879493875707466"/>
    <n v="1.1494211974398902"/>
    <n v="2.2173558733919334"/>
    <n v="5.1697047957888707"/>
    <n v="0"/>
    <n v="0"/>
    <n v="0"/>
    <n v="0"/>
    <n v="0"/>
    <n v="0"/>
  </r>
  <r>
    <x v="113"/>
    <x v="4"/>
    <n v="5.2773500000000001E-2"/>
    <n v="0"/>
    <n v="450.24200000000002"/>
    <n v="95.822021934568639"/>
    <n v="184.8508828705657"/>
    <n v="430.97479621975714"/>
    <n v="60.69194975063283"/>
    <n v="117.08123318668093"/>
    <n v="272.97170470708318"/>
    <n v="0"/>
    <n v="0"/>
    <n v="0"/>
    <n v="0"/>
    <n v="0"/>
    <n v="0"/>
  </r>
  <r>
    <x v="113"/>
    <x v="8"/>
    <n v="6.9336000000000007E-3"/>
    <n v="0"/>
    <n v="77.359122075000002"/>
    <n v="20.069772743119419"/>
    <n v="38.716728531469812"/>
    <n v="90.2669975389271"/>
    <n v="6.3097247136813843"/>
    <n v="12.172130794637896"/>
    <n v="28.378991256712101"/>
    <n v="0"/>
    <n v="0"/>
    <n v="0"/>
    <n v="0"/>
    <n v="0"/>
    <n v="0"/>
  </r>
  <r>
    <x v="113"/>
    <x v="9"/>
    <n v="7.1317400000000001E-3"/>
    <n v="0"/>
    <n v="31.658415652206102"/>
    <n v="73.861339963066257"/>
    <n v="142.48638910478081"/>
    <n v="332.20313343875353"/>
    <n v="53.426306652479731"/>
    <n v="103.06503404789495"/>
    <n v="240.2933183569161"/>
    <n v="0"/>
    <n v="0"/>
    <n v="0"/>
    <n v="0"/>
    <n v="0"/>
    <n v="0"/>
  </r>
  <r>
    <x v="113"/>
    <x v="3"/>
    <n v="2.2011119999999999E-2"/>
    <n v="0"/>
    <n v="999.02471837999997"/>
    <n v="7.096661034001233"/>
    <n v="13.690214744832234"/>
    <n v="31.918362618749939"/>
    <n v="5.617300962073891"/>
    <n v="10.83637165262569"/>
    <n v="25.26470521659358"/>
    <n v="0"/>
    <n v="0"/>
    <n v="0"/>
    <n v="0"/>
    <n v="0"/>
    <n v="0"/>
  </r>
  <r>
    <x v="113"/>
    <x v="0"/>
    <n v="2.752195E-2"/>
    <n v="0"/>
    <n v="184.84152828999999"/>
    <n v="62.937102433966658"/>
    <n v="121.41237176333162"/>
    <n v="283.06963627486789"/>
    <n v="39.380595621455399"/>
    <n v="75.969361965306277"/>
    <n v="177.12049725436427"/>
    <n v="0"/>
    <n v="0"/>
    <n v="0"/>
    <n v="0"/>
    <n v="0"/>
    <n v="0"/>
  </r>
  <r>
    <x v="113"/>
    <x v="2"/>
    <n v="2.6829599999999999E-2"/>
    <n v="0"/>
    <n v="126.431048136"/>
    <n v="37.336290168808851"/>
    <n v="72.025679081669523"/>
    <n v="167.92590807666039"/>
    <n v="22.33529028975472"/>
    <n v="43.087153097758502"/>
    <n v="100.45652332100825"/>
    <n v="0"/>
    <n v="0"/>
    <n v="0"/>
    <n v="0"/>
    <n v="0"/>
    <n v="0"/>
  </r>
  <r>
    <x v="114"/>
    <x v="1"/>
    <n v="1.0698649999999999E-2"/>
    <n v="0"/>
    <n v="150.54139967525299"/>
    <n v="23.873467572189565"/>
    <n v="46.054460851540647"/>
    <n v="107.37472048971216"/>
    <n v="2.4711829940914511"/>
    <n v="4.7671751124648098"/>
    <n v="11.114538869024615"/>
    <n v="0"/>
    <n v="0"/>
    <n v="0"/>
    <n v="0"/>
    <n v="0"/>
    <n v="0"/>
  </r>
  <r>
    <x v="114"/>
    <x v="9"/>
    <n v="8.5829210000000003E-2"/>
    <n v="0"/>
    <n v="31.658415652206102"/>
    <n v="888.9079605497966"/>
    <n v="1714.7981015314558"/>
    <n v="3998.0050454128727"/>
    <n v="642.9760049020407"/>
    <n v="1240.3691737155204"/>
    <n v="2891.8869284147495"/>
    <n v="0"/>
    <n v="0"/>
    <n v="0"/>
    <n v="0"/>
    <n v="0"/>
    <n v="0"/>
  </r>
  <r>
    <x v="114"/>
    <x v="3"/>
    <n v="1.045836E-2"/>
    <n v="0"/>
    <n v="999.02471837999997"/>
    <n v="3.3719063769384356"/>
    <n v="6.5047664216434082"/>
    <n v="15.165685656951105"/>
    <n v="2.6690034714142263"/>
    <n v="5.148791875967893"/>
    <n v="12.004267954062023"/>
    <n v="0"/>
    <n v="0"/>
    <n v="0"/>
    <n v="0"/>
    <n v="0"/>
    <n v="0"/>
  </r>
  <r>
    <x v="114"/>
    <x v="0"/>
    <n v="1.4360040000000001E-2"/>
    <n v="0"/>
    <n v="184.84152828999999"/>
    <n v="32.838491038456894"/>
    <n v="63.348945660329768"/>
    <n v="147.69634054609338"/>
    <n v="20.547487672491393"/>
    <n v="39.638291494471758"/>
    <n v="92.415596474543477"/>
    <n v="0"/>
    <n v="0"/>
    <n v="0"/>
    <n v="0"/>
    <n v="0"/>
    <n v="0"/>
  </r>
  <r>
    <x v="115"/>
    <x v="6"/>
    <n v="9.2226000000000009E-3"/>
    <n v="0"/>
    <n v="2.9174746000000003"/>
    <n v="246.8615468032701"/>
    <n v="476.22220813225812"/>
    <n v="1110.2991011886782"/>
    <n v="158.9815634309291"/>
    <n v="306.69236326924289"/>
    <n v="715.04488758470791"/>
    <n v="0"/>
    <n v="0"/>
    <n v="0"/>
    <n v="0"/>
    <n v="0"/>
    <n v="0"/>
  </r>
  <r>
    <x v="115"/>
    <x v="1"/>
    <n v="0.21645659"/>
    <n v="0"/>
    <n v="150.54139967525299"/>
    <n v="483.01135023126591"/>
    <n v="931.78032277090904"/>
    <n v="2172.4204314942754"/>
    <n v="49.997321546833085"/>
    <n v="96.450156681169986"/>
    <n v="224.87091203203445"/>
    <n v="0"/>
    <n v="0"/>
    <n v="0"/>
    <n v="0"/>
    <n v="0"/>
    <n v="0"/>
  </r>
  <r>
    <x v="115"/>
    <x v="11"/>
    <n v="3.501456E-2"/>
    <n v="0"/>
    <n v="108.25509592"/>
    <n v="11.138679081238593"/>
    <n v="21.487697927985955"/>
    <n v="50.09798217858576"/>
    <n v="8.1845902771374295"/>
    <n v="15.788946091074905"/>
    <n v="36.811497562012768"/>
    <n v="0"/>
    <n v="0"/>
    <n v="0"/>
    <n v="0"/>
    <n v="0"/>
    <n v="0"/>
  </r>
  <r>
    <x v="115"/>
    <x v="4"/>
    <n v="8.5771000000000007E-3"/>
    <n v="0"/>
    <n v="450.24200000000002"/>
    <n v="15.573631923882038"/>
    <n v="30.043194168837186"/>
    <n v="70.044888526561238"/>
    <n v="9.8640590865899167"/>
    <n v="19.028820244355238"/>
    <n v="44.365175863702866"/>
    <n v="0"/>
    <n v="0"/>
    <n v="0"/>
    <n v="0"/>
    <n v="0"/>
    <n v="0"/>
  </r>
  <r>
    <x v="115"/>
    <x v="14"/>
    <n v="9.8106800000000004E-3"/>
    <n v="0"/>
    <n v="3.891881358"/>
    <n v="141.71536576133099"/>
    <n v="273.38402956258903"/>
    <n v="637.38741520089275"/>
    <n v="85.544804082229973"/>
    <n v="165.02503537639393"/>
    <n v="384.75137304212717"/>
    <n v="0"/>
    <n v="0"/>
    <n v="0"/>
    <n v="0"/>
    <n v="0"/>
    <n v="0"/>
  </r>
  <r>
    <x v="115"/>
    <x v="9"/>
    <n v="0.25786006"/>
    <n v="0"/>
    <n v="31.658415652206102"/>
    <n v="2670.5810299529517"/>
    <n v="5151.8351543581412"/>
    <n v="12011.363274699443"/>
    <n v="1931.7180153772883"/>
    <n v="3726.4897295039127"/>
    <n v="8688.2092573640493"/>
    <n v="0"/>
    <n v="0"/>
    <n v="0"/>
    <n v="0"/>
    <n v="0"/>
    <n v="0"/>
  </r>
  <r>
    <x v="115"/>
    <x v="3"/>
    <n v="0.61582572000000002"/>
    <n v="0"/>
    <n v="999.02471837999997"/>
    <n v="198.54993252772937"/>
    <n v="383.02396026149188"/>
    <n v="893.00992593347223"/>
    <n v="157.16049021702881"/>
    <n v="303.17931914258821"/>
    <n v="706.85432093398697"/>
    <n v="0"/>
    <n v="0"/>
    <n v="0"/>
    <n v="0"/>
    <n v="0"/>
    <n v="0"/>
  </r>
  <r>
    <x v="115"/>
    <x v="0"/>
    <n v="6.6019334699999996"/>
    <n v="0"/>
    <n v="184.84152828999999"/>
    <n v="15097.279192194703"/>
    <n v="29124.259030207599"/>
    <n v="67902.416291860733"/>
    <n v="9446.5716383403742"/>
    <n v="18223.442505102314"/>
    <n v="42487.459611205988"/>
    <n v="0"/>
    <n v="0"/>
    <n v="0"/>
    <n v="0"/>
    <n v="0"/>
    <n v="0"/>
  </r>
  <r>
    <x v="115"/>
    <x v="16"/>
    <n v="8.2184000000000001E-4"/>
    <n v="0"/>
    <n v="36.634587916000001"/>
    <n v="1.4372893872648702"/>
    <n v="2.7726842620564418"/>
    <n v="6.4644378012423269"/>
    <n v="0.94330634104836342"/>
    <n v="1.8197383695290925"/>
    <n v="4.2426704206234209"/>
    <n v="0"/>
    <n v="0"/>
    <n v="0"/>
    <n v="0"/>
    <n v="0"/>
    <n v="0"/>
  </r>
  <r>
    <x v="115"/>
    <x v="2"/>
    <n v="7.4021E-3"/>
    <n v="0"/>
    <n v="126.431048136"/>
    <n v="10.300822727828219"/>
    <n v="19.871383812297832"/>
    <n v="46.329589862474577"/>
    <n v="6.162151215589998"/>
    <n v="11.887445804071556"/>
    <n v="27.715255958882544"/>
    <n v="0"/>
    <n v="0"/>
    <n v="0"/>
    <n v="0"/>
    <n v="0"/>
    <n v="0"/>
  </r>
  <r>
    <x v="116"/>
    <x v="1"/>
    <n v="4.0999999999999999E-7"/>
    <n v="0"/>
    <n v="150.54139967525299"/>
    <n v="9.1489315984705764E-4"/>
    <n v="1.7649263177252894E-3"/>
    <n v="4.1148776154731666E-3"/>
    <n v="9.4702137893799232E-5"/>
    <n v="1.8269050731733181E-4"/>
    <n v="4.2593793948770105E-4"/>
    <n v="0"/>
    <n v="0"/>
    <n v="0"/>
    <n v="0"/>
    <n v="0"/>
    <n v="0"/>
  </r>
  <r>
    <x v="116"/>
    <x v="11"/>
    <n v="3.3488000000000002E-4"/>
    <n v="0"/>
    <n v="108.25509592"/>
    <n v="0.10653056473436137"/>
    <n v="0.20550880211329048"/>
    <n v="0.47913817200515446"/>
    <n v="7.8277596291593629E-2"/>
    <n v="0.15100581777920855"/>
    <n v="0.35206594923845502"/>
    <n v="0"/>
    <n v="0"/>
    <n v="0"/>
    <n v="0"/>
    <n v="0"/>
    <n v="0"/>
  </r>
  <r>
    <x v="116"/>
    <x v="7"/>
    <n v="6.8952E-4"/>
    <n v="0"/>
    <n v="146.87979724000002"/>
    <n v="1.3593059543031814"/>
    <n v="2.622245916661381"/>
    <n v="6.1136948984038701"/>
    <n v="0.97315254119273908"/>
    <n v="1.8773148674534084"/>
    <n v="4.3769084565723988"/>
    <n v="0"/>
    <n v="0"/>
    <n v="0"/>
    <n v="0"/>
    <n v="0"/>
    <n v="0"/>
  </r>
  <r>
    <x v="116"/>
    <x v="4"/>
    <n v="1.3743000000000002E-4"/>
    <n v="0"/>
    <n v="450.24200000000002"/>
    <n v="0.2495347186460585"/>
    <n v="0.48137904124043024"/>
    <n v="1.1223221170565005"/>
    <n v="0.15805081440930524"/>
    <n v="0.30489684930591232"/>
    <n v="0.71085869570702043"/>
    <n v="0"/>
    <n v="0"/>
    <n v="0"/>
    <n v="0"/>
    <n v="0"/>
    <n v="0"/>
  </r>
  <r>
    <x v="116"/>
    <x v="9"/>
    <n v="6.4210999999999999E-4"/>
    <n v="0"/>
    <n v="31.658415652206102"/>
    <n v="6.6501449861723048"/>
    <n v="12.828837746198095"/>
    <n v="29.910085618987516"/>
    <n v="4.8102659049017147"/>
    <n v="9.2795150990492949"/>
    <n v="21.634936586325271"/>
    <n v="0"/>
    <n v="0"/>
    <n v="0"/>
    <n v="0"/>
    <n v="0"/>
    <n v="0"/>
  </r>
  <r>
    <x v="116"/>
    <x v="3"/>
    <n v="1.471626E-2"/>
    <n v="0"/>
    <n v="999.02471837999997"/>
    <n v="4.7447067167972818"/>
    <n v="9.1530444448435535"/>
    <n v="21.340073702374301"/>
    <n v="3.755631765041012"/>
    <n v="7.2450135520895502"/>
    <n v="16.89155166982632"/>
    <n v="0"/>
    <n v="0"/>
    <n v="0"/>
    <n v="0"/>
    <n v="0"/>
    <n v="0"/>
  </r>
  <r>
    <x v="116"/>
    <x v="0"/>
    <n v="1.68144E-2"/>
    <n v="0"/>
    <n v="184.84152828999999"/>
    <n v="38.451113208391455"/>
    <n v="74.17629142474874"/>
    <n v="172.94000215028873"/>
    <n v="24.059381221802955"/>
    <n v="46.413108076624155"/>
    <n v="108.21089672184505"/>
    <n v="0"/>
    <n v="0"/>
    <n v="0"/>
    <n v="0"/>
    <n v="0"/>
    <n v="0"/>
  </r>
  <r>
    <x v="116"/>
    <x v="10"/>
    <n v="3.7007000000000001E-4"/>
    <n v="0"/>
    <n v="230.05283894999999"/>
    <n v="5.1420954692256472E-2"/>
    <n v="9.919649659867881E-2"/>
    <n v="0.23127392871184829"/>
    <n v="2.6582837654572894E-2"/>
    <n v="5.1281124218064515E-2"/>
    <n v="0.11956054370200461"/>
    <n v="0"/>
    <n v="0"/>
    <n v="0"/>
    <n v="0"/>
    <n v="0"/>
    <n v="0"/>
  </r>
  <r>
    <x v="117"/>
    <x v="5"/>
    <n v="8.0000000000000002E-3"/>
    <n v="0"/>
    <n v="93.437635950000001"/>
    <n v="12.237889553402994"/>
    <n v="23.608191966182179"/>
    <n v="55.041856245104199"/>
    <n v="7.9202149694393817"/>
    <n v="15.278937973415564"/>
    <n v="35.622427533428912"/>
    <n v="0"/>
    <n v="0"/>
    <n v="0"/>
    <n v="0"/>
    <n v="0"/>
    <n v="0"/>
  </r>
  <r>
    <x v="118"/>
    <x v="4"/>
    <n v="5.4064639999999997E-2"/>
    <n v="0"/>
    <n v="450.24200000000002"/>
    <n v="98.166373652771881"/>
    <n v="189.37338694760248"/>
    <n v="441.51889123697555"/>
    <n v="62.176820073825951"/>
    <n v="119.94570614027793"/>
    <n v="279.65014534140727"/>
    <n v="0"/>
    <n v="0"/>
    <n v="0"/>
    <n v="0"/>
    <n v="0"/>
    <n v="0"/>
  </r>
  <r>
    <x v="119"/>
    <x v="0"/>
    <n v="5.0849999999999995E-4"/>
    <n v="0"/>
    <n v="184.84152828999999"/>
    <n v="1.1628360849311929"/>
    <n v="2.2432346197000621"/>
    <n v="5.230040387609538"/>
    <n v="0.72760225469162143"/>
    <n v="1.4036222200591981"/>
    <n v="3.2725069573138619"/>
    <n v="0"/>
    <n v="0"/>
    <n v="0"/>
    <n v="0"/>
    <n v="0"/>
    <n v="0"/>
  </r>
  <r>
    <x v="120"/>
    <x v="0"/>
    <n v="1.8950099999999999E-3"/>
    <n v="0"/>
    <n v="184.84152828999999"/>
    <n v="4.3335024765102457"/>
    <n v="8.3597876827488982"/>
    <n v="19.490617177824877"/>
    <n v="2.7115310691507761"/>
    <n v="5.2308321400872781"/>
    <n v="12.195542594256324"/>
    <n v="0"/>
    <n v="0"/>
    <n v="0"/>
    <n v="0"/>
    <n v="0"/>
    <n v="0"/>
  </r>
  <r>
    <x v="121"/>
    <x v="8"/>
    <n v="5.7569000000000001E-4"/>
    <n v="0"/>
    <n v="77.359122075000002"/>
    <n v="1.6663735246461315"/>
    <n v="3.2146119545808602"/>
    <n v="7.4947801738180653"/>
    <n v="0.52389024755094549"/>
    <n v="1.0106400682423402"/>
    <n v="2.3562797791301184"/>
    <n v="0"/>
    <n v="0"/>
    <n v="0"/>
    <n v="0"/>
    <n v="0"/>
    <n v="0"/>
  </r>
  <r>
    <x v="121"/>
    <x v="3"/>
    <n v="8.5499999999999997E-4"/>
    <n v="0"/>
    <n v="999.02471837999997"/>
    <n v="0.27566271884715787"/>
    <n v="0.53178273558235845"/>
    <n v="1.2398369569122878"/>
    <n v="0.21819845253549916"/>
    <n v="0.42092804741398732"/>
    <n v="0.98138227224182639"/>
    <n v="0"/>
    <n v="0"/>
    <n v="0"/>
    <n v="0"/>
    <n v="0"/>
    <n v="0"/>
  </r>
  <r>
    <x v="121"/>
    <x v="0"/>
    <n v="1.0169999999999999E-3"/>
    <n v="0"/>
    <n v="184.84152828999999"/>
    <n v="2.3256721698623859"/>
    <n v="4.4864692394001242"/>
    <n v="10.460080775219076"/>
    <n v="1.4552045093832429"/>
    <n v="2.8072444401183962"/>
    <n v="6.5450139146277238"/>
    <n v="0"/>
    <n v="0"/>
    <n v="0"/>
    <n v="0"/>
    <n v="0"/>
    <n v="0"/>
  </r>
  <r>
    <x v="122"/>
    <x v="4"/>
    <n v="0.39683598999999997"/>
    <n v="0"/>
    <n v="450.24200000000002"/>
    <n v="720.54396502423106"/>
    <n v="1390.0060277661132"/>
    <n v="3240.7611760242467"/>
    <n v="456.37962167229068"/>
    <n v="880.40488279264002"/>
    <n v="2052.6399931674609"/>
    <n v="0"/>
    <n v="0"/>
    <n v="0"/>
    <n v="0"/>
    <n v="0"/>
    <n v="0"/>
  </r>
  <r>
    <x v="123"/>
    <x v="1"/>
    <n v="1.3209950000000002E-2"/>
    <n v="0"/>
    <n v="150.54139967525299"/>
    <n v="29.477299748589367"/>
    <n v="56.864849782524857"/>
    <n v="132.5788476988287"/>
    <n v="3.0512451377321788"/>
    <n v="5.8861767491136288"/>
    <n v="13.723460692037944"/>
    <n v="0"/>
    <n v="0"/>
    <n v="0"/>
    <n v="0"/>
    <n v="0"/>
    <n v="0"/>
  </r>
  <r>
    <x v="123"/>
    <x v="4"/>
    <n v="1.1712520000000001E-2"/>
    <n v="0"/>
    <n v="450.24200000000002"/>
    <n v="21.266684005212348"/>
    <n v="41.025697796036987"/>
    <n v="95.650296459772989"/>
    <n v="13.469936147749952"/>
    <n v="25.984941027668512"/>
    <n v="60.583181915465254"/>
    <n v="0"/>
    <n v="0"/>
    <n v="0"/>
    <n v="0"/>
    <n v="0"/>
    <n v="0"/>
  </r>
  <r>
    <x v="123"/>
    <x v="9"/>
    <n v="2.0821610000000001E-2"/>
    <n v="0"/>
    <n v="31.658415652206102"/>
    <n v="215.64330931699419"/>
    <n v="415.99890408904355"/>
    <n v="969.89010889904648"/>
    <n v="155.98181101082466"/>
    <n v="300.90552145507132"/>
    <n v="701.55302358660697"/>
    <n v="0"/>
    <n v="0"/>
    <n v="0"/>
    <n v="0"/>
    <n v="0"/>
    <n v="0"/>
  </r>
  <r>
    <x v="123"/>
    <x v="3"/>
    <n v="0.20545307999999998"/>
    <n v="0"/>
    <n v="999.02471837999997"/>
    <n v="66.240648688096641"/>
    <n v="127.78526422949838"/>
    <n v="297.92786139819509"/>
    <n v="52.432215350470308"/>
    <n v="101.14732608139148"/>
    <n v="235.82223449062192"/>
    <n v="0"/>
    <n v="0"/>
    <n v="0"/>
    <n v="0"/>
    <n v="0"/>
    <n v="0"/>
  </r>
  <r>
    <x v="123"/>
    <x v="0"/>
    <n v="0.24776154"/>
    <n v="0"/>
    <n v="184.84152828999999"/>
    <n v="566.58025402187445"/>
    <n v="1092.9936361026585"/>
    <n v="2548.2848784588714"/>
    <n v="354.51692257594567"/>
    <n v="683.90089050164374"/>
    <n v="1594.4962898816061"/>
    <n v="0"/>
    <n v="0"/>
    <n v="0"/>
    <n v="0"/>
    <n v="0"/>
    <n v="0"/>
  </r>
  <r>
    <x v="124"/>
    <x v="7"/>
    <n v="3.2640000000000002E-2"/>
    <n v="0"/>
    <n v="146.87979724000002"/>
    <n v="64.34584399068315"/>
    <n v="124.12998422065709"/>
    <n v="289.40567566408856"/>
    <n v="46.066392482496532"/>
    <n v="88.86697597412585"/>
    <n v="207.19093285549818"/>
    <n v="0"/>
    <n v="0"/>
    <n v="0"/>
    <n v="0"/>
    <n v="0"/>
    <n v="0"/>
  </r>
  <r>
    <x v="124"/>
    <x v="8"/>
    <n v="4.7782120000000004E-2"/>
    <n v="0"/>
    <n v="77.359122075000002"/>
    <n v="138.30856836051422"/>
    <n v="266.81195464089569"/>
    <n v="622.06480161023421"/>
    <n v="43.482754043511243"/>
    <n v="83.882862334874147"/>
    <n v="195.57060772285229"/>
    <n v="0"/>
    <n v="0"/>
    <n v="0"/>
    <n v="0"/>
    <n v="0"/>
    <n v="0"/>
  </r>
  <r>
    <x v="124"/>
    <x v="9"/>
    <n v="0.10701897"/>
    <n v="0"/>
    <n v="31.658415652206102"/>
    <n v="1108.3640914653631"/>
    <n v="2138.1523444507043"/>
    <n v="4985.0439263613043"/>
    <n v="801.71575363831676"/>
    <n v="1546.5950506917875"/>
    <n v="3605.8442159191522"/>
    <n v="0"/>
    <n v="0"/>
    <n v="0"/>
    <n v="0"/>
    <n v="0"/>
    <n v="0"/>
  </r>
  <r>
    <x v="124"/>
    <x v="3"/>
    <n v="9.3023999999999996E-2"/>
    <n v="0"/>
    <n v="999.02471837999997"/>
    <n v="29.992103810570779"/>
    <n v="57.857961631360595"/>
    <n v="134.89426091205692"/>
    <n v="23.73999163586231"/>
    <n v="45.796971558641822"/>
    <n v="106.77439121991073"/>
    <n v="0"/>
    <n v="0"/>
    <n v="0"/>
    <n v="0"/>
    <n v="0"/>
    <n v="0"/>
  </r>
  <r>
    <x v="124"/>
    <x v="0"/>
    <n v="9.2547000000000004E-2"/>
    <n v="0"/>
    <n v="184.84152828999999"/>
    <n v="211.63616745747714"/>
    <n v="408.2687007854114"/>
    <n v="951.86735054493602"/>
    <n v="132.42361035387512"/>
    <n v="255.45924405077406"/>
    <n v="595.59626623112285"/>
    <n v="0"/>
    <n v="0"/>
    <n v="0"/>
    <n v="0"/>
    <n v="0"/>
    <n v="0"/>
  </r>
  <r>
    <x v="125"/>
    <x v="9"/>
    <n v="6.4211379999999998E-2"/>
    <n v="0"/>
    <n v="31.658415652206102"/>
    <n v="665.01843416580436"/>
    <n v="1282.8913667120423"/>
    <n v="2991.0262626549079"/>
    <n v="481.0294372003051"/>
    <n v="927.95700151187805"/>
    <n v="2163.506462164481"/>
    <n v="0"/>
    <n v="0"/>
    <n v="0"/>
    <n v="0"/>
    <n v="0"/>
    <n v="0"/>
  </r>
  <r>
    <x v="126"/>
    <x v="0"/>
    <n v="5.7630000000000002E-5"/>
    <n v="0"/>
    <n v="184.84152828999999"/>
    <n v="0.1317880896255352"/>
    <n v="0.2542332568993404"/>
    <n v="0.59273791059574765"/>
    <n v="8.2461588865050436E-2"/>
    <n v="0.15907718494004244"/>
    <n v="0.37088412182890435"/>
    <n v="0"/>
    <n v="0"/>
    <n v="0"/>
    <n v="0"/>
    <n v="0"/>
    <n v="0"/>
  </r>
  <r>
    <x v="127"/>
    <x v="0"/>
    <n v="0"/>
    <n v="38.142857142857146"/>
    <n v="184.84152828999999"/>
    <n v="0"/>
    <n v="0"/>
    <n v="0"/>
    <n v="0"/>
    <n v="0"/>
    <n v="0"/>
    <n v="28784.235831798691"/>
    <n v="55527.855693713318"/>
    <n v="129461.68241389985"/>
    <n v="18010.685394262899"/>
    <n v="34744.529796155635"/>
    <n v="81005.924430095358"/>
  </r>
  <r>
    <x v="128"/>
    <x v="11"/>
    <n v="2.6142479999999999E-2"/>
    <n v="0"/>
    <n v="108.25509592"/>
    <n v="8.3163316948063386"/>
    <n v="16.043089312800564"/>
    <n v="37.404025558054549"/>
    <n v="6.1107575713720141"/>
    <n v="11.788301992285604"/>
    <n v="27.484104863375904"/>
    <n v="0"/>
    <n v="0"/>
    <n v="0"/>
    <n v="0"/>
    <n v="0"/>
    <n v="0"/>
  </r>
  <r>
    <x v="129"/>
    <x v="7"/>
    <n v="1.5299999999999999E-2"/>
    <n v="0"/>
    <n v="146.87979724000002"/>
    <n v="30.162114370632718"/>
    <n v="58.185930103433002"/>
    <n v="135.65891046754149"/>
    <n v="21.593621476170245"/>
    <n v="41.656394987871487"/>
    <n v="97.120749776014762"/>
    <n v="0"/>
    <n v="0"/>
    <n v="0"/>
    <n v="0"/>
    <n v="0"/>
    <n v="0"/>
  </r>
  <r>
    <x v="130"/>
    <x v="2"/>
    <n v="1.2504893300000002"/>
    <n v="0"/>
    <n v="126.431048136"/>
    <n v="1740.1911499940131"/>
    <n v="3357.0140135384781"/>
    <n v="7826.7866938167062"/>
    <n v="1041.0159745128847"/>
    <n v="2008.230656022582"/>
    <n v="4682.1350501616498"/>
    <n v="0"/>
    <n v="0"/>
    <n v="0"/>
    <n v="0"/>
    <n v="0"/>
    <n v="0"/>
  </r>
  <r>
    <x v="131"/>
    <x v="2"/>
    <n v="0.57556678999999999"/>
    <n v="0"/>
    <n v="126.431048136"/>
    <n v="800.96343899908561"/>
    <n v="1545.1437556507242"/>
    <n v="3602.4605610787521"/>
    <n v="479.15180754809217"/>
    <n v="924.33485399392521"/>
    <n v="2155.0615239300196"/>
    <n v="0"/>
    <n v="0"/>
    <n v="0"/>
    <n v="0"/>
    <n v="0"/>
    <n v="0"/>
  </r>
  <r>
    <x v="132"/>
    <x v="8"/>
    <n v="1.101E-3"/>
    <n v="0"/>
    <n v="77.359122075000002"/>
    <n v="3.1869187420927769"/>
    <n v="6.1479055776433968"/>
    <n v="14.333674323635446"/>
    <n v="1.0019336145383644"/>
    <n v="1.9328366223745705"/>
    <n v="4.5063559152013415"/>
    <n v="0"/>
    <n v="0"/>
    <n v="0"/>
    <n v="0"/>
    <n v="0"/>
    <n v="0"/>
  </r>
  <r>
    <x v="133"/>
    <x v="6"/>
    <n v="1.56E-5"/>
    <n v="0"/>
    <n v="2.9174746000000003"/>
    <n v="0.41756555961778818"/>
    <n v="0.80552842439910932"/>
    <n v="1.878067570809032"/>
    <n v="0.2689168335960026"/>
    <n v="0.51876920467115439"/>
    <n v="1.2094962642119838"/>
    <n v="0"/>
    <n v="0"/>
    <n v="0"/>
    <n v="0"/>
    <n v="0"/>
    <n v="0"/>
  </r>
  <r>
    <x v="133"/>
    <x v="1"/>
    <n v="1.116E-5"/>
    <n v="0"/>
    <n v="150.54139967525299"/>
    <n v="2.4902945521690641E-2"/>
    <n v="4.8040433428815192E-2"/>
    <n v="0.11200496143580618"/>
    <n v="2.5777459973043886E-3"/>
    <n v="4.9727464918571298E-3"/>
    <n v="1.1593822938250595E-2"/>
    <n v="0"/>
    <n v="0"/>
    <n v="0"/>
    <n v="0"/>
    <n v="0"/>
    <n v="0"/>
  </r>
  <r>
    <x v="133"/>
    <x v="14"/>
    <n v="9.6099999999999995E-6"/>
    <n v="0"/>
    <n v="3.891881358"/>
    <n v="0.13881654125569182"/>
    <n v="0.26779188844162483"/>
    <n v="0.62434949056340427"/>
    <n v="8.37949629618161E-2"/>
    <n v="0.16164940554244409"/>
    <n v="0.37688118407030313"/>
    <n v="0"/>
    <n v="0"/>
    <n v="0"/>
    <n v="0"/>
    <n v="0"/>
    <n v="0"/>
  </r>
  <r>
    <x v="133"/>
    <x v="8"/>
    <n v="2.2739699999999997E-3"/>
    <n v="0"/>
    <n v="77.359122075000002"/>
    <n v="6.5821595022313444"/>
    <n v="12.697686508986152"/>
    <n v="29.604310083303623"/>
    <n v="2.0693614727082688"/>
    <n v="3.9920186141517724"/>
    <n v="9.3072826162492213"/>
    <n v="0"/>
    <n v="0"/>
    <n v="0"/>
    <n v="0"/>
    <n v="0"/>
    <n v="0"/>
  </r>
  <r>
    <x v="133"/>
    <x v="9"/>
    <n v="4.5590100000000005E-3"/>
    <n v="0"/>
    <n v="31.658415652206102"/>
    <n v="47.216329746319794"/>
    <n v="91.085327394518984"/>
    <n v="212.36295874199172"/>
    <n v="34.153105173733429"/>
    <n v="65.884976299569757"/>
    <n v="153.60902687455854"/>
    <n v="0"/>
    <n v="0"/>
    <n v="0"/>
    <n v="0"/>
    <n v="0"/>
    <n v="0"/>
  </r>
  <r>
    <x v="133"/>
    <x v="3"/>
    <n v="8.5500000000000005E-5"/>
    <n v="0"/>
    <n v="999.02471837999997"/>
    <n v="2.756627188471579E-2"/>
    <n v="5.3178273558235845E-2"/>
    <n v="0.12398369569122879"/>
    <n v="2.1819845253549918E-2"/>
    <n v="4.2092804741398739E-2"/>
    <n v="9.8138227224182653E-2"/>
    <n v="0"/>
    <n v="0"/>
    <n v="0"/>
    <n v="0"/>
    <n v="0"/>
    <n v="0"/>
  </r>
  <r>
    <x v="133"/>
    <x v="0"/>
    <n v="3.7866300000000006E-2"/>
    <n v="0"/>
    <n v="184.84152828999999"/>
    <n v="86.592527124542855"/>
    <n v="167.04620468033133"/>
    <n v="389.46367419732366"/>
    <n v="54.182114566036091"/>
    <n v="104.52306798707497"/>
    <n v="243.69268475463895"/>
    <n v="0"/>
    <n v="0"/>
    <n v="0"/>
    <n v="0"/>
    <n v="0"/>
    <n v="0"/>
  </r>
  <r>
    <x v="134"/>
    <x v="4"/>
    <n v="7.5100000000000001E-6"/>
    <n v="0"/>
    <n v="450.24200000000002"/>
    <n v="1.3636074634591423E-2"/>
    <n v="2.6305439858223319E-2"/>
    <n v="6.1330416205299554E-2"/>
    <n v="8.6368450572210029E-3"/>
    <n v="1.6661393715254321E-2"/>
    <n v="3.8845585423559065E-2"/>
    <n v="0"/>
    <n v="0"/>
    <n v="0"/>
    <n v="0"/>
    <n v="0"/>
    <n v="0"/>
  </r>
  <r>
    <x v="134"/>
    <x v="0"/>
    <n v="1.695E-4"/>
    <n v="0"/>
    <n v="184.84152828999999"/>
    <n v="0.3876120283103977"/>
    <n v="0.74774487323335415"/>
    <n v="1.7433467958698461"/>
    <n v="0.24253408489720718"/>
    <n v="0.46787407335306608"/>
    <n v="1.0908356524379541"/>
    <n v="0"/>
    <n v="0"/>
    <n v="0"/>
    <n v="0"/>
    <n v="0"/>
    <n v="0"/>
  </r>
  <r>
    <x v="134"/>
    <x v="2"/>
    <n v="9.5819999999999987E-5"/>
    <n v="0"/>
    <n v="126.431048136"/>
    <n v="0.13334389346003159"/>
    <n v="0.25723456814881968"/>
    <n v="0.59973538598807286"/>
    <n v="7.9768893891981135E-2"/>
    <n v="0.1538826896348518"/>
    <n v="0.3587732975750294"/>
    <n v="0"/>
    <n v="0"/>
    <n v="0"/>
    <n v="0"/>
    <n v="0"/>
    <n v="0"/>
  </r>
  <r>
    <x v="135"/>
    <x v="6"/>
    <n v="2.8800000000000002E-3"/>
    <n v="0"/>
    <n v="2.9174746000000003"/>
    <n v="77.089026390976287"/>
    <n v="148.71293988906638"/>
    <n v="346.72016691859056"/>
    <n v="49.646184663877406"/>
    <n v="95.77277624698236"/>
    <n v="223.29161800836627"/>
    <n v="0"/>
    <n v="0"/>
    <n v="0"/>
    <n v="0"/>
    <n v="0"/>
    <n v="0"/>
  </r>
  <r>
    <x v="135"/>
    <x v="0"/>
    <n v="5.2575E-3"/>
    <n v="0"/>
    <n v="184.84152828999999"/>
    <n v="12.022833267503929"/>
    <n v="23.19332549276908"/>
    <n v="54.074606367467347"/>
    <n v="7.5228492704841692"/>
    <n v="14.512377230995545"/>
    <n v="33.835212051283442"/>
    <n v="0"/>
    <n v="0"/>
    <n v="0"/>
    <n v="0"/>
    <n v="0"/>
    <n v="0"/>
  </r>
  <r>
    <x v="136"/>
    <x v="13"/>
    <n v="0.52100999999999997"/>
    <n v="0"/>
    <n v="178.77225749999999"/>
    <n v="382.1379740567196"/>
    <n v="737.18483973328114"/>
    <n v="1718.726365525705"/>
    <n v="176.18685782074476"/>
    <n v="339.88320806457745"/>
    <n v="792.42843777335918"/>
    <n v="0"/>
    <n v="0"/>
    <n v="0"/>
    <n v="0"/>
    <n v="0"/>
    <n v="0"/>
  </r>
  <r>
    <x v="137"/>
    <x v="4"/>
    <n v="3.7549999999999998E-5"/>
    <n v="0"/>
    <n v="450.24200000000002"/>
    <n v="6.8180373172957123E-2"/>
    <n v="0.13152719929111659"/>
    <n v="0.30665208102649777"/>
    <n v="4.3184225286105014E-2"/>
    <n v="8.3306968576271595E-2"/>
    <n v="0.19422792711779535"/>
    <n v="0"/>
    <n v="0"/>
    <n v="0"/>
    <n v="0"/>
    <n v="0"/>
    <n v="0"/>
  </r>
  <r>
    <x v="138"/>
    <x v="5"/>
    <n v="6.8095999999999999E-4"/>
    <n v="0"/>
    <n v="93.437635950000001"/>
    <n v="1.0416891587856627"/>
    <n v="2.0095293001614269"/>
    <n v="4.6851628035832693"/>
    <n v="0.67416869819868008"/>
    <n v="1.3005432002971327"/>
    <n v="3.0321810316454685"/>
    <n v="0"/>
    <n v="0"/>
    <n v="0"/>
    <n v="0"/>
    <n v="0"/>
    <n v="0"/>
  </r>
  <r>
    <x v="138"/>
    <x v="7"/>
    <n v="2.6395560000000002E-2"/>
    <n v="0"/>
    <n v="146.87979724000002"/>
    <n v="52.035679712215575"/>
    <n v="100.38236661444263"/>
    <n v="234.03875233860259"/>
    <n v="37.253315770688914"/>
    <n v="71.865612633075898"/>
    <n v="167.55271751358069"/>
    <n v="0"/>
    <n v="0"/>
    <n v="0"/>
    <n v="0"/>
    <n v="0"/>
    <n v="0"/>
  </r>
  <r>
    <x v="138"/>
    <x v="4"/>
    <n v="3.9253999999999999E-3"/>
    <n v="0"/>
    <n v="450.24200000000002"/>
    <n v="7.1274364008821793"/>
    <n v="13.749583704323543"/>
    <n v="32.056779729997714"/>
    <n v="4.5143903578715472"/>
    <n v="8.708739665760227"/>
    <n v="20.304189217262152"/>
    <n v="0"/>
    <n v="0"/>
    <n v="0"/>
    <n v="0"/>
    <n v="0"/>
    <n v="0"/>
  </r>
  <r>
    <x v="138"/>
    <x v="14"/>
    <n v="7.8440999999999993E-4"/>
    <n v="0"/>
    <n v="3.891881358"/>
    <n v="11.330809898686494"/>
    <n v="21.858338731789274"/>
    <n v="50.962121112678453"/>
    <n v="6.8397093545138565"/>
    <n v="13.194527596415043"/>
    <n v="30.762681539707227"/>
    <n v="0"/>
    <n v="0"/>
    <n v="0"/>
    <n v="0"/>
    <n v="0"/>
    <n v="0"/>
  </r>
  <r>
    <x v="138"/>
    <x v="0"/>
    <n v="5.4087449999999995E-2"/>
    <n v="0"/>
    <n v="184.84152828999999"/>
    <n v="123.6869982338479"/>
    <n v="238.6053890487633"/>
    <n v="556.30196256206784"/>
    <n v="77.392626490698802"/>
    <n v="149.29861680696337"/>
    <n v="348.08565669295109"/>
    <n v="0"/>
    <n v="0"/>
    <n v="0"/>
    <n v="0"/>
    <n v="0"/>
    <n v="0"/>
  </r>
  <r>
    <x v="139"/>
    <x v="3"/>
    <n v="0.69021071999999994"/>
    <n v="0"/>
    <n v="999.02471837999997"/>
    <n v="222.53258906743207"/>
    <n v="429.28905825715702"/>
    <n v="1000.8757411848412"/>
    <n v="176.14375558761722"/>
    <n v="339.80005926760509"/>
    <n v="792.2345786190258"/>
    <n v="0"/>
    <n v="0"/>
    <n v="0"/>
    <n v="0"/>
    <n v="0"/>
    <n v="0"/>
  </r>
  <r>
    <x v="140"/>
    <x v="9"/>
    <n v="1.3313159999999999E-2"/>
    <n v="0"/>
    <n v="31.658415652206102"/>
    <n v="137.88049434537646"/>
    <n v="265.98615428692068"/>
    <n v="620.13947058802989"/>
    <n v="99.733440741463795"/>
    <n v="192.39642621366917"/>
    <n v="448.56702490788513"/>
    <n v="0"/>
    <n v="0"/>
    <n v="0"/>
    <n v="0"/>
    <n v="0"/>
    <n v="0"/>
  </r>
  <r>
    <x v="140"/>
    <x v="3"/>
    <n v="0.10681344"/>
    <n v="0"/>
    <n v="999.02471837999997"/>
    <n v="34.437992140137737"/>
    <n v="66.434553590832863"/>
    <n v="154.8903513531383"/>
    <n v="27.259096278354839"/>
    <n v="52.585699107334605"/>
    <n v="122.60212450662689"/>
    <n v="0"/>
    <n v="0"/>
    <n v="0"/>
    <n v="0"/>
    <n v="0"/>
    <n v="0"/>
  </r>
  <r>
    <x v="140"/>
    <x v="0"/>
    <n v="7.0254360000000002E-2"/>
    <n v="0"/>
    <n v="184.84152828999999"/>
    <n v="160.65743349409362"/>
    <n v="309.92529505776065"/>
    <n v="722.58237995213381"/>
    <n v="100.52552750819443"/>
    <n v="193.92444592337881"/>
    <n v="452.12956122248318"/>
    <n v="0"/>
    <n v="0"/>
    <n v="0"/>
    <n v="0"/>
    <n v="0"/>
    <n v="0"/>
  </r>
  <r>
    <x v="141"/>
    <x v="3"/>
    <n v="7.5240000000000001E-2"/>
    <n v="0"/>
    <n v="999.02471837999997"/>
    <n v="24.258319258549896"/>
    <n v="46.796880731247548"/>
    <n v="109.10565220828134"/>
    <n v="19.20146382312393"/>
    <n v="37.041668172430889"/>
    <n v="86.361639957280744"/>
    <n v="0"/>
    <n v="0"/>
    <n v="0"/>
    <n v="0"/>
    <n v="0"/>
    <n v="0"/>
  </r>
  <r>
    <x v="142"/>
    <x v="6"/>
    <n v="5.2421999999999998E-3"/>
    <n v="0"/>
    <n v="2.9174746000000003"/>
    <n v="140.31808824540826"/>
    <n v="270.68853246057762"/>
    <n v="631.10293715994271"/>
    <n v="90.366399043395177"/>
    <n v="174.32640543122599"/>
    <n v="406.43726386231157"/>
    <n v="0"/>
    <n v="0"/>
    <n v="0"/>
    <n v="0"/>
    <n v="0"/>
    <n v="0"/>
  </r>
  <r>
    <x v="142"/>
    <x v="1"/>
    <n v="2.1516750000000001E-2"/>
    <n v="0"/>
    <n v="150.54139967525299"/>
    <n v="48.01348145643702"/>
    <n v="92.623117919306395"/>
    <n v="215.94827544568844"/>
    <n v="4.9699566476253771"/>
    <n v="9.5875755446834141"/>
    <n v="22.353171120663397"/>
    <n v="0"/>
    <n v="0"/>
    <n v="0"/>
    <n v="0"/>
    <n v="0"/>
    <n v="0"/>
  </r>
  <r>
    <x v="142"/>
    <x v="11"/>
    <n v="2.7999999999999998E-4"/>
    <n v="0"/>
    <n v="108.25509592"/>
    <n v="8.9072378540435912E-2"/>
    <n v="0.17183010210141342"/>
    <n v="0.40061720067320594"/>
    <n v="6.5449495227084958E-2"/>
    <n v="0.12625904496589341"/>
    <n v="0.29436952277462786"/>
    <n v="0"/>
    <n v="0"/>
    <n v="0"/>
    <n v="0"/>
    <n v="0"/>
    <n v="0"/>
  </r>
  <r>
    <x v="142"/>
    <x v="7"/>
    <n v="9.6226799999999998E-3"/>
    <n v="0"/>
    <n v="146.87979724000002"/>
    <n v="18.969959131503273"/>
    <n v="36.595070973052465"/>
    <n v="85.320410756719099"/>
    <n v="13.580948333746006"/>
    <n v="26.199095354371973"/>
    <n v="61.082476892461557"/>
    <n v="0"/>
    <n v="0"/>
    <n v="0"/>
    <n v="0"/>
    <n v="0"/>
    <n v="0"/>
  </r>
  <r>
    <x v="142"/>
    <x v="4"/>
    <n v="1.1115E-4"/>
    <n v="0"/>
    <n v="450.24200000000002"/>
    <n v="0.20181753603659611"/>
    <n v="0.3893275153450762"/>
    <n v="0.90770649283875449"/>
    <n v="0.12782760693876358"/>
    <n v="0.24659306410792514"/>
    <n v="0.57492500929808132"/>
    <n v="0"/>
    <n v="0"/>
    <n v="0"/>
    <n v="0"/>
    <n v="0"/>
    <n v="0"/>
  </r>
  <r>
    <x v="142"/>
    <x v="8"/>
    <n v="8.3619E-4"/>
    <n v="0"/>
    <n v="77.359122075000002"/>
    <n v="2.4204083405545496"/>
    <n v="4.669225399609112"/>
    <n v="10.886171782634626"/>
    <n v="0.76095083482364667"/>
    <n v="1.4679551818922727"/>
    <n v="3.4224975047522341"/>
    <n v="0"/>
    <n v="0"/>
    <n v="0"/>
    <n v="0"/>
    <n v="0"/>
    <n v="0"/>
  </r>
  <r>
    <x v="142"/>
    <x v="9"/>
    <n v="1.50683E-3"/>
    <n v="0"/>
    <n v="31.658415652206102"/>
    <n v="15.605796467138052"/>
    <n v="30.105242997467222"/>
    <n v="70.189553679679435"/>
    <n v="11.288179554099846"/>
    <n v="21.776100258056179"/>
    <n v="50.770384352170986"/>
    <n v="0"/>
    <n v="0"/>
    <n v="0"/>
    <n v="0"/>
    <n v="0"/>
    <n v="0"/>
  </r>
  <r>
    <x v="142"/>
    <x v="3"/>
    <n v="3.437784E-2"/>
    <n v="0"/>
    <n v="999.02471837999997"/>
    <n v="11.083846599406524"/>
    <n v="21.381920232295467"/>
    <n v="49.851364363529271"/>
    <n v="8.7733233795473513"/>
    <n v="16.924674930421602"/>
    <n v="39.459418402299356"/>
    <n v="0"/>
    <n v="0"/>
    <n v="0"/>
    <n v="0"/>
    <n v="0"/>
    <n v="0"/>
  </r>
  <r>
    <x v="142"/>
    <x v="0"/>
    <n v="2.2034999999999999E-2"/>
    <n v="0"/>
    <n v="184.84152828999999"/>
    <n v="50.389563680351699"/>
    <n v="97.206833520336033"/>
    <n v="226.63508346307998"/>
    <n v="31.529431036636932"/>
    <n v="60.823629535898583"/>
    <n v="141.80863481693402"/>
    <n v="0"/>
    <n v="0"/>
    <n v="0"/>
    <n v="0"/>
    <n v="0"/>
    <n v="0"/>
  </r>
  <r>
    <x v="142"/>
    <x v="2"/>
    <n v="2.4434000000000001E-4"/>
    <n v="0"/>
    <n v="126.431048136"/>
    <n v="0.34002553671492514"/>
    <n v="0.6559454642191882"/>
    <n v="1.5293189752903957"/>
    <n v="0.20340984693766095"/>
    <n v="0.39239925261302117"/>
    <n v="0.91486816457402109"/>
    <n v="0"/>
    <n v="0"/>
    <n v="0"/>
    <n v="0"/>
    <n v="0"/>
    <n v="0"/>
  </r>
  <r>
    <x v="143"/>
    <x v="1"/>
    <n v="3.4098459999999997E-2"/>
    <n v="0"/>
    <n v="150.54139967525299"/>
    <n v="76.088897110532926"/>
    <n v="146.78358401927579"/>
    <n v="342.22192628318817"/>
    <n v="7.8760903924053585"/>
    <n v="15.193816966194504"/>
    <n v="35.423970224643405"/>
    <n v="0"/>
    <n v="0"/>
    <n v="0"/>
    <n v="0"/>
    <n v="0"/>
    <n v="0"/>
  </r>
  <r>
    <x v="143"/>
    <x v="9"/>
    <n v="3.093276E-2"/>
    <n v="0"/>
    <n v="31.658415652206102"/>
    <n v="320.36152500735267"/>
    <n v="618.01149192830917"/>
    <n v="1440.8769525962721"/>
    <n v="231.72789829236046"/>
    <n v="447.0277888138607"/>
    <n v="1042.2331080967729"/>
    <n v="0"/>
    <n v="0"/>
    <n v="0"/>
    <n v="0"/>
    <n v="0"/>
    <n v="0"/>
  </r>
  <r>
    <x v="144"/>
    <x v="9"/>
    <n v="1.023101E-2"/>
    <n v="0"/>
    <n v="31.658415652206102"/>
    <n v="105.95957056420039"/>
    <n v="204.40729356298795"/>
    <n v="476.57003483627022"/>
    <n v="76.643999588401513"/>
    <n v="147.85443580309345"/>
    <n v="344.71858803641078"/>
    <n v="0"/>
    <n v="0"/>
    <n v="0"/>
    <n v="0"/>
    <n v="0"/>
    <n v="0"/>
  </r>
  <r>
    <x v="144"/>
    <x v="0"/>
    <n v="3.5425499999999999E-2"/>
    <n v="38.142857142857146"/>
    <n v="184.84152828999999"/>
    <n v="81.010913916873108"/>
    <n v="156.27867850577101"/>
    <n v="364.35948033679779"/>
    <n v="50.6896237435163"/>
    <n v="97.785681330790794"/>
    <n v="227.98465135953236"/>
    <n v="28784.235831798691"/>
    <n v="55527.855693713318"/>
    <n v="129461.68241389985"/>
    <n v="18010.685394262899"/>
    <n v="34744.529796155635"/>
    <n v="81005.924430095358"/>
  </r>
  <r>
    <x v="145"/>
    <x v="3"/>
    <n v="3.1463999999999999E-2"/>
    <n v="0"/>
    <n v="999.02471837999997"/>
    <n v="10.14438805357541"/>
    <n v="19.569604669430788"/>
    <n v="45.626000014372188"/>
    <n v="8.0297030533063687"/>
    <n v="15.490152144834733"/>
    <n v="36.114867618499211"/>
    <n v="0"/>
    <n v="0"/>
    <n v="0"/>
    <n v="0"/>
    <n v="0"/>
    <n v="0"/>
  </r>
  <r>
    <x v="145"/>
    <x v="0"/>
    <n v="1.0508999999999999E-2"/>
    <n v="0"/>
    <n v="184.84152828999999"/>
    <n v="24.031945755244656"/>
    <n v="46.360182140467955"/>
    <n v="108.08750134393046"/>
    <n v="15.037113263626845"/>
    <n v="29.008192547890093"/>
    <n v="67.631810451153143"/>
    <n v="0"/>
    <n v="0"/>
    <n v="0"/>
    <n v="0"/>
    <n v="0"/>
    <n v="0"/>
  </r>
  <r>
    <x v="146"/>
    <x v="7"/>
    <n v="8.1110399999999999E-3"/>
    <n v="0"/>
    <n v="146.87979724000002"/>
    <n v="15.989942231684759"/>
    <n v="30.846301078833282"/>
    <n v="71.917310402525999"/>
    <n v="11.447498531900386"/>
    <n v="22.083443529570271"/>
    <n v="51.486946814591292"/>
    <n v="0"/>
    <n v="0"/>
    <n v="0"/>
    <n v="0"/>
    <n v="0"/>
    <n v="0"/>
  </r>
  <r>
    <x v="146"/>
    <x v="3"/>
    <n v="9.3878999999999994E-3"/>
    <n v="0"/>
    <n v="999.02471837999997"/>
    <n v="3.0267766529417934"/>
    <n v="5.8389744366942953"/>
    <n v="13.61340978689692"/>
    <n v="2.3958190088397808"/>
    <n v="4.6217899606055806"/>
    <n v="10.775577349215254"/>
    <n v="0"/>
    <n v="0"/>
    <n v="0"/>
    <n v="0"/>
    <n v="0"/>
    <n v="0"/>
  </r>
  <r>
    <x v="147"/>
    <x v="5"/>
    <n v="0.30251286999999999"/>
    <n v="0"/>
    <n v="93.437635950000001"/>
    <n v="462.76488644286974"/>
    <n v="892.72273840008916"/>
    <n v="2081.358737854237"/>
    <n v="299.49587017775866"/>
    <n v="577.75942211124072"/>
    <n v="1347.030348688075"/>
    <n v="0"/>
    <n v="0"/>
    <n v="0"/>
    <n v="0"/>
    <n v="0"/>
    <n v="0"/>
  </r>
  <r>
    <x v="147"/>
    <x v="12"/>
    <n v="0.12779677"/>
    <n v="0"/>
    <n v="7.3380463576647603"/>
    <n v="998.42490712431891"/>
    <n v="1926.0679521865873"/>
    <n v="4490.5749451045558"/>
    <n v="100.29708587854802"/>
    <n v="193.48375769668536"/>
    <n v="451.10210863071671"/>
    <n v="0"/>
    <n v="0"/>
    <n v="0"/>
    <n v="0"/>
    <n v="0"/>
    <n v="0"/>
  </r>
  <r>
    <x v="148"/>
    <x v="0"/>
    <n v="6.7799999999999995E-5"/>
    <n v="0"/>
    <n v="184.84152828999999"/>
    <n v="0.15504481132415907"/>
    <n v="0.29909794929334166"/>
    <n v="0.69733871834793837"/>
    <n v="9.7013633958882864E-2"/>
    <n v="0.18714962934122642"/>
    <n v="0.43633426097518158"/>
    <n v="0"/>
    <n v="0"/>
    <n v="0"/>
    <n v="0"/>
    <n v="0"/>
    <n v="0"/>
  </r>
  <r>
    <x v="149"/>
    <x v="10"/>
    <n v="6.6559999999999996E-3"/>
    <n v="0"/>
    <n v="230.05283894999999"/>
    <n v="0.92484631132396311"/>
    <n v="1.7841270066765911"/>
    <n v="4.1596434985436863"/>
    <n v="0.47811324189703885"/>
    <n v="0.92233135027275204"/>
    <n v="2.1503904095996504"/>
    <n v="0"/>
    <n v="0"/>
    <n v="0"/>
    <n v="0"/>
    <n v="0"/>
    <n v="0"/>
  </r>
  <r>
    <x v="150"/>
    <x v="5"/>
    <n v="1.049628E-2"/>
    <n v="0"/>
    <n v="93.437635950000001"/>
    <n v="16.056539420199098"/>
    <n v="30.974774146349837"/>
    <n v="72.216841858545294"/>
    <n v="10.391599247428399"/>
    <n v="20.046501383950289"/>
    <n v="46.737871708822404"/>
    <n v="0"/>
    <n v="0"/>
    <n v="0"/>
    <n v="0"/>
    <n v="0"/>
    <n v="0"/>
  </r>
  <r>
    <x v="150"/>
    <x v="11"/>
    <n v="9.0283199999999994E-3"/>
    <n v="0"/>
    <n v="108.25509592"/>
    <n v="2.8720497736578157"/>
    <n v="5.5404898121579746"/>
    <n v="12.917501018506854"/>
    <n v="2.1103535241021274"/>
    <n v="4.0710966458802673"/>
    <n v="9.4916508923451008"/>
    <n v="0"/>
    <n v="0"/>
    <n v="0"/>
    <n v="0"/>
    <n v="0"/>
    <n v="0"/>
  </r>
  <r>
    <x v="150"/>
    <x v="7"/>
    <n v="0.25273151999999999"/>
    <n v="0"/>
    <n v="146.87979724000002"/>
    <n v="498.2298700198595"/>
    <n v="961.13846782054759"/>
    <n v="2240.8681466670373"/>
    <n v="356.69207699197057"/>
    <n v="688.09699496765631"/>
    <n v="1604.2793931001222"/>
    <n v="0"/>
    <n v="0"/>
    <n v="0"/>
    <n v="0"/>
    <n v="0"/>
    <n v="0"/>
  </r>
  <r>
    <x v="150"/>
    <x v="4"/>
    <n v="2.3120140000000001E-2"/>
    <n v="0"/>
    <n v="450.24200000000002"/>
    <n v="41.979754274594214"/>
    <n v="80.983415750160233"/>
    <n v="188.8106270206118"/>
    <n v="26.589223286452409"/>
    <n v="51.293442781864186"/>
    <n v="119.58926409782224"/>
    <n v="0"/>
    <n v="0"/>
    <n v="0"/>
    <n v="0"/>
    <n v="0"/>
    <n v="0"/>
  </r>
  <r>
    <x v="150"/>
    <x v="9"/>
    <n v="1.0057180000000001E-2"/>
    <n v="0"/>
    <n v="31.658415652206102"/>
    <n v="104.15926422580614"/>
    <n v="200.93431095031781"/>
    <n v="468.47287051372649"/>
    <n v="75.341779529145214"/>
    <n v="145.34231465614397"/>
    <n v="338.8616460376864"/>
    <n v="0"/>
    <n v="0"/>
    <n v="0"/>
    <n v="0"/>
    <n v="0"/>
    <n v="0"/>
  </r>
  <r>
    <x v="150"/>
    <x v="3"/>
    <n v="0.38537586000000001"/>
    <n v="0"/>
    <n v="999.02471837999997"/>
    <n v="124.25000859141717"/>
    <n v="239.69149597450757"/>
    <n v="558.83419126298929"/>
    <n v="98.349024908230618"/>
    <n v="189.72574066700133"/>
    <n v="442.34039433210296"/>
    <n v="0"/>
    <n v="0"/>
    <n v="0"/>
    <n v="0"/>
    <n v="0"/>
    <n v="0"/>
  </r>
  <r>
    <x v="150"/>
    <x v="0"/>
    <n v="0.7215954"/>
    <n v="0"/>
    <n v="184.84152828999999"/>
    <n v="1650.141926923025"/>
    <n v="3183.2994743290351"/>
    <n v="7421.7759793771083"/>
    <n v="1032.5161062243903"/>
    <n v="1991.8335050786727"/>
    <n v="4643.9055395588575"/>
    <n v="0"/>
    <n v="0"/>
    <n v="0"/>
    <n v="0"/>
    <n v="0"/>
    <n v="0"/>
  </r>
  <r>
    <x v="150"/>
    <x v="10"/>
    <n v="8.2627600000000009E-3"/>
    <n v="0"/>
    <n v="230.05283894999999"/>
    <n v="1.1481044331963928"/>
    <n v="2.2148156949650049"/>
    <n v="5.163782439006436"/>
    <n v="0.59352989342205187"/>
    <n v="1.1449823599428615"/>
    <n v="2.6694951713977777"/>
    <n v="0"/>
    <n v="0"/>
    <n v="0"/>
    <n v="0"/>
    <n v="0"/>
    <n v="0"/>
  </r>
  <r>
    <x v="151"/>
    <x v="3"/>
    <n v="0.51300000000000001"/>
    <n v="0"/>
    <n v="999.02471837999997"/>
    <n v="165.39763130829476"/>
    <n v="319.06964134941506"/>
    <n v="743.90217414737276"/>
    <n v="130.91907152129951"/>
    <n v="252.55682844839242"/>
    <n v="588.82936334509589"/>
    <n v="0"/>
    <n v="0"/>
    <n v="0"/>
    <n v="0"/>
    <n v="0"/>
    <n v="0"/>
  </r>
  <r>
    <x v="151"/>
    <x v="0"/>
    <n v="0.67800000000000005"/>
    <n v="0"/>
    <n v="184.84152828999999"/>
    <n v="1550.4481132415908"/>
    <n v="2990.9794929334171"/>
    <n v="6973.3871834793854"/>
    <n v="970.13633958882883"/>
    <n v="1871.4962934122643"/>
    <n v="4363.3426097518168"/>
    <n v="0"/>
    <n v="0"/>
    <n v="0"/>
    <n v="0"/>
    <n v="0"/>
    <n v="0"/>
  </r>
  <r>
    <x v="152"/>
    <x v="4"/>
    <n v="0"/>
    <n v="0"/>
    <n v="450.24200000000002"/>
    <n v="0"/>
    <n v="0"/>
    <n v="0"/>
    <n v="0"/>
    <n v="0"/>
    <n v="0"/>
    <n v="0"/>
    <n v="0"/>
    <n v="0"/>
    <n v="0"/>
    <n v="0"/>
    <n v="0"/>
  </r>
  <r>
    <x v="152"/>
    <x v="9"/>
    <n v="0"/>
    <n v="0"/>
    <n v="31.658415652206102"/>
    <n v="0"/>
    <n v="0"/>
    <n v="0"/>
    <n v="0"/>
    <n v="0"/>
    <n v="0"/>
    <n v="0"/>
    <n v="0"/>
    <n v="0"/>
    <n v="0"/>
    <n v="0"/>
    <n v="0"/>
  </r>
  <r>
    <x v="153"/>
    <x v="0"/>
    <n v="4.1866500000000001E-2"/>
    <n v="0"/>
    <n v="184.84152828999999"/>
    <n v="95.740170992668226"/>
    <n v="184.69298368863846"/>
    <n v="430.60665857985197"/>
    <n v="59.90591896961017"/>
    <n v="115.56489611820732"/>
    <n v="269.43640615217464"/>
    <n v="0"/>
    <n v="0"/>
    <n v="0"/>
    <n v="0"/>
    <n v="0"/>
    <n v="0"/>
  </r>
  <r>
    <x v="154"/>
    <x v="7"/>
    <n v="2.8152E-2"/>
    <n v="0"/>
    <n v="146.87979724000002"/>
    <n v="55.498290441964208"/>
    <n v="107.06211139031673"/>
    <n v="249.61239526027634"/>
    <n v="39.732263516153253"/>
    <n v="76.647766777683543"/>
    <n v="178.70217958786716"/>
    <n v="0"/>
    <n v="0"/>
    <n v="0"/>
    <n v="0"/>
    <n v="0"/>
    <n v="0"/>
  </r>
  <r>
    <x v="154"/>
    <x v="9"/>
    <n v="1.5496350000000001E-2"/>
    <n v="0"/>
    <n v="31.658415652206102"/>
    <n v="160.4911530056707"/>
    <n v="309.60452229103566"/>
    <n v="721.83450698758361"/>
    <n v="116.08846467960896"/>
    <n v="223.94700877599257"/>
    <n v="522.12634839747341"/>
    <n v="0"/>
    <n v="0"/>
    <n v="0"/>
    <n v="0"/>
    <n v="0"/>
    <n v="0"/>
  </r>
  <r>
    <x v="154"/>
    <x v="0"/>
    <n v="0.20874264000000001"/>
    <n v="0"/>
    <n v="184.84152828999999"/>
    <n v="477.35196510482103"/>
    <n v="920.86276628434041"/>
    <n v="2146.9664460496333"/>
    <n v="298.68557623260864"/>
    <n v="576.19627881576798"/>
    <n v="1343.3859226903892"/>
    <n v="0"/>
    <n v="0"/>
    <n v="0"/>
    <n v="0"/>
    <n v="0"/>
    <n v="0"/>
  </r>
  <r>
    <x v="154"/>
    <x v="10"/>
    <n v="1.282544E-2"/>
    <n v="0"/>
    <n v="230.05283894999999"/>
    <n v="1.7820854680148452"/>
    <n v="3.4378326136583865"/>
    <n v="8.0152130576866192"/>
    <n v="0.92127594608713315"/>
    <n v="1.7772393919834986"/>
    <n v="4.1435852125744805"/>
    <n v="0"/>
    <n v="0"/>
    <n v="0"/>
    <n v="0"/>
    <n v="0"/>
    <n v="0"/>
  </r>
  <r>
    <x v="155"/>
    <x v="3"/>
    <n v="0.10282914"/>
    <n v="0"/>
    <n v="999.02471837999997"/>
    <n v="33.153403870309987"/>
    <n v="63.956446043019085"/>
    <n v="149.11271113392704"/>
    <n v="26.242291489539419"/>
    <n v="50.624174406385436"/>
    <n v="118.02888311798"/>
    <n v="0"/>
    <n v="0"/>
    <n v="0"/>
    <n v="0"/>
    <n v="0"/>
    <n v="0"/>
  </r>
  <r>
    <x v="156"/>
    <x v="0"/>
    <n v="2.117E-3"/>
    <n v="0"/>
    <n v="184.84152828999999"/>
    <n v="4.8411484597823708"/>
    <n v="9.3390908356047824"/>
    <n v="21.773835792663505"/>
    <n v="3.0291720219904872"/>
    <n v="5.8435953586338689"/>
    <n v="13.624183340478753"/>
    <n v="0"/>
    <n v="0"/>
    <n v="0"/>
    <n v="0"/>
    <n v="0"/>
    <n v="0"/>
  </r>
  <r>
    <x v="157"/>
    <x v="16"/>
    <n v="0.44800444"/>
    <n v="0"/>
    <n v="36.634587916000001"/>
    <n v="783.50047096702667"/>
    <n v="1511.4558309639458"/>
    <n v="3523.9180826686456"/>
    <n v="514.21861806412562"/>
    <n v="991.98246518470035"/>
    <n v="2312.7800860215616"/>
    <n v="0"/>
    <n v="0"/>
    <n v="0"/>
    <n v="0"/>
    <n v="0"/>
    <n v="0"/>
  </r>
  <r>
    <x v="158"/>
    <x v="7"/>
    <n v="1.8359999999999999E-4"/>
    <n v="0"/>
    <n v="146.87979724000002"/>
    <n v="0.36194537244759262"/>
    <n v="0.698231161241196"/>
    <n v="1.6279069256104979"/>
    <n v="0.25912345771404294"/>
    <n v="0.49987673985445785"/>
    <n v="1.1654489973121771"/>
    <n v="0"/>
    <n v="0"/>
    <n v="0"/>
    <n v="0"/>
    <n v="0"/>
    <n v="0"/>
  </r>
  <r>
    <x v="158"/>
    <x v="4"/>
    <n v="2.906E-5"/>
    <n v="0"/>
    <n v="450.24200000000002"/>
    <n v="5.2764890663279197E-2"/>
    <n v="0.10178909218108785"/>
    <n v="0.23731849466391547"/>
    <n v="3.3420335201443725E-2"/>
    <n v="6.447138500203603E-2"/>
    <n v="0.15031327728477054"/>
    <n v="0"/>
    <n v="0"/>
    <n v="0"/>
    <n v="0"/>
    <n v="0"/>
    <n v="0"/>
  </r>
  <r>
    <x v="158"/>
    <x v="0"/>
    <n v="3.3222E-3"/>
    <n v="0"/>
    <n v="184.84152828999999"/>
    <n v="7.5971957548837938"/>
    <n v="14.65579951537374"/>
    <n v="34.16959719904898"/>
    <n v="4.75366806398526"/>
    <n v="9.1703318377200933"/>
    <n v="21.380378787783897"/>
    <n v="0"/>
    <n v="0"/>
    <n v="0"/>
    <n v="0"/>
    <n v="0"/>
    <n v="0"/>
  </r>
  <r>
    <x v="158"/>
    <x v="10"/>
    <n v="9.980000000000001E-6"/>
    <n v="0"/>
    <n v="230.05283894999999"/>
    <n v="1.3867136699238513E-3"/>
    <n v="2.6751183183041441E-3"/>
    <n v="6.2369654620591953E-3"/>
    <n v="7.1688253517614912E-4"/>
    <n v="1.3829427397418974E-3"/>
    <n v="3.2242933124706306E-3"/>
    <n v="0"/>
    <n v="0"/>
    <n v="0"/>
    <n v="0"/>
    <n v="0"/>
    <n v="0"/>
  </r>
  <r>
    <x v="159"/>
    <x v="14"/>
    <n v="1.050325E-2"/>
    <n v="0"/>
    <n v="3.891881358"/>
    <n v="151.71954598791314"/>
    <n v="292.68315840525457"/>
    <n v="682.38280819563749"/>
    <n v="91.583709128896459"/>
    <n v="176.67472619809323"/>
    <n v="411.91230973844034"/>
    <n v="0"/>
    <n v="0"/>
    <n v="0"/>
    <n v="0"/>
    <n v="0"/>
    <n v="0"/>
  </r>
  <r>
    <x v="159"/>
    <x v="12"/>
    <n v="2.1737029999999997E-2"/>
    <n v="0"/>
    <n v="7.3380463576647603"/>
    <n v="169.82269707527453"/>
    <n v="327.60606436859405"/>
    <n v="763.80461179876522"/>
    <n v="17.059592074624224"/>
    <n v="32.909769515814681"/>
    <n v="76.728230833761657"/>
    <n v="0"/>
    <n v="0"/>
    <n v="0"/>
    <n v="0"/>
    <n v="0"/>
    <n v="0"/>
  </r>
  <r>
    <x v="160"/>
    <x v="8"/>
    <n v="2.3004500000000001E-2"/>
    <n v="0"/>
    <n v="77.359122075000002"/>
    <n v="66.588076478177371"/>
    <n v="128.4554894286081"/>
    <n v="299.49047318625946"/>
    <n v="20.934588406582929"/>
    <n v="40.385050026717359"/>
    <n v="94.156643643278173"/>
    <n v="0"/>
    <n v="0"/>
    <n v="0"/>
    <n v="0"/>
    <n v="0"/>
    <n v="0"/>
  </r>
  <r>
    <x v="160"/>
    <x v="9"/>
    <n v="2.711005E-2"/>
    <n v="0"/>
    <n v="31.658415652206102"/>
    <n v="280.77083845817771"/>
    <n v="541.63684219419986"/>
    <n v="1262.8115379530495"/>
    <n v="203.09066856952975"/>
    <n v="391.78352355668244"/>
    <n v="913.43260905780539"/>
    <n v="0"/>
    <n v="0"/>
    <n v="0"/>
    <n v="0"/>
    <n v="0"/>
    <n v="0"/>
  </r>
  <r>
    <x v="160"/>
    <x v="3"/>
    <n v="0.1939824"/>
    <n v="0"/>
    <n v="999.02471837999997"/>
    <n v="62.542357652043179"/>
    <n v="120.65086704892548"/>
    <n v="281.29420878425987"/>
    <n v="49.504864911254053"/>
    <n v="95.50015539728544"/>
    <n v="222.65600992622558"/>
    <n v="0"/>
    <n v="0"/>
    <n v="0"/>
    <n v="0"/>
    <n v="0"/>
    <n v="0"/>
  </r>
  <r>
    <x v="160"/>
    <x v="0"/>
    <n v="4.598874E-2"/>
    <n v="0"/>
    <n v="184.84152828999999"/>
    <n v="105.1668955211771"/>
    <n v="202.87813900567366"/>
    <n v="473.00485265540664"/>
    <n v="65.804347914310256"/>
    <n v="126.94359358215388"/>
    <n v="295.96552921946568"/>
    <n v="0"/>
    <n v="0"/>
    <n v="0"/>
    <n v="0"/>
    <n v="0"/>
    <n v="0"/>
  </r>
  <r>
    <x v="161"/>
    <x v="11"/>
    <n v="6.6080000000000002E-3"/>
    <n v="0"/>
    <n v="108.25509592"/>
    <n v="2.1021081335542879"/>
    <n v="4.0551904095933571"/>
    <n v="9.454565935887663"/>
    <n v="1.5446080873592054"/>
    <n v="2.9797134611950851"/>
    <n v="6.9471207374812192"/>
    <n v="0"/>
    <n v="0"/>
    <n v="0"/>
    <n v="0"/>
    <n v="0"/>
    <n v="0"/>
  </r>
  <r>
    <x v="161"/>
    <x v="7"/>
    <n v="0.10057199999999999"/>
    <n v="0"/>
    <n v="146.87979724000002"/>
    <n v="198.26563179629238"/>
    <n v="382.47551387989955"/>
    <n v="891.73123813997256"/>
    <n v="141.94207183669241"/>
    <n v="273.82136972027519"/>
    <n v="638.40706186100363"/>
    <n v="0"/>
    <n v="0"/>
    <n v="0"/>
    <n v="0"/>
    <n v="0"/>
    <n v="0"/>
  </r>
  <r>
    <x v="161"/>
    <x v="3"/>
    <n v="0.41471946000000004"/>
    <n v="0"/>
    <n v="999.02471837999997"/>
    <n v="133.71075310225166"/>
    <n v="257.94227945969413"/>
    <n v="601.3853956242192"/>
    <n v="105.83759579924897"/>
    <n v="204.17199125424941"/>
    <n v="476.02143391544251"/>
    <n v="0"/>
    <n v="0"/>
    <n v="0"/>
    <n v="0"/>
    <n v="0"/>
    <n v="0"/>
  </r>
  <r>
    <x v="161"/>
    <x v="0"/>
    <n v="0.51527999999999996"/>
    <n v="0"/>
    <n v="184.84152828999999"/>
    <n v="1178.3405660636088"/>
    <n v="2273.1444146293966"/>
    <n v="5299.7742594443316"/>
    <n v="737.30361808750979"/>
    <n v="1422.3371829933208"/>
    <n v="3316.1403834113798"/>
    <n v="0"/>
    <n v="0"/>
    <n v="0"/>
    <n v="0"/>
    <n v="0"/>
    <n v="0"/>
  </r>
  <r>
    <x v="161"/>
    <x v="10"/>
    <n v="4.52608E-3"/>
    <n v="0"/>
    <n v="230.05283894999999"/>
    <n v="0.62889549170029502"/>
    <n v="1.2132063645400821"/>
    <n v="2.8285575790097073"/>
    <n v="0.32511700448998648"/>
    <n v="0.62718531818547152"/>
    <n v="1.4622654785277625"/>
    <n v="0"/>
    <n v="0"/>
    <n v="0"/>
    <n v="0"/>
    <n v="0"/>
    <n v="0"/>
  </r>
  <r>
    <x v="162"/>
    <x v="3"/>
    <n v="5.0273999999999999E-2"/>
    <n v="0"/>
    <n v="999.02471837999997"/>
    <n v="16.208967868212884"/>
    <n v="31.268824852242673"/>
    <n v="72.90241306644252"/>
    <n v="12.830069009087351"/>
    <n v="24.750569187942453"/>
    <n v="57.705277607819397"/>
    <n v="0"/>
    <n v="0"/>
    <n v="0"/>
    <n v="0"/>
    <n v="0"/>
    <n v="0"/>
  </r>
  <r>
    <x v="162"/>
    <x v="0"/>
    <n v="3.39E-4"/>
    <n v="0"/>
    <n v="184.84152828999999"/>
    <n v="0.77522405662079541"/>
    <n v="1.4954897464667083"/>
    <n v="3.4866935917396922"/>
    <n v="0.48506816979441436"/>
    <n v="0.93574814670613216"/>
    <n v="2.1816713048759082"/>
    <n v="0"/>
    <n v="0"/>
    <n v="0"/>
    <n v="0"/>
    <n v="0"/>
    <n v="0"/>
  </r>
  <r>
    <x v="163"/>
    <x v="18"/>
    <n v="3.6482462500000001"/>
    <n v="0"/>
    <n v="67.045644999999993"/>
    <n v="12818.938504436323"/>
    <n v="24729.097259360715"/>
    <n v="57655.216391441849"/>
    <n v="2095.4447375892664"/>
    <n v="4042.3360092980738"/>
    <n v="9424.5962518820634"/>
    <n v="0"/>
    <n v="0"/>
    <n v="0"/>
    <n v="0"/>
    <n v="0"/>
    <n v="0"/>
  </r>
  <r>
    <x v="164"/>
    <x v="5"/>
    <n v="0.57498816000000008"/>
    <n v="0"/>
    <n v="93.437635950000001"/>
    <n v="879.58019957430133"/>
    <n v="1696.8038574452344"/>
    <n v="3956.0519556696227"/>
    <n v="569.25372901030084"/>
    <n v="1098.1510540110432"/>
    <n v="2560.3092577724537"/>
    <n v="0"/>
    <n v="0"/>
    <n v="0"/>
    <n v="0"/>
    <n v="0"/>
    <n v="0"/>
  </r>
  <r>
    <x v="164"/>
    <x v="6"/>
    <n v="0.72273959999999993"/>
    <n v="0"/>
    <n v="2.9174746000000003"/>
    <n v="19345.587534098482"/>
    <n v="37319.698156336053"/>
    <n v="87009.859288428925"/>
    <n v="12458.772099130863"/>
    <n v="24034.297915150528"/>
    <n v="56035.310653722008"/>
    <n v="0"/>
    <n v="0"/>
    <n v="0"/>
    <n v="0"/>
    <n v="0"/>
    <n v="0"/>
  </r>
  <r>
    <x v="164"/>
    <x v="1"/>
    <n v="1.1882837099999999"/>
    <n v="0"/>
    <n v="150.54139967525299"/>
    <n v="2651.5918005772796"/>
    <n v="5115.2029090323067"/>
    <n v="11925.956192952213"/>
    <n v="274.47075063750083"/>
    <n v="529.48330199224688"/>
    <n v="1234.4758901565876"/>
    <n v="0"/>
    <n v="0"/>
    <n v="0"/>
    <n v="0"/>
    <n v="0"/>
    <n v="0"/>
  </r>
  <r>
    <x v="164"/>
    <x v="7"/>
    <n v="1.3391743200000001"/>
    <n v="0"/>
    <n v="146.87979724000002"/>
    <n v="2640.0215034022422"/>
    <n v="5092.882573845257"/>
    <n v="11873.916939693514"/>
    <n v="1890.0407422671692"/>
    <n v="3646.089832126419"/>
    <n v="8500.759087528415"/>
    <n v="0"/>
    <n v="0"/>
    <n v="0"/>
    <n v="0"/>
    <n v="0"/>
    <n v="0"/>
  </r>
  <r>
    <x v="164"/>
    <x v="8"/>
    <n v="1.2750803799999999"/>
    <n v="0"/>
    <n v="77.359122075000002"/>
    <n v="3690.8061405057038"/>
    <n v="7119.9580201141343"/>
    <n v="16599.988104793214"/>
    <n v="1160.3504940602645"/>
    <n v="2238.4396502591135"/>
    <n v="5218.8610470210488"/>
    <n v="0"/>
    <n v="0"/>
    <n v="0"/>
    <n v="0"/>
    <n v="0"/>
    <n v="0"/>
  </r>
  <r>
    <x v="164"/>
    <x v="9"/>
    <n v="1.3625911899999998"/>
    <n v="0"/>
    <n v="31.658415652206102"/>
    <n v="14111.957406645361"/>
    <n v="27223.468394681564"/>
    <n v="63470.774721742506"/>
    <n v="10207.637232836203"/>
    <n v="19691.619070621149"/>
    <n v="45910.473265850844"/>
    <n v="0"/>
    <n v="0"/>
    <n v="0"/>
    <n v="0"/>
    <n v="0"/>
    <n v="0"/>
  </r>
  <r>
    <x v="164"/>
    <x v="18"/>
    <n v="0.89190499999999995"/>
    <n v="0"/>
    <n v="67.045644999999993"/>
    <n v="3133.909983954421"/>
    <n v="6045.6460391373294"/>
    <n v="14095.258996184519"/>
    <n v="512.2838510913441"/>
    <n v="988.25009369172881"/>
    <n v="2304.0781635929511"/>
    <n v="0"/>
    <n v="0"/>
    <n v="0"/>
    <n v="0"/>
    <n v="0"/>
    <n v="0"/>
  </r>
  <r>
    <x v="164"/>
    <x v="3"/>
    <n v="0.97593804000000006"/>
    <n v="0"/>
    <n v="999.02471837999997"/>
    <n v="314.65465910265073"/>
    <n v="607.00233996501197"/>
    <n v="1415.2094147936175"/>
    <n v="249.06218724974053"/>
    <n v="480.46747786460111"/>
    <n v="1120.1968318858885"/>
    <n v="0"/>
    <n v="0"/>
    <n v="0"/>
    <n v="0"/>
    <n v="0"/>
    <n v="0"/>
  </r>
  <r>
    <x v="164"/>
    <x v="0"/>
    <n v="1.3476945"/>
    <n v="0"/>
    <n v="184.84152828999999"/>
    <n v="3081.9032370959721"/>
    <n v="5945.3194870783991"/>
    <n v="13861.350373961146"/>
    <n v="1928.3885090176943"/>
    <n v="3720.0667572302282"/>
    <n v="8673.2342725341714"/>
    <n v="0"/>
    <n v="0"/>
    <n v="0"/>
    <n v="0"/>
    <n v="0"/>
    <n v="0"/>
  </r>
  <r>
    <x v="165"/>
    <x v="5"/>
    <n v="4.3199999999999998E-4"/>
    <n v="0"/>
    <n v="93.437635950000001"/>
    <n v="0.66084603588376167"/>
    <n v="1.2748423661738375"/>
    <n v="2.9722602372356266"/>
    <n v="0.42769160834972658"/>
    <n v="0.82506265056444039"/>
    <n v="1.923611086805161"/>
    <n v="0"/>
    <n v="0"/>
    <n v="0"/>
    <n v="0"/>
    <n v="0"/>
    <n v="0"/>
  </r>
  <r>
    <x v="166"/>
    <x v="14"/>
    <n v="5.6624399999999995E-3"/>
    <n v="0"/>
    <n v="3.891881358"/>
    <n v="81.793999570018684"/>
    <n v="157.78933410899003"/>
    <n v="367.8815327102854"/>
    <n v="49.373980236577097"/>
    <n v="95.247664924012184"/>
    <n v="222.06733526816308"/>
    <n v="0"/>
    <n v="0"/>
    <n v="0"/>
    <n v="0"/>
    <n v="0"/>
    <n v="0"/>
  </r>
  <r>
    <x v="167"/>
    <x v="11"/>
    <n v="1.51928E-3"/>
    <n v="0"/>
    <n v="108.25509592"/>
    <n v="0.48330672596040525"/>
    <n v="0.93235013400226929"/>
    <n v="2.173748930852816"/>
    <n v="0.35512896110216302"/>
    <n v="0.68508157798493763"/>
    <n v="1.597249030575131"/>
    <n v="0"/>
    <n v="0"/>
    <n v="0"/>
    <n v="0"/>
    <n v="0"/>
    <n v="0"/>
  </r>
  <r>
    <x v="167"/>
    <x v="7"/>
    <n v="9.7450799999999997E-3"/>
    <n v="0"/>
    <n v="146.87979724000002"/>
    <n v="19.211256046468332"/>
    <n v="37.060558413879924"/>
    <n v="86.405682040459425"/>
    <n v="13.753697305555367"/>
    <n v="26.532346514274945"/>
    <n v="61.859442890669662"/>
    <n v="0"/>
    <n v="0"/>
    <n v="0"/>
    <n v="0"/>
    <n v="0"/>
    <n v="0"/>
  </r>
  <r>
    <x v="167"/>
    <x v="4"/>
    <n v="1.2372699999999999E-3"/>
    <n v="0"/>
    <n v="450.24200000000002"/>
    <n v="2.2465387567431332"/>
    <n v="4.3338124598380778"/>
    <n v="10.1041656535727"/>
    <n v="1.4229173480622943"/>
    <n v="2.7449590681854477"/>
    <n v="6.3997972672445975"/>
    <n v="0"/>
    <n v="0"/>
    <n v="0"/>
    <n v="0"/>
    <n v="0"/>
    <n v="0"/>
  </r>
  <r>
    <x v="167"/>
    <x v="3"/>
    <n v="1.0215539999999999E-2"/>
    <n v="0"/>
    <n v="999.02471837999997"/>
    <n v="3.2936181647858427"/>
    <n v="6.3537401247380183"/>
    <n v="14.813571961188014"/>
    <n v="2.6070351108941443"/>
    <n v="5.0292483105023207"/>
    <n v="11.725555388745343"/>
    <n v="0"/>
    <n v="0"/>
    <n v="0"/>
    <n v="0"/>
    <n v="0"/>
    <n v="0"/>
  </r>
  <r>
    <x v="167"/>
    <x v="0"/>
    <n v="4.6422659999999998E-2"/>
    <n v="0"/>
    <n v="184.84152828999999"/>
    <n v="106.15918231365171"/>
    <n v="204.792365881151"/>
    <n v="477.46782045283339"/>
    <n v="66.425235171647103"/>
    <n v="128.14135120993771"/>
    <n v="298.75806848970683"/>
    <n v="0"/>
    <n v="0"/>
    <n v="0"/>
    <n v="0"/>
    <n v="0"/>
    <n v="0"/>
  </r>
  <r>
    <x v="167"/>
    <x v="10"/>
    <n v="4.9919999999999999E-4"/>
    <n v="0"/>
    <n v="230.05283894999999"/>
    <n v="6.9363473349297239E-2"/>
    <n v="0.13380952550074435"/>
    <n v="0.3119732623907765"/>
    <n v="3.585849314227791E-2"/>
    <n v="6.9174851270456403E-2"/>
    <n v="0.16127928071997377"/>
    <n v="0"/>
    <n v="0"/>
    <n v="0"/>
    <n v="0"/>
    <n v="0"/>
    <n v="0"/>
  </r>
  <r>
    <x v="168"/>
    <x v="4"/>
    <n v="9.35333E-3"/>
    <n v="0"/>
    <n v="450.24200000000002"/>
    <n v="16.983050061513051"/>
    <n v="32.76211182278508"/>
    <n v="76.383970946140423"/>
    <n v="10.75675925153887"/>
    <n v="20.750933911944035"/>
    <n v="48.380236952028994"/>
    <n v="0"/>
    <n v="0"/>
    <n v="0"/>
    <n v="0"/>
    <n v="0"/>
    <n v="0"/>
  </r>
  <r>
    <x v="168"/>
    <x v="8"/>
    <n v="2.8783999999999998E-4"/>
    <n v="0"/>
    <n v="77.359122075000002"/>
    <n v="0.83317228948590805"/>
    <n v="1.6072780576465715"/>
    <n v="3.7473249930201877"/>
    <n v="0.26194057366823142"/>
    <n v="0.50531125647983322"/>
    <n v="1.1781194247334732"/>
    <n v="0"/>
    <n v="0"/>
    <n v="0"/>
    <n v="0"/>
    <n v="0"/>
    <n v="0"/>
  </r>
  <r>
    <x v="168"/>
    <x v="9"/>
    <n v="8.7884E-3"/>
    <n v="0"/>
    <n v="31.658415652206102"/>
    <n v="91.01888180604054"/>
    <n v="175.58511415285133"/>
    <n v="409.37190894692486"/>
    <n v="65.836914046873957"/>
    <n v="127.00641711931732"/>
    <n v="296.11200058441864"/>
    <n v="0"/>
    <n v="0"/>
    <n v="0"/>
    <n v="0"/>
    <n v="0"/>
    <n v="0"/>
  </r>
  <r>
    <x v="168"/>
    <x v="3"/>
    <n v="9.0629999999999999E-3"/>
    <n v="0"/>
    <n v="999.02471837999997"/>
    <n v="2.9220248197798737"/>
    <n v="5.6368969971729994"/>
    <n v="13.142271743270252"/>
    <n v="2.3129035968762914"/>
    <n v="4.4618373025882656"/>
    <n v="10.402652085763361"/>
    <n v="0"/>
    <n v="0"/>
    <n v="0"/>
    <n v="0"/>
    <n v="0"/>
    <n v="0"/>
  </r>
  <r>
    <x v="168"/>
    <x v="0"/>
    <n v="9.6614999999999999E-3"/>
    <n v="0"/>
    <n v="184.84152828999999"/>
    <n v="22.093885613692667"/>
    <n v="42.621457774301184"/>
    <n v="99.370767364581226"/>
    <n v="13.824442839140808"/>
    <n v="26.668822181124764"/>
    <n v="62.177632188963372"/>
    <n v="0"/>
    <n v="0"/>
    <n v="0"/>
    <n v="0"/>
    <n v="0"/>
    <n v="0"/>
  </r>
  <r>
    <x v="169"/>
    <x v="8"/>
    <n v="2.8783999999999998E-4"/>
    <n v="0"/>
    <n v="77.359122075000002"/>
    <n v="0.83317228948590805"/>
    <n v="1.6072780576465715"/>
    <n v="3.7473249930201877"/>
    <n v="0.26194057366823142"/>
    <n v="0.50531125647983322"/>
    <n v="1.1781194247334732"/>
    <n v="0"/>
    <n v="0"/>
    <n v="0"/>
    <n v="0"/>
    <n v="0"/>
    <n v="0"/>
  </r>
  <r>
    <x v="169"/>
    <x v="9"/>
    <n v="8.5615200000000013E-3"/>
    <n v="0"/>
    <n v="31.658415652206102"/>
    <n v="88.66915217332533"/>
    <n v="171.05223550611259"/>
    <n v="398.80362590315377"/>
    <n v="64.13727827028724"/>
    <n v="123.72763873917638"/>
    <n v="288.46761813794456"/>
    <n v="0"/>
    <n v="0"/>
    <n v="0"/>
    <n v="0"/>
    <n v="0"/>
    <n v="0"/>
  </r>
  <r>
    <x v="169"/>
    <x v="0"/>
    <n v="1.7594099999999998E-2"/>
    <n v="0"/>
    <n v="184.84152828999999"/>
    <n v="40.234128538619274"/>
    <n v="77.615917841622149"/>
    <n v="180.95939741128998"/>
    <n v="25.175038012330102"/>
    <n v="48.56532881404825"/>
    <n v="113.2287407230596"/>
    <n v="0"/>
    <n v="0"/>
    <n v="0"/>
    <n v="0"/>
    <n v="0"/>
    <n v="0"/>
  </r>
  <r>
    <x v="170"/>
    <x v="6"/>
    <n v="1.00944E-2"/>
    <n v="0"/>
    <n v="2.9174746000000003"/>
    <n v="270.19703750037183"/>
    <n v="521.23885431117753"/>
    <n v="1215.2541850496598"/>
    <n v="174.00987724689028"/>
    <n v="335.68358074567317"/>
    <n v="782.63712111932364"/>
    <n v="0"/>
    <n v="0"/>
    <n v="0"/>
    <n v="0"/>
    <n v="0"/>
    <n v="0"/>
  </r>
  <r>
    <x v="170"/>
    <x v="1"/>
    <n v="7.8653799999999999E-3"/>
    <n v="0"/>
    <n v="150.54139967525299"/>
    <n v="17.551176491702076"/>
    <n v="33.8580881973418"/>
    <n v="78.939209998025206"/>
    <n v="1.8167519545051967"/>
    <n v="3.5047079571795012"/>
    <n v="8.1711310987506689"/>
    <n v="0"/>
    <n v="0"/>
    <n v="0"/>
    <n v="0"/>
    <n v="0"/>
    <n v="0"/>
  </r>
  <r>
    <x v="170"/>
    <x v="8"/>
    <n v="2.788202E-2"/>
    <n v="0"/>
    <n v="77.359122075000002"/>
    <n v="80.706387016717215"/>
    <n v="155.6912136911578"/>
    <n v="362.98982212996367"/>
    <n v="25.373236220918226"/>
    <n v="48.947674261380769"/>
    <n v="114.12016871458866"/>
    <n v="0"/>
    <n v="0"/>
    <n v="0"/>
    <n v="0"/>
    <n v="0"/>
    <n v="0"/>
  </r>
  <r>
    <x v="170"/>
    <x v="9"/>
    <n v="5.7362169999999997E-2"/>
    <n v="0"/>
    <n v="31.658415652206102"/>
    <n v="594.08317456738473"/>
    <n v="1146.0496981822928"/>
    <n v="2671.9836414180081"/>
    <n v="429.71965953213004"/>
    <n v="828.97497723012032"/>
    <n v="1932.7325698151562"/>
    <n v="0"/>
    <n v="0"/>
    <n v="0"/>
    <n v="0"/>
    <n v="0"/>
    <n v="0"/>
  </r>
  <r>
    <x v="170"/>
    <x v="3"/>
    <n v="5.9408820000000001E-2"/>
    <n v="0"/>
    <n v="999.02471837999997"/>
    <n v="19.15414835637592"/>
    <n v="36.950391599204593"/>
    <n v="86.148831114093412"/>
    <n v="15.161301275976625"/>
    <n v="29.247764446513496"/>
    <n v="68.190365804451076"/>
    <n v="0"/>
    <n v="0"/>
    <n v="0"/>
    <n v="0"/>
    <n v="0"/>
    <n v="0"/>
  </r>
  <r>
    <x v="170"/>
    <x v="2"/>
    <n v="4.7910000000000001E-3"/>
    <n v="0"/>
    <n v="126.431048136"/>
    <n v="6.6671946730015801"/>
    <n v="12.861728407440985"/>
    <n v="29.986769299403644"/>
    <n v="3.9884446945990573"/>
    <n v="7.6941344817425898"/>
    <n v="17.938664878751471"/>
    <n v="0"/>
    <n v="0"/>
    <n v="0"/>
    <n v="0"/>
    <n v="0"/>
    <n v="0"/>
  </r>
  <r>
    <x v="171"/>
    <x v="10"/>
    <n v="6.6559999999999996E-3"/>
    <n v="0"/>
    <n v="230.05283894999999"/>
    <n v="0.92484631132396311"/>
    <n v="1.7841270066765911"/>
    <n v="4.1596434985436863"/>
    <n v="0.47811324189703885"/>
    <n v="0.92233135027275204"/>
    <n v="2.1503904095996504"/>
    <n v="0"/>
    <n v="0"/>
    <n v="0"/>
    <n v="0"/>
    <n v="0"/>
    <n v="0"/>
  </r>
  <r>
    <x v="172"/>
    <x v="9"/>
    <n v="4.2808000000000001E-4"/>
    <n v="0"/>
    <n v="31.658415652206102"/>
    <n v="4.4334990354933588"/>
    <n v="8.5526916920659719"/>
    <n v="19.940367618906695"/>
    <n v="3.206893878884189"/>
    <n v="6.1864397433477487"/>
    <n v="14.423515680917792"/>
    <n v="0"/>
    <n v="0"/>
    <n v="0"/>
    <n v="0"/>
    <n v="0"/>
    <n v="0"/>
  </r>
  <r>
    <x v="172"/>
    <x v="3"/>
    <n v="2.0178000000000001E-3"/>
    <n v="0"/>
    <n v="999.02471837999997"/>
    <n v="0.65056401647929274"/>
    <n v="1.2550072559743661"/>
    <n v="2.9260152183129997"/>
    <n v="0.51494834798377809"/>
    <n v="0.99339019189701028"/>
    <n v="2.3160621624907107"/>
    <n v="0"/>
    <n v="0"/>
    <n v="0"/>
    <n v="0"/>
    <n v="0"/>
    <n v="0"/>
  </r>
  <r>
    <x v="173"/>
    <x v="6"/>
    <n v="2.5398E-3"/>
    <n v="0"/>
    <n v="2.9174746000000003"/>
    <n v="67.982885148542195"/>
    <n v="131.14622386467039"/>
    <n v="305.763847201332"/>
    <n v="43.781729100456886"/>
    <n v="84.459617052807559"/>
    <n v="196.91529563112798"/>
    <n v="0"/>
    <n v="0"/>
    <n v="0"/>
    <n v="0"/>
    <n v="0"/>
    <n v="0"/>
  </r>
  <r>
    <x v="173"/>
    <x v="1"/>
    <n v="4.4547099999999997E-3"/>
    <n v="0"/>
    <n v="150.54139967525299"/>
    <n v="9.9404480685421603"/>
    <n v="19.176182723985423"/>
    <n v="44.708747469327974"/>
    <n v="1.0289525870655765"/>
    <n v="1.984959097199003"/>
    <n v="4.6278780449152608"/>
    <n v="0"/>
    <n v="0"/>
    <n v="0"/>
    <n v="0"/>
    <n v="0"/>
    <n v="0"/>
  </r>
  <r>
    <x v="173"/>
    <x v="7"/>
    <n v="4.3513199999999997E-3"/>
    <n v="0"/>
    <n v="146.87979724000002"/>
    <n v="8.578105327007945"/>
    <n v="16.548078521416343"/>
    <n v="38.581394136968797"/>
    <n v="6.1412259478228171"/>
    <n v="11.847078734550649"/>
    <n v="27.621141236298595"/>
    <n v="0"/>
    <n v="0"/>
    <n v="0"/>
    <n v="0"/>
    <n v="0"/>
    <n v="0"/>
  </r>
  <r>
    <x v="173"/>
    <x v="8"/>
    <n v="6.1224399999999998E-3"/>
    <n v="0"/>
    <n v="77.359122075000002"/>
    <n v="17.721815425375567"/>
    <n v="34.187268869016378"/>
    <n v="79.706685763849762"/>
    <n v="5.5715517157077779"/>
    <n v="10.748116485277897"/>
    <n v="25.058940698878565"/>
    <n v="0"/>
    <n v="0"/>
    <n v="0"/>
    <n v="0"/>
    <n v="0"/>
    <n v="0"/>
  </r>
  <r>
    <x v="173"/>
    <x v="9"/>
    <n v="8.6300100000000005E-3"/>
    <n v="0"/>
    <n v="31.658415652206102"/>
    <n v="89.378483020225275"/>
    <n v="172.42061023511084"/>
    <n v="401.99395429555443"/>
    <n v="64.650360315149825"/>
    <n v="124.71742863363974"/>
    <n v="290.77528630507692"/>
    <n v="0"/>
    <n v="0"/>
    <n v="0"/>
    <n v="0"/>
    <n v="0"/>
    <n v="0"/>
  </r>
  <r>
    <x v="173"/>
    <x v="18"/>
    <n v="3.5562499999999999E-3"/>
    <n v="0"/>
    <n v="67.045644999999993"/>
    <n v="12.495688868700041"/>
    <n v="24.105514294327456"/>
    <n v="56.201349701124222"/>
    <n v="2.0426048126690537"/>
    <n v="3.9404021680461603"/>
    <n v="9.1869402787039363"/>
    <n v="0"/>
    <n v="0"/>
    <n v="0"/>
    <n v="0"/>
    <n v="0"/>
    <n v="0"/>
  </r>
  <r>
    <x v="173"/>
    <x v="3"/>
    <n v="1.1580120000000001E-2"/>
    <n v="0"/>
    <n v="999.02471837999997"/>
    <n v="3.7335758640659069"/>
    <n v="7.2024653707274631"/>
    <n v="16.792351744420028"/>
    <n v="2.9552798411408014"/>
    <n v="5.7010494741750453"/>
    <n v="13.2918414952433"/>
    <n v="0"/>
    <n v="0"/>
    <n v="0"/>
    <n v="0"/>
    <n v="0"/>
    <n v="0"/>
  </r>
  <r>
    <x v="173"/>
    <x v="0"/>
    <n v="2.1879060000000002E-2"/>
    <n v="0"/>
    <n v="184.84152828999999"/>
    <n v="50.032960614306134"/>
    <n v="96.518908236961352"/>
    <n v="225.03120441087975"/>
    <n v="31.306299678531506"/>
    <n v="60.393185388413769"/>
    <n v="140.80506601669111"/>
    <n v="0"/>
    <n v="0"/>
    <n v="0"/>
    <n v="0"/>
    <n v="0"/>
    <n v="0"/>
  </r>
  <r>
    <x v="174"/>
    <x v="3"/>
    <n v="2.9069999999999999E-2"/>
    <n v="0"/>
    <n v="999.02471837999997"/>
    <n v="9.3725324408033686"/>
    <n v="18.080613009800185"/>
    <n v="42.154456535017786"/>
    <n v="7.4187473862069719"/>
    <n v="14.311553612075569"/>
    <n v="33.366997256222099"/>
    <n v="0"/>
    <n v="0"/>
    <n v="0"/>
    <n v="0"/>
    <n v="0"/>
    <n v="0"/>
  </r>
  <r>
    <x v="175"/>
    <x v="4"/>
    <n v="1.09684E-3"/>
    <n v="0"/>
    <n v="450.24200000000002"/>
    <n v="1.9915568711325242"/>
    <n v="3.8419252535411004"/>
    <n v="8.9573440360347227"/>
    <n v="1.261416395813886"/>
    <n v="2.4334065356377561"/>
    <n v="5.6734210274269676"/>
    <n v="0"/>
    <n v="0"/>
    <n v="0"/>
    <n v="0"/>
    <n v="0"/>
    <n v="0"/>
  </r>
  <r>
    <x v="176"/>
    <x v="6"/>
    <n v="1.1999999999999999E-3"/>
    <n v="0"/>
    <n v="2.9174746000000003"/>
    <n v="32.120427662906778"/>
    <n v="61.963724953777636"/>
    <n v="144.46673621607937"/>
    <n v="20.685910276615584"/>
    <n v="39.905323436242647"/>
    <n v="93.038174170152587"/>
    <n v="0"/>
    <n v="0"/>
    <n v="0"/>
    <n v="0"/>
    <n v="0"/>
    <n v="0"/>
  </r>
  <r>
    <x v="177"/>
    <x v="10"/>
    <n v="4.6259200000000004E-3"/>
    <n v="0"/>
    <n v="230.05283894999999"/>
    <n v="0.64276818637015443"/>
    <n v="1.239968269640231"/>
    <n v="2.8909522314878626"/>
    <n v="0.33228870311844205"/>
    <n v="0.64102028843956282"/>
    <n v="1.4945213346717572"/>
    <n v="0"/>
    <n v="0"/>
    <n v="0"/>
    <n v="0"/>
    <n v="0"/>
    <n v="0"/>
  </r>
  <r>
    <x v="178"/>
    <x v="3"/>
    <n v="0.36959597999999999"/>
    <n v="0"/>
    <n v="999.02471837999997"/>
    <n v="119.16237745237403"/>
    <n v="229.87691380659956"/>
    <n v="535.95176038621616"/>
    <n v="94.321954268235444"/>
    <n v="181.95709262392879"/>
    <n v="424.22800311560781"/>
    <n v="0"/>
    <n v="0"/>
    <n v="0"/>
    <n v="0"/>
    <n v="0"/>
    <n v="0"/>
  </r>
  <r>
    <x v="178"/>
    <x v="0"/>
    <n v="5.2382279999999996E-2"/>
    <n v="0"/>
    <n v="184.84152828999999"/>
    <n v="119.7876212290453"/>
    <n v="231.08307562403576"/>
    <n v="538.76389379561726"/>
    <n v="74.95273359663291"/>
    <n v="144.59180362903155"/>
    <n v="337.11185002942534"/>
    <n v="0"/>
    <n v="0"/>
    <n v="0"/>
    <n v="0"/>
    <n v="0"/>
    <n v="0"/>
  </r>
  <r>
    <x v="179"/>
    <x v="9"/>
    <n v="6.720791000000001E-2"/>
    <n v="0"/>
    <n v="31.658415652206102"/>
    <n v="696.0526167130547"/>
    <n v="1342.7596091808016"/>
    <n v="3130.6074385591373"/>
    <n v="503.47746961222077"/>
    <n v="971.26164616739538"/>
    <n v="2264.4700611257513"/>
    <n v="0"/>
    <n v="0"/>
    <n v="0"/>
    <n v="0"/>
    <n v="0"/>
    <n v="0"/>
  </r>
  <r>
    <x v="179"/>
    <x v="3"/>
    <n v="8.8919999999999999E-2"/>
    <n v="0"/>
    <n v="999.02471837999997"/>
    <n v="28.668922760104422"/>
    <n v="55.305404500565281"/>
    <n v="128.94304351887794"/>
    <n v="22.692639063691917"/>
    <n v="43.776516931054687"/>
    <n v="102.06375631314997"/>
    <n v="0"/>
    <n v="0"/>
    <n v="0"/>
    <n v="0"/>
    <n v="0"/>
    <n v="0"/>
  </r>
  <r>
    <x v="180"/>
    <x v="8"/>
    <n v="5.6274000000000005E-4"/>
    <n v="0"/>
    <n v="77.359122075000002"/>
    <n v="1.6288888764080738"/>
    <n v="3.1423000769873255"/>
    <n v="7.3261870017099104"/>
    <n v="0.5121054697959303"/>
    <n v="0.98790597717989637"/>
    <n v="2.3032758653228003"/>
    <n v="0"/>
    <n v="0"/>
    <n v="0"/>
    <n v="0"/>
    <n v="0"/>
    <n v="0"/>
  </r>
  <r>
    <x v="180"/>
    <x v="3"/>
    <n v="5.13E-4"/>
    <n v="0"/>
    <n v="999.02471837999997"/>
    <n v="0.16539763130829474"/>
    <n v="0.31906964134941507"/>
    <n v="0.7439021741473727"/>
    <n v="0.1309190715212995"/>
    <n v="0.25255682844839239"/>
    <n v="0.58882936334509584"/>
    <n v="0"/>
    <n v="0"/>
    <n v="0"/>
    <n v="0"/>
    <n v="0"/>
    <n v="0"/>
  </r>
  <r>
    <x v="180"/>
    <x v="0"/>
    <n v="2.2034999999999999E-4"/>
    <n v="0"/>
    <n v="184.84152828999999"/>
    <n v="0.5038956368035169"/>
    <n v="0.97206833520336033"/>
    <n v="2.2663508346307997"/>
    <n v="0.31529431036636929"/>
    <n v="0.60823629535898582"/>
    <n v="1.41808634816934"/>
    <n v="0"/>
    <n v="0"/>
    <n v="0"/>
    <n v="0"/>
    <n v="0"/>
    <n v="0"/>
  </r>
  <r>
    <x v="180"/>
    <x v="2"/>
    <n v="9.5799999999999998E-6"/>
    <n v="0"/>
    <n v="126.431048136"/>
    <n v="1.3331606129692161E-2"/>
    <n v="2.5718087694277737E-2"/>
    <n v="5.9961020640427243E-2"/>
    <n v="7.9752244154161905E-3"/>
    <n v="1.5385057051783347E-2"/>
    <n v="3.5869841272894824E-2"/>
    <n v="0"/>
    <n v="0"/>
    <n v="0"/>
    <n v="0"/>
    <n v="0"/>
    <n v="0"/>
  </r>
  <r>
    <x v="181"/>
    <x v="17"/>
    <n v="1.9887999999999999E-4"/>
    <n v="0"/>
    <n v="154.90316487599998"/>
    <n v="0.23868448965236427"/>
    <n v="0.46044779424376636"/>
    <n v="1.0735214850609849"/>
    <n v="0.11811986491323216"/>
    <n v="0.22786579611806235"/>
    <n v="0.53126289429841822"/>
    <n v="0"/>
    <n v="0"/>
    <n v="0"/>
    <n v="0"/>
    <n v="0"/>
    <n v="0"/>
  </r>
  <r>
    <x v="181"/>
    <x v="3"/>
    <n v="0.30488608"/>
    <n v="0"/>
    <n v="999.02471837999997"/>
    <n v="98.299094446142803"/>
    <n v="189.62941948933542"/>
    <n v="442.1158241311303"/>
    <n v="77.807802170309259"/>
    <n v="150.09953489836812"/>
    <n v="349.95297539801555"/>
    <n v="0"/>
    <n v="0"/>
    <n v="0"/>
    <n v="0"/>
    <n v="0"/>
    <n v="0"/>
  </r>
  <r>
    <x v="181"/>
    <x v="0"/>
    <n v="0.33689277000000001"/>
    <n v="0"/>
    <n v="184.84152828999999"/>
    <n v="770.4052501640607"/>
    <n v="1486.193755733826"/>
    <n v="3465.0202426620472"/>
    <n v="482.05297746569494"/>
    <n v="929.93151966429264"/>
    <n v="2168.1099974311478"/>
    <n v="0"/>
    <n v="0"/>
    <n v="0"/>
    <n v="0"/>
    <n v="0"/>
    <n v="0"/>
  </r>
  <r>
    <x v="181"/>
    <x v="10"/>
    <n v="6.7522000000000003E-4"/>
    <n v="0"/>
    <n v="230.05283894999999"/>
    <n v="9.3821323066731743E-2"/>
    <n v="0.18099132173199639"/>
    <n v="0.42197633459835765"/>
    <n v="4.8502347234633203E-2"/>
    <n v="9.3566192056966313E-2"/>
    <n v="0.21814702709883957"/>
    <n v="0"/>
    <n v="0"/>
    <n v="0"/>
    <n v="0"/>
    <n v="0"/>
    <n v="0"/>
  </r>
  <r>
    <x v="182"/>
    <x v="4"/>
    <n v="7.5100000000000004E-4"/>
    <n v="0"/>
    <n v="450.24200000000002"/>
    <n v="1.3636074634591424"/>
    <n v="2.6305439858223321"/>
    <n v="6.1330416205299558"/>
    <n v="0.86368450572210032"/>
    <n v="1.666139371525432"/>
    <n v="3.884558542355907"/>
    <n v="0"/>
    <n v="0"/>
    <n v="0"/>
    <n v="0"/>
    <n v="0"/>
    <n v="0"/>
  </r>
  <r>
    <x v="182"/>
    <x v="3"/>
    <n v="0.74619611999999991"/>
    <n v="0"/>
    <n v="999.02471837999997"/>
    <n v="240.58298389754395"/>
    <n v="464.11019178308982"/>
    <n v="1082.0602651234576"/>
    <n v="190.43139025964169"/>
    <n v="367.36242781227293"/>
    <n v="856.49548980542056"/>
    <n v="0"/>
    <n v="0"/>
    <n v="0"/>
    <n v="0"/>
    <n v="0"/>
    <n v="0"/>
  </r>
  <r>
    <x v="182"/>
    <x v="16"/>
    <n v="4.6896799999999999E-3"/>
    <n v="0"/>
    <n v="36.634587916000001"/>
    <n v="8.2016296282345902"/>
    <n v="15.821816813590058"/>
    <n v="36.888134755828524"/>
    <n v="5.3828055113984332"/>
    <n v="10.384004960592323"/>
    <n v="24.210024601125824"/>
    <n v="0"/>
    <n v="0"/>
    <n v="0"/>
    <n v="0"/>
    <n v="0"/>
    <n v="0"/>
  </r>
  <r>
    <x v="182"/>
    <x v="2"/>
    <n v="7.5649899999999997E-3"/>
    <n v="0"/>
    <n v="126.431048136"/>
    <n v="10.527501780277651"/>
    <n v="20.308671839909618"/>
    <n v="47.349114982737539"/>
    <n v="6.2977550052588027"/>
    <n v="12.149039952627401"/>
    <n v="28.325155587790878"/>
    <n v="0"/>
    <n v="0"/>
    <n v="0"/>
    <n v="0"/>
    <n v="0"/>
    <n v="0"/>
  </r>
  <r>
    <x v="183"/>
    <x v="4"/>
    <n v="7.5099999999999996E-5"/>
    <n v="0"/>
    <n v="450.24200000000002"/>
    <n v="0.13636074634591425"/>
    <n v="0.26305439858223317"/>
    <n v="0.61330416205299554"/>
    <n v="8.6368450572210029E-2"/>
    <n v="0.16661393715254319"/>
    <n v="0.3884558542355907"/>
    <n v="0"/>
    <n v="0"/>
    <n v="0"/>
    <n v="0"/>
    <n v="0"/>
    <n v="0"/>
  </r>
  <r>
    <x v="183"/>
    <x v="2"/>
    <n v="4.7899999999999999E-6"/>
    <n v="0"/>
    <n v="126.431048136"/>
    <n v="6.6658030648460804E-3"/>
    <n v="1.2859043847138868E-2"/>
    <n v="2.9980510320213621E-2"/>
    <n v="3.9876122077080953E-3"/>
    <n v="7.6925285258916737E-3"/>
    <n v="1.7934920636447412E-2"/>
    <n v="0"/>
    <n v="0"/>
    <n v="0"/>
    <n v="0"/>
    <n v="0"/>
    <n v="0"/>
  </r>
  <r>
    <x v="184"/>
    <x v="3"/>
    <n v="2.4222415590000001E-2"/>
    <n v="0"/>
    <n v="999.02471837999997"/>
    <n v="7.809610454485596"/>
    <n v="15.065570087559026"/>
    <n v="35.124966121836678"/>
    <n v="6.1816299396605272"/>
    <n v="11.925022336782254"/>
    <n v="27.802864620935726"/>
    <n v="0"/>
    <n v="0"/>
    <n v="0"/>
    <n v="0"/>
    <n v="0"/>
    <n v="0"/>
  </r>
  <r>
    <x v="185"/>
    <x v="14"/>
    <n v="7.7363900000000001E-3"/>
    <n v="0"/>
    <n v="3.891881358"/>
    <n v="111.75222701406054"/>
    <n v="215.58194462236239"/>
    <n v="502.62342927157295"/>
    <n v="67.457909834356357"/>
    <n v="130.13349058735787"/>
    <n v="303.4026871622948"/>
    <n v="0"/>
    <n v="0"/>
    <n v="0"/>
    <n v="0"/>
    <n v="0"/>
    <n v="0"/>
  </r>
  <r>
    <x v="186"/>
    <x v="3"/>
    <n v="4.807152E-2"/>
    <n v="0"/>
    <n v="999.02471837999997"/>
    <n v="15.498860704462604"/>
    <n v="29.898952525382519"/>
    <n v="69.708593065436474"/>
    <n v="12.267989795355906"/>
    <n v="23.666258537804023"/>
    <n v="55.177236874524453"/>
    <n v="0"/>
    <n v="0"/>
    <n v="0"/>
    <n v="0"/>
    <n v="0"/>
    <n v="0"/>
  </r>
  <r>
    <x v="187"/>
    <x v="11"/>
    <n v="1.6816800000000001E-3"/>
    <n v="0"/>
    <n v="108.25509592"/>
    <n v="0.53496870551385811"/>
    <n v="1.0320115932210889"/>
    <n v="2.4061069072432755"/>
    <n v="0.39308966833387232"/>
    <n v="0.75831182406515585"/>
    <n v="1.7679833537844152"/>
    <n v="0"/>
    <n v="0"/>
    <n v="0"/>
    <n v="0"/>
    <n v="0"/>
    <n v="0"/>
  </r>
  <r>
    <x v="187"/>
    <x v="7"/>
    <n v="3.4720799999999998E-3"/>
    <n v="0"/>
    <n v="146.87979724000002"/>
    <n v="6.844789154508919"/>
    <n v="13.204327071472397"/>
    <n v="30.785528748767415"/>
    <n v="4.9003125003255681"/>
    <n v="9.4532245692476362"/>
    <n v="22.039935482503616"/>
    <n v="0"/>
    <n v="0"/>
    <n v="0"/>
    <n v="0"/>
    <n v="0"/>
    <n v="0"/>
  </r>
  <r>
    <x v="187"/>
    <x v="3"/>
    <n v="0.23436473999999999"/>
    <n v="0"/>
    <n v="999.02471837999997"/>
    <n v="75.562130327844741"/>
    <n v="145.76739480847741"/>
    <n v="339.85270882940296"/>
    <n v="59.81055391448492"/>
    <n v="115.38092677296703"/>
    <n v="269.00748663691797"/>
    <n v="0"/>
    <n v="0"/>
    <n v="0"/>
    <n v="0"/>
    <n v="0"/>
    <n v="0"/>
  </r>
  <r>
    <x v="187"/>
    <x v="0"/>
    <n v="2.572671E-2"/>
    <n v="0"/>
    <n v="184.84152828999999"/>
    <n v="58.831753656952166"/>
    <n v="113.4927168593585"/>
    <n v="264.60517667712526"/>
    <n v="36.811823405698107"/>
    <n v="71.013926853528375"/>
    <n v="165.56703532703267"/>
    <n v="0"/>
    <n v="0"/>
    <n v="0"/>
    <n v="0"/>
    <n v="0"/>
    <n v="0"/>
  </r>
  <r>
    <x v="187"/>
    <x v="10"/>
    <n v="6.4030999999999995E-4"/>
    <n v="0"/>
    <n v="230.05283894999999"/>
    <n v="8.8970604207308707E-2"/>
    <n v="0.17163376857648557"/>
    <n v="0.40015945440993206"/>
    <n v="4.5994694999863722E-2"/>
    <n v="8.8728663896205803E-2"/>
    <n v="0.20686846201483655"/>
    <n v="0"/>
    <n v="0"/>
    <n v="0"/>
    <n v="0"/>
    <n v="0"/>
    <n v="0"/>
  </r>
  <r>
    <x v="188"/>
    <x v="8"/>
    <n v="1.52557E-3"/>
    <n v="0"/>
    <n v="77.359122075000002"/>
    <n v="4.41586523648908"/>
    <n v="8.5186742162447189"/>
    <n v="19.861056801006836"/>
    <n v="1.3883014208276954"/>
    <n v="2.6781812588519287"/>
    <n v="6.2441066244811179"/>
    <n v="0"/>
    <n v="0"/>
    <n v="0"/>
    <n v="0"/>
    <n v="0"/>
    <n v="0"/>
  </r>
  <r>
    <x v="188"/>
    <x v="3"/>
    <n v="1.1286E-3"/>
    <n v="0"/>
    <n v="999.02471837999997"/>
    <n v="0.36387478887824842"/>
    <n v="0.7019532109687131"/>
    <n v="1.63658478312422"/>
    <n v="0.28802195734685893"/>
    <n v="0.55562502258646329"/>
    <n v="1.2954245993592111"/>
    <n v="0"/>
    <n v="0"/>
    <n v="0"/>
    <n v="0"/>
    <n v="0"/>
    <n v="0"/>
  </r>
  <r>
    <x v="189"/>
    <x v="5"/>
    <n v="5.0000000000000001E-3"/>
    <n v="0"/>
    <n v="93.437635950000001"/>
    <n v="7.648680970876871"/>
    <n v="14.755119978863862"/>
    <n v="34.401160153190126"/>
    <n v="4.950134355899614"/>
    <n v="9.5493362333847269"/>
    <n v="22.264017208393071"/>
    <n v="0"/>
    <n v="0"/>
    <n v="0"/>
    <n v="0"/>
    <n v="0"/>
    <n v="0"/>
  </r>
  <r>
    <x v="189"/>
    <x v="11"/>
    <n v="8.2954479999999997E-2"/>
    <n v="0"/>
    <n v="108.25509592"/>
    <n v="26.389117300660786"/>
    <n v="50.907417029177353"/>
    <n v="118.68925557464806"/>
    <n v="19.390460152947554"/>
    <n v="37.406262215865382"/>
    <n v="87.211681034347905"/>
    <n v="0"/>
    <n v="0"/>
    <n v="0"/>
    <n v="0"/>
    <n v="0"/>
    <n v="0"/>
  </r>
  <r>
    <x v="189"/>
    <x v="17"/>
    <n v="5.8000000000000003E-2"/>
    <n v="0"/>
    <n v="154.90316487599998"/>
    <n v="69.608308526936483"/>
    <n v="134.28183862700348"/>
    <n v="313.07444757410059"/>
    <n v="34.447667764317508"/>
    <n v="66.453218900078525"/>
    <n v="154.93386901301417"/>
    <n v="0"/>
    <n v="0"/>
    <n v="0"/>
    <n v="0"/>
    <n v="0"/>
    <n v="0"/>
  </r>
  <r>
    <x v="190"/>
    <x v="9"/>
    <n v="1.2979259999999999E-2"/>
    <n v="0"/>
    <n v="31.658415652206102"/>
    <n v="134.4223899537879"/>
    <n v="259.31510271716547"/>
    <n v="604.58609563953212"/>
    <n v="97.232081495156038"/>
    <n v="187.57103789769133"/>
    <n v="437.31676354118167"/>
    <n v="0"/>
    <n v="0"/>
    <n v="0"/>
    <n v="0"/>
    <n v="0"/>
    <n v="0"/>
  </r>
  <r>
    <x v="191"/>
    <x v="3"/>
    <n v="2.2011119999999999E-2"/>
    <n v="0"/>
    <n v="999.02471837999997"/>
    <n v="7.096661034001233"/>
    <n v="13.690214744832234"/>
    <n v="31.918362618749939"/>
    <n v="5.617300962073891"/>
    <n v="10.83637165262569"/>
    <n v="25.26470521659358"/>
    <n v="0"/>
    <n v="0"/>
    <n v="0"/>
    <n v="0"/>
    <n v="0"/>
    <n v="0"/>
  </r>
  <r>
    <x v="191"/>
    <x v="0"/>
    <n v="2.6119949999999999E-2"/>
    <n v="0"/>
    <n v="184.84152828999999"/>
    <n v="59.731013562632278"/>
    <n v="115.22748496525986"/>
    <n v="268.64974124354325"/>
    <n v="37.374502482659622"/>
    <n v="72.099394703707475"/>
    <n v="168.09777404068871"/>
    <n v="0"/>
    <n v="0"/>
    <n v="0"/>
    <n v="0"/>
    <n v="0"/>
    <n v="0"/>
  </r>
  <r>
    <x v="192"/>
    <x v="0"/>
    <n v="6.7799999999999995E-5"/>
    <n v="0"/>
    <n v="184.84152828999999"/>
    <n v="0.15504481132415907"/>
    <n v="0.29909794929334166"/>
    <n v="0.69733871834793837"/>
    <n v="9.7013633958882864E-2"/>
    <n v="0.18714962934122642"/>
    <n v="0.43633426097518158"/>
    <n v="0"/>
    <n v="0"/>
    <n v="0"/>
    <n v="0"/>
    <n v="0"/>
    <n v="0"/>
  </r>
  <r>
    <x v="193"/>
    <x v="5"/>
    <n v="1.2960000000000001E-3"/>
    <n v="0"/>
    <n v="93.437635950000001"/>
    <n v="1.9825381076512851"/>
    <n v="3.8245270985215134"/>
    <n v="8.9167807117068811"/>
    <n v="1.2830748250491799"/>
    <n v="2.4751879516933215"/>
    <n v="5.7708332604154835"/>
    <n v="0"/>
    <n v="0"/>
    <n v="0"/>
    <n v="0"/>
    <n v="0"/>
    <n v="0"/>
  </r>
  <r>
    <x v="193"/>
    <x v="3"/>
    <n v="2.5786799999999999E-3"/>
    <n v="0"/>
    <n v="999.02471837999997"/>
    <n v="0.83139876004302815"/>
    <n v="1.6038567305163929"/>
    <n v="3.7393482620474598"/>
    <n v="0.65808653284706553"/>
    <n v="1.2695189910005857"/>
    <n v="2.9598489330813487"/>
    <n v="0"/>
    <n v="0"/>
    <n v="0"/>
    <n v="0"/>
    <n v="0"/>
    <n v="0"/>
  </r>
  <r>
    <x v="193"/>
    <x v="0"/>
    <n v="8.4749999999999995E-4"/>
    <n v="0"/>
    <n v="184.84152828999999"/>
    <n v="1.9380601415519882"/>
    <n v="3.7387243661667706"/>
    <n v="8.7167339793492289"/>
    <n v="1.2126704244860358"/>
    <n v="2.3393703667653303"/>
    <n v="5.4541782621897692"/>
    <n v="0"/>
    <n v="0"/>
    <n v="0"/>
    <n v="0"/>
    <n v="0"/>
    <n v="0"/>
  </r>
  <r>
    <x v="194"/>
    <x v="1"/>
    <n v="0.35502734999999996"/>
    <n v="0"/>
    <n v="150.54139967525299"/>
    <n v="792.2246196917738"/>
    <n v="1528.285642749433"/>
    <n v="3563.1563302335544"/>
    <n v="82.004509892122243"/>
    <n v="158.19543093421447"/>
    <n v="368.82833639214357"/>
    <n v="0"/>
    <n v="0"/>
    <n v="0"/>
    <n v="0"/>
    <n v="0"/>
    <n v="0"/>
  </r>
  <r>
    <x v="194"/>
    <x v="11"/>
    <n v="0.49084559999999999"/>
    <n v="0"/>
    <n v="108.25509592"/>
    <n v="156.14566102895498"/>
    <n v="301.22160558581982"/>
    <n v="702.28996512414369"/>
    <n v="114.7342741229845"/>
    <n v="221.3346310061105"/>
    <n v="516.03566081437828"/>
    <n v="0"/>
    <n v="0"/>
    <n v="0"/>
    <n v="0"/>
    <n v="0"/>
    <n v="0"/>
  </r>
  <r>
    <x v="194"/>
    <x v="7"/>
    <n v="2.5760814000000001"/>
    <n v="0"/>
    <n v="146.87979724000002"/>
    <n v="5078.4354127359256"/>
    <n v="9796.8426327551533"/>
    <n v="22841.071633967251"/>
    <n v="3635.7468394380858"/>
    <n v="7013.7427659679061"/>
    <n v="16352.350134120641"/>
    <n v="0"/>
    <n v="0"/>
    <n v="0"/>
    <n v="0"/>
    <n v="0"/>
    <n v="0"/>
  </r>
  <r>
    <x v="194"/>
    <x v="8"/>
    <n v="0.36369537000000002"/>
    <n v="0"/>
    <n v="77.359122075000002"/>
    <n v="1052.7407729930671"/>
    <n v="2030.8490406776375"/>
    <n v="4734.8691976331456"/>
    <n v="330.97058733421238"/>
    <n v="638.47750274665736"/>
    <n v="1488.5928991197461"/>
    <n v="0"/>
    <n v="0"/>
    <n v="0"/>
    <n v="0"/>
    <n v="0"/>
    <n v="0"/>
  </r>
  <r>
    <x v="194"/>
    <x v="9"/>
    <n v="0.72339257999999995"/>
    <n v="0"/>
    <n v="31.658415652206102"/>
    <n v="7491.9648330056343"/>
    <n v="14452.797862708299"/>
    <n v="33696.304377661581"/>
    <n v="5419.181547449637"/>
    <n v="10454.178207238987"/>
    <n v="24373.631613459111"/>
    <n v="0"/>
    <n v="0"/>
    <n v="0"/>
    <n v="0"/>
    <n v="0"/>
    <n v="0"/>
  </r>
  <r>
    <x v="194"/>
    <x v="18"/>
    <n v="3.8093750000000003E-2"/>
    <n v="0"/>
    <n v="67.045644999999993"/>
    <n v="133.85100818053914"/>
    <n v="258.21284643923701"/>
    <n v="602.01621516406362"/>
    <n v="21.879923256973434"/>
    <n v="42.208701606751056"/>
    <n v="98.408437607557985"/>
    <n v="0"/>
    <n v="0"/>
    <n v="0"/>
    <n v="0"/>
    <n v="0"/>
    <n v="0"/>
  </r>
  <r>
    <x v="194"/>
    <x v="3"/>
    <n v="8.2102879800000004"/>
    <n v="0"/>
    <n v="999.02471837999997"/>
    <n v="2647.0997743683506"/>
    <n v="5106.5373121910598"/>
    <n v="11905.752590054661"/>
    <n v="2095.2890433997773"/>
    <n v="4042.0356586291582"/>
    <n v="9423.8959924820538"/>
    <n v="0"/>
    <n v="0"/>
    <n v="0"/>
    <n v="0"/>
    <n v="0"/>
    <n v="0"/>
  </r>
  <r>
    <x v="194"/>
    <x v="15"/>
    <n v="8.1185400000000005E-3"/>
    <n v="0"/>
    <n v="57.73286693"/>
    <n v="15.947927177433369"/>
    <n v="30.765249565669354"/>
    <n v="71.728341008240832"/>
    <n v="9.5124178830087889"/>
    <n v="18.350466921984051"/>
    <n v="42.783613577745996"/>
    <n v="0"/>
    <n v="0"/>
    <n v="0"/>
    <n v="0"/>
    <n v="0"/>
    <n v="0"/>
  </r>
  <r>
    <x v="194"/>
    <x v="0"/>
    <n v="11.832967890000001"/>
    <n v="0"/>
    <n v="184.84152828999999"/>
    <n v="27059.591060617742"/>
    <n v="52200.832300191156"/>
    <n v="121704.81803340577"/>
    <n v="16931.551851440632"/>
    <n v="32662.766292332366"/>
    <n v="76152.349549059072"/>
    <n v="0"/>
    <n v="0"/>
    <n v="0"/>
    <n v="0"/>
    <n v="0"/>
    <n v="0"/>
  </r>
  <r>
    <x v="194"/>
    <x v="16"/>
    <n v="1.8119509999999998E-2"/>
    <n v="0"/>
    <n v="36.634587916000001"/>
    <n v="31.68862482410163"/>
    <n v="61.13073130192533"/>
    <n v="142.52463421589158"/>
    <n v="20.797538060558296"/>
    <n v="40.120665316930406"/>
    <n v="93.540237896902411"/>
    <n v="0"/>
    <n v="0"/>
    <n v="0"/>
    <n v="0"/>
    <n v="0"/>
    <n v="0"/>
  </r>
  <r>
    <x v="194"/>
    <x v="2"/>
    <n v="7.2214739999999999E-2"/>
    <n v="0"/>
    <n v="126.431048136"/>
    <n v="100.49462113132834"/>
    <n v="193.86482423167706"/>
    <n v="451.99055487297352"/>
    <n v="60.117824384230914"/>
    <n v="115.9736842254385"/>
    <n v="270.38948448469404"/>
    <n v="0"/>
    <n v="0"/>
    <n v="0"/>
    <n v="0"/>
    <n v="0"/>
    <n v="0"/>
  </r>
  <r>
    <x v="194"/>
    <x v="10"/>
    <n v="0.25491814000000002"/>
    <n v="0"/>
    <n v="230.05283894999999"/>
    <n v="35.420688321599407"/>
    <n v="68.330279156515061"/>
    <n v="159.31018385093893"/>
    <n v="18.311258764087025"/>
    <n v="35.32436782981047"/>
    <n v="82.357801004955093"/>
    <n v="0"/>
    <n v="0"/>
    <n v="0"/>
    <n v="0"/>
    <n v="0"/>
    <n v="0"/>
  </r>
  <r>
    <x v="195"/>
    <x v="9"/>
    <n v="8.562000000000001E-5"/>
    <n v="0"/>
    <n v="31.658415652206102"/>
    <n v="0.88674123392576476"/>
    <n v="1.7106182551735389"/>
    <n v="3.9882598475303475"/>
    <n v="0.64140874114666468"/>
    <n v="1.2373457550584803"/>
    <n v="2.8848379102041237"/>
    <n v="0"/>
    <n v="0"/>
    <n v="0"/>
    <n v="0"/>
    <n v="0"/>
    <n v="0"/>
  </r>
  <r>
    <x v="195"/>
    <x v="3"/>
    <n v="6.8400000000000009E-5"/>
    <n v="0"/>
    <n v="999.02471837999997"/>
    <n v="2.2053017507772634E-2"/>
    <n v="4.2542618846588678E-2"/>
    <n v="9.9186956552983041E-2"/>
    <n v="1.7455876202839934E-2"/>
    <n v="3.3674243793118987E-2"/>
    <n v="7.8510581779346125E-2"/>
    <n v="0"/>
    <n v="0"/>
    <n v="0"/>
    <n v="0"/>
    <n v="0"/>
    <n v="0"/>
  </r>
  <r>
    <x v="196"/>
    <x v="8"/>
    <n v="1.1787200000000001E-3"/>
    <n v="0"/>
    <n v="77.359122075000002"/>
    <n v="3.411884522869753"/>
    <n v="6.5818885217800407"/>
    <n v="15.345493731839758"/>
    <n v="1.0726604814974214"/>
    <n v="2.0692762793145811"/>
    <n v="4.8244612573715946"/>
    <n v="0"/>
    <n v="0"/>
    <n v="0"/>
    <n v="0"/>
    <n v="0"/>
    <n v="0"/>
  </r>
  <r>
    <x v="197"/>
    <x v="1"/>
    <n v="2.8053729999999999E-2"/>
    <n v="0"/>
    <n v="150.54139967525299"/>
    <n v="62.600404110234621"/>
    <n v="120.76284484721825"/>
    <n v="281.55528196958056"/>
    <n v="6.4798736753546633"/>
    <n v="12.500366258154759"/>
    <n v="29.144263295473912"/>
    <n v="0"/>
    <n v="0"/>
    <n v="0"/>
    <n v="0"/>
    <n v="0"/>
    <n v="0"/>
  </r>
  <r>
    <x v="197"/>
    <x v="9"/>
    <n v="5.0290349999999998E-2"/>
    <n v="0"/>
    <n v="31.658415652206102"/>
    <n v="520.84240847417163"/>
    <n v="1004.7604621474723"/>
    <n v="2342.5716377394042"/>
    <n v="376.74223411965858"/>
    <n v="726.77588288840502"/>
    <n v="1694.4581662863109"/>
    <n v="0"/>
    <n v="0"/>
    <n v="0"/>
    <n v="0"/>
    <n v="0"/>
    <n v="0"/>
  </r>
  <r>
    <x v="198"/>
    <x v="3"/>
    <n v="7.1854199999999997E-3"/>
    <n v="0"/>
    <n v="999.02471837999997"/>
    <n v="2.3166694891915149"/>
    <n v="4.4691021098341404"/>
    <n v="10.419589785890867"/>
    <n v="1.833739795108335"/>
    <n v="3.5374793104671496"/>
    <n v="8.2475366159203087"/>
    <n v="0"/>
    <n v="0"/>
    <n v="0"/>
    <n v="0"/>
    <n v="0"/>
    <n v="0"/>
  </r>
  <r>
    <x v="198"/>
    <x v="0"/>
    <n v="3.3561000000000002E-4"/>
    <n v="0"/>
    <n v="184.84152828999999"/>
    <n v="0.76747181605458747"/>
    <n v="1.4805348490020414"/>
    <n v="3.4518266558222956"/>
    <n v="0.48021748809647025"/>
    <n v="0.92639066523907088"/>
    <n v="2.1598545918271492"/>
    <n v="0"/>
    <n v="0"/>
    <n v="0"/>
    <n v="0"/>
    <n v="0"/>
    <n v="0"/>
  </r>
  <r>
    <x v="199"/>
    <x v="13"/>
    <n v="3.2300536000000002"/>
    <n v="0"/>
    <n v="178.77225749999999"/>
    <n v="2369.1025868958636"/>
    <n v="4570.2511380701108"/>
    <n v="10655.415988908506"/>
    <n v="1092.2880450981456"/>
    <n v="2107.1399393265729"/>
    <n v="4912.7393489035057"/>
    <n v="0"/>
    <n v="0"/>
    <n v="0"/>
    <n v="0"/>
    <n v="0"/>
    <n v="0"/>
  </r>
  <r>
    <x v="200"/>
    <x v="1"/>
    <n v="1.0362620000000001E-2"/>
    <n v="0"/>
    <n v="150.54139967525299"/>
    <n v="23.123634527059313"/>
    <n v="44.607953069723031"/>
    <n v="104.00222701379158"/>
    <n v="2.393566507758639"/>
    <n v="4.6174446461871455"/>
    <n v="10.765446367058638"/>
    <n v="0"/>
    <n v="0"/>
    <n v="0"/>
    <n v="0"/>
    <n v="0"/>
    <n v="0"/>
  </r>
  <r>
    <x v="200"/>
    <x v="7"/>
    <n v="1.25906148"/>
    <n v="0"/>
    <n v="146.87979724000002"/>
    <n v="2482.0886509423594"/>
    <n v="4788.2132856996677"/>
    <n v="11163.588796630736"/>
    <n v="1776.9736610684115"/>
    <n v="3427.9713937839251"/>
    <n v="7992.2218922678967"/>
    <n v="0"/>
    <n v="0"/>
    <n v="0"/>
    <n v="0"/>
    <n v="0"/>
    <n v="0"/>
  </r>
  <r>
    <x v="200"/>
    <x v="4"/>
    <n v="5.8494699999999998E-3"/>
    <n v="0"/>
    <n v="450.24200000000002"/>
    <n v="10.621013248043075"/>
    <n v="20.489065417773844"/>
    <n v="47.769697693796751"/>
    <n v="6.72715926189914"/>
    <n v="12.977406484097029"/>
    <n v="30.256469582895615"/>
    <n v="0"/>
    <n v="0"/>
    <n v="0"/>
    <n v="0"/>
    <n v="0"/>
    <n v="0"/>
  </r>
  <r>
    <x v="200"/>
    <x v="9"/>
    <n v="0.25350224999999998"/>
    <n v="0"/>
    <n v="31.658415652206102"/>
    <n v="2625.4484696094096"/>
    <n v="5064.769640008948"/>
    <n v="11808.372400532584"/>
    <n v="1899.0721683058521"/>
    <n v="3663.5124145675495"/>
    <n v="8541.3793637239341"/>
    <n v="0"/>
    <n v="0"/>
    <n v="0"/>
    <n v="0"/>
    <n v="0"/>
    <n v="0"/>
  </r>
  <r>
    <x v="200"/>
    <x v="18"/>
    <n v="4.1412499999999998E-2"/>
    <n v="0"/>
    <n v="67.045644999999993"/>
    <n v="145.5121870720676"/>
    <n v="280.70850213394323"/>
    <n v="654.46422340887352"/>
    <n v="23.786115094455447"/>
    <n v="45.885948621219427"/>
    <n v="106.98183881668237"/>
    <n v="0"/>
    <n v="0"/>
    <n v="0"/>
    <n v="0"/>
    <n v="0"/>
    <n v="0"/>
  </r>
  <r>
    <x v="200"/>
    <x v="3"/>
    <n v="6.3577423800000004"/>
    <n v="0"/>
    <n v="999.02471837999997"/>
    <n v="2049.8158481878372"/>
    <n v="3954.3130233500519"/>
    <n v="9219.37305877367"/>
    <n v="1622.5140923220606"/>
    <n v="3130.002439736324"/>
    <n v="7297.5153955702444"/>
    <n v="0"/>
    <n v="0"/>
    <n v="0"/>
    <n v="0"/>
    <n v="0"/>
    <n v="0"/>
  </r>
  <r>
    <x v="200"/>
    <x v="0"/>
    <n v="1.60556163"/>
    <n v="0"/>
    <n v="184.84152828999999"/>
    <n v="3671.5929202457123"/>
    <n v="7082.8936725232297"/>
    <n v="16513.573588389776"/>
    <n v="2297.3653137352112"/>
    <n v="4431.8622999851814"/>
    <n v="10332.766184014128"/>
    <n v="0"/>
    <n v="0"/>
    <n v="0"/>
    <n v="0"/>
    <n v="0"/>
    <n v="0"/>
  </r>
  <r>
    <x v="200"/>
    <x v="2"/>
    <n v="6.3145399999999996E-3"/>
    <n v="0"/>
    <n v="126.431048136"/>
    <n v="8.7873653622323928"/>
    <n v="16.951763410127821"/>
    <n v="39.522574454572378"/>
    <n v="5.2567717724553384"/>
    <n v="10.140872458848435"/>
    <n v="23.643167798679045"/>
    <n v="0"/>
    <n v="0"/>
    <n v="0"/>
    <n v="0"/>
    <n v="0"/>
    <n v="0"/>
  </r>
  <r>
    <x v="201"/>
    <x v="3"/>
    <n v="4.2664500000000001E-2"/>
    <n v="0"/>
    <n v="999.02471837999997"/>
    <n v="13.755569670473179"/>
    <n v="26.535958505559687"/>
    <n v="61.867864149923165"/>
    <n v="10.888102781521409"/>
    <n v="21.004309565957968"/>
    <n v="48.970975384867145"/>
    <n v="0"/>
    <n v="0"/>
    <n v="0"/>
    <n v="0"/>
    <n v="0"/>
    <n v="0"/>
  </r>
  <r>
    <x v="202"/>
    <x v="3"/>
    <n v="6.8399999999999997E-6"/>
    <n v="0"/>
    <n v="999.02471837999997"/>
    <n v="2.2053017507772631E-3"/>
    <n v="4.2542618846588675E-3"/>
    <n v="9.9186956552983017E-3"/>
    <n v="1.7455876202839935E-3"/>
    <n v="3.3674243793118987E-3"/>
    <n v="7.8510581779346108E-3"/>
    <n v="0"/>
    <n v="0"/>
    <n v="0"/>
    <n v="0"/>
    <n v="0"/>
    <n v="0"/>
  </r>
  <r>
    <x v="203"/>
    <x v="3"/>
    <n v="2.8516370000000002"/>
    <n v="0"/>
    <n v="999.02471837999997"/>
    <n v="919.40351881304434"/>
    <n v="1773.6272804068656"/>
    <n v="4135.1636728637268"/>
    <n v="727.74594221400389"/>
    <n v="1403.8994085888664"/>
    <n v="3273.1532148173869"/>
    <n v="0"/>
    <n v="0"/>
    <n v="0"/>
    <n v="0"/>
    <n v="0"/>
    <n v="0"/>
  </r>
  <r>
    <x v="204"/>
    <x v="7"/>
    <n v="1.02E-4"/>
    <n v="0"/>
    <n v="146.87979724000002"/>
    <n v="0.2010807624708848"/>
    <n v="0.38790620068955339"/>
    <n v="0.90439273645027662"/>
    <n v="0.14395747650780163"/>
    <n v="0.27770929991914328"/>
    <n v="0.6474716651734318"/>
    <n v="0"/>
    <n v="0"/>
    <n v="0"/>
    <n v="0"/>
    <n v="0"/>
    <n v="0"/>
  </r>
  <r>
    <x v="204"/>
    <x v="8"/>
    <n v="2.3030000000000001E-5"/>
    <n v="0"/>
    <n v="77.359122075000002"/>
    <n v="6.6661887947680881E-2"/>
    <n v="0.1285978796122865"/>
    <n v="0.29982245201936814"/>
    <n v="2.0957793953513656E-2"/>
    <n v="4.0429815997535298E-2"/>
    <n v="9.4261014284365938E-2"/>
    <n v="0"/>
    <n v="0"/>
    <n v="0"/>
    <n v="0"/>
    <n v="0"/>
    <n v="0"/>
  </r>
  <r>
    <x v="204"/>
    <x v="3"/>
    <n v="1.0089000000000001E-3"/>
    <n v="0"/>
    <n v="999.02471837999997"/>
    <n v="0.32528200823964637"/>
    <n v="0.62750362798718307"/>
    <n v="1.4630076091564999"/>
    <n v="0.25747417399188904"/>
    <n v="0.49669509594850514"/>
    <n v="1.1580310812453554"/>
    <n v="0"/>
    <n v="0"/>
    <n v="0"/>
    <n v="0"/>
    <n v="0"/>
    <n v="0"/>
  </r>
  <r>
    <x v="204"/>
    <x v="0"/>
    <n v="3.3900000000000002E-6"/>
    <n v="0"/>
    <n v="184.84152828999999"/>
    <n v="7.7522405662079534E-3"/>
    <n v="1.4954897464667083E-2"/>
    <n v="3.4866935917396917E-2"/>
    <n v="4.8506816979441434E-3"/>
    <n v="9.357481467061321E-3"/>
    <n v="2.1816713048759078E-2"/>
    <n v="0"/>
    <n v="0"/>
    <n v="0"/>
    <n v="0"/>
    <n v="0"/>
    <n v="0"/>
  </r>
  <r>
    <x v="204"/>
    <x v="2"/>
    <n v="2.3960000000000001E-5"/>
    <n v="0"/>
    <n v="126.431048136"/>
    <n v="3.3342931405785405E-2"/>
    <n v="6.4322064838715512E-2"/>
    <n v="0.14996514139296832"/>
    <n v="1.9946385907450095E-2"/>
    <n v="3.8478702187967534E-2"/>
    <n v="8.9712045605277665E-2"/>
    <n v="0"/>
    <n v="0"/>
    <n v="0"/>
    <n v="0"/>
    <n v="0"/>
    <n v="0"/>
  </r>
  <r>
    <x v="205"/>
    <x v="4"/>
    <n v="2.31308E-2"/>
    <n v="0"/>
    <n v="450.24200000000002"/>
    <n v="41.999109874541581"/>
    <n v="81.02075476332783"/>
    <n v="188.89768191232264"/>
    <n v="26.601482776240687"/>
    <n v="51.317092642983305"/>
    <n v="119.64440310456193"/>
    <n v="0"/>
    <n v="0"/>
    <n v="0"/>
    <n v="0"/>
    <n v="0"/>
    <n v="0"/>
  </r>
  <r>
    <x v="206"/>
    <x v="3"/>
    <n v="0.12378689999999999"/>
    <n v="0"/>
    <n v="999.02471837999997"/>
    <n v="39.910448434691517"/>
    <n v="76.991504457613843"/>
    <n v="179.50359462176101"/>
    <n v="31.590771958089569"/>
    <n v="60.941962704597081"/>
    <n v="142.08452537517164"/>
    <n v="0"/>
    <n v="0"/>
    <n v="0"/>
    <n v="0"/>
    <n v="0"/>
    <n v="0"/>
  </r>
  <r>
    <x v="207"/>
    <x v="4"/>
    <n v="5.7118100000000003E-3"/>
    <n v="0"/>
    <n v="450.24200000000002"/>
    <n v="10.371060913263069"/>
    <n v="20.006880750545744"/>
    <n v="46.645497281703342"/>
    <n v="6.5688439369221703"/>
    <n v="12.671999365742581"/>
    <n v="29.544421208806781"/>
    <n v="0"/>
    <n v="0"/>
    <n v="0"/>
    <n v="0"/>
    <n v="0"/>
    <n v="0"/>
  </r>
  <r>
    <x v="208"/>
    <x v="5"/>
    <n v="2.7280799999999999E-3"/>
    <n v="0"/>
    <n v="93.437635950000001"/>
    <n v="4.1732427166059551"/>
    <n v="8.0506295423877852"/>
    <n v="18.769823398142982"/>
    <n v="2.7008725067285235"/>
    <n v="5.2102706383144417"/>
    <n v="12.147604013174591"/>
    <n v="0"/>
    <n v="0"/>
    <n v="0"/>
    <n v="0"/>
    <n v="0"/>
    <n v="0"/>
  </r>
  <r>
    <x v="208"/>
    <x v="6"/>
    <n v="1.5830399999999998E-2"/>
    <n v="0"/>
    <n v="2.9174746000000003"/>
    <n v="423.7326817290662"/>
    <n v="817.42545959023448"/>
    <n v="1905.8051841625188"/>
    <n v="272.88852836911275"/>
    <n v="526.43102677091292"/>
    <n v="1227.3595936526528"/>
    <n v="0"/>
    <n v="0"/>
    <n v="0"/>
    <n v="0"/>
    <n v="0"/>
    <n v="0"/>
  </r>
  <r>
    <x v="208"/>
    <x v="11"/>
    <n v="4.7491360000000003E-2"/>
    <n v="0"/>
    <n v="108.25509592"/>
    <n v="15.107744269000417"/>
    <n v="29.144447277624938"/>
    <n v="67.949484640583819"/>
    <n v="11.101019784456335"/>
    <n v="21.415049134755115"/>
    <n v="49.928603496850187"/>
    <n v="0"/>
    <n v="0"/>
    <n v="0"/>
    <n v="0"/>
    <n v="0"/>
    <n v="0"/>
  </r>
  <r>
    <x v="208"/>
    <x v="7"/>
    <n v="0.20117664000000002"/>
    <n v="0"/>
    <n v="146.87979724000002"/>
    <n v="396.5956094365755"/>
    <n v="765.07515774401986"/>
    <n v="1783.7518819556096"/>
    <n v="283.93021006586736"/>
    <n v="547.73160641652464"/>
    <n v="1277.0213146548629"/>
    <n v="0"/>
    <n v="0"/>
    <n v="0"/>
    <n v="0"/>
    <n v="0"/>
    <n v="0"/>
  </r>
  <r>
    <x v="208"/>
    <x v="4"/>
    <n v="5.4583279999999998E-2"/>
    <n v="0"/>
    <n v="450.24200000000002"/>
    <n v="99.108079877603373"/>
    <n v="191.19003852257839"/>
    <n v="445.75436488021347"/>
    <n v="62.773279903450067"/>
    <n v="121.09634065911675"/>
    <n v="282.33281836724944"/>
    <n v="0"/>
    <n v="0"/>
    <n v="0"/>
    <n v="0"/>
    <n v="0"/>
    <n v="0"/>
  </r>
  <r>
    <x v="208"/>
    <x v="9"/>
    <n v="0.22340424"/>
    <n v="0"/>
    <n v="31.658415652206102"/>
    <n v="2313.7322055810287"/>
    <n v="4463.4357770050283"/>
    <n v="10406.378885307558"/>
    <n v="1673.5976681292614"/>
    <n v="3228.5480965436341"/>
    <n v="7527.2719090439205"/>
    <n v="0"/>
    <n v="0"/>
    <n v="0"/>
    <n v="0"/>
    <n v="0"/>
    <n v="0"/>
  </r>
  <r>
    <x v="208"/>
    <x v="18"/>
    <n v="8.8749999999999992E-3"/>
    <n v="0"/>
    <n v="67.045644999999993"/>
    <n v="31.184320199567765"/>
    <n v="60.157873985843551"/>
    <n v="140.25644389384252"/>
    <n v="5.097537493831382"/>
    <n v="9.8336925810642306"/>
    <n v="22.926986284287498"/>
    <n v="0"/>
    <n v="0"/>
    <n v="0"/>
    <n v="0"/>
    <n v="0"/>
    <n v="0"/>
  </r>
  <r>
    <x v="208"/>
    <x v="0"/>
    <n v="5.8969050000000002E-2"/>
    <n v="0"/>
    <n v="184.84152828999999"/>
    <n v="134.85022464918737"/>
    <n v="260.14044139788393"/>
    <n v="606.51035028311946"/>
    <n v="84.377608135738384"/>
    <n v="162.77339011953168"/>
    <n v="379.5017234831642"/>
    <n v="0"/>
    <n v="0"/>
    <n v="0"/>
    <n v="0"/>
    <n v="0"/>
    <n v="0"/>
  </r>
  <r>
    <x v="208"/>
    <x v="16"/>
    <n v="1.0436E-4"/>
    <n v="0"/>
    <n v="36.634587916000001"/>
    <n v="0.1825118276732233"/>
    <n v="0.35208474835516673"/>
    <n v="0.82087599646847209"/>
    <n v="0.11978420343595735"/>
    <n v="0.2310764823372628"/>
    <n v="0.53874852172717336"/>
    <n v="0"/>
    <n v="0"/>
    <n v="0"/>
    <n v="0"/>
    <n v="0"/>
    <n v="0"/>
  </r>
  <r>
    <x v="208"/>
    <x v="2"/>
    <n v="2.2718919999999997E-2"/>
    <n v="0"/>
    <n v="126.431048136"/>
    <n v="31.61583435615718"/>
    <n v="60.990310738964546"/>
    <n v="142.19724749981367"/>
    <n v="18.913203076814945"/>
    <n v="36.485582500511654"/>
    <n v="85.065141366554869"/>
    <n v="0"/>
    <n v="0"/>
    <n v="0"/>
    <n v="0"/>
    <n v="0"/>
    <n v="0"/>
  </r>
  <r>
    <x v="209"/>
    <x v="11"/>
    <n v="6.6231199999999997E-3"/>
    <n v="0"/>
    <n v="108.25509592"/>
    <n v="2.1069180419954709"/>
    <n v="4.0644692351068326"/>
    <n v="9.4761992647240145"/>
    <n v="1.5481423601014677"/>
    <n v="2.9865314496232425"/>
    <n v="6.9630166917110472"/>
    <n v="0"/>
    <n v="0"/>
    <n v="0"/>
    <n v="0"/>
    <n v="0"/>
    <n v="0"/>
  </r>
  <r>
    <x v="209"/>
    <x v="7"/>
    <n v="2.381496E-2"/>
    <n v="0"/>
    <n v="146.87979724000002"/>
    <n v="46.948336421702187"/>
    <n v="90.568339736996919"/>
    <n v="211.15761610641059"/>
    <n v="33.611191615041527"/>
    <n v="64.839567345121566"/>
    <n v="151.17168438469284"/>
    <n v="0"/>
    <n v="0"/>
    <n v="0"/>
    <n v="0"/>
    <n v="0"/>
    <n v="0"/>
  </r>
  <r>
    <x v="209"/>
    <x v="3"/>
    <n v="0.20180735999999999"/>
    <n v="0"/>
    <n v="999.02471837999997"/>
    <n v="65.065222854932372"/>
    <n v="125.51774264497523"/>
    <n v="292.64119661392112"/>
    <n v="51.501817148858947"/>
    <n v="99.352488887218257"/>
    <n v="231.63762048178279"/>
    <n v="0"/>
    <n v="0"/>
    <n v="0"/>
    <n v="0"/>
    <n v="0"/>
    <n v="0"/>
  </r>
  <r>
    <x v="209"/>
    <x v="0"/>
    <n v="0.60342000000000007"/>
    <n v="0"/>
    <n v="184.84152828999999"/>
    <n v="1379.8988207850159"/>
    <n v="2661.9717487107414"/>
    <n v="6206.3145932966536"/>
    <n v="863.42134223405776"/>
    <n v="1665.6317011369154"/>
    <n v="3883.3749226791169"/>
    <n v="0"/>
    <n v="0"/>
    <n v="0"/>
    <n v="0"/>
    <n v="0"/>
    <n v="0"/>
  </r>
  <r>
    <x v="209"/>
    <x v="10"/>
    <n v="5.2383000000000009E-4"/>
    <n v="0"/>
    <n v="230.05283894999999"/>
    <n v="7.2785793759139378E-2"/>
    <n v="0.14041154595964528"/>
    <n v="0.32736569318541764"/>
    <n v="3.7627713266665551E-2"/>
    <n v="7.2587865266432669E-2"/>
    <n v="0.16923662984684271"/>
    <n v="0"/>
    <n v="0"/>
    <n v="0"/>
    <n v="0"/>
    <n v="0"/>
    <n v="0"/>
  </r>
  <r>
    <x v="210"/>
    <x v="3"/>
    <n v="4.8563999999999996E-4"/>
    <n v="0"/>
    <n v="999.02471837999997"/>
    <n v="0.1565764243051857"/>
    <n v="0.30205259381077959"/>
    <n v="0.70422739152617952"/>
    <n v="0.12393672104016354"/>
    <n v="0.23908713093114481"/>
    <n v="0.55742513063335752"/>
    <n v="0"/>
    <n v="0"/>
    <n v="0"/>
    <n v="0"/>
    <n v="0"/>
    <n v="0"/>
  </r>
  <r>
    <x v="211"/>
    <x v="3"/>
    <n v="0.14380073999999998"/>
    <n v="0"/>
    <n v="999.02471837999997"/>
    <n v="46.363161357465785"/>
    <n v="89.439474732125689"/>
    <n v="208.52569810916384"/>
    <n v="36.698361335040531"/>
    <n v="70.7950464384637"/>
    <n v="165.05672160380828"/>
    <n v="0"/>
    <n v="0"/>
    <n v="0"/>
    <n v="0"/>
    <n v="0"/>
    <n v="0"/>
  </r>
  <r>
    <x v="212"/>
    <x v="0"/>
    <n v="2.3021490000000002E-2"/>
    <n v="0"/>
    <n v="184.84152828999999"/>
    <n v="52.645465685118218"/>
    <n v="101.55870868255417"/>
    <n v="236.78136181504252"/>
    <n v="32.940979410738677"/>
    <n v="63.546656642813431"/>
    <n v="148.15729831412293"/>
    <n v="0"/>
    <n v="0"/>
    <n v="0"/>
    <n v="0"/>
    <n v="0"/>
    <n v="0"/>
  </r>
  <r>
    <x v="213"/>
    <x v="7"/>
    <n v="7.2136439999999996E-2"/>
    <n v="0"/>
    <n v="146.87979724000002"/>
    <n v="142.20833683465915"/>
    <n v="274.33502325166592"/>
    <n v="639.60463107236467"/>
    <n v="101.80960653584748"/>
    <n v="196.4015710888165"/>
    <n v="457.90491104395443"/>
    <n v="0"/>
    <n v="0"/>
    <n v="0"/>
    <n v="0"/>
    <n v="0"/>
    <n v="0"/>
  </r>
  <r>
    <x v="213"/>
    <x v="8"/>
    <n v="2.8510959999999998E-2"/>
    <n v="0"/>
    <n v="77.359122075000002"/>
    <n v="82.526896257091252"/>
    <n v="159.20316985283176"/>
    <n v="371.17785221997934"/>
    <n v="25.945585110589214"/>
    <n v="50.051796209860562"/>
    <n v="116.69439895010794"/>
    <n v="0"/>
    <n v="0"/>
    <n v="0"/>
    <n v="0"/>
    <n v="0"/>
    <n v="0"/>
  </r>
  <r>
    <x v="213"/>
    <x v="9"/>
    <n v="5.0127680000000001E-2"/>
    <n v="0"/>
    <n v="31.658415652206102"/>
    <n v="519.15768298336695"/>
    <n v="1001.5104472961633"/>
    <n v="2334.9943166765947"/>
    <n v="375.52361744221957"/>
    <n v="724.42504156657185"/>
    <n v="1688.9772438049642"/>
    <n v="0"/>
    <n v="0"/>
    <n v="0"/>
    <n v="0"/>
    <n v="0"/>
    <n v="0"/>
  </r>
  <r>
    <x v="214"/>
    <x v="11"/>
    <n v="3.1416000000000001E-4"/>
    <n v="0"/>
    <n v="108.25509592"/>
    <n v="9.9939208722369097E-2"/>
    <n v="0.19279337455778586"/>
    <n v="0.44949249915533712"/>
    <n v="7.3434333644789337E-2"/>
    <n v="0.1416626484517324"/>
    <n v="0.33028260455313252"/>
    <n v="0"/>
    <n v="0"/>
    <n v="0"/>
    <n v="0"/>
    <n v="0"/>
    <n v="0"/>
  </r>
  <r>
    <x v="214"/>
    <x v="7"/>
    <n v="1.6422000000000001E-3"/>
    <n v="0"/>
    <n v="146.87979724000002"/>
    <n v="3.2374002757812455"/>
    <n v="6.2452898311018092"/>
    <n v="14.560723056849454"/>
    <n v="2.3177153717756065"/>
    <n v="4.4711197286982065"/>
    <n v="10.424293809292251"/>
    <n v="0"/>
    <n v="0"/>
    <n v="0"/>
    <n v="0"/>
    <n v="0"/>
    <n v="0"/>
  </r>
  <r>
    <x v="214"/>
    <x v="3"/>
    <n v="3.4494120000000003E-2"/>
    <n v="0"/>
    <n v="999.02471837999997"/>
    <n v="11.121336729169739"/>
    <n v="21.45424268433467"/>
    <n v="50.019982189669342"/>
    <n v="8.8029983690921796"/>
    <n v="16.981921144869908"/>
    <n v="39.592886391324249"/>
    <n v="0"/>
    <n v="0"/>
    <n v="0"/>
    <n v="0"/>
    <n v="0"/>
    <n v="0"/>
  </r>
  <r>
    <x v="214"/>
    <x v="0"/>
    <n v="1.0854780000000001E-2"/>
    <n v="0"/>
    <n v="184.84152828999999"/>
    <n v="24.822674292997871"/>
    <n v="47.885581681864004"/>
    <n v="111.64392880750496"/>
    <n v="15.53188279681715"/>
    <n v="29.962655657530355"/>
    <n v="69.857115182126591"/>
    <n v="0"/>
    <n v="0"/>
    <n v="0"/>
    <n v="0"/>
    <n v="0"/>
    <n v="0"/>
  </r>
  <r>
    <x v="214"/>
    <x v="2"/>
    <n v="2.9199999999999998E-5"/>
    <n v="0"/>
    <n v="126.431048136"/>
    <n v="4.0634958140606581E-2"/>
    <n v="7.8389160821806872E-2"/>
    <n v="0.18276219234869262"/>
    <n v="2.4308617216091101E-2"/>
    <n v="4.6893910846771782E-2"/>
    <n v="0.10933187527855207"/>
    <n v="0"/>
    <n v="0"/>
    <n v="0"/>
    <n v="0"/>
    <n v="0"/>
    <n v="0"/>
  </r>
  <r>
    <x v="214"/>
    <x v="10"/>
    <n v="2.0434000000000001E-4"/>
    <n v="0"/>
    <n v="230.05283894999999"/>
    <n v="2.8392892917058089E-2"/>
    <n v="5.4772913543313505E-2"/>
    <n v="0.12770155536244246"/>
    <n v="1.4678133991772976E-2"/>
    <n v="2.8315683310506937E-2"/>
    <n v="6.6017244035095041E-2"/>
    <n v="0"/>
    <n v="0"/>
    <n v="0"/>
    <n v="0"/>
    <n v="0"/>
    <n v="0"/>
  </r>
  <r>
    <x v="215"/>
    <x v="4"/>
    <n v="0.62316072"/>
    <n v="0"/>
    <n v="450.24200000000002"/>
    <n v="1131.4868291965017"/>
    <n v="2182.7585675056112"/>
    <n v="5089.0421198926952"/>
    <n v="716.66345997154201"/>
    <n v="1382.5201203463857"/>
    <n v="3223.3079868663881"/>
    <n v="0"/>
    <n v="0"/>
    <n v="0"/>
    <n v="0"/>
    <n v="0"/>
    <n v="0"/>
  </r>
  <r>
    <x v="216"/>
    <x v="3"/>
    <n v="0"/>
    <n v="161"/>
    <n v="999.02471837999997"/>
    <n v="0"/>
    <n v="0"/>
    <n v="0"/>
    <n v="0"/>
    <n v="0"/>
    <n v="0"/>
    <n v="17129.778072923389"/>
    <n v="33045.165779521289"/>
    <n v="77043.903533040764"/>
    <n v="13558.928401416459"/>
    <n v="26156.616560356899"/>
    <n v="60983.438741764025"/>
  </r>
  <r>
    <x v="217"/>
    <x v="0"/>
    <n v="0.20005407"/>
    <n v="0"/>
    <n v="184.84152828999999"/>
    <n v="457.48297253363"/>
    <n v="882.53336408239863"/>
    <n v="2057.6024892933447"/>
    <n v="286.25327904077778"/>
    <n v="552.21305381568982"/>
    <n v="1287.4696871464198"/>
    <n v="0"/>
    <n v="0"/>
    <n v="0"/>
    <n v="0"/>
    <n v="0"/>
    <n v="0"/>
  </r>
  <r>
    <x v="218"/>
    <x v="3"/>
    <n v="1.7099999999999999E-3"/>
    <n v="0"/>
    <n v="999.02471837999997"/>
    <n v="0.55132543769431575"/>
    <n v="1.0635654711647169"/>
    <n v="2.4796739138245756"/>
    <n v="0.43639690507099832"/>
    <n v="0.84185609482797463"/>
    <n v="1.9627645444836528"/>
    <n v="0"/>
    <n v="0"/>
    <n v="0"/>
    <n v="0"/>
    <n v="0"/>
    <n v="0"/>
  </r>
  <r>
    <x v="219"/>
    <x v="5"/>
    <n v="2.935656E-2"/>
    <n v="0"/>
    <n v="93.437635950000001"/>
    <n v="44.907792368481026"/>
    <n v="86.631912993343136"/>
    <n v="201.97994442134703"/>
    <n v="29.063783245405673"/>
    <n v="56.067132419106549"/>
    <n v="130.71899140384474"/>
    <n v="0"/>
    <n v="0"/>
    <n v="0"/>
    <n v="0"/>
    <n v="0"/>
    <n v="0"/>
  </r>
  <r>
    <x v="219"/>
    <x v="6"/>
    <n v="1.9370999999999999E-2"/>
    <n v="0"/>
    <n v="2.9174746000000003"/>
    <n v="518.50400354847272"/>
    <n v="1000.2494300663556"/>
    <n v="2332.0542893680613"/>
    <n v="333.92230664026704"/>
    <n v="644.17168356954687"/>
    <n v="1501.8687265416884"/>
    <n v="0"/>
    <n v="0"/>
    <n v="0"/>
    <n v="0"/>
    <n v="0"/>
    <n v="0"/>
  </r>
  <r>
    <x v="219"/>
    <x v="1"/>
    <n v="4.0694960000000002E-2"/>
    <n v="0"/>
    <n v="150.54139967525299"/>
    <n v="90.80863547377956"/>
    <n v="175.17952659214134"/>
    <n v="408.42629260140467"/>
    <n v="9.3997553987869367"/>
    <n v="18.133128994289091"/>
    <n v="42.27689612179126"/>
    <n v="0"/>
    <n v="0"/>
    <n v="0"/>
    <n v="0"/>
    <n v="0"/>
    <n v="0"/>
  </r>
  <r>
    <x v="219"/>
    <x v="7"/>
    <n v="7.7591399999999991E-2"/>
    <n v="0"/>
    <n v="146.87979724000002"/>
    <n v="152.96213601160204"/>
    <n v="295.0802468645432"/>
    <n v="687.97155461772525"/>
    <n v="109.50845237948468"/>
    <n v="211.25346444849222"/>
    <n v="492.53169569742943"/>
    <n v="0"/>
    <n v="0"/>
    <n v="0"/>
    <n v="0"/>
    <n v="0"/>
    <n v="0"/>
  </r>
  <r>
    <x v="219"/>
    <x v="4"/>
    <n v="8.0834600000000006E-3"/>
    <n v="0"/>
    <n v="450.24200000000002"/>
    <n v="14.677318757088468"/>
    <n v="28.314110635999185"/>
    <n v="66.013577387335658"/>
    <n v="9.2963504056249917"/>
    <n v="17.933649752531252"/>
    <n v="41.811815705449106"/>
    <n v="0"/>
    <n v="0"/>
    <n v="0"/>
    <n v="0"/>
    <n v="0"/>
    <n v="0"/>
  </r>
  <r>
    <x v="219"/>
    <x v="8"/>
    <n v="6.3891320000000001E-2"/>
    <n v="0"/>
    <n v="77.359122075000002"/>
    <n v="184.93773402819897"/>
    <n v="356.76458000999014"/>
    <n v="831.78689644611802"/>
    <n v="58.142471557881287"/>
    <n v="112.16301829959387"/>
    <n v="261.50502071936586"/>
    <n v="0"/>
    <n v="0"/>
    <n v="0"/>
    <n v="0"/>
    <n v="0"/>
    <n v="0"/>
  </r>
  <r>
    <x v="219"/>
    <x v="9"/>
    <n v="0.11688184"/>
    <n v="0"/>
    <n v="31.658415652206102"/>
    <n v="1210.510943998059"/>
    <n v="2335.2044989753881"/>
    <n v="5444.465654957562"/>
    <n v="875.60189041469152"/>
    <n v="1689.1292754896576"/>
    <n v="3938.1588769728187"/>
    <n v="0"/>
    <n v="0"/>
    <n v="0"/>
    <n v="0"/>
    <n v="0"/>
    <n v="0"/>
  </r>
  <r>
    <x v="219"/>
    <x v="18"/>
    <n v="3.9019999999999999E-2"/>
    <n v="0"/>
    <n v="67.045644999999993"/>
    <n v="137.10559709150806"/>
    <n v="264.49129497775948"/>
    <n v="616.65424684368838"/>
    <n v="22.411933860202875"/>
    <n v="43.235006705704365"/>
    <n v="100.8012399789181"/>
    <n v="0"/>
    <n v="0"/>
    <n v="0"/>
    <n v="0"/>
    <n v="0"/>
    <n v="0"/>
  </r>
  <r>
    <x v="219"/>
    <x v="3"/>
    <n v="0.25748495999999998"/>
    <n v="0"/>
    <n v="999.02471837999997"/>
    <n v="83.016379106259294"/>
    <n v="160.14743438609838"/>
    <n v="373.3793792480493"/>
    <n v="65.710900377970646"/>
    <n v="126.7633233348171"/>
    <n v="295.54523405017051"/>
    <n v="0"/>
    <n v="0"/>
    <n v="0"/>
    <n v="0"/>
    <n v="0"/>
    <n v="0"/>
  </r>
  <r>
    <x v="219"/>
    <x v="0"/>
    <n v="0.33640665000000003"/>
    <n v="0"/>
    <n v="184.84152828999999"/>
    <n v="769.29359258764634"/>
    <n v="1484.0492499062379"/>
    <n v="3460.0203857628835"/>
    <n v="481.35739829548714"/>
    <n v="928.58967338383025"/>
    <n v="2164.9815193936074"/>
    <n v="0"/>
    <n v="0"/>
    <n v="0"/>
    <n v="0"/>
    <n v="0"/>
    <n v="0"/>
  </r>
  <r>
    <x v="219"/>
    <x v="2"/>
    <n v="5.5863100000000006E-3"/>
    <n v="0"/>
    <n v="126.431048136"/>
    <n v="7.773954555152466"/>
    <n v="14.996786061317399"/>
    <n v="34.964598039021411"/>
    <n v="4.6505298438500651"/>
    <n v="8.9713672295352644"/>
    <n v="20.916498225593436"/>
    <n v="0"/>
    <n v="0"/>
    <n v="0"/>
    <n v="0"/>
    <n v="0"/>
    <n v="0"/>
  </r>
  <r>
    <x v="219"/>
    <x v="10"/>
    <n v="1.6746500000000001E-2"/>
    <n v="0"/>
    <n v="230.05283894999999"/>
    <n v="2.3269138750881537"/>
    <n v="4.4888646209900145"/>
    <n v="10.465665542121673"/>
    <n v="1.2029332039406193"/>
    <n v="2.3205862315719119"/>
    <n v="5.4103835628546495"/>
    <n v="0"/>
    <n v="0"/>
    <n v="0"/>
    <n v="0"/>
    <n v="0"/>
    <n v="0"/>
  </r>
  <r>
    <x v="220"/>
    <x v="11"/>
    <n v="8.9599999999999996E-5"/>
    <n v="0"/>
    <n v="108.25509592"/>
    <n v="2.8503161132939492E-2"/>
    <n v="5.4985632672452295E-2"/>
    <n v="0.12819750421542592"/>
    <n v="2.0943838472667189E-2"/>
    <n v="4.0402894389085897E-2"/>
    <n v="9.4198247287880926E-2"/>
    <n v="0"/>
    <n v="0"/>
    <n v="0"/>
    <n v="0"/>
    <n v="0"/>
    <n v="0"/>
  </r>
  <r>
    <x v="220"/>
    <x v="7"/>
    <n v="3.9372000000000002E-4"/>
    <n v="0"/>
    <n v="146.87979724000002"/>
    <n v="0.77617174313761539"/>
    <n v="1.4973179346616761"/>
    <n v="3.490955962698068"/>
    <n v="0.55567585932011432"/>
    <n v="1.071957897687893"/>
    <n v="2.4992406275694465"/>
    <n v="0"/>
    <n v="0"/>
    <n v="0"/>
    <n v="0"/>
    <n v="0"/>
    <n v="0"/>
  </r>
  <r>
    <x v="220"/>
    <x v="3"/>
    <n v="1.7715599999999999E-3"/>
    <n v="0"/>
    <n v="999.02471837999997"/>
    <n v="0.57117315345131114"/>
    <n v="1.1018538281266466"/>
    <n v="2.5689421747222605"/>
    <n v="0.45210719365355428"/>
    <n v="0.87216291424178172"/>
    <n v="2.0334240680850644"/>
    <n v="0"/>
    <n v="0"/>
    <n v="0"/>
    <n v="0"/>
    <n v="0"/>
    <n v="0"/>
  </r>
  <r>
    <x v="220"/>
    <x v="0"/>
    <n v="1.7119500000000001E-3"/>
    <n v="0"/>
    <n v="184.84152828999999"/>
    <n v="3.9148814859350165"/>
    <n v="7.5522232196568773"/>
    <n v="17.607802638285445"/>
    <n v="2.4495942574617926"/>
    <n v="4.7255281408659675"/>
    <n v="11.017440089623335"/>
    <n v="0"/>
    <n v="0"/>
    <n v="0"/>
    <n v="0"/>
    <n v="0"/>
    <n v="0"/>
  </r>
  <r>
    <x v="220"/>
    <x v="10"/>
    <n v="5.9899999999999999E-5"/>
    <n v="0"/>
    <n v="230.05283894999999"/>
    <n v="8.3230610048535738E-3"/>
    <n v="1.6056070868378576E-2"/>
    <n v="3.7434291701136845E-2"/>
    <n v="4.3027318494039402E-3"/>
    <n v="8.3004278667875384E-3"/>
    <n v="1.9352221384468009E-2"/>
    <n v="0"/>
    <n v="0"/>
    <n v="0"/>
    <n v="0"/>
    <n v="0"/>
    <n v="0"/>
  </r>
  <r>
    <x v="221"/>
    <x v="7"/>
    <n v="2.0400000000000001E-3"/>
    <n v="0"/>
    <n v="146.87979724000002"/>
    <n v="4.0216152494176969"/>
    <n v="7.7581240137910683"/>
    <n v="18.087854729005535"/>
    <n v="2.8791495301560333"/>
    <n v="5.5541859983828656"/>
    <n v="12.949433303468636"/>
    <n v="0"/>
    <n v="0"/>
    <n v="0"/>
    <n v="0"/>
    <n v="0"/>
    <n v="0"/>
  </r>
  <r>
    <x v="222"/>
    <x v="1"/>
    <n v="1.409403E-2"/>
    <n v="0"/>
    <n v="150.54139967525299"/>
    <n v="31.450077174827381"/>
    <n v="60.670547487340883"/>
    <n v="141.45172819221287"/>
    <n v="3.2554506647301054"/>
    <n v="6.2801109532821817"/>
    <n v="14.641907554336205"/>
    <n v="0"/>
    <n v="0"/>
    <n v="0"/>
    <n v="0"/>
    <n v="0"/>
    <n v="0"/>
  </r>
  <r>
    <x v="222"/>
    <x v="11"/>
    <n v="5.6011200000000002E-3"/>
    <n v="0"/>
    <n v="108.25509592"/>
    <n v="1.7818038603228801"/>
    <n v="3.4372893624366743"/>
    <n v="8.0139464822668138"/>
    <n v="1.3092517025226078"/>
    <n v="2.5256859354977319"/>
    <n v="5.8885679335836567"/>
    <n v="0"/>
    <n v="0"/>
    <n v="0"/>
    <n v="0"/>
    <n v="0"/>
    <n v="0"/>
  </r>
  <r>
    <x v="222"/>
    <x v="7"/>
    <n v="2.7539999999999999E-2"/>
    <n v="0"/>
    <n v="146.87979724000002"/>
    <n v="54.291805867138891"/>
    <n v="104.73467418617939"/>
    <n v="244.18603884157466"/>
    <n v="38.868518657106435"/>
    <n v="74.981510978168671"/>
    <n v="174.81734959682655"/>
    <n v="0"/>
    <n v="0"/>
    <n v="0"/>
    <n v="0"/>
    <n v="0"/>
    <n v="0"/>
  </r>
  <r>
    <x v="222"/>
    <x v="9"/>
    <n v="2.7824930000000001E-2"/>
    <n v="0"/>
    <n v="31.658415652206102"/>
    <n v="288.17464099623953"/>
    <n v="555.91956560296489"/>
    <n v="1296.1113183758771"/>
    <n v="208.44607946500892"/>
    <n v="402.11468138635081"/>
    <n v="937.51942201326824"/>
    <n v="0"/>
    <n v="0"/>
    <n v="0"/>
    <n v="0"/>
    <n v="0"/>
    <n v="0"/>
  </r>
  <r>
    <x v="223"/>
    <x v="4"/>
    <n v="4.4699999999999997E-2"/>
    <n v="0"/>
    <n v="450.24200000000002"/>
    <n v="81.162787771802471"/>
    <n v="156.57165934255423"/>
    <n v="365.04255717401998"/>
    <n v="51.407053802633662"/>
    <n v="99.16968030251239"/>
    <n v="231.21140724808126"/>
    <n v="0"/>
    <n v="0"/>
    <n v="0"/>
    <n v="0"/>
    <n v="0"/>
    <n v="0"/>
  </r>
  <r>
    <x v="223"/>
    <x v="3"/>
    <n v="5.3400000000000003E-2"/>
    <n v="0"/>
    <n v="999.02471837999997"/>
    <n v="17.216829457822495"/>
    <n v="33.213097169705193"/>
    <n v="77.435430993118331"/>
    <n v="13.627833175901353"/>
    <n v="26.289541206908684"/>
    <n v="61.293348932998292"/>
    <n v="0"/>
    <n v="0"/>
    <n v="0"/>
    <n v="0"/>
    <n v="0"/>
    <n v="0"/>
  </r>
  <r>
    <x v="223"/>
    <x v="0"/>
    <n v="3.3520000000000001E-2"/>
    <n v="0"/>
    <n v="184.84152828999999"/>
    <n v="76.65342294374355"/>
    <n v="147.87261445889104"/>
    <n v="344.7609710770339"/>
    <n v="47.96308274781348"/>
    <n v="92.525893444216962"/>
    <n v="215.72159923138773"/>
    <n v="0"/>
    <n v="0"/>
    <n v="0"/>
    <n v="0"/>
    <n v="0"/>
    <n v="0"/>
  </r>
  <r>
    <x v="224"/>
    <x v="0"/>
    <n v="5.6070600000000005E-3"/>
    <n v="0"/>
    <n v="184.84152828999999"/>
    <n v="12.822205896507956"/>
    <n v="24.735400406559357"/>
    <n v="57.669912007374514"/>
    <n v="8.0230275283996146"/>
    <n v="15.477274346519426"/>
    <n v="36.08484338264752"/>
    <n v="0"/>
    <n v="0"/>
    <n v="0"/>
    <n v="0"/>
    <n v="0"/>
    <n v="0"/>
  </r>
  <r>
    <x v="225"/>
    <x v="5"/>
    <n v="3.9405959999999997E-2"/>
    <n v="0"/>
    <n v="93.437635950000001"/>
    <n v="60.280723278227029"/>
    <n v="116.28793353646202"/>
    <n v="271.12214819004078"/>
    <n v="39.012959284641184"/>
    <n v="75.260152327861846"/>
    <n v="175.46699431064977"/>
    <n v="0"/>
    <n v="0"/>
    <n v="0"/>
    <n v="0"/>
    <n v="0"/>
    <n v="0"/>
  </r>
  <r>
    <x v="225"/>
    <x v="0"/>
    <n v="0.13600002"/>
    <n v="0"/>
    <n v="184.84152828999999"/>
    <n v="311.00438703513066"/>
    <n v="599.960576487514"/>
    <n v="1398.7917351341298"/>
    <n v="194.59964835812315"/>
    <n v="375.40344149556608"/>
    <n v="875.24289409011681"/>
    <n v="0"/>
    <n v="0"/>
    <n v="0"/>
    <n v="0"/>
    <n v="0"/>
    <n v="0"/>
  </r>
  <r>
    <x v="226"/>
    <x v="7"/>
    <n v="2.04E-4"/>
    <n v="0"/>
    <n v="146.87979724000002"/>
    <n v="0.4021615249417696"/>
    <n v="0.77581240137910679"/>
    <n v="1.8087854729005532"/>
    <n v="0.28791495301560327"/>
    <n v="0.55541859983828656"/>
    <n v="1.2949433303468636"/>
    <n v="0"/>
    <n v="0"/>
    <n v="0"/>
    <n v="0"/>
    <n v="0"/>
    <n v="0"/>
  </r>
  <r>
    <x v="226"/>
    <x v="16"/>
    <n v="2.609E-4"/>
    <n v="0"/>
    <n v="36.634587916000001"/>
    <n v="0.45627956918305823"/>
    <n v="0.88021187088791686"/>
    <n v="2.0521899911711805"/>
    <n v="0.29946050858989337"/>
    <n v="0.57769120584315703"/>
    <n v="1.3468713043179337"/>
    <n v="0"/>
    <n v="0"/>
    <n v="0"/>
    <n v="0"/>
    <n v="0"/>
    <n v="0"/>
  </r>
  <r>
    <x v="226"/>
    <x v="2"/>
    <n v="8.8634E-4"/>
    <n v="0"/>
    <n v="126.431048136"/>
    <n v="1.2334379725460698"/>
    <n v="2.3794331781780929"/>
    <n v="5.5475836152856237"/>
    <n v="0.73786643093528037"/>
    <n v="1.4234229089016337"/>
    <n v="3.3186717237805428"/>
    <n v="0"/>
    <n v="0"/>
    <n v="0"/>
    <n v="0"/>
    <n v="0"/>
    <n v="0"/>
  </r>
  <r>
    <x v="227"/>
    <x v="4"/>
    <n v="3.0791E-3"/>
    <n v="0"/>
    <n v="450.24200000000002"/>
    <n v="5.5907906001824834"/>
    <n v="10.785230341871561"/>
    <n v="25.145470644172818"/>
    <n v="3.5411064734606112"/>
    <n v="6.8311714232542711"/>
    <n v="15.926690023659219"/>
    <n v="0"/>
    <n v="0"/>
    <n v="0"/>
    <n v="0"/>
    <n v="0"/>
    <n v="0"/>
  </r>
  <r>
    <x v="227"/>
    <x v="0"/>
    <n v="4.0679999999999997E-5"/>
    <n v="0"/>
    <n v="184.84152828999999"/>
    <n v="9.3026886794495431E-2"/>
    <n v="0.17945876957600498"/>
    <n v="0.41840323100876303"/>
    <n v="5.8208180375329717E-2"/>
    <n v="0.11228977760473584"/>
    <n v="0.26180055658510892"/>
    <n v="0"/>
    <n v="0"/>
    <n v="0"/>
    <n v="0"/>
    <n v="0"/>
    <n v="0"/>
  </r>
  <r>
    <x v="228"/>
    <x v="3"/>
    <n v="1.7100000000000001E-4"/>
    <n v="0"/>
    <n v="999.02471837999997"/>
    <n v="5.513254376943158E-2"/>
    <n v="0.10635654711647169"/>
    <n v="0.24796739138245757"/>
    <n v="4.3639690507099836E-2"/>
    <n v="8.4185609482797477E-2"/>
    <n v="0.19627645444836531"/>
    <n v="0"/>
    <n v="0"/>
    <n v="0"/>
    <n v="0"/>
    <n v="0"/>
    <n v="0"/>
  </r>
  <r>
    <x v="228"/>
    <x v="0"/>
    <n v="5.4239999999999996E-4"/>
    <n v="0"/>
    <n v="184.84152828999999"/>
    <n v="1.2403584905932725"/>
    <n v="2.3927835943467333"/>
    <n v="5.578709746783507"/>
    <n v="0.77610907167106291"/>
    <n v="1.4971970347298114"/>
    <n v="3.4906740878014526"/>
    <n v="0"/>
    <n v="0"/>
    <n v="0"/>
    <n v="0"/>
    <n v="0"/>
    <n v="0"/>
  </r>
  <r>
    <x v="229"/>
    <x v="3"/>
    <n v="0.22060026000000002"/>
    <n v="0"/>
    <n v="999.02471837999997"/>
    <n v="71.124289415192905"/>
    <n v="137.20632717307546"/>
    <n v="319.89281292685325"/>
    <n v="56.297819135589222"/>
    <n v="108.60448736937771"/>
    <n v="253.20840282565817"/>
    <n v="0"/>
    <n v="0"/>
    <n v="0"/>
    <n v="0"/>
    <n v="0"/>
    <n v="0"/>
  </r>
  <r>
    <x v="229"/>
    <x v="10"/>
    <n v="5.3976830000000003E-2"/>
    <n v="0"/>
    <n v="230.05283894999999"/>
    <n v="7.5000408837831483"/>
    <n v="14.468377424547961"/>
    <n v="33.732627701547152"/>
    <n v="3.8772591915002024"/>
    <n v="7.47964580789405"/>
    <n v="17.438590380497402"/>
    <n v="0"/>
    <n v="0"/>
    <n v="0"/>
    <n v="0"/>
    <n v="0"/>
    <n v="0"/>
  </r>
  <r>
    <x v="230"/>
    <x v="1"/>
    <n v="1.583E-4"/>
    <n v="0"/>
    <n v="150.54139967525299"/>
    <n v="0.35323801757021761"/>
    <n v="0.68143374657539835"/>
    <n v="1.5887442110473227"/>
    <n v="3.6564264459971754E-2"/>
    <n v="7.0536359288618608E-2"/>
    <n v="0.16445359956317823"/>
    <n v="0"/>
    <n v="0"/>
    <n v="0"/>
    <n v="0"/>
    <n v="0"/>
    <n v="0"/>
  </r>
  <r>
    <x v="230"/>
    <x v="3"/>
    <n v="3.6046799999999999E-3"/>
    <n v="0"/>
    <n v="999.02471837999997"/>
    <n v="1.1621940226596177"/>
    <n v="2.241996013215223"/>
    <n v="5.2271526103422055"/>
    <n v="0.91992467588966453"/>
    <n v="1.7746326478973706"/>
    <n v="4.1375076597715408"/>
    <n v="0"/>
    <n v="0"/>
    <n v="0"/>
    <n v="0"/>
    <n v="0"/>
    <n v="0"/>
  </r>
  <r>
    <x v="230"/>
    <x v="0"/>
    <n v="4.9188900000000004E-3"/>
    <n v="0"/>
    <n v="184.84152828999999"/>
    <n v="11.248501061567742"/>
    <n v="21.699556221231941"/>
    <n v="50.59192401614294"/>
    <n v="7.0383391437169536"/>
    <n v="13.577705608705978"/>
    <n v="31.65605063374943"/>
    <n v="0"/>
    <n v="0"/>
    <n v="0"/>
    <n v="0"/>
    <n v="0"/>
    <n v="0"/>
  </r>
  <r>
    <x v="231"/>
    <x v="0"/>
    <n v="2.4363929999999999E-2"/>
    <n v="0"/>
    <n v="184.84152828999999"/>
    <n v="55.715352949336562"/>
    <n v="107.48084807856233"/>
    <n v="250.58866843833169"/>
    <n v="34.861849363124563"/>
    <n v="67.252219303769721"/>
    <n v="156.79671668143152"/>
    <n v="0"/>
    <n v="0"/>
    <n v="0"/>
    <n v="0"/>
    <n v="0"/>
    <n v="0"/>
  </r>
  <r>
    <x v="232"/>
    <x v="1"/>
    <n v="1.9213699999999999E-3"/>
    <n v="0"/>
    <n v="150.54139967525299"/>
    <n v="4.2874348061837591"/>
    <n v="8.2709182416776574"/>
    <n v="19.283420497662629"/>
    <n v="0.44379962606099765"/>
    <n v="0.85613673181537042"/>
    <n v="1.9960594604719128"/>
    <n v="0"/>
    <n v="0"/>
    <n v="0"/>
    <n v="0"/>
    <n v="0"/>
    <n v="0"/>
  </r>
  <r>
    <x v="233"/>
    <x v="3"/>
    <n v="6.9426000000000002E-3"/>
    <n v="0"/>
    <n v="999.02471837999997"/>
    <n v="2.2383812770389224"/>
    <n v="4.3180758129287504"/>
    <n v="10.067476090127778"/>
    <n v="1.7717714345882536"/>
    <n v="3.4179357450015773"/>
    <n v="7.9688240506036321"/>
    <n v="0"/>
    <n v="0"/>
    <n v="0"/>
    <n v="0"/>
    <n v="0"/>
    <n v="0"/>
  </r>
  <r>
    <x v="233"/>
    <x v="0"/>
    <n v="6.4409999999999997E-3"/>
    <n v="0"/>
    <n v="184.84152828999999"/>
    <n v="14.729257075795113"/>
    <n v="28.414305182867459"/>
    <n v="66.247178243054151"/>
    <n v="9.2162952260938731"/>
    <n v="17.77921478741651"/>
    <n v="41.451754792642255"/>
    <n v="0"/>
    <n v="0"/>
    <n v="0"/>
    <n v="0"/>
    <n v="0"/>
    <n v="0"/>
  </r>
  <r>
    <x v="234"/>
    <x v="1"/>
    <n v="7.5636599999999998E-3"/>
    <n v="0"/>
    <n v="150.54139967525299"/>
    <n v="16.877904383923894"/>
    <n v="32.559274615429423"/>
    <n v="75.911061524511638"/>
    <n v="1.7470604202483258"/>
    <n v="3.3702655672580737"/>
    <n v="7.8576823302086476"/>
    <n v="0"/>
    <n v="0"/>
    <n v="0"/>
    <n v="0"/>
    <n v="0"/>
    <n v="0"/>
  </r>
  <r>
    <x v="234"/>
    <x v="11"/>
    <n v="3.6579200000000003E-3"/>
    <n v="0"/>
    <n v="108.25509592"/>
    <n v="1.1636415532522548"/>
    <n v="2.2447884538528649"/>
    <n v="5.2336631095947634"/>
    <n v="0.85503220564663807"/>
    <n v="1.6494481634344316"/>
    <n v="3.8456434455277386"/>
    <n v="0"/>
    <n v="0"/>
    <n v="0"/>
    <n v="0"/>
    <n v="0"/>
    <n v="0"/>
  </r>
  <r>
    <x v="234"/>
    <x v="7"/>
    <n v="1.459824E-2"/>
    <n v="0"/>
    <n v="146.87979724000002"/>
    <n v="28.778678724833032"/>
    <n v="55.517135442688875"/>
    <n v="129.43668844076359"/>
    <n v="20.60319403779657"/>
    <n v="39.745755004427785"/>
    <n v="92.666144719621556"/>
    <n v="0"/>
    <n v="0"/>
    <n v="0"/>
    <n v="0"/>
    <n v="0"/>
    <n v="0"/>
  </r>
  <r>
    <x v="234"/>
    <x v="3"/>
    <n v="6.3950580000000007E-2"/>
    <n v="0"/>
    <n v="999.02471837999997"/>
    <n v="20.618468718892025"/>
    <n v="39.775221490618087"/>
    <n v="92.734845029211485"/>
    <n v="16.320371455845198"/>
    <n v="31.483734234376598"/>
    <n v="73.40346843459966"/>
    <n v="0"/>
    <n v="0"/>
    <n v="0"/>
    <n v="0"/>
    <n v="0"/>
    <n v="0"/>
  </r>
  <r>
    <x v="234"/>
    <x v="10"/>
    <n v="1.0057200000000001E-3"/>
    <n v="0"/>
    <n v="230.05283894999999"/>
    <n v="0.139744055322226"/>
    <n v="0.26958116183214864"/>
    <n v="0.62852113271564858"/>
    <n v="7.2242795919574818E-2"/>
    <n v="0.13936404531194596"/>
    <n v="0.32492347396973564"/>
    <n v="0"/>
    <n v="0"/>
    <n v="0"/>
    <n v="0"/>
    <n v="0"/>
    <n v="0"/>
  </r>
  <r>
    <x v="235"/>
    <x v="9"/>
    <n v="1.5411000000000003E-4"/>
    <n v="0"/>
    <n v="31.658415652206102"/>
    <n v="1.5960720808257374"/>
    <n v="3.0789929841718537"/>
    <n v="7.1785882399311136"/>
    <n v="1.1544907860092561"/>
    <n v="2.2271356495218693"/>
    <n v="5.1925060773365752"/>
    <n v="0"/>
    <n v="0"/>
    <n v="0"/>
    <n v="0"/>
    <n v="0"/>
    <n v="0"/>
  </r>
  <r>
    <x v="236"/>
    <x v="9"/>
    <n v="5.0448739999999999E-2"/>
    <n v="0"/>
    <n v="31.658415652206102"/>
    <n v="522.482807259987"/>
    <n v="1007.9249660652127"/>
    <n v="2349.9495923907748"/>
    <n v="377.92878785138271"/>
    <n v="729.0648713740826"/>
    <n v="1699.7948805656526"/>
    <n v="0"/>
    <n v="0"/>
    <n v="0"/>
    <n v="0"/>
    <n v="0"/>
    <n v="0"/>
  </r>
  <r>
    <x v="237"/>
    <x v="4"/>
    <n v="2.4594999999999999E-4"/>
    <n v="0"/>
    <n v="450.24200000000002"/>
    <n v="0.44657690497706531"/>
    <n v="0.8614943985525999"/>
    <n v="2.0085507144731594"/>
    <n v="0.2828538005091219"/>
    <n v="0.54565509777187748"/>
    <n v="1.2721799913348006"/>
    <n v="0"/>
    <n v="0"/>
    <n v="0"/>
    <n v="0"/>
    <n v="0"/>
    <n v="0"/>
  </r>
  <r>
    <x v="237"/>
    <x v="8"/>
    <n v="5.7569999999999999E-5"/>
    <n v="0"/>
    <n v="77.359122075000002"/>
    <n v="0.16664024703204464"/>
    <n v="0.32146677938685769"/>
    <n v="0.74949103615957546"/>
    <n v="5.2389934776542815E-2"/>
    <n v="0.10106576235250138"/>
    <n v="0.235632070879329"/>
    <n v="0"/>
    <n v="0"/>
    <n v="0"/>
    <n v="0"/>
    <n v="0"/>
    <n v="0"/>
  </r>
  <r>
    <x v="237"/>
    <x v="9"/>
    <n v="6.7165100000000002E-3"/>
    <n v="0"/>
    <n v="31.658415652206102"/>
    <n v="69.560924609609174"/>
    <n v="134.19043000532147"/>
    <n v="312.86133086353715"/>
    <n v="50.315676524164736"/>
    <n v="97.064297328986598"/>
    <n v="226.30276421706492"/>
    <n v="0"/>
    <n v="0"/>
    <n v="0"/>
    <n v="0"/>
    <n v="0"/>
    <n v="0"/>
  </r>
  <r>
    <x v="237"/>
    <x v="3"/>
    <n v="7.4555999999999993E-4"/>
    <n v="0"/>
    <n v="999.02471837999997"/>
    <n v="0.24037789083472166"/>
    <n v="0.46371454542781654"/>
    <n v="1.0811378264275149"/>
    <n v="0.19026905061095528"/>
    <n v="0.36704925734499694"/>
    <n v="0.85576534139487259"/>
    <n v="0"/>
    <n v="0"/>
    <n v="0"/>
    <n v="0"/>
    <n v="0"/>
    <n v="0"/>
  </r>
  <r>
    <x v="237"/>
    <x v="16"/>
    <n v="1.0436E-4"/>
    <n v="0"/>
    <n v="36.634587916000001"/>
    <n v="0.1825118276732233"/>
    <n v="0.35208474835516673"/>
    <n v="0.82087599646847209"/>
    <n v="0.11978420343595735"/>
    <n v="0.2310764823372628"/>
    <n v="0.53874852172717336"/>
    <n v="0"/>
    <n v="0"/>
    <n v="0"/>
    <n v="0"/>
    <n v="0"/>
    <n v="0"/>
  </r>
  <r>
    <x v="238"/>
    <x v="11"/>
    <n v="1.1541040000000001E-2"/>
    <n v="0"/>
    <n v="108.25509592"/>
    <n v="3.6713852986796875"/>
    <n v="7.0824931484160594"/>
    <n v="16.512639777348205"/>
    <n v="2.6976972942699882"/>
    <n v="5.2041453154041948"/>
    <n v="12.133322989724613"/>
    <n v="0"/>
    <n v="0"/>
    <n v="0"/>
    <n v="0"/>
    <n v="0"/>
    <n v="0"/>
  </r>
  <r>
    <x v="238"/>
    <x v="4"/>
    <n v="4.5059169999999996E-2"/>
    <n v="0"/>
    <n v="450.24200000000002"/>
    <n v="81.814940758021677"/>
    <n v="157.82973189034092"/>
    <n v="367.97571903666409"/>
    <n v="51.820115805190525"/>
    <n v="99.966520885829013"/>
    <n v="233.06921935415045"/>
    <n v="0"/>
    <n v="0"/>
    <n v="0"/>
    <n v="0"/>
    <n v="0"/>
    <n v="0"/>
  </r>
  <r>
    <x v="238"/>
    <x v="9"/>
    <n v="6.1784190000000003E-2"/>
    <n v="0"/>
    <n v="31.658415652206102"/>
    <n v="639.88073905283693"/>
    <n v="1234.3980763269144"/>
    <n v="2877.9654775658259"/>
    <n v="462.84652570271379"/>
    <n v="892.88022922479104"/>
    <n v="2081.7259234203984"/>
    <n v="0"/>
    <n v="0"/>
    <n v="0"/>
    <n v="0"/>
    <n v="0"/>
    <n v="0"/>
  </r>
  <r>
    <x v="238"/>
    <x v="3"/>
    <n v="0.12727872000000001"/>
    <n v="0"/>
    <n v="999.02471837999997"/>
    <n v="41.036254978463319"/>
    <n v="79.16330514973221"/>
    <n v="184.56708875379084"/>
    <n v="32.481894438244552"/>
    <n v="62.66103285023582"/>
    <n v="146.09249057500728"/>
    <n v="0"/>
    <n v="0"/>
    <n v="0"/>
    <n v="0"/>
    <n v="0"/>
    <n v="0"/>
  </r>
  <r>
    <x v="238"/>
    <x v="0"/>
    <n v="0.68184765000000003"/>
    <n v="0"/>
    <n v="184.84152828999999"/>
    <n v="1559.246906284237"/>
    <n v="3007.9533015558141"/>
    <n v="7012.9611557456301"/>
    <n v="975.64186331599547"/>
    <n v="1882.117034877379"/>
    <n v="4388.1045790621583"/>
    <n v="0"/>
    <n v="0"/>
    <n v="0"/>
    <n v="0"/>
    <n v="0"/>
    <n v="0"/>
  </r>
  <r>
    <x v="238"/>
    <x v="16"/>
    <n v="2.6872699999999998E-3"/>
    <n v="0"/>
    <n v="36.634587916000001"/>
    <n v="4.6996795625854997"/>
    <n v="9.0661822701455428"/>
    <n v="21.137556909063157"/>
    <n v="3.084443238475902"/>
    <n v="5.950219420184518"/>
    <n v="13.872774434474715"/>
    <n v="0"/>
    <n v="0"/>
    <n v="0"/>
    <n v="0"/>
    <n v="0"/>
    <n v="0"/>
  </r>
  <r>
    <x v="239"/>
    <x v="1"/>
    <n v="1.5131400000000001E-3"/>
    <n v="0"/>
    <n v="150.54139967525299"/>
    <n v="3.3764913070511633"/>
    <n v="6.5136112400069388"/>
    <n v="15.186307109944067"/>
    <n v="0.34950632422591066"/>
    <n v="0.67423491278572567"/>
    <n v="1.5719603262351709"/>
    <n v="0"/>
    <n v="0"/>
    <n v="0"/>
    <n v="0"/>
    <n v="0"/>
    <n v="0"/>
  </r>
  <r>
    <x v="239"/>
    <x v="9"/>
    <n v="1.7722300000000001E-3"/>
    <n v="0"/>
    <n v="31.658415652206102"/>
    <n v="18.354466444758913"/>
    <n v="35.407720046323298"/>
    <n v="82.552134426403967"/>
    <n v="13.276381842120459"/>
    <n v="25.611554163598349"/>
    <n v="59.712640616690656"/>
    <n v="0"/>
    <n v="0"/>
    <n v="0"/>
    <n v="0"/>
    <n v="0"/>
    <n v="0"/>
  </r>
  <r>
    <x v="239"/>
    <x v="3"/>
    <n v="2.7223200000000003E-3"/>
    <n v="0"/>
    <n v="999.02471837999997"/>
    <n v="0.87771009680935086"/>
    <n v="1.6931962300942294"/>
    <n v="3.9476408708087249"/>
    <n v="0.69474387287302952"/>
    <n v="1.3402349029661358"/>
    <n v="3.1247211548179759"/>
    <n v="0"/>
    <n v="0"/>
    <n v="0"/>
    <n v="0"/>
    <n v="0"/>
    <n v="0"/>
  </r>
  <r>
    <x v="239"/>
    <x v="0"/>
    <n v="3.3900000000000002E-6"/>
    <n v="0"/>
    <n v="184.84152828999999"/>
    <n v="7.7522405662079534E-3"/>
    <n v="1.4954897464667083E-2"/>
    <n v="3.4866935917396917E-2"/>
    <n v="4.8506816979441434E-3"/>
    <n v="9.357481467061321E-3"/>
    <n v="2.1816713048759078E-2"/>
    <n v="0"/>
    <n v="0"/>
    <n v="0"/>
    <n v="0"/>
    <n v="0"/>
    <n v="0"/>
  </r>
  <r>
    <x v="240"/>
    <x v="9"/>
    <n v="3.3389899999999996E-3"/>
    <n v="0"/>
    <n v="31.658415652206102"/>
    <n v="34.580940348817904"/>
    <n v="66.71031590565164"/>
    <n v="155.53328367560562"/>
    <n v="25.013517549653141"/>
    <n v="48.253738643806521"/>
    <n v="112.50227673198395"/>
    <n v="0"/>
    <n v="0"/>
    <n v="0"/>
    <n v="0"/>
    <n v="0"/>
    <n v="0"/>
  </r>
  <r>
    <x v="240"/>
    <x v="3"/>
    <n v="1.026E-3"/>
    <n v="0"/>
    <n v="999.02471837999997"/>
    <n v="0.33079526261658948"/>
    <n v="0.63813928269883013"/>
    <n v="1.4878043482947454"/>
    <n v="0.261838143042599"/>
    <n v="0.50511365689678478"/>
    <n v="1.1776587266901917"/>
    <n v="0"/>
    <n v="0"/>
    <n v="0"/>
    <n v="0"/>
    <n v="0"/>
    <n v="0"/>
  </r>
  <r>
    <x v="240"/>
    <x v="0"/>
    <n v="1.695E-4"/>
    <n v="0"/>
    <n v="184.84152828999999"/>
    <n v="0.3876120283103977"/>
    <n v="0.74774487323335415"/>
    <n v="1.7433467958698461"/>
    <n v="0.24253408489720718"/>
    <n v="0.46787407335306608"/>
    <n v="1.0908356524379541"/>
    <n v="0"/>
    <n v="0"/>
    <n v="0"/>
    <n v="0"/>
    <n v="0"/>
    <n v="0"/>
  </r>
  <r>
    <x v="241"/>
    <x v="8"/>
    <n v="0.14826563000000001"/>
    <n v="0"/>
    <n v="77.359122075000002"/>
    <n v="429.16486381034792"/>
    <n v="827.90471721145525"/>
    <n v="1930.237287746261"/>
    <n v="134.92490334033403"/>
    <n v="260.28450454444851"/>
    <n v="606.84622958360899"/>
    <n v="0"/>
    <n v="0"/>
    <n v="0"/>
    <n v="0"/>
    <n v="0"/>
    <n v="0"/>
  </r>
  <r>
    <x v="242"/>
    <x v="0"/>
    <n v="0.51563934"/>
    <n v="0"/>
    <n v="184.84152828999999"/>
    <n v="1179.1623035636271"/>
    <n v="2274.7296337606513"/>
    <n v="5303.4701546515762"/>
    <n v="737.81779034749195"/>
    <n v="1423.3290760288294"/>
    <n v="3318.4529549945487"/>
    <n v="0"/>
    <n v="0"/>
    <n v="0"/>
    <n v="0"/>
    <n v="0"/>
    <n v="0"/>
  </r>
  <r>
    <x v="243"/>
    <x v="1"/>
    <n v="1.7772529999999998E-2"/>
    <n v="0"/>
    <n v="150.54139967525299"/>
    <n v="39.658453976040548"/>
    <n v="76.505380316005457"/>
    <n v="178.37020943250076"/>
    <n v="4.1051136262967889"/>
    <n v="7.9192012732012174"/>
    <n v="18.463401969959392"/>
    <n v="0"/>
    <n v="0"/>
    <n v="0"/>
    <n v="0"/>
    <n v="0"/>
    <n v="0"/>
  </r>
  <r>
    <x v="244"/>
    <x v="7"/>
    <n v="2.246244E-2"/>
    <n v="0"/>
    <n v="146.87979724000002"/>
    <n v="44.282005511338248"/>
    <n v="85.424703515853437"/>
    <n v="199.1653684210799"/>
    <n v="31.702315476548076"/>
    <n v="61.157142028193725"/>
    <n v="142.58621010449315"/>
    <n v="0"/>
    <n v="0"/>
    <n v="0"/>
    <n v="0"/>
    <n v="0"/>
    <n v="0"/>
  </r>
  <r>
    <x v="244"/>
    <x v="4"/>
    <n v="1.2106E-4"/>
    <n v="0"/>
    <n v="450.24200000000002"/>
    <n v="0.21981134424282792"/>
    <n v="0.42403948724853724"/>
    <n v="0.9886365094292362"/>
    <n v="0.1392245622672669"/>
    <n v="0.26857900441660293"/>
    <n v="0.62618463001012792"/>
    <n v="0"/>
    <n v="0"/>
    <n v="0"/>
    <n v="0"/>
    <n v="0"/>
    <n v="0"/>
  </r>
  <r>
    <x v="244"/>
    <x v="8"/>
    <n v="5.3683000000000008E-4"/>
    <n v="0"/>
    <n v="77.359122075000002"/>
    <n v="1.5538906342576435"/>
    <n v="2.9976204825125388"/>
    <n v="6.9888704697159101"/>
    <n v="0.48852681407141707"/>
    <n v="0.94242023977233491"/>
    <n v="2.1972271080449923"/>
    <n v="0"/>
    <n v="0"/>
    <n v="0"/>
    <n v="0"/>
    <n v="0"/>
    <n v="0"/>
  </r>
  <r>
    <x v="244"/>
    <x v="9"/>
    <n v="3.5915570000000001E-2"/>
    <n v="0"/>
    <n v="31.658415652206102"/>
    <n v="371.96702708417638"/>
    <n v="717.56400008132562"/>
    <n v="1672.9809125457316"/>
    <n v="269.05583439926323"/>
    <n v="519.03735202062262"/>
    <n v="1210.1214424502443"/>
    <n v="0"/>
    <n v="0"/>
    <n v="0"/>
    <n v="0"/>
    <n v="0"/>
    <n v="0"/>
  </r>
  <r>
    <x v="244"/>
    <x v="3"/>
    <n v="0.44632026000000002"/>
    <n v="0"/>
    <n v="999.02471837999997"/>
    <n v="143.8992471908426"/>
    <n v="277.59696936681814"/>
    <n v="647.20976955169726"/>
    <n v="113.90221060496101"/>
    <n v="219.72949188667039"/>
    <n v="512.29332269750046"/>
    <n v="0"/>
    <n v="0"/>
    <n v="0"/>
    <n v="0"/>
    <n v="0"/>
    <n v="0"/>
  </r>
  <r>
    <x v="244"/>
    <x v="0"/>
    <n v="3.4672919999999996E-2"/>
    <n v="0"/>
    <n v="184.84152828999999"/>
    <n v="79.289916511174937"/>
    <n v="152.9586912686149"/>
    <n v="356.61902056313568"/>
    <n v="49.612772406572695"/>
    <n v="95.708320445103183"/>
    <n v="223.14134106270782"/>
    <n v="0"/>
    <n v="0"/>
    <n v="0"/>
    <n v="0"/>
    <n v="0"/>
    <n v="0"/>
  </r>
  <r>
    <x v="244"/>
    <x v="16"/>
    <n v="1.1218699999999999E-3"/>
    <n v="0"/>
    <n v="36.634587916000001"/>
    <n v="1.9620021474871503"/>
    <n v="3.7849110448180423"/>
    <n v="8.8244169620360751"/>
    <n v="1.2876801869365415"/>
    <n v="2.4840721851255751"/>
    <n v="5.7915466085671143"/>
    <n v="0"/>
    <n v="0"/>
    <n v="0"/>
    <n v="0"/>
    <n v="0"/>
    <n v="0"/>
  </r>
  <r>
    <x v="244"/>
    <x v="10"/>
    <n v="9.0519999999999994E-5"/>
    <n v="0"/>
    <n v="230.05283894999999"/>
    <n v="1.257768751518106E-2"/>
    <n v="2.4263698414117341E-2"/>
    <n v="5.6570151665891598E-2"/>
    <n v="6.5022251587319646E-3"/>
    <n v="1.2543484649442535E-2"/>
    <n v="2.9244792649783705E-2"/>
    <n v="0"/>
    <n v="0"/>
    <n v="0"/>
    <n v="0"/>
    <n v="0"/>
    <n v="0"/>
  </r>
  <r>
    <x v="245"/>
    <x v="3"/>
    <n v="8.7381E-2"/>
    <n v="0"/>
    <n v="999.02471837999997"/>
    <n v="28.172729866179537"/>
    <n v="54.348195576517028"/>
    <n v="126.71133699643582"/>
    <n v="22.299881849128017"/>
    <n v="43.018846445709507"/>
    <n v="100.29726822311467"/>
    <n v="0"/>
    <n v="0"/>
    <n v="0"/>
    <n v="0"/>
    <n v="0"/>
    <n v="0"/>
  </r>
  <r>
    <x v="246"/>
    <x v="9"/>
    <n v="1.6087090000000002E-2"/>
    <n v="0"/>
    <n v="31.658415652206102"/>
    <n v="166.60927396490109"/>
    <n v="321.40702904250981"/>
    <n v="749.35172985992745"/>
    <n v="120.5139003225076"/>
    <n v="232.48414532520124"/>
    <n v="542.03044962468653"/>
    <n v="0"/>
    <n v="0"/>
    <n v="0"/>
    <n v="0"/>
    <n v="0"/>
    <n v="0"/>
  </r>
  <r>
    <x v="246"/>
    <x v="3"/>
    <n v="6.6936240000000008E-2"/>
    <n v="0"/>
    <n v="999.02471837999997"/>
    <n v="21.581082933106298"/>
    <n v="41.632206803271679"/>
    <n v="97.064355682749209"/>
    <n v="17.082320452099161"/>
    <n v="32.953614975946245"/>
    <n v="76.830455329268119"/>
    <n v="0"/>
    <n v="0"/>
    <n v="0"/>
    <n v="0"/>
    <n v="0"/>
    <n v="0"/>
  </r>
  <r>
    <x v="246"/>
    <x v="0"/>
    <n v="0.13747805999999999"/>
    <n v="0"/>
    <n v="184.84152828999999"/>
    <n v="314.38436392199731"/>
    <n v="606.48091178210882"/>
    <n v="1413.9937191941146"/>
    <n v="196.71454557842677"/>
    <n v="379.48330341520477"/>
    <n v="884.75498097937566"/>
    <n v="0"/>
    <n v="0"/>
    <n v="0"/>
    <n v="0"/>
    <n v="0"/>
    <n v="0"/>
  </r>
  <r>
    <x v="247"/>
    <x v="3"/>
    <n v="4.104E-5"/>
    <n v="0"/>
    <n v="999.02471837999997"/>
    <n v="1.323181050466358E-2"/>
    <n v="2.5525571307953205E-2"/>
    <n v="5.951217393178982E-2"/>
    <n v="1.0473525721703961E-2"/>
    <n v="2.0204546275871392E-2"/>
    <n v="4.7106349067607675E-2"/>
    <n v="0"/>
    <n v="0"/>
    <n v="0"/>
    <n v="0"/>
    <n v="0"/>
    <n v="0"/>
  </r>
  <r>
    <x v="247"/>
    <x v="0"/>
    <n v="5.7630000000000002E-5"/>
    <n v="0"/>
    <n v="184.84152828999999"/>
    <n v="0.1317880896255352"/>
    <n v="0.2542332568993404"/>
    <n v="0.59273791059574765"/>
    <n v="8.2461588865050436E-2"/>
    <n v="0.15907718494004244"/>
    <n v="0.37088412182890435"/>
    <n v="0"/>
    <n v="0"/>
    <n v="0"/>
    <n v="0"/>
    <n v="0"/>
    <n v="0"/>
  </r>
  <r>
    <x v="248"/>
    <x v="7"/>
    <n v="3.411492E-2"/>
    <n v="0"/>
    <n v="146.87979724000002"/>
    <n v="67.253471816012137"/>
    <n v="129.73910788262802"/>
    <n v="302.48319463315954"/>
    <n v="48.148017592799341"/>
    <n v="92.882652450956655"/>
    <n v="216.55337313390601"/>
    <n v="0"/>
    <n v="0"/>
    <n v="0"/>
    <n v="0"/>
    <n v="0"/>
    <n v="0"/>
  </r>
  <r>
    <x v="248"/>
    <x v="3"/>
    <n v="7.8574500000000005E-2"/>
    <n v="0"/>
    <n v="999.02471837999997"/>
    <n v="25.33340386205381"/>
    <n v="48.870833400018739"/>
    <n v="113.94101634023926"/>
    <n v="20.052437788012377"/>
    <n v="38.683287557345437"/>
    <n v="90.189030819023856"/>
    <n v="0"/>
    <n v="0"/>
    <n v="0"/>
    <n v="0"/>
    <n v="0"/>
    <n v="0"/>
  </r>
  <r>
    <x v="248"/>
    <x v="0"/>
    <n v="4.8578699999999995E-2"/>
    <n v="0"/>
    <n v="184.84152828999999"/>
    <n v="111.08960731375997"/>
    <n v="214.30368066867928"/>
    <n v="499.64319169629789"/>
    <n v="69.510268731539568"/>
    <n v="134.09270942298872"/>
    <n v="312.63349798871758"/>
    <n v="0"/>
    <n v="0"/>
    <n v="0"/>
    <n v="0"/>
    <n v="0"/>
    <n v="0"/>
  </r>
  <r>
    <x v="249"/>
    <x v="7"/>
    <n v="0.93674148000000002"/>
    <n v="0"/>
    <n v="146.87979724000002"/>
    <n v="1846.6734415343635"/>
    <n v="3562.4296915206787"/>
    <n v="8305.7077494478635"/>
    <n v="1322.0680353037583"/>
    <n v="2550.4100060394326"/>
    <n v="5946.2114303198523"/>
    <n v="0"/>
    <n v="0"/>
    <n v="0"/>
    <n v="0"/>
    <n v="0"/>
    <n v="0"/>
  </r>
  <r>
    <x v="249"/>
    <x v="15"/>
    <n v="2.253954E-2"/>
    <n v="0"/>
    <n v="57.73286693"/>
    <n v="44.276303686727722"/>
    <n v="85.413704089083367"/>
    <n v="199.13972355730027"/>
    <n v="26.409369587486406"/>
    <n v="50.946485846806979"/>
    <n v="118.78034345832488"/>
    <n v="0"/>
    <n v="0"/>
    <n v="0"/>
    <n v="0"/>
    <n v="0"/>
    <n v="0"/>
  </r>
  <r>
    <x v="249"/>
    <x v="0"/>
    <n v="0.89685501000000001"/>
    <n v="0"/>
    <n v="184.84152828999999"/>
    <n v="2050.9250119554099"/>
    <n v="3956.4527183548589"/>
    <n v="9224.3616993706128"/>
    <n v="1283.2914993264046"/>
    <n v="2475.6059394442759"/>
    <n v="5771.8077874666533"/>
    <n v="0"/>
    <n v="0"/>
    <n v="0"/>
    <n v="0"/>
    <n v="0"/>
    <n v="0"/>
  </r>
  <r>
    <x v="250"/>
    <x v="6"/>
    <n v="9.2887200000000003E-2"/>
    <n v="0"/>
    <n v="2.9174746000000003"/>
    <n v="2486.3138236749624"/>
    <n v="4796.364093772112"/>
    <n v="11182.592183541841"/>
    <n v="1601.213570871706"/>
    <n v="3088.9114659057982"/>
    <n v="7201.7129098148316"/>
    <n v="0"/>
    <n v="0"/>
    <n v="0"/>
    <n v="0"/>
    <n v="0"/>
    <n v="0"/>
  </r>
  <r>
    <x v="250"/>
    <x v="1"/>
    <n v="5.6231786900000005"/>
    <n v="0"/>
    <n v="150.54139967525299"/>
    <n v="12547.823707509118"/>
    <n v="24206.087949397603"/>
    <n v="56435.834437284691"/>
    <n v="1298.8464480533007"/>
    <n v="2505.6130917368523"/>
    <n v="5841.7686453408542"/>
    <n v="0"/>
    <n v="0"/>
    <n v="0"/>
    <n v="0"/>
    <n v="0"/>
    <n v="0"/>
  </r>
  <r>
    <x v="250"/>
    <x v="11"/>
    <n v="1.6374960000000001E-2"/>
    <n v="0"/>
    <n v="108.25509592"/>
    <n v="5.2091308418017732"/>
    <n v="10.04896803109486"/>
    <n v="23.428895129770435"/>
    <n v="3.8276173798703832"/>
    <n v="7.383881467695379"/>
    <n v="17.215318430905789"/>
    <n v="0"/>
    <n v="0"/>
    <n v="0"/>
    <n v="0"/>
    <n v="0"/>
    <n v="0"/>
  </r>
  <r>
    <x v="250"/>
    <x v="7"/>
    <n v="5.5558339200000004"/>
    <n v="0"/>
    <n v="146.87979724000002"/>
    <n v="10952.660007796127"/>
    <n v="21128.847329111257"/>
    <n v="49261.331786000657"/>
    <n v="7841.2140296043872"/>
    <n v="15126.536748923818"/>
    <n v="35267.108231465048"/>
    <n v="0"/>
    <n v="0"/>
    <n v="0"/>
    <n v="0"/>
    <n v="0"/>
    <n v="0"/>
  </r>
  <r>
    <x v="250"/>
    <x v="8"/>
    <n v="6.0267348599999995"/>
    <n v="0"/>
    <n v="77.359122075000002"/>
    <n v="17444.790444103437"/>
    <n v="33652.858184170655"/>
    <n v="78460.721814841643"/>
    <n v="5484.4579855986949"/>
    <n v="10580.103406675276"/>
    <n v="24667.22278447877"/>
    <n v="0"/>
    <n v="0"/>
    <n v="0"/>
    <n v="0"/>
    <n v="0"/>
    <n v="0"/>
  </r>
  <r>
    <x v="250"/>
    <x v="9"/>
    <n v="9.9227979999999993E-2"/>
    <n v="0"/>
    <n v="31.658415652206102"/>
    <n v="1027.6750925620311"/>
    <n v="1982.4946742816492"/>
    <n v="4622.1323100390609"/>
    <n v="743.35077947122659"/>
    <n v="1434.0028011682759"/>
    <n v="3343.3384542977874"/>
    <n v="0"/>
    <n v="0"/>
    <n v="0"/>
    <n v="0"/>
    <n v="0"/>
    <n v="0"/>
  </r>
  <r>
    <x v="250"/>
    <x v="3"/>
    <n v="0.25348013999999996"/>
    <n v="0"/>
    <n v="999.02471837999997"/>
    <n v="81.725174931179197"/>
    <n v="157.65656405263061"/>
    <n v="367.57198294187208"/>
    <n v="64.688858826294364"/>
    <n v="124.79169636072997"/>
    <n v="290.94843948698974"/>
    <n v="0"/>
    <n v="0"/>
    <n v="0"/>
    <n v="0"/>
    <n v="0"/>
    <n v="0"/>
  </r>
  <r>
    <x v="250"/>
    <x v="0"/>
    <n v="0.25141257"/>
    <n v="0"/>
    <n v="184.84152828999999"/>
    <n v="574.92941711168044"/>
    <n v="1109.1000606721047"/>
    <n v="2585.8365684419077"/>
    <n v="359.74110676463152"/>
    <n v="693.97889804166869"/>
    <n v="1617.9928898351195"/>
    <n v="0"/>
    <n v="0"/>
    <n v="0"/>
    <n v="0"/>
    <n v="0"/>
    <n v="0"/>
  </r>
  <r>
    <x v="250"/>
    <x v="10"/>
    <n v="1.8154909999999996E-2"/>
    <n v="0"/>
    <n v="230.05283894999999"/>
    <n v="2.5226114101440098"/>
    <n v="4.866386002821951"/>
    <n v="11.345846356392091"/>
    <n v="1.3041019946587993"/>
    <n v="2.5157516007181924"/>
    <n v="5.865406302756127"/>
    <n v="0"/>
    <n v="0"/>
    <n v="0"/>
    <n v="0"/>
    <n v="0"/>
    <n v="0"/>
  </r>
  <r>
    <x v="251"/>
    <x v="11"/>
    <n v="8.0079440000000002E-2"/>
    <n v="0"/>
    <n v="108.25509592"/>
    <n v="25.474522117807592"/>
    <n v="49.143065540800045"/>
    <n v="114.57571815813559"/>
    <n v="18.718424735955846"/>
    <n v="36.109834342155587"/>
    <n v="84.189094774498031"/>
    <n v="0"/>
    <n v="0"/>
    <n v="0"/>
    <n v="0"/>
    <n v="0"/>
    <n v="0"/>
  </r>
  <r>
    <x v="252"/>
    <x v="9"/>
    <n v="1.8826759999999998E-2"/>
    <n v="0"/>
    <n v="31.658415652206102"/>
    <n v="194.98323281037406"/>
    <n v="376.14341674574831"/>
    <n v="876.96812622156551"/>
    <n v="141.03770651098318"/>
    <n v="272.07675271554302"/>
    <n v="634.33953485534437"/>
    <n v="0"/>
    <n v="0"/>
    <n v="0"/>
    <n v="0"/>
    <n v="0"/>
    <n v="0"/>
  </r>
  <r>
    <x v="253"/>
    <x v="1"/>
    <n v="0.13673480999999998"/>
    <n v="0"/>
    <n v="150.54139967525299"/>
    <n v="305.11644483411476"/>
    <n v="588.6021090687002"/>
    <n v="1372.3097778657961"/>
    <n v="31.583119101225456"/>
    <n v="60.927199528875555"/>
    <n v="142.0501054332739"/>
    <n v="0"/>
    <n v="0"/>
    <n v="0"/>
    <n v="0"/>
    <n v="0"/>
    <n v="0"/>
  </r>
  <r>
    <x v="253"/>
    <x v="11"/>
    <n v="3.8377359999999999E-2"/>
    <n v="0"/>
    <n v="108.25509592"/>
    <n v="12.208438347509228"/>
    <n v="23.551377454223928"/>
    <n v="54.909394758670963"/>
    <n v="8.9706387148147204"/>
    <n v="17.305317221115285"/>
    <n v="40.346875530536053"/>
    <n v="0"/>
    <n v="0"/>
    <n v="0"/>
    <n v="0"/>
    <n v="0"/>
    <n v="0"/>
  </r>
  <r>
    <x v="253"/>
    <x v="7"/>
    <n v="0.20369399999999999"/>
    <n v="0"/>
    <n v="146.87979724000002"/>
    <n v="401.55828265435696"/>
    <n v="774.64868277703806"/>
    <n v="1806.0722946912024"/>
    <n v="287.48308058607989"/>
    <n v="554.58547193852905"/>
    <n v="1293.0009153513431"/>
    <n v="0"/>
    <n v="0"/>
    <n v="0"/>
    <n v="0"/>
    <n v="0"/>
    <n v="0"/>
  </r>
  <r>
    <x v="253"/>
    <x v="4"/>
    <n v="1.6881650000000002E-2"/>
    <n v="0"/>
    <n v="450.24200000000002"/>
    <n v="30.652388729034666"/>
    <n v="59.131721542287053"/>
    <n v="137.86399743438022"/>
    <n v="19.414673150497332"/>
    <n v="37.452971666194827"/>
    <n v="87.32058284495686"/>
    <n v="0"/>
    <n v="0"/>
    <n v="0"/>
    <n v="0"/>
    <n v="0"/>
    <n v="0"/>
  </r>
  <r>
    <x v="253"/>
    <x v="8"/>
    <n v="8.642952000000001E-2"/>
    <n v="0"/>
    <n v="77.359122075000002"/>
    <n v="250.17607371306315"/>
    <n v="482.6162834523538"/>
    <n v="1125.206713558707"/>
    <n v="78.652716963138843"/>
    <n v="151.72946549523652"/>
    <n v="353.75311416894885"/>
    <n v="0"/>
    <n v="0"/>
    <n v="0"/>
    <n v="0"/>
    <n v="0"/>
    <n v="0"/>
  </r>
  <r>
    <x v="253"/>
    <x v="9"/>
    <n v="0.24704687"/>
    <n v="0"/>
    <n v="31.658415652206102"/>
    <n v="2558.5919918394998"/>
    <n v="4935.7963759108161"/>
    <n v="11507.674749813707"/>
    <n v="1850.712706037418"/>
    <n v="3570.221862823922"/>
    <n v="8323.8749845044367"/>
    <n v="0"/>
    <n v="0"/>
    <n v="0"/>
    <n v="0"/>
    <n v="0"/>
    <n v="0"/>
  </r>
  <r>
    <x v="253"/>
    <x v="3"/>
    <n v="3.4424009999999998"/>
    <n v="0"/>
    <n v="999.02471837999997"/>
    <n v="1109.8732386224272"/>
    <n v="2141.0636500016913"/>
    <n v="4991.8315559202529"/>
    <n v="878.51060959842675"/>
    <n v="1694.7405044981958"/>
    <n v="3951.2413045000417"/>
    <n v="0"/>
    <n v="0"/>
    <n v="0"/>
    <n v="0"/>
    <n v="0"/>
    <n v="0"/>
  </r>
  <r>
    <x v="253"/>
    <x v="0"/>
    <n v="1.6943186100000001"/>
    <n v="0"/>
    <n v="184.84152828999999"/>
    <n v="3874.5620827501693"/>
    <n v="7474.4427979431439"/>
    <n v="17426.459704579065"/>
    <n v="2424.3658619507851"/>
    <n v="4676.8598797557815"/>
    <n v="10903.971365056739"/>
    <n v="0"/>
    <n v="0"/>
    <n v="0"/>
    <n v="0"/>
    <n v="0"/>
    <n v="0"/>
  </r>
  <r>
    <x v="253"/>
    <x v="16"/>
    <n v="4.0830900000000002E-3"/>
    <n v="0"/>
    <n v="36.634587916000001"/>
    <n v="7.1407840020530982"/>
    <n v="13.775332648155402"/>
    <n v="32.116812690882085"/>
    <n v="4.6865626984220308"/>
    <n v="9.0408784425685553"/>
    <n v="21.078561724597591"/>
    <n v="0"/>
    <n v="0"/>
    <n v="0"/>
    <n v="0"/>
    <n v="0"/>
    <n v="0"/>
  </r>
  <r>
    <x v="254"/>
    <x v="9"/>
    <n v="2.1399999999999998E-5"/>
    <n v="0"/>
    <n v="31.658415652206102"/>
    <n v="0.22163352494757488"/>
    <n v="0.42755466784295404"/>
    <n v="0.99683205719632584"/>
    <n v="0.16031472857438242"/>
    <n v="0.30926418077845685"/>
    <n v="0.72104101002532395"/>
    <n v="0"/>
    <n v="0"/>
    <n v="0"/>
    <n v="0"/>
    <n v="0"/>
    <n v="0"/>
  </r>
  <r>
    <x v="255"/>
    <x v="3"/>
    <n v="6.8677020000000005E-2"/>
    <n v="0"/>
    <n v="999.02471837999997"/>
    <n v="22.142332228679113"/>
    <n v="42.714916452917365"/>
    <n v="99.58866372702262"/>
    <n v="17.526572501461438"/>
    <n v="33.810624480481124"/>
    <n v="78.828549635552477"/>
    <n v="0"/>
    <n v="0"/>
    <n v="0"/>
    <n v="0"/>
    <n v="0"/>
    <n v="0"/>
  </r>
  <r>
    <x v="255"/>
    <x v="0"/>
    <n v="7.758015E-2"/>
    <n v="0"/>
    <n v="184.84152828999999"/>
    <n v="177.41002535766901"/>
    <n v="342.24282847890618"/>
    <n v="797.92982846962855"/>
    <n v="111.00785065745173"/>
    <n v="214.14596337369832"/>
    <n v="499.27547812085157"/>
    <n v="0"/>
    <n v="0"/>
    <n v="0"/>
    <n v="0"/>
    <n v="0"/>
    <n v="0"/>
  </r>
  <r>
    <x v="256"/>
    <x v="3"/>
    <n v="7.3701000000000003E-2"/>
    <n v="0"/>
    <n v="999.02471837999997"/>
    <n v="23.762126364625015"/>
    <n v="45.839671807199302"/>
    <n v="106.87394568583923"/>
    <n v="18.808706608560033"/>
    <n v="36.283997687085716"/>
    <n v="84.595151867245463"/>
    <n v="0"/>
    <n v="0"/>
    <n v="0"/>
    <n v="0"/>
    <n v="0"/>
    <n v="0"/>
  </r>
  <r>
    <x v="256"/>
    <x v="0"/>
    <n v="0.22034999999999999"/>
    <n v="0"/>
    <n v="184.84152828999999"/>
    <n v="503.89563680351694"/>
    <n v="972.06833520336033"/>
    <n v="2266.3508346307999"/>
    <n v="315.2943103663693"/>
    <n v="608.23629535898579"/>
    <n v="1418.0863481693402"/>
    <n v="0"/>
    <n v="0"/>
    <n v="0"/>
    <n v="0"/>
    <n v="0"/>
    <n v="0"/>
  </r>
  <r>
    <x v="257"/>
    <x v="4"/>
    <n v="7.6454799999999996E-3"/>
    <n v="0"/>
    <n v="450.24200000000002"/>
    <n v="13.882068694710524"/>
    <n v="26.779988592176995"/>
    <n v="62.436813647043103"/>
    <n v="8.792653282034891"/>
    <n v="16.961964370453078"/>
    <n v="39.546357715594198"/>
    <n v="0"/>
    <n v="0"/>
    <n v="0"/>
    <n v="0"/>
    <n v="0"/>
    <n v="0"/>
  </r>
  <r>
    <x v="258"/>
    <x v="7"/>
    <n v="5.3039999999999999E-4"/>
    <n v="0"/>
    <n v="146.87979724000002"/>
    <n v="1.0456199648486009"/>
    <n v="2.0171122435856774"/>
    <n v="4.7028422295414378"/>
    <n v="0.74857887784056854"/>
    <n v="1.4440883595795448"/>
    <n v="3.3668526589018448"/>
    <n v="0"/>
    <n v="0"/>
    <n v="0"/>
    <n v="0"/>
    <n v="0"/>
    <n v="0"/>
  </r>
  <r>
    <x v="259"/>
    <x v="6"/>
    <n v="2.898E-3"/>
    <n v="0"/>
    <n v="2.9174746000000003"/>
    <n v="77.570832805919878"/>
    <n v="149.64239576337303"/>
    <n v="348.88716796183172"/>
    <n v="49.956473318026639"/>
    <n v="96.371356098525993"/>
    <n v="224.68719062091853"/>
    <n v="0"/>
    <n v="0"/>
    <n v="0"/>
    <n v="0"/>
    <n v="0"/>
    <n v="0"/>
  </r>
  <r>
    <x v="259"/>
    <x v="1"/>
    <n v="3.587158E-2"/>
    <n v="0"/>
    <n v="150.54139967525299"/>
    <n v="80.045519938796389"/>
    <n v="154.41633073265402"/>
    <n v="360.01746725281691"/>
    <n v="8.2856471112889043"/>
    <n v="15.983895484083547"/>
    <n v="37.266016759434706"/>
    <n v="0"/>
    <n v="0"/>
    <n v="0"/>
    <n v="0"/>
    <n v="0"/>
    <n v="0"/>
  </r>
  <r>
    <x v="259"/>
    <x v="11"/>
    <n v="1.635984E-2"/>
    <n v="0"/>
    <n v="108.25509592"/>
    <n v="5.2043209333605907"/>
    <n v="10.039689205581386"/>
    <n v="23.407261800934084"/>
    <n v="3.8240831071281209"/>
    <n v="7.3770634792672212"/>
    <n v="17.199422476675959"/>
    <n v="0"/>
    <n v="0"/>
    <n v="0"/>
    <n v="0"/>
    <n v="0"/>
    <n v="0"/>
  </r>
  <r>
    <x v="259"/>
    <x v="7"/>
    <n v="5.8796879999999996E-2"/>
    <n v="0"/>
    <n v="146.87979724000002"/>
    <n v="115.91099471871684"/>
    <n v="223.60465032548615"/>
    <n v="521.3281489993974"/>
    <n v="82.982847758157178"/>
    <n v="160.08274884539094"/>
    <n v="373.22856667257298"/>
    <n v="0"/>
    <n v="0"/>
    <n v="0"/>
    <n v="0"/>
    <n v="0"/>
    <n v="0"/>
  </r>
  <r>
    <x v="259"/>
    <x v="4"/>
    <n v="2.1704E-4"/>
    <n v="0"/>
    <n v="450.24200000000002"/>
    <n v="0.39408437266201363"/>
    <n v="0.76023071462433933"/>
    <n v="1.7724571948333177"/>
    <n v="0.24960597219963332"/>
    <n v="0.48151649693193038"/>
    <n v="1.1226425912555607"/>
    <n v="0"/>
    <n v="0"/>
    <n v="0"/>
    <n v="0"/>
    <n v="0"/>
    <n v="0"/>
  </r>
  <r>
    <x v="259"/>
    <x v="14"/>
    <n v="4.5299999999999997E-5"/>
    <n v="0"/>
    <n v="3.891881358"/>
    <n v="0.65435893016470748"/>
    <n v="1.2623280485333617"/>
    <n v="2.9430834466724467"/>
    <n v="0.39499602728098537"/>
    <n v="0.76198939345189565"/>
    <n v="1.7765575065957055"/>
    <n v="0"/>
    <n v="0"/>
    <n v="0"/>
    <n v="0"/>
    <n v="0"/>
    <n v="0"/>
  </r>
  <r>
    <x v="259"/>
    <x v="8"/>
    <n v="1.4391999999999999E-4"/>
    <n v="0"/>
    <n v="77.359122075000002"/>
    <n v="0.41658614474295402"/>
    <n v="0.80363902882328575"/>
    <n v="1.8736624965100939"/>
    <n v="0.13097028683411571"/>
    <n v="0.25265562823991661"/>
    <n v="0.5890597123667366"/>
    <n v="0"/>
    <n v="0"/>
    <n v="0"/>
    <n v="0"/>
    <n v="0"/>
    <n v="0"/>
  </r>
  <r>
    <x v="259"/>
    <x v="3"/>
    <n v="1.5104498399999997"/>
    <n v="0"/>
    <n v="999.02471837999997"/>
    <n v="486.98796441713984"/>
    <n v="939.45163494167889"/>
    <n v="2190.3058867769028"/>
    <n v="385.47113183683308"/>
    <n v="743.61485598592913"/>
    <n v="1733.7177732005882"/>
    <n v="0"/>
    <n v="0"/>
    <n v="0"/>
    <n v="0"/>
    <n v="0"/>
    <n v="0"/>
  </r>
  <r>
    <x v="259"/>
    <x v="15"/>
    <n v="2.2079999999999999E-5"/>
    <n v="0"/>
    <n v="57.73286693"/>
    <n v="4.337359082762772E-2"/>
    <n v="8.3672274868385105E-2"/>
    <n v="0.19507962878324889"/>
    <n v="2.587093083939157E-2"/>
    <n v="4.9907780171977695E-2"/>
    <n v="0.11635862948222606"/>
    <n v="0"/>
    <n v="0"/>
    <n v="0"/>
    <n v="0"/>
    <n v="0"/>
    <n v="0"/>
  </r>
  <r>
    <x v="259"/>
    <x v="0"/>
    <n v="4.1478209399999999"/>
    <n v="0"/>
    <n v="184.84152828999999"/>
    <n v="9485.2229358214772"/>
    <n v="18298.004973303548"/>
    <n v="42661.299973987334"/>
    <n v="5935.0321887927648"/>
    <n v="11449.309019097011"/>
    <n v="26693.751983956976"/>
    <n v="0"/>
    <n v="0"/>
    <n v="0"/>
    <n v="0"/>
    <n v="0"/>
    <n v="0"/>
  </r>
  <r>
    <x v="259"/>
    <x v="10"/>
    <n v="9.2611600000000009E-3"/>
    <n v="0"/>
    <n v="230.05283894999999"/>
    <n v="1.2868313798949873"/>
    <n v="2.4824347459664935"/>
    <n v="5.7877289637879894"/>
    <n v="0.66524687970660767"/>
    <n v="1.2833320624837743"/>
    <n v="2.9920537328377255"/>
    <n v="0"/>
    <n v="0"/>
    <n v="0"/>
    <n v="0"/>
    <n v="0"/>
    <n v="0"/>
  </r>
  <r>
    <x v="260"/>
    <x v="0"/>
    <n v="6.3393000000000005E-2"/>
    <n v="0"/>
    <n v="184.84152828999999"/>
    <n v="144.96689858808872"/>
    <n v="279.65658258927448"/>
    <n v="652.01170165532244"/>
    <n v="90.707747751555488"/>
    <n v="174.98490343404671"/>
    <n v="407.97253401179483"/>
    <n v="0"/>
    <n v="0"/>
    <n v="0"/>
    <n v="0"/>
    <n v="0"/>
    <n v="0"/>
  </r>
  <r>
    <x v="261"/>
    <x v="3"/>
    <n v="0.14112567000000001"/>
    <n v="0"/>
    <n v="999.02471837999997"/>
    <n v="45.500685253013792"/>
    <n v="87.775666495313658"/>
    <n v="204.64657454386872"/>
    <n v="36.015675797702364"/>
    <n v="69.478073348644131"/>
    <n v="161.98623473245635"/>
    <n v="0"/>
    <n v="0"/>
    <n v="0"/>
    <n v="0"/>
    <n v="0"/>
    <n v="0"/>
  </r>
  <r>
    <x v="261"/>
    <x v="0"/>
    <n v="0.15163330999999999"/>
    <n v="0"/>
    <n v="184.84152828999999"/>
    <n v="346.75454187916995"/>
    <n v="668.92643164545063"/>
    <n v="1559.5837471129148"/>
    <n v="216.96900342645742"/>
    <n v="418.55630917821946"/>
    <n v="975.85262917508271"/>
    <n v="0"/>
    <n v="0"/>
    <n v="0"/>
    <n v="0"/>
    <n v="0"/>
    <n v="0"/>
  </r>
  <r>
    <x v="262"/>
    <x v="11"/>
    <n v="3.6224720000000002E-2"/>
    <n v="0"/>
    <n v="108.25509592"/>
    <n v="11.523649901290357"/>
    <n v="22.230347629268262"/>
    <n v="51.829449719895358"/>
    <n v="8.4674629955088907"/>
    <n v="16.334637683417494"/>
    <n v="38.083762639444707"/>
    <n v="0"/>
    <n v="0"/>
    <n v="0"/>
    <n v="0"/>
    <n v="0"/>
    <n v="0"/>
  </r>
  <r>
    <x v="263"/>
    <x v="9"/>
    <n v="1.006406E-2"/>
    <n v="0"/>
    <n v="31.658415652206102"/>
    <n v="104.23051836840612"/>
    <n v="201.07176777811031"/>
    <n v="468.79334736202139"/>
    <n v="75.393319965247642"/>
    <n v="145.44174164510451"/>
    <n v="339.09345735305902"/>
    <n v="0"/>
    <n v="0"/>
    <n v="0"/>
    <n v="0"/>
    <n v="0"/>
    <n v="0"/>
  </r>
  <r>
    <x v="264"/>
    <x v="16"/>
    <n v="0.36755103450463822"/>
    <n v="0"/>
    <n v="36.634587916000001"/>
    <n v="642.79811298031325"/>
    <n v="1240.0260012576348"/>
    <n v="2891.0868311806507"/>
    <n v="421.87435693944201"/>
    <n v="813.84055320768221"/>
    <n v="1897.4470726204213"/>
    <n v="0"/>
    <n v="0"/>
    <n v="0"/>
    <n v="0"/>
    <n v="0"/>
    <n v="0"/>
  </r>
  <r>
    <x v="265"/>
    <x v="9"/>
    <n v="1.037656E-2"/>
    <n v="0"/>
    <n v="31.658415652206102"/>
    <n v="107.46698923504711"/>
    <n v="207.31526468002261"/>
    <n v="483.34989025332283"/>
    <n v="77.734364482981022"/>
    <n v="149.95786578030396"/>
    <n v="349.62267770973722"/>
    <n v="0"/>
    <n v="0"/>
    <n v="0"/>
    <n v="0"/>
    <n v="0"/>
    <n v="0"/>
  </r>
  <r>
    <x v="266"/>
    <x v="11"/>
    <n v="3.090416E-2"/>
    <n v="0"/>
    <n v="108.25509592"/>
    <n v="9.8310965642649926"/>
    <n v="18.965232029137201"/>
    <n v="44.216921672703094"/>
    <n v="7.2237916872038221"/>
    <n v="13.935463310975587"/>
    <n v="32.490152967681226"/>
    <n v="0"/>
    <n v="0"/>
    <n v="0"/>
    <n v="0"/>
    <n v="0"/>
    <n v="0"/>
  </r>
  <r>
    <x v="266"/>
    <x v="10"/>
    <n v="0.52741411999999999"/>
    <n v="0"/>
    <n v="230.05283894999999"/>
    <n v="73.283804600687205"/>
    <n v="141.37226189822243"/>
    <n v="329.6055762166676"/>
    <n v="37.885167478286341"/>
    <n v="73.084521852841846"/>
    <n v="170.39457114414651"/>
    <n v="0"/>
    <n v="0"/>
    <n v="0"/>
    <n v="0"/>
    <n v="0"/>
    <n v="0"/>
  </r>
  <r>
    <x v="267"/>
    <x v="3"/>
    <n v="5.7168719999999999E-2"/>
    <n v="0"/>
    <n v="999.02471837999997"/>
    <n v="18.431912032996365"/>
    <n v="35.557120831978814"/>
    <n v="82.900458286983209"/>
    <n v="14.589621330333618"/>
    <n v="28.144932962288848"/>
    <n v="65.619144251177488"/>
    <n v="0"/>
    <n v="0"/>
    <n v="0"/>
    <n v="0"/>
    <n v="0"/>
    <n v="0"/>
  </r>
  <r>
    <x v="268"/>
    <x v="2"/>
    <n v="4.3550200000000002E-3"/>
    <n v="0"/>
    <n v="126.431048136"/>
    <n v="6.0604813493665928"/>
    <n v="11.691313806924159"/>
    <n v="27.257979552137105"/>
    <n v="3.6254970598774343"/>
    <n v="6.9939698498598659"/>
    <n v="16.306250119027393"/>
    <n v="0"/>
    <n v="0"/>
    <n v="0"/>
    <n v="0"/>
    <n v="0"/>
    <n v="0"/>
  </r>
  <r>
    <x v="269"/>
    <x v="4"/>
    <n v="4.4166000000000002E-4"/>
    <n v="0"/>
    <n v="450.24200000000002"/>
    <n v="0.80193192052112494"/>
    <n v="1.5470120596248884"/>
    <n v="3.6068164608831697"/>
    <n v="0.50792929267273346"/>
    <n v="0.97984968685475671"/>
    <n v="2.2844928439639278"/>
    <n v="0"/>
    <n v="0"/>
    <n v="0"/>
    <n v="0"/>
    <n v="0"/>
    <n v="0"/>
  </r>
  <r>
    <x v="270"/>
    <x v="4"/>
    <n v="3.4399999999999996E-5"/>
    <n v="0"/>
    <n v="450.24200000000002"/>
    <n v="6.2460847860179081E-2"/>
    <n v="0.12049362598174194"/>
    <n v="0.28092760552094598"/>
    <n v="3.9561580555046931E-2"/>
    <n v="7.6318501172403269E-2"/>
    <n v="0.17793450580165537"/>
    <n v="0"/>
    <n v="0"/>
    <n v="0"/>
    <n v="0"/>
    <n v="0"/>
    <n v="0"/>
  </r>
  <r>
    <x v="270"/>
    <x v="3"/>
    <n v="7.4555999999999993E-4"/>
    <n v="0"/>
    <n v="999.02471837999997"/>
    <n v="0.24037789083472166"/>
    <n v="0.46371454542781654"/>
    <n v="1.0811378264275149"/>
    <n v="0.19026905061095528"/>
    <n v="0.36704925734499694"/>
    <n v="0.85576534139487259"/>
    <n v="0"/>
    <n v="0"/>
    <n v="0"/>
    <n v="0"/>
    <n v="0"/>
    <n v="0"/>
  </r>
  <r>
    <x v="270"/>
    <x v="0"/>
    <n v="1.01022E-3"/>
    <n v="0"/>
    <n v="184.84152828999999"/>
    <n v="2.3101676887299702"/>
    <n v="4.4565594444707903"/>
    <n v="10.390346903384282"/>
    <n v="1.4455031459873549"/>
    <n v="2.7885294771842739"/>
    <n v="6.5013804885302058"/>
    <n v="0"/>
    <n v="0"/>
    <n v="0"/>
    <n v="0"/>
    <n v="0"/>
    <n v="0"/>
  </r>
  <r>
    <x v="271"/>
    <x v="3"/>
    <n v="1.4545260000000001E-2"/>
    <n v="0"/>
    <n v="999.02471837999997"/>
    <n v="4.6895741730278502"/>
    <n v="9.0466878977270824"/>
    <n v="21.092106310991841"/>
    <n v="3.7119920745339123"/>
    <n v="7.1608279426067529"/>
    <n v="16.695275215377954"/>
    <n v="0"/>
    <n v="0"/>
    <n v="0"/>
    <n v="0"/>
    <n v="0"/>
    <n v="0"/>
  </r>
  <r>
    <x v="272"/>
    <x v="3"/>
    <n v="4.1210999999999998E-2"/>
    <n v="0"/>
    <n v="999.02471837999997"/>
    <n v="13.286943048433011"/>
    <n v="25.631927855069677"/>
    <n v="59.760141323172277"/>
    <n v="10.51716541221106"/>
    <n v="20.288731885354192"/>
    <n v="47.30262552205604"/>
    <n v="0"/>
    <n v="0"/>
    <n v="0"/>
    <n v="0"/>
    <n v="0"/>
    <n v="0"/>
  </r>
  <r>
    <x v="272"/>
    <x v="2"/>
    <n v="2.8746000000000001E-2"/>
    <n v="0"/>
    <n v="126.431048136"/>
    <n v="40.003168038009484"/>
    <n v="77.170370444645911"/>
    <n v="179.92061579642186"/>
    <n v="23.930668167594344"/>
    <n v="46.164806890455544"/>
    <n v="107.63198927250883"/>
    <n v="0"/>
    <n v="0"/>
    <n v="0"/>
    <n v="0"/>
    <n v="0"/>
    <n v="0"/>
  </r>
  <r>
    <x v="273"/>
    <x v="8"/>
    <n v="1.49679E-3"/>
    <n v="0"/>
    <n v="77.359122075000002"/>
    <n v="4.3325595858102153"/>
    <n v="8.3579687461951497"/>
    <n v="19.486376376815894"/>
    <n v="1.3621110035466653"/>
    <n v="2.6276571553170149"/>
    <n v="6.1263110538730388"/>
    <n v="0"/>
    <n v="0"/>
    <n v="0"/>
    <n v="0"/>
    <n v="0"/>
    <n v="0"/>
  </r>
  <r>
    <x v="273"/>
    <x v="3"/>
    <n v="9.4050000000000004E-4"/>
    <n v="0"/>
    <n v="999.02471837999997"/>
    <n v="0.3032289907318737"/>
    <n v="0.58496100914059423"/>
    <n v="1.3638206526035166"/>
    <n v="0.2400182977890491"/>
    <n v="0.46302085215538608"/>
    <n v="1.0795204994660093"/>
    <n v="0"/>
    <n v="0"/>
    <n v="0"/>
    <n v="0"/>
    <n v="0"/>
    <n v="0"/>
  </r>
  <r>
    <x v="274"/>
    <x v="8"/>
    <n v="2.273969E-2"/>
    <n v="0"/>
    <n v="77.359122075000002"/>
    <n v="65.821566076639144"/>
    <n v="126.97680925057381"/>
    <n v="296.04297064525861"/>
    <n v="20.693605626868209"/>
    <n v="39.920168586235057"/>
    <n v="93.072785232829062"/>
    <n v="0"/>
    <n v="0"/>
    <n v="0"/>
    <n v="0"/>
    <n v="0"/>
    <n v="0"/>
  </r>
  <r>
    <x v="275"/>
    <x v="0"/>
    <n v="8.4400829999999996E-2"/>
    <n v="0"/>
    <n v="184.84152828999999"/>
    <n v="193.00753337687942"/>
    <n v="372.33208217781635"/>
    <n v="868.08210353543109"/>
    <n v="120.76742223371534"/>
    <n v="232.97321608542569"/>
    <n v="543.17070477495474"/>
    <n v="0"/>
    <n v="0"/>
    <n v="0"/>
    <n v="0"/>
    <n v="0"/>
    <n v="0"/>
  </r>
  <r>
    <x v="276"/>
    <x v="6"/>
    <n v="7.4999999999999993E-5"/>
    <n v="0"/>
    <n v="2.9174746000000003"/>
    <n v="2.0075267289316736"/>
    <n v="3.8727328096111022"/>
    <n v="9.0291710135049605"/>
    <n v="1.292869392288474"/>
    <n v="2.4940827147651654"/>
    <n v="5.8148858856345367"/>
    <n v="0"/>
    <n v="0"/>
    <n v="0"/>
    <n v="0"/>
    <n v="0"/>
    <n v="0"/>
  </r>
  <r>
    <x v="276"/>
    <x v="1"/>
    <n v="1.2565000000000002E-4"/>
    <n v="0"/>
    <n v="150.54139967525299"/>
    <n v="0.28038128179215321"/>
    <n v="0.5408853459077626"/>
    <n v="1.2610594448395207"/>
    <n v="2.9022740552087502E-2"/>
    <n v="5.5987956693714022E-2"/>
    <n v="0.13053439535763328"/>
    <n v="0"/>
    <n v="0"/>
    <n v="0"/>
    <n v="0"/>
    <n v="0"/>
    <n v="0"/>
  </r>
  <r>
    <x v="276"/>
    <x v="9"/>
    <n v="8.4759000000000006E-4"/>
    <n v="0"/>
    <n v="31.658415652206102"/>
    <n v="8.778241093939954"/>
    <n v="16.934161725093901"/>
    <n v="39.481536605562333"/>
    <n v="6.3495869529140565"/>
    <n v="12.249029298411788"/>
    <n v="28.55827802277404"/>
    <n v="0"/>
    <n v="0"/>
    <n v="0"/>
    <n v="0"/>
    <n v="0"/>
    <n v="0"/>
  </r>
  <r>
    <x v="276"/>
    <x v="3"/>
    <n v="1.1115000000000001E-3"/>
    <n v="0"/>
    <n v="999.02471837999997"/>
    <n v="0.35836153450130531"/>
    <n v="0.69131755625706603"/>
    <n v="1.6117880439859744"/>
    <n v="0.28365798829614897"/>
    <n v="0.54720646163818365"/>
    <n v="1.2757969539143745"/>
    <n v="0"/>
    <n v="0"/>
    <n v="0"/>
    <n v="0"/>
    <n v="0"/>
    <n v="0"/>
  </r>
  <r>
    <x v="277"/>
    <x v="0"/>
    <n v="1.6949999999999999E-5"/>
    <n v="0"/>
    <n v="184.84152828999999"/>
    <n v="3.8761202831039766E-2"/>
    <n v="7.4774487323335415E-2"/>
    <n v="0.17433467958698459"/>
    <n v="2.4253408489720716E-2"/>
    <n v="4.6787407335306605E-2"/>
    <n v="0.10908356524379539"/>
    <n v="0"/>
    <n v="0"/>
    <n v="0"/>
    <n v="0"/>
    <n v="0"/>
    <n v="0"/>
  </r>
  <r>
    <x v="278"/>
    <x v="11"/>
    <n v="1.0304E-4"/>
    <n v="0"/>
    <n v="108.25509592"/>
    <n v="3.2778635302880416E-2"/>
    <n v="6.3233477573320152E-2"/>
    <n v="0.14742712984773981"/>
    <n v="2.408541424356727E-2"/>
    <n v="4.6463328547448779E-2"/>
    <n v="0.10832798438106307"/>
    <n v="0"/>
    <n v="0"/>
    <n v="0"/>
    <n v="0"/>
    <n v="0"/>
    <n v="0"/>
  </r>
  <r>
    <x v="278"/>
    <x v="7"/>
    <n v="5.9363999999999999E-4"/>
    <n v="0"/>
    <n v="146.87979724000002"/>
    <n v="1.1702900375805496"/>
    <n v="2.2576140880132005"/>
    <n v="5.2635657261406097"/>
    <n v="0.83783251327540553"/>
    <n v="1.6162681255294136"/>
    <n v="3.7682850913093726"/>
    <n v="0"/>
    <n v="0"/>
    <n v="0"/>
    <n v="0"/>
    <n v="0"/>
    <n v="0"/>
  </r>
  <r>
    <x v="278"/>
    <x v="3"/>
    <n v="33.85732806"/>
    <n v="0"/>
    <n v="999.02471837999997"/>
    <n v="10916.027024467567"/>
    <n v="21058.178403808357"/>
    <n v="49096.569112387617"/>
    <n v="8640.4872393903333"/>
    <n v="16668.419872456845"/>
    <n v="38861.966717613745"/>
    <n v="0"/>
    <n v="0"/>
    <n v="0"/>
    <n v="0"/>
    <n v="0"/>
    <n v="0"/>
  </r>
  <r>
    <x v="278"/>
    <x v="0"/>
    <n v="5.8308000000000003E-4"/>
    <n v="0"/>
    <n v="184.84152828999999"/>
    <n v="1.333385377387768"/>
    <n v="2.5722423639227383"/>
    <n v="5.9971129777922707"/>
    <n v="0.83431725204639273"/>
    <n v="1.6094868123345472"/>
    <n v="3.7524746443865618"/>
    <n v="0"/>
    <n v="0"/>
    <n v="0"/>
    <n v="0"/>
    <n v="0"/>
    <n v="0"/>
  </r>
  <r>
    <x v="279"/>
    <x v="4"/>
    <n v="6.4586000000000005E-4"/>
    <n v="0"/>
    <n v="450.24200000000002"/>
    <n v="1.1727024185748627"/>
    <n v="2.2622678278072059"/>
    <n v="5.2744157936557627"/>
    <n v="0.74276867492100629"/>
    <n v="1.4328798595118717"/>
    <n v="3.3407203464260804"/>
    <n v="0"/>
    <n v="0"/>
    <n v="0"/>
    <n v="0"/>
    <n v="0"/>
    <n v="0"/>
  </r>
  <r>
    <x v="280"/>
    <x v="5"/>
    <n v="1.0337819999999999E-2"/>
    <n v="0"/>
    <n v="93.437635950000001"/>
    <n v="15.814137422870068"/>
    <n v="30.50715488397968"/>
    <n v="71.126600290970387"/>
    <n v="10.234719589421228"/>
    <n v="19.743863820041859"/>
    <n v="46.032280475454009"/>
    <n v="0"/>
    <n v="0"/>
    <n v="0"/>
    <n v="0"/>
    <n v="0"/>
    <n v="0"/>
  </r>
  <r>
    <x v="280"/>
    <x v="11"/>
    <n v="1.84464E-3"/>
    <n v="0"/>
    <n v="108.25509592"/>
    <n v="0.58680882982439175"/>
    <n v="1.1320167126441116"/>
    <n v="2.6392661180350809"/>
    <n v="0.43118127455603578"/>
    <n v="0.83179458823530583"/>
    <n v="1.9393064160392486"/>
    <n v="0"/>
    <n v="0"/>
    <n v="0"/>
    <n v="0"/>
    <n v="0"/>
    <n v="0"/>
  </r>
  <r>
    <x v="280"/>
    <x v="7"/>
    <n v="9.0637199999999991E-3"/>
    <n v="0"/>
    <n v="146.87979724000002"/>
    <n v="17.868036553162824"/>
    <n v="34.469344993273708"/>
    <n v="80.364338560971575"/>
    <n v="12.792061362483253"/>
    <n v="24.677248390815066"/>
    <n v="57.534332167311142"/>
    <n v="0"/>
    <n v="0"/>
    <n v="0"/>
    <n v="0"/>
    <n v="0"/>
    <n v="0"/>
  </r>
  <r>
    <x v="280"/>
    <x v="9"/>
    <n v="2.190464E-2"/>
    <n v="0"/>
    <n v="31.658415652206102"/>
    <n v="226.85993345362837"/>
    <n v="437.63696632801333"/>
    <n v="1020.3386613712584"/>
    <n v="164.09515963175517"/>
    <n v="316.55703480593536"/>
    <n v="738.04410045986504"/>
    <n v="0"/>
    <n v="0"/>
    <n v="0"/>
    <n v="0"/>
    <n v="0"/>
    <n v="0"/>
  </r>
  <r>
    <x v="280"/>
    <x v="3"/>
    <n v="0.32622012"/>
    <n v="0"/>
    <n v="999.02471837999997"/>
    <n v="105.17745639982002"/>
    <n v="202.89851206503536"/>
    <n v="473.05235188814197"/>
    <n v="83.252310374204498"/>
    <n v="160.60257092252237"/>
    <n v="374.44051768023547"/>
    <n v="0"/>
    <n v="0"/>
    <n v="0"/>
    <n v="0"/>
    <n v="0"/>
    <n v="0"/>
  </r>
  <r>
    <x v="280"/>
    <x v="0"/>
    <n v="0.21328185"/>
    <n v="0"/>
    <n v="184.84152828999999"/>
    <n v="487.73221522297337"/>
    <n v="940.88737398952946"/>
    <n v="2193.6532732430273"/>
    <n v="305.1806390261558"/>
    <n v="588.72594650016299"/>
    <n v="1372.5985014626774"/>
    <n v="0"/>
    <n v="0"/>
    <n v="0"/>
    <n v="0"/>
    <n v="0"/>
    <n v="0"/>
  </r>
  <r>
    <x v="280"/>
    <x v="10"/>
    <n v="1.2000799999999999E-3"/>
    <n v="0"/>
    <n v="230.05283894999999"/>
    <n v="0.16675023456936022"/>
    <n v="0.32167895705715793"/>
    <n v="0.74998572261603169"/>
    <n v="8.6204047376171627E-2"/>
    <n v="0.16629678588271096"/>
    <n v="0.38771642469236001"/>
    <n v="0"/>
    <n v="0"/>
    <n v="0"/>
    <n v="0"/>
    <n v="0"/>
    <n v="0"/>
  </r>
  <r>
    <x v="281"/>
    <x v="1"/>
    <n v="5.827736E-2"/>
    <n v="0"/>
    <n v="150.54139967525299"/>
    <n v="130.04282448279153"/>
    <n v="250.86645461353922"/>
    <n v="584.8883028118812"/>
    <n v="13.460952640991657"/>
    <n v="25.967610886621419"/>
    <n v="60.542777163860904"/>
    <n v="0"/>
    <n v="0"/>
    <n v="0"/>
    <n v="0"/>
    <n v="0"/>
    <n v="0"/>
  </r>
  <r>
    <x v="281"/>
    <x v="7"/>
    <n v="0.66068256000000003"/>
    <n v="0"/>
    <n v="146.87979724000002"/>
    <n v="1302.4564011374127"/>
    <n v="2512.5770756024303"/>
    <n v="5858.0049839546482"/>
    <n v="932.4528834344535"/>
    <n v="1798.8008941802682"/>
    <n v="4193.855267394566"/>
    <n v="0"/>
    <n v="0"/>
    <n v="0"/>
    <n v="0"/>
    <n v="0"/>
    <n v="0"/>
  </r>
  <r>
    <x v="282"/>
    <x v="4"/>
    <n v="1.369591E-2"/>
    <n v="0"/>
    <n v="450.24200000000002"/>
    <n v="24.867969500485621"/>
    <n v="47.972960959872083"/>
    <n v="111.84765121309245"/>
    <n v="15.750925777316072"/>
    <n v="30.385212889306096"/>
    <n v="70.842295853312507"/>
    <n v="0"/>
    <n v="0"/>
    <n v="0"/>
    <n v="0"/>
    <n v="0"/>
    <n v="0"/>
  </r>
  <r>
    <x v="282"/>
    <x v="3"/>
    <n v="3.2148000000000002E-4"/>
    <n v="0"/>
    <n v="999.02471837999997"/>
    <n v="0.10364918228653137"/>
    <n v="0.19995030857896678"/>
    <n v="0.46617869579902022"/>
    <n v="8.2042618153347693E-2"/>
    <n v="0.15826894582765924"/>
    <n v="0.36899973436292677"/>
    <n v="0"/>
    <n v="0"/>
    <n v="0"/>
    <n v="0"/>
    <n v="0"/>
    <n v="0"/>
  </r>
  <r>
    <x v="282"/>
    <x v="0"/>
    <n v="1.4915999999999999E-4"/>
    <n v="0"/>
    <n v="184.84152828999999"/>
    <n v="0.34109858491314993"/>
    <n v="0.65801548844535163"/>
    <n v="1.5341451803654644"/>
    <n v="0.21342999470954233"/>
    <n v="0.41172918455069812"/>
    <n v="0.95993537414539953"/>
    <n v="0"/>
    <n v="0"/>
    <n v="0"/>
    <n v="0"/>
    <n v="0"/>
    <n v="0"/>
  </r>
  <r>
    <x v="283"/>
    <x v="2"/>
    <n v="9.5820000000000002E-3"/>
    <n v="0"/>
    <n v="126.431048136"/>
    <n v="13.33438934600316"/>
    <n v="25.72345681488197"/>
    <n v="59.973538598807288"/>
    <n v="7.9768893891981145"/>
    <n v="15.38826896348518"/>
    <n v="35.877329757502942"/>
    <n v="0"/>
    <n v="0"/>
    <n v="0"/>
    <n v="0"/>
    <n v="0"/>
    <n v="0"/>
  </r>
  <r>
    <x v="284"/>
    <x v="5"/>
    <n v="2.1599999999999999E-4"/>
    <n v="0"/>
    <n v="93.437635950000001"/>
    <n v="0.33042301794188084"/>
    <n v="0.63742118308691875"/>
    <n v="1.4861301186178133"/>
    <n v="0.21384580417486329"/>
    <n v="0.4125313252822202"/>
    <n v="0.96180554340258051"/>
    <n v="0"/>
    <n v="0"/>
    <n v="0"/>
    <n v="0"/>
    <n v="0"/>
    <n v="0"/>
  </r>
  <r>
    <x v="284"/>
    <x v="1"/>
    <n v="5.5797480000000003E-2"/>
    <n v="0"/>
    <n v="150.54139967525299"/>
    <n v="124.50910436269027"/>
    <n v="240.19131930426951"/>
    <n v="559.99951573612611"/>
    <n v="12.888147914845135"/>
    <n v="24.862609581045554"/>
    <n v="57.96649673123467"/>
    <n v="0"/>
    <n v="0"/>
    <n v="0"/>
    <n v="0"/>
    <n v="0"/>
    <n v="0"/>
  </r>
  <r>
    <x v="285"/>
    <x v="6"/>
    <n v="8.4545999999999996E-3"/>
    <n v="0"/>
    <n v="2.9174746000000003"/>
    <n v="226.30447309900973"/>
    <n v="436.56542416184033"/>
    <n v="1017.8403900103872"/>
    <n v="145.74258085389508"/>
    <n v="281.15295627004753"/>
    <n v="655.50045611581004"/>
    <n v="0"/>
    <n v="0"/>
    <n v="0"/>
    <n v="0"/>
    <n v="0"/>
    <n v="0"/>
  </r>
  <r>
    <x v="285"/>
    <x v="11"/>
    <n v="3.9009600000000002E-3"/>
    <n v="0"/>
    <n v="108.25509592"/>
    <n v="1.2409563778253534"/>
    <n v="2.3939369824768924"/>
    <n v="5.5813988397791068"/>
    <n v="0.91184236750374781"/>
    <n v="1.7590410144648272"/>
    <n v="4.1011561912961163"/>
    <n v="0"/>
    <n v="0"/>
    <n v="0"/>
    <n v="0"/>
    <n v="0"/>
    <n v="0"/>
  </r>
  <r>
    <x v="285"/>
    <x v="7"/>
    <n v="1.5999719999999999E-2"/>
    <n v="0"/>
    <n v="146.87979724000002"/>
    <n v="31.54152840118299"/>
    <n v="60.846966640163338"/>
    <n v="141.86304463959038"/>
    <n v="22.581169765013765"/>
    <n v="43.56148078531681"/>
    <n v="101.56240539910451"/>
    <n v="0"/>
    <n v="0"/>
    <n v="0"/>
    <n v="0"/>
    <n v="0"/>
    <n v="0"/>
  </r>
  <r>
    <x v="285"/>
    <x v="16"/>
    <n v="4.0439999999999996E-4"/>
    <n v="0"/>
    <n v="36.634587916000001"/>
    <n v="0.7072420765719768"/>
    <n v="1.3643452686357744"/>
    <n v="3.1809338153684372"/>
    <n v="0.46416952730453381"/>
    <n v="0.89543244018004098"/>
    <n v="2.0876763337147271"/>
    <n v="0"/>
    <n v="0"/>
    <n v="0"/>
    <n v="0"/>
    <n v="0"/>
    <n v="0"/>
  </r>
  <r>
    <x v="285"/>
    <x v="2"/>
    <n v="1.7630899999999999E-3"/>
    <n v="0"/>
    <n v="126.431048136"/>
    <n v="2.4535304228808927"/>
    <n v="4.7331214230588872"/>
    <n v="11.035143620138921"/>
    <n v="1.4677493125862351"/>
    <n v="2.8314447011929751"/>
    <n v="6.6014361638651504"/>
    <n v="0"/>
    <n v="0"/>
    <n v="0"/>
    <n v="0"/>
    <n v="0"/>
    <n v="0"/>
  </r>
  <r>
    <x v="285"/>
    <x v="10"/>
    <n v="2.5366E-3"/>
    <n v="0"/>
    <n v="230.05283894999999"/>
    <n v="0.35245870692673753"/>
    <n v="0.67993037336776463"/>
    <n v="1.5852391373806964"/>
    <n v="0.18220884155589376"/>
    <n v="0.35150025587467892"/>
    <n v="0.81951326817765524"/>
    <n v="0"/>
    <n v="0"/>
    <n v="0"/>
    <n v="0"/>
    <n v="0"/>
    <n v="0"/>
  </r>
  <r>
    <x v="286"/>
    <x v="1"/>
    <n v="1.0333E-4"/>
    <n v="0"/>
    <n v="150.54139967525299"/>
    <n v="0.23057539074877187"/>
    <n v="0.4448044790501321"/>
    <n v="1.0370495219679081"/>
    <n v="2.3867248557478717E-2"/>
    <n v="4.6042463709999752E-2"/>
    <n v="0.10734674948113208"/>
    <n v="0"/>
    <n v="0"/>
    <n v="0"/>
    <n v="0"/>
    <n v="0"/>
    <n v="0"/>
  </r>
  <r>
    <x v="287"/>
    <x v="3"/>
    <n v="1.96992E-3"/>
    <n v="0"/>
    <n v="999.02471837999997"/>
    <n v="0.63512690422385176"/>
    <n v="1.2252274227817537"/>
    <n v="2.856584348725911"/>
    <n v="0.50272923464179009"/>
    <n v="0.96981822124182682"/>
    <n v="2.2611047552451682"/>
    <n v="0"/>
    <n v="0"/>
    <n v="0"/>
    <n v="0"/>
    <n v="0"/>
    <n v="0"/>
  </r>
  <r>
    <x v="287"/>
    <x v="0"/>
    <n v="3.9764700000000002E-3"/>
    <n v="0"/>
    <n v="184.84152828999999"/>
    <n v="9.0933781841619297"/>
    <n v="17.54209472605449"/>
    <n v="40.898915831106592"/>
    <n v="5.6898496316884808"/>
    <n v="10.976325760862929"/>
    <n v="25.591004406194401"/>
    <n v="0"/>
    <n v="0"/>
    <n v="0"/>
    <n v="0"/>
    <n v="0"/>
    <n v="0"/>
  </r>
  <r>
    <x v="288"/>
    <x v="4"/>
    <n v="0.20032001000000002"/>
    <n v="0"/>
    <n v="450.24200000000002"/>
    <n v="363.72551360347546"/>
    <n v="701.66524306973304"/>
    <n v="1635.913393814883"/>
    <n v="230.37721547682585"/>
    <n v="444.42217785002435"/>
    <n v="1036.1581971375776"/>
    <n v="0"/>
    <n v="0"/>
    <n v="0"/>
    <n v="0"/>
    <n v="0"/>
    <n v="0"/>
  </r>
  <r>
    <x v="289"/>
    <x v="1"/>
    <n v="2.6771630000000001E-2"/>
    <n v="0"/>
    <n v="150.54139967525299"/>
    <n v="59.739466255990941"/>
    <n v="115.24379111074121"/>
    <n v="268.68775857739001"/>
    <n v="6.1837331607360309"/>
    <n v="11.929079674175368"/>
    <n v="27.81232419250518"/>
    <n v="0"/>
    <n v="0"/>
    <n v="0"/>
    <n v="0"/>
    <n v="0"/>
    <n v="0"/>
  </r>
  <r>
    <x v="289"/>
    <x v="11"/>
    <n v="7.0996800000000006E-3"/>
    <n v="0"/>
    <n v="108.25509592"/>
    <n v="2.2585192302712933"/>
    <n v="4.3569240688834396"/>
    <n v="10.158049740269812"/>
    <n v="1.6595374009779666"/>
    <n v="3.2014243441551939"/>
    <n v="7.4640336194734651"/>
    <n v="0"/>
    <n v="0"/>
    <n v="0"/>
    <n v="0"/>
    <n v="0"/>
    <n v="0"/>
  </r>
  <r>
    <x v="289"/>
    <x v="9"/>
    <n v="8.8209309999999999E-2"/>
    <n v="0"/>
    <n v="31.658415652206102"/>
    <n v="913.55795834081164"/>
    <n v="1762.3505718554284"/>
    <n v="4108.8723341667501"/>
    <n v="660.80614908334383"/>
    <n v="1274.7654202889225"/>
    <n v="2972.0808400017249"/>
    <n v="0"/>
    <n v="0"/>
    <n v="0"/>
    <n v="0"/>
    <n v="0"/>
    <n v="0"/>
  </r>
  <r>
    <x v="289"/>
    <x v="3"/>
    <n v="1.6814122199999999"/>
    <n v="0"/>
    <n v="999.02471837999997"/>
    <n v="542.1083790269422"/>
    <n v="1045.784783617785"/>
    <n v="2438.2187253332563"/>
    <n v="429.10122161202139"/>
    <n v="827.78194463464058"/>
    <n v="1929.9510468289752"/>
    <n v="0"/>
    <n v="0"/>
    <n v="0"/>
    <n v="0"/>
    <n v="0"/>
    <n v="0"/>
  </r>
  <r>
    <x v="290"/>
    <x v="10"/>
    <n v="118.63974097499752"/>
    <n v="0"/>
    <n v="230.05283894999999"/>
    <n v="16484.904870366121"/>
    <n v="31801.136709526509"/>
    <n v="74143.483656183205"/>
    <n v="8522.1200684166197"/>
    <n v="16440.076996616437"/>
    <n v="38329.591524943113"/>
    <n v="0"/>
    <n v="0"/>
    <n v="0"/>
    <n v="0"/>
    <n v="0"/>
    <n v="0"/>
  </r>
  <r>
    <x v="291"/>
    <x v="4"/>
    <n v="0.16900000000000001"/>
    <n v="0"/>
    <n v="450.24200000000002"/>
    <n v="306.85707233634497"/>
    <n v="591.95996485216267"/>
    <n v="1380.1385271232525"/>
    <n v="194.35776493613176"/>
    <n v="374.93682262023708"/>
    <n v="874.15498489766753"/>
    <n v="0"/>
    <n v="0"/>
    <n v="0"/>
    <n v="0"/>
    <n v="0"/>
    <n v="0"/>
  </r>
  <r>
    <x v="292"/>
    <x v="17"/>
    <n v="0"/>
    <n v="5.5"/>
    <n v="154.90316487599998"/>
    <n v="0"/>
    <n v="0"/>
    <n v="0"/>
    <n v="0"/>
    <n v="0"/>
    <n v="0"/>
    <n v="2178.2599995929263"/>
    <n v="4202.0954673795059"/>
    <n v="9797.0710749481477"/>
    <n v="1077.9744309006255"/>
    <n v="2079.527453511078"/>
    <n v="4848.3615906658752"/>
  </r>
  <r>
    <x v="292"/>
    <x v="0"/>
    <n v="0"/>
    <n v="38.142857142857146"/>
    <n v="184.84152828999999"/>
    <n v="0"/>
    <n v="0"/>
    <n v="0"/>
    <n v="0"/>
    <n v="0"/>
    <n v="0"/>
    <n v="28784.235831798691"/>
    <n v="55527.855693713318"/>
    <n v="129461.68241389985"/>
    <n v="18010.685394262899"/>
    <n v="34744.529796155635"/>
    <n v="81005.924430095358"/>
  </r>
  <r>
    <x v="293"/>
    <x v="0"/>
    <n v="0"/>
    <n v="38.142857142857146"/>
    <n v="184.84152828999999"/>
    <n v="0"/>
    <n v="0"/>
    <n v="0"/>
    <n v="0"/>
    <n v="0"/>
    <n v="0"/>
    <n v="28784.235831798691"/>
    <n v="55527.855693713318"/>
    <n v="129461.68241389985"/>
    <n v="18010.685394262899"/>
    <n v="34744.529796155635"/>
    <n v="81005.924430095358"/>
  </r>
  <r>
    <x v="294"/>
    <x v="0"/>
    <n v="9.0390960000000006E-2"/>
    <n v="0"/>
    <n v="184.84152828999999"/>
    <n v="206.70574245736887"/>
    <n v="398.75738599788309"/>
    <n v="929.69197930147152"/>
    <n v="129.33857679398264"/>
    <n v="249.50788583772308"/>
    <n v="581.72083673211216"/>
    <n v="0"/>
    <n v="0"/>
    <n v="0"/>
    <n v="0"/>
    <n v="0"/>
    <n v="0"/>
  </r>
  <r>
    <x v="295"/>
    <x v="0"/>
    <n v="6.3509999999999993E-5"/>
    <n v="0"/>
    <n v="184.84152828999999"/>
    <n v="0.14523445379347111"/>
    <n v="0.28017272506814345"/>
    <n v="0.65321507377990506"/>
    <n v="9.0875160659714613E-2"/>
    <n v="0.17530786075901605"/>
    <n v="0.40872550021436255"/>
    <n v="0"/>
    <n v="0"/>
    <n v="0"/>
    <n v="0"/>
    <n v="0"/>
    <n v="0"/>
  </r>
  <r>
    <x v="296"/>
    <x v="11"/>
    <n v="0.12677056"/>
    <n v="0"/>
    <n v="108.25509592"/>
    <n v="40.327697528939446"/>
    <n v="77.796422386619142"/>
    <n v="181.38023883919539"/>
    <n v="29.632389863053177"/>
    <n v="57.164035126398183"/>
    <n v="133.27639017525834"/>
    <n v="0"/>
    <n v="0"/>
    <n v="0"/>
    <n v="0"/>
    <n v="0"/>
    <n v="0"/>
  </r>
  <r>
    <x v="297"/>
    <x v="0"/>
    <n v="8.6072099999999988E-3"/>
    <n v="0"/>
    <n v="184.84152828999999"/>
    <n v="19.682938797601992"/>
    <n v="37.970484662789723"/>
    <n v="88.527150294270783"/>
    <n v="12.315880831080179"/>
    <n v="23.758645444868691"/>
    <n v="55.392634430799298"/>
    <n v="0"/>
    <n v="0"/>
    <n v="0"/>
    <n v="0"/>
    <n v="0"/>
    <n v="0"/>
  </r>
  <r>
    <x v="298"/>
    <x v="5"/>
    <n v="8.3999999999999991E-2"/>
    <n v="0"/>
    <n v="93.437635950000001"/>
    <n v="128.49784031073142"/>
    <n v="247.88601564491285"/>
    <n v="577.93949057359407"/>
    <n v="83.162257179113496"/>
    <n v="160.42884872086341"/>
    <n v="374.03548910100352"/>
    <n v="0"/>
    <n v="0"/>
    <n v="0"/>
    <n v="0"/>
    <n v="0"/>
    <n v="0"/>
  </r>
  <r>
    <x v="298"/>
    <x v="17"/>
    <n v="0.111"/>
    <n v="0"/>
    <n v="154.90316487599998"/>
    <n v="133.21590080155087"/>
    <n v="256.98765668271358"/>
    <n v="599.15971863319248"/>
    <n v="65.925708997228327"/>
    <n v="127.1777120329089"/>
    <n v="296.51137000766505"/>
    <n v="0"/>
    <n v="0"/>
    <n v="0"/>
    <n v="0"/>
    <n v="0"/>
    <n v="0"/>
  </r>
  <r>
    <x v="299"/>
    <x v="7"/>
    <n v="3.7246319999999999E-2"/>
    <n v="0"/>
    <n v="146.87979724000002"/>
    <n v="73.426651223868305"/>
    <n v="141.64782824379731"/>
    <n v="330.24805164218304"/>
    <n v="52.567512121588848"/>
    <n v="101.40832795847436"/>
    <n v="236.43075325473035"/>
    <n v="0"/>
    <n v="0"/>
    <n v="0"/>
    <n v="0"/>
    <n v="0"/>
    <n v="0"/>
  </r>
  <r>
    <x v="299"/>
    <x v="3"/>
    <n v="0.15895476"/>
    <n v="0"/>
    <n v="999.02471837999997"/>
    <n v="51.249007386312826"/>
    <n v="98.864791937587427"/>
    <n v="230.50056833347728"/>
    <n v="40.565710707779729"/>
    <n v="78.255575150829216"/>
    <n v="182.45074099702245"/>
    <n v="0"/>
    <n v="0"/>
    <n v="0"/>
    <n v="0"/>
    <n v="0"/>
    <n v="0"/>
  </r>
  <r>
    <x v="299"/>
    <x v="0"/>
    <n v="0.20613573000000002"/>
    <n v="0"/>
    <n v="184.84152828999999"/>
    <n v="471.39049210940709"/>
    <n v="909.3624501340114"/>
    <n v="2120.1537723291549"/>
    <n v="294.95540200688959"/>
    <n v="569.00037556759787"/>
    <n v="1326.6088703558935"/>
    <n v="0"/>
    <n v="0"/>
    <n v="0"/>
    <n v="0"/>
    <n v="0"/>
    <n v="0"/>
  </r>
  <r>
    <x v="300"/>
    <x v="0"/>
    <n v="0.15175335000000001"/>
    <n v="0"/>
    <n v="184.84152828999999"/>
    <n v="347.02904894629904"/>
    <n v="669.45598500582196"/>
    <n v="1560.8183863422732"/>
    <n v="217.14076620846959"/>
    <n v="418.88765787300002"/>
    <n v="976.62515962770021"/>
    <n v="0"/>
    <n v="0"/>
    <n v="0"/>
    <n v="0"/>
    <n v="0"/>
    <n v="0"/>
  </r>
  <r>
    <x v="301"/>
    <x v="10"/>
    <n v="0.23277229999999999"/>
    <n v="0"/>
    <n v="230.05283894999999"/>
    <n v="32.343540119199965"/>
    <n v="62.394132637654074"/>
    <n v="145.47022000241296"/>
    <n v="16.720480615509331"/>
    <n v="32.255587404611497"/>
    <n v="75.203023067976673"/>
    <n v="0"/>
    <n v="0"/>
    <n v="0"/>
    <n v="0"/>
    <n v="0"/>
    <n v="0"/>
  </r>
  <r>
    <x v="302"/>
    <x v="18"/>
    <n v="1.2505E-2"/>
    <n v="0"/>
    <n v="67.045644999999993"/>
    <n v="43.939146376968438"/>
    <n v="84.763291740053376"/>
    <n v="197.62330488929584"/>
    <n v="7.1825021251111476"/>
    <n v="13.85581134943191"/>
    <n v="32.304446589860866"/>
    <n v="0"/>
    <n v="0"/>
    <n v="0"/>
    <n v="0"/>
    <n v="0"/>
    <n v="0"/>
  </r>
  <r>
    <x v="302"/>
    <x v="0"/>
    <n v="7.0162829999999995E-2"/>
    <n v="0"/>
    <n v="184.84152828999999"/>
    <n v="160.44812299880599"/>
    <n v="309.52151282621458"/>
    <n v="721.64097268236401"/>
    <n v="100.39455910234993"/>
    <n v="193.67179392376815"/>
    <n v="451.54050997016662"/>
    <n v="0"/>
    <n v="0"/>
    <n v="0"/>
    <n v="0"/>
    <n v="0"/>
    <n v="0"/>
  </r>
  <r>
    <x v="303"/>
    <x v="3"/>
    <n v="2.6288000000000001E-3"/>
    <n v="0"/>
    <n v="999.02471837999997"/>
    <n v="0.8475580763805951"/>
    <n v="1.63502977227942"/>
    <n v="3.8120273594514886"/>
    <n v="0.67087730061440976"/>
    <n v="1.2941937439086433"/>
    <n v="3.0173774470986126"/>
    <n v="0"/>
    <n v="0"/>
    <n v="0"/>
    <n v="0"/>
    <n v="0"/>
    <n v="0"/>
  </r>
  <r>
    <x v="304"/>
    <x v="5"/>
    <n v="0.11337541000000001"/>
    <n v="0"/>
    <n v="93.437635950000001"/>
    <n v="173.43446820647267"/>
    <n v="334.57355544057634"/>
    <n v="780.0491273687187"/>
    <n v="112.24470243104093"/>
    <n v="216.53198213756986"/>
    <n v="504.83841584972396"/>
    <n v="0"/>
    <n v="0"/>
    <n v="0"/>
    <n v="0"/>
    <n v="0"/>
    <n v="0"/>
  </r>
  <r>
    <x v="304"/>
    <x v="11"/>
    <n v="1.6167999999999998E-2"/>
    <n v="0"/>
    <n v="108.25509592"/>
    <n v="5.1432936294348846"/>
    <n v="9.9219610384844721"/>
    <n v="23.132781787444266"/>
    <n v="3.7792408529696773"/>
    <n v="7.2905579964591594"/>
    <n v="16.997737300786369"/>
    <n v="0"/>
    <n v="0"/>
    <n v="0"/>
    <n v="0"/>
    <n v="0"/>
    <n v="0"/>
  </r>
  <r>
    <x v="304"/>
    <x v="9"/>
    <n v="8.1944809999999993E-2"/>
    <n v="0"/>
    <n v="31.658415652206102"/>
    <n v="848.67836875977969"/>
    <n v="1637.1909355609339"/>
    <n v="3817.0660527505638"/>
    <n v="613.87663426305323"/>
    <n v="1184.2333894250607"/>
    <n v="2761.0078770436107"/>
    <n v="0"/>
    <n v="0"/>
    <n v="0"/>
    <n v="0"/>
    <n v="0"/>
    <n v="0"/>
  </r>
  <r>
    <x v="304"/>
    <x v="3"/>
    <n v="0.48133146000000004"/>
    <n v="0"/>
    <n v="999.02471837999997"/>
    <n v="155.18729699447022"/>
    <n v="299.3728193223983"/>
    <n v="697.97957033046623"/>
    <n v="122.83716927327781"/>
    <n v="236.96597849909213"/>
    <n v="552.47972153950388"/>
    <n v="0"/>
    <n v="0"/>
    <n v="0"/>
    <n v="0"/>
    <n v="0"/>
    <n v="0"/>
  </r>
  <r>
    <x v="304"/>
    <x v="0"/>
    <n v="0.22646616"/>
    <n v="0"/>
    <n v="184.84152828999999"/>
    <n v="517.88205086293249"/>
    <n v="999.04961711412682"/>
    <n v="2329.2569581648845"/>
    <n v="324.04579867719474"/>
    <n v="625.11884811697462"/>
    <n v="1457.447559874443"/>
    <n v="0"/>
    <n v="0"/>
    <n v="0"/>
    <n v="0"/>
    <n v="0"/>
    <n v="0"/>
  </r>
  <r>
    <x v="305"/>
    <x v="15"/>
    <n v="9.7773134905949846"/>
    <n v="0"/>
    <n v="57.73286693"/>
    <n v="19206.394689063018"/>
    <n v="37051.18033783666"/>
    <n v="86383.817311717445"/>
    <n v="11455.987369122873"/>
    <n v="22099.819400413337"/>
    <n v="51525.126711218851"/>
    <n v="0"/>
    <n v="0"/>
    <n v="0"/>
    <n v="0"/>
    <n v="0"/>
    <n v="0"/>
  </r>
  <r>
    <x v="306"/>
    <x v="4"/>
    <n v="72.165183664156984"/>
    <n v="0"/>
    <n v="450.24200000000002"/>
    <n v="131031.93481537183"/>
    <n v="252774.55375967"/>
    <n v="589336.98397531733"/>
    <n v="82993.276941840231"/>
    <n v="160102.86785115299"/>
    <n v="373275.47358626366"/>
    <n v="0"/>
    <n v="0"/>
    <n v="0"/>
    <n v="0"/>
    <n v="0"/>
    <n v="0"/>
  </r>
  <r>
    <x v="307"/>
    <x v="14"/>
    <n v="3.4319899999999998E-3"/>
    <n v="0"/>
    <n v="3.891881358"/>
    <n v="49.57512813986699"/>
    <n v="95.635700646490335"/>
    <n v="222.972029981134"/>
    <n v="29.925439639471719"/>
    <n v="57.729359347306207"/>
    <n v="134.59442819120079"/>
    <n v="0"/>
    <n v="0"/>
    <n v="0"/>
    <n v="0"/>
    <n v="0"/>
    <n v="0"/>
  </r>
  <r>
    <x v="308"/>
    <x v="0"/>
    <n v="1.695E-4"/>
    <n v="0"/>
    <n v="184.84152828999999"/>
    <n v="0.3876120283103977"/>
    <n v="0.74774487323335415"/>
    <n v="1.7433467958698461"/>
    <n v="0.24253408489720718"/>
    <n v="0.46787407335306608"/>
    <n v="1.0908356524379541"/>
    <n v="0"/>
    <n v="0"/>
    <n v="0"/>
    <n v="0"/>
    <n v="0"/>
    <n v="0"/>
  </r>
  <r>
    <x v="309"/>
    <x v="4"/>
    <n v="1.3315000000000001E-4"/>
    <n v="0"/>
    <n v="450.24200000000002"/>
    <n v="0.24176342710996648"/>
    <n v="0.4663873924264228"/>
    <n v="1.0873694963695921"/>
    <n v="0.15312861775885175"/>
    <n v="0.29540140788097374"/>
    <n v="0.68872033277588429"/>
    <n v="0"/>
    <n v="0"/>
    <n v="0"/>
    <n v="0"/>
    <n v="0"/>
    <n v="0"/>
  </r>
  <r>
    <x v="310"/>
    <x v="11"/>
    <n v="5.6000000000000001E-2"/>
    <n v="0"/>
    <n v="108.25509592"/>
    <n v="17.814475708087183"/>
    <n v="34.366020420282688"/>
    <n v="80.1234401346412"/>
    <n v="13.089899045416994"/>
    <n v="25.251808993178681"/>
    <n v="58.873904554925574"/>
    <n v="0"/>
    <n v="0"/>
    <n v="0"/>
    <n v="0"/>
    <n v="0"/>
    <n v="0"/>
  </r>
  <r>
    <x v="311"/>
    <x v="7"/>
    <n v="7.1175600000000002E-3"/>
    <n v="0"/>
    <n v="146.87979724000002"/>
    <n v="14.031415605218342"/>
    <n v="27.068094684117035"/>
    <n v="63.108525149500302"/>
    <n v="10.045352710714399"/>
    <n v="19.378554948357817"/>
    <n v="45.180572795802071"/>
    <n v="0"/>
    <n v="0"/>
    <n v="0"/>
    <n v="0"/>
    <n v="0"/>
    <n v="0"/>
  </r>
  <r>
    <x v="312"/>
    <x v="0"/>
    <n v="3.3899999999999997E-5"/>
    <n v="0"/>
    <n v="184.84152828999999"/>
    <n v="7.7522405662079533E-2"/>
    <n v="0.14954897464667083"/>
    <n v="0.34866935917396918"/>
    <n v="4.8506816979441432E-2"/>
    <n v="9.357481467061321E-2"/>
    <n v="0.21816713048759079"/>
    <n v="0"/>
    <n v="0"/>
    <n v="0"/>
    <n v="0"/>
    <n v="0"/>
    <n v="0"/>
  </r>
  <r>
    <x v="313"/>
    <x v="8"/>
    <n v="5.9820000000000001E-4"/>
    <n v="0"/>
    <n v="77.359122075000002"/>
    <n v="1.731530237529427"/>
    <n v="3.3403061912318619"/>
    <n v="7.7878328613975691"/>
    <n v="0.54437483035136203"/>
    <n v="1.050157009540843"/>
    <n v="2.4484124509295571"/>
    <n v="0"/>
    <n v="0"/>
    <n v="0"/>
    <n v="0"/>
    <n v="0"/>
    <n v="0"/>
  </r>
  <r>
    <x v="313"/>
    <x v="3"/>
    <n v="0.19804458"/>
    <n v="0"/>
    <n v="999.02471837999997"/>
    <n v="63.852055410226285"/>
    <n v="123.17741347328565"/>
    <n v="287.18478292417797"/>
    <n v="50.54154489946535"/>
    <n v="97.500021474062237"/>
    <n v="227.31864318781075"/>
    <n v="0"/>
    <n v="0"/>
    <n v="0"/>
    <n v="0"/>
    <n v="0"/>
    <n v="0"/>
  </r>
  <r>
    <x v="313"/>
    <x v="0"/>
    <n v="1.0475E-4"/>
    <n v="0"/>
    <n v="184.84152828999999"/>
    <n v="0.23954194669919857"/>
    <n v="0.46210192018403451"/>
    <n v="1.0773780346157309"/>
    <n v="0.14988463358691712"/>
    <n v="0.28914341701317803"/>
    <n v="0.67412999759808667"/>
    <n v="0"/>
    <n v="0"/>
    <n v="0"/>
    <n v="0"/>
    <n v="0"/>
    <n v="0"/>
  </r>
  <r>
    <x v="314"/>
    <x v="3"/>
    <n v="0.1643994"/>
    <n v="0"/>
    <n v="999.02471837999997"/>
    <n v="53.004427579931523"/>
    <n v="102.25118439777589"/>
    <n v="238.3958500750947"/>
    <n v="41.955198453525782"/>
    <n v="80.936044956761492"/>
    <n v="188.7001833066584"/>
    <n v="0"/>
    <n v="0"/>
    <n v="0"/>
    <n v="0"/>
    <n v="0"/>
    <n v="0"/>
  </r>
  <r>
    <x v="315"/>
    <x v="13"/>
    <n v="1.3126013300000001"/>
    <n v="0"/>
    <n v="178.77225749999999"/>
    <n v="962.73548106630528"/>
    <n v="1857.2192493229338"/>
    <n v="4330.0560705074886"/>
    <n v="443.87459723235736"/>
    <n v="856.28135918740747"/>
    <n v="1996.3966552487163"/>
    <n v="0"/>
    <n v="0"/>
    <n v="0"/>
    <n v="0"/>
    <n v="0"/>
    <n v="0"/>
  </r>
  <r>
    <x v="315"/>
    <x v="11"/>
    <n v="1.244544E-2"/>
    <n v="0"/>
    <n v="108.25509592"/>
    <n v="3.9590890813652959"/>
    <n v="7.6375043782036247"/>
    <n v="17.806633335522662"/>
    <n v="2.9090991638534729"/>
    <n v="5.6119620306440314"/>
    <n v="13.084136548286661"/>
    <n v="0"/>
    <n v="0"/>
    <n v="0"/>
    <n v="0"/>
    <n v="0"/>
    <n v="0"/>
  </r>
  <r>
    <x v="316"/>
    <x v="3"/>
    <n v="0.19456038"/>
    <n v="0"/>
    <n v="999.02471837999997"/>
    <n v="62.728705649983866"/>
    <n v="121.01035217817916"/>
    <n v="282.13233856713259"/>
    <n v="49.65236706516805"/>
    <n v="95.7847027573373"/>
    <n v="223.31942434226107"/>
    <n v="0"/>
    <n v="0"/>
    <n v="0"/>
    <n v="0"/>
    <n v="0"/>
    <n v="0"/>
  </r>
  <r>
    <x v="316"/>
    <x v="0"/>
    <n v="0.31628022"/>
    <n v="0"/>
    <n v="184.84152828999999"/>
    <n v="723.2685403460697"/>
    <n v="1395.2620236585096"/>
    <n v="3253.0153872212982"/>
    <n v="452.55890105479273"/>
    <n v="873.03430591388712"/>
    <n v="2035.4556940231248"/>
    <n v="0"/>
    <n v="0"/>
    <n v="0"/>
    <n v="0"/>
    <n v="0"/>
    <n v="0"/>
  </r>
  <r>
    <x v="317"/>
    <x v="0"/>
    <n v="1.064819E-2"/>
    <n v="0"/>
    <n v="184.84152828999999"/>
    <n v="24.350244977784623"/>
    <n v="46.974215231354982"/>
    <n v="109.51910276291055"/>
    <n v="15.236277389153939"/>
    <n v="29.392401351842977"/>
    <n v="68.527582807866068"/>
    <n v="0"/>
    <n v="0"/>
    <n v="0"/>
    <n v="0"/>
    <n v="0"/>
    <n v="0"/>
  </r>
  <r>
    <x v="318"/>
    <x v="1"/>
    <n v="3.2237299999999997E-2"/>
    <n v="0"/>
    <n v="150.54139967525299"/>
    <n v="71.935817712042805"/>
    <n v="138.77185166440358"/>
    <n v="323.54279061778806"/>
    <n v="7.4461981217653017"/>
    <n v="14.364509003758586"/>
    <n v="33.490461308894794"/>
    <n v="0"/>
    <n v="0"/>
    <n v="0"/>
    <n v="0"/>
    <n v="0"/>
    <n v="0"/>
  </r>
  <r>
    <x v="318"/>
    <x v="11"/>
    <n v="0.18242559999999999"/>
    <n v="0"/>
    <n v="108.25509592"/>
    <n v="58.0324360666648"/>
    <n v="111.95074812111287"/>
    <n v="261.01011858260716"/>
    <n v="42.641655130350394"/>
    <n v="82.260292976178874"/>
    <n v="191.78763147812555"/>
    <n v="0"/>
    <n v="0"/>
    <n v="0"/>
    <n v="0"/>
    <n v="0"/>
    <n v="0"/>
  </r>
  <r>
    <x v="318"/>
    <x v="7"/>
    <n v="1.0383559200000001"/>
    <n v="0"/>
    <n v="146.87979724000002"/>
    <n v="2046.9941187231088"/>
    <n v="3948.869606771626"/>
    <n v="9206.6818813543596"/>
    <n v="1465.4813525503605"/>
    <n v="2827.0695648048818"/>
    <n v="6591.2356525989289"/>
    <n v="0"/>
    <n v="0"/>
    <n v="0"/>
    <n v="0"/>
    <n v="0"/>
    <n v="0"/>
  </r>
  <r>
    <x v="318"/>
    <x v="4"/>
    <n v="0.15672190999999999"/>
    <n v="0"/>
    <n v="450.24200000000002"/>
    <n v="284.56347025775227"/>
    <n v="548.95323275244846"/>
    <n v="1279.8695031677094"/>
    <n v="180.23739730249463"/>
    <n v="347.69713000221742"/>
    <n v="810.64638384132297"/>
    <n v="0"/>
    <n v="0"/>
    <n v="0"/>
    <n v="0"/>
    <n v="0"/>
    <n v="0"/>
  </r>
  <r>
    <x v="318"/>
    <x v="8"/>
    <n v="0.83201199000000003"/>
    <n v="0"/>
    <n v="77.359122075000002"/>
    <n v="2408.3148088800253"/>
    <n v="4645.8956893616551"/>
    <n v="10831.779198928094"/>
    <n v="757.14875611258628"/>
    <n v="1460.6205672359174"/>
    <n v="3405.3970505494458"/>
    <n v="0"/>
    <n v="0"/>
    <n v="0"/>
    <n v="0"/>
    <n v="0"/>
    <n v="0"/>
  </r>
  <r>
    <x v="318"/>
    <x v="9"/>
    <n v="0.14421020000000001"/>
    <n v="0"/>
    <n v="31.658415652206102"/>
    <n v="1493.5427551119051"/>
    <n v="2881.2029981572887"/>
    <n v="6717.4462773221312"/>
    <n v="1080.3279939559536"/>
    <n v="2084.0677272381972"/>
    <n v="4858.9471151380367"/>
    <n v="0"/>
    <n v="0"/>
    <n v="0"/>
    <n v="0"/>
    <n v="0"/>
    <n v="0"/>
  </r>
  <r>
    <x v="318"/>
    <x v="18"/>
    <n v="0.23818249999999999"/>
    <n v="0"/>
    <n v="67.045644999999993"/>
    <n v="836.9080953164563"/>
    <n v="1614.484824860077"/>
    <n v="3764.1273743938191"/>
    <n v="136.80498299994289"/>
    <n v="263.91137838753031"/>
    <n v="615.30218711631642"/>
    <n v="0"/>
    <n v="0"/>
    <n v="0"/>
    <n v="0"/>
    <n v="0"/>
    <n v="0"/>
  </r>
  <r>
    <x v="318"/>
    <x v="3"/>
    <n v="1.31583816"/>
    <n v="0"/>
    <n v="999.02471837999997"/>
    <n v="424.24271900402522"/>
    <n v="818.40937579936485"/>
    <n v="1908.0991579923557"/>
    <n v="335.80567286451293"/>
    <n v="647.80489754574717"/>
    <n v="1510.339465921993"/>
    <n v="0"/>
    <n v="0"/>
    <n v="0"/>
    <n v="0"/>
    <n v="0"/>
    <n v="0"/>
  </r>
  <r>
    <x v="318"/>
    <x v="0"/>
    <n v="0.10313397000000001"/>
    <n v="0"/>
    <n v="184.84152828999999"/>
    <n v="235.8464147457446"/>
    <n v="454.97284556756671"/>
    <n v="1060.7567914149668"/>
    <n v="147.57228929655469"/>
    <n v="284.6826586724066"/>
    <n v="663.72986108239763"/>
    <n v="0"/>
    <n v="0"/>
    <n v="0"/>
    <n v="0"/>
    <n v="0"/>
    <n v="0"/>
  </r>
  <r>
    <x v="318"/>
    <x v="2"/>
    <n v="2.3806479999999998E-2"/>
    <n v="0"/>
    <n v="126.431048136"/>
    <n v="33.129291721753006"/>
    <n v="63.90993114113455"/>
    <n v="149.00426290771588"/>
    <n v="19.818582519949604"/>
    <n v="38.232155845734773"/>
    <n v="89.137229526758361"/>
    <n v="0"/>
    <n v="0"/>
    <n v="0"/>
    <n v="0"/>
    <n v="0"/>
    <n v="0"/>
  </r>
  <r>
    <x v="318"/>
    <x v="10"/>
    <n v="2.89962E-2"/>
    <n v="0"/>
    <n v="230.05283894999999"/>
    <n v="4.0290006929705378"/>
    <n v="7.7723713207625869"/>
    <n v="18.121071936970019"/>
    <n v="2.082852641931328"/>
    <n v="4.018044516042484"/>
    <n v="9.3679612973006883"/>
    <n v="0"/>
    <n v="0"/>
    <n v="0"/>
    <n v="0"/>
    <n v="0"/>
    <n v="0"/>
  </r>
  <r>
    <x v="319"/>
    <x v="0"/>
    <n v="3.39E-4"/>
    <n v="0"/>
    <n v="184.84152828999999"/>
    <n v="0.77522405662079541"/>
    <n v="1.4954897464667083"/>
    <n v="3.4866935917396922"/>
    <n v="0.48506816979441436"/>
    <n v="0.93574814670613216"/>
    <n v="2.1816713048759082"/>
    <n v="0"/>
    <n v="0"/>
    <n v="0"/>
    <n v="0"/>
    <n v="0"/>
    <n v="0"/>
  </r>
  <r>
    <x v="320"/>
    <x v="11"/>
    <n v="0.166376"/>
    <n v="0"/>
    <n v="108.25509592"/>
    <n v="52.926807328727023"/>
    <n v="102.10144666865986"/>
    <n v="238.04674064001904"/>
    <n v="38.89009006393389"/>
    <n v="75.023124518733866"/>
    <n v="174.91437043268391"/>
    <n v="0"/>
    <n v="0"/>
    <n v="0"/>
    <n v="0"/>
    <n v="0"/>
    <n v="0"/>
  </r>
  <r>
    <x v="321"/>
    <x v="5"/>
    <n v="0.56958120000000001"/>
    <n v="0"/>
    <n v="93.437635950000001"/>
    <n v="871.30897716184279"/>
    <n v="1680.8477887410506"/>
    <n v="3918.8508162892435"/>
    <n v="563.90069331890584"/>
    <n v="1087.8244782029508"/>
    <n v="2536.2331276754348"/>
    <n v="0"/>
    <n v="0"/>
    <n v="0"/>
    <n v="0"/>
    <n v="0"/>
    <n v="0"/>
  </r>
  <r>
    <x v="321"/>
    <x v="6"/>
    <n v="1.2105977999999997"/>
    <n v="0"/>
    <n v="2.9174746000000003"/>
    <n v="32404.099219811735"/>
    <n v="62510.957590706916"/>
    <n v="145742.59419697165"/>
    <n v="20868.597893223512"/>
    <n v="40257.747300169816"/>
    <n v="93859.84080533628"/>
    <n v="0"/>
    <n v="0"/>
    <n v="0"/>
    <n v="0"/>
    <n v="0"/>
    <n v="0"/>
  </r>
  <r>
    <x v="321"/>
    <x v="1"/>
    <n v="1.65514491"/>
    <n v="0"/>
    <n v="150.54139967525299"/>
    <n v="3693.3676993040826"/>
    <n v="7124.8995397757453"/>
    <n v="16611.509123227679"/>
    <n v="382.30673536839004"/>
    <n v="737.51039827219404"/>
    <n v="1719.4853963876988"/>
    <n v="0"/>
    <n v="0"/>
    <n v="0"/>
    <n v="0"/>
    <n v="0"/>
    <n v="0"/>
  </r>
  <r>
    <x v="321"/>
    <x v="11"/>
    <n v="0.16093336"/>
    <n v="0"/>
    <n v="108.25509592"/>
    <n v="51.195418434658023"/>
    <n v="98.761413144012579"/>
    <n v="230.25954349333321"/>
    <n v="37.617882775709809"/>
    <n v="72.568901202686831"/>
    <n v="169.19241564899067"/>
    <n v="0"/>
    <n v="0"/>
    <n v="0"/>
    <n v="0"/>
    <n v="0"/>
    <n v="0"/>
  </r>
  <r>
    <x v="321"/>
    <x v="7"/>
    <n v="0.88719395999999995"/>
    <n v="0"/>
    <n v="146.87979724000002"/>
    <n v="1748.9964503565066"/>
    <n v="3374.0003754737213"/>
    <n v="7866.3899337897765"/>
    <n v="1252.1392515153284"/>
    <n v="2415.5099365107094"/>
    <n v="5631.6955942452059"/>
    <n v="0"/>
    <n v="0"/>
    <n v="0"/>
    <n v="0"/>
    <n v="0"/>
    <n v="0"/>
  </r>
  <r>
    <x v="321"/>
    <x v="4"/>
    <n v="1.1270745900000001"/>
    <n v="0"/>
    <n v="450.24200000000002"/>
    <n v="2046.4544910774341"/>
    <n v="3947.8286075867786"/>
    <n v="9204.2548201221525"/>
    <n v="1296.1875634834739"/>
    <n v="2500.4838202994465"/>
    <n v="5829.809888757366"/>
    <n v="0"/>
    <n v="0"/>
    <n v="0"/>
    <n v="0"/>
    <n v="0"/>
    <n v="0"/>
  </r>
  <r>
    <x v="321"/>
    <x v="8"/>
    <n v="1.9603278500000001"/>
    <n v="0"/>
    <n v="77.359122075000002"/>
    <n v="5674.3011496924964"/>
    <n v="10946.331083582823"/>
    <n v="25521.072633471827"/>
    <n v="1783.9403891287202"/>
    <n v="3441.4109539880146"/>
    <n v="8023.5558606552495"/>
    <n v="0"/>
    <n v="0"/>
    <n v="0"/>
    <n v="0"/>
    <n v="0"/>
    <n v="0"/>
  </r>
  <r>
    <x v="321"/>
    <x v="9"/>
    <n v="1.8987476599999999"/>
    <n v="0"/>
    <n v="31.658415652206102"/>
    <n v="19664.772751016797"/>
    <n v="37935.44042471431"/>
    <n v="88445.445608154681"/>
    <n v="14224.168960006718"/>
    <n v="27439.936428734203"/>
    <n v="63975.464044374785"/>
    <n v="0"/>
    <n v="0"/>
    <n v="0"/>
    <n v="0"/>
    <n v="0"/>
    <n v="0"/>
  </r>
  <r>
    <x v="321"/>
    <x v="18"/>
    <n v="0.53922000000000003"/>
    <n v="0"/>
    <n v="67.045644999999993"/>
    <n v="1894.6714521702461"/>
    <n v="3655.022964579895"/>
    <n v="8521.5864424155243"/>
    <n v="309.71201886464883"/>
    <n v="597.46746068298091"/>
    <n v="1392.9791035733531"/>
    <n v="0"/>
    <n v="0"/>
    <n v="0"/>
    <n v="0"/>
    <n v="0"/>
    <n v="0"/>
  </r>
  <r>
    <x v="321"/>
    <x v="3"/>
    <n v="2.8647356400000001"/>
    <n v="0"/>
    <n v="999.02471837999997"/>
    <n v="923.62668456228425"/>
    <n v="1781.7742167947117"/>
    <n v="4154.1580330476909"/>
    <n v="731.08875271496254"/>
    <n v="1410.3480459677889"/>
    <n v="3288.1880371407524"/>
    <n v="0"/>
    <n v="0"/>
    <n v="0"/>
    <n v="0"/>
    <n v="0"/>
    <n v="0"/>
  </r>
  <r>
    <x v="321"/>
    <x v="0"/>
    <n v="4.1653404599999995"/>
    <n v="0"/>
    <n v="184.84152828999999"/>
    <n v="9525.2865150676389"/>
    <n v="18375.291883400947"/>
    <n v="42841.492298808436"/>
    <n v="5960.1005118077401"/>
    <n v="11497.668483318783"/>
    <n v="26806.500756992962"/>
    <n v="0"/>
    <n v="0"/>
    <n v="0"/>
    <n v="0"/>
    <n v="0"/>
    <n v="0"/>
  </r>
  <r>
    <x v="321"/>
    <x v="10"/>
    <n v="0.27873597"/>
    <n v="0"/>
    <n v="230.05283894999999"/>
    <n v="38.730158306461369"/>
    <n v="74.714599129987405"/>
    <n v="174.19505189614907"/>
    <n v="20.02213916015862"/>
    <n v="38.62483827819792"/>
    <n v="90.052757917436296"/>
    <n v="0"/>
    <n v="0"/>
    <n v="0"/>
    <n v="0"/>
    <n v="0"/>
    <n v="0"/>
  </r>
  <r>
    <x v="322"/>
    <x v="5"/>
    <n v="2.4406100000000002E-3"/>
    <n v="0"/>
    <n v="93.437635950000001"/>
    <n v="3.7334894528663605"/>
    <n v="7.2022986743229858"/>
    <n v="16.791963096295472"/>
    <n v="2.4162694820704314"/>
    <n v="4.6612411009122203"/>
    <n v="10.867556607795242"/>
    <n v="0"/>
    <n v="0"/>
    <n v="0"/>
    <n v="0"/>
    <n v="0"/>
    <n v="0"/>
  </r>
  <r>
    <x v="322"/>
    <x v="1"/>
    <n v="5.9245349999999995E-2"/>
    <n v="0"/>
    <n v="150.54139967525299"/>
    <n v="132.20284260425578"/>
    <n v="255.03335955572189"/>
    <n v="594.60332813627599"/>
    <n v="13.684539768942434"/>
    <n v="26.398934262665573"/>
    <n v="61.548395861530906"/>
    <n v="0"/>
    <n v="0"/>
    <n v="0"/>
    <n v="0"/>
    <n v="0"/>
    <n v="0"/>
  </r>
  <r>
    <x v="322"/>
    <x v="7"/>
    <n v="0.16283076000000002"/>
    <n v="0"/>
    <n v="146.87979724000002"/>
    <n v="321.00130759327112"/>
    <n v="619.24570065678927"/>
    <n v="1443.7544766144927"/>
    <n v="229.8108363475244"/>
    <n v="443.32957220492193"/>
    <n v="1033.6108168495632"/>
    <n v="0"/>
    <n v="0"/>
    <n v="0"/>
    <n v="0"/>
    <n v="0"/>
    <n v="0"/>
  </r>
  <r>
    <x v="322"/>
    <x v="8"/>
    <n v="6.933301E-2"/>
    <n v="0"/>
    <n v="77.359122075000002"/>
    <n v="200.68907267457394"/>
    <n v="387.15058936767065"/>
    <n v="902.6310492437417"/>
    <n v="63.09452617268353"/>
    <n v="121.71605891685951"/>
    <n v="283.77767459783269"/>
    <n v="0"/>
    <n v="0"/>
    <n v="0"/>
    <n v="0"/>
    <n v="0"/>
    <n v="0"/>
  </r>
  <r>
    <x v="322"/>
    <x v="9"/>
    <n v="0.13239102999999999"/>
    <n v="0"/>
    <n v="31.658415652206102"/>
    <n v="1371.1350771186981"/>
    <n v="2645.0655540671296"/>
    <n v="6166.8982611794636"/>
    <n v="991.78654393144495"/>
    <n v="1913.2618427741172"/>
    <n v="4460.7178499763077"/>
    <n v="0"/>
    <n v="0"/>
    <n v="0"/>
    <n v="0"/>
    <n v="0"/>
    <n v="0"/>
  </r>
  <r>
    <x v="322"/>
    <x v="3"/>
    <n v="0.10508975999999999"/>
    <n v="0"/>
    <n v="999.02471837999997"/>
    <n v="33.882256098941873"/>
    <n v="65.362479595898833"/>
    <n v="152.39084004800313"/>
    <n v="26.819208198043274"/>
    <n v="51.737108163748012"/>
    <n v="120.62365784578738"/>
    <n v="0"/>
    <n v="0"/>
    <n v="0"/>
    <n v="0"/>
    <n v="0"/>
    <n v="0"/>
  </r>
  <r>
    <x v="322"/>
    <x v="0"/>
    <n v="0.13154217000000001"/>
    <n v="0"/>
    <n v="184.84152828999999"/>
    <n v="300.81019069056725"/>
    <n v="580.29488632147684"/>
    <n v="1352.941714402753"/>
    <n v="188.22100192532662"/>
    <n v="363.09835336638048"/>
    <n v="846.5539164309987"/>
    <n v="0"/>
    <n v="0"/>
    <n v="0"/>
    <n v="0"/>
    <n v="0"/>
    <n v="0"/>
  </r>
  <r>
    <x v="323"/>
    <x v="13"/>
    <n v="1.250424"/>
    <n v="0"/>
    <n v="178.77225749999999"/>
    <n v="917.13113773612713"/>
    <n v="1769.2436153598749"/>
    <n v="4124.9432772616919"/>
    <n v="422.8484587697875"/>
    <n v="815.71969935498601"/>
    <n v="1901.8282506560622"/>
    <n v="0"/>
    <n v="0"/>
    <n v="0"/>
    <n v="0"/>
    <n v="0"/>
    <n v="0"/>
  </r>
  <r>
    <x v="324"/>
    <x v="8"/>
    <n v="3.5916739999999996E-2"/>
    <n v="0"/>
    <n v="77.359122075000002"/>
    <n v="103.96342585002117"/>
    <n v="200.5565178717236"/>
    <n v="467.59205624585843"/>
    <n v="32.685003751711761"/>
    <n v="63.052852341785311"/>
    <n v="147.00600704246014"/>
    <n v="0"/>
    <n v="0"/>
    <n v="0"/>
    <n v="0"/>
    <n v="0"/>
    <n v="0"/>
  </r>
  <r>
    <x v="324"/>
    <x v="3"/>
    <n v="3.4945650000000002E-2"/>
    <n v="0"/>
    <n v="999.02471837999997"/>
    <n v="11.266915661849339"/>
    <n v="21.735079945852217"/>
    <n v="50.67474661207239"/>
    <n v="8.9182301202890848"/>
    <n v="17.204215462120008"/>
    <n v="40.111159534465017"/>
    <n v="0"/>
    <n v="0"/>
    <n v="0"/>
    <n v="0"/>
    <n v="0"/>
    <n v="0"/>
  </r>
  <r>
    <x v="325"/>
    <x v="11"/>
    <n v="8.064E-5"/>
    <n v="0"/>
    <n v="108.25509592"/>
    <n v="2.5652845019645543E-2"/>
    <n v="4.9487069405207071E-2"/>
    <n v="0.11537775379388333"/>
    <n v="1.8849454625400473E-2"/>
    <n v="3.6362604950177305E-2"/>
    <n v="8.4778422559092834E-2"/>
    <n v="0"/>
    <n v="0"/>
    <n v="0"/>
    <n v="0"/>
    <n v="0"/>
    <n v="0"/>
  </r>
  <r>
    <x v="325"/>
    <x v="7"/>
    <n v="8.0049600000000002E-3"/>
    <n v="0"/>
    <n v="146.87979724000002"/>
    <n v="15.780818238715039"/>
    <n v="30.442878630116148"/>
    <n v="70.976741956617701"/>
    <n v="11.297782756332273"/>
    <n v="21.794625857654363"/>
    <n v="50.813576282810921"/>
    <n v="0"/>
    <n v="0"/>
    <n v="0"/>
    <n v="0"/>
    <n v="0"/>
    <n v="0"/>
  </r>
  <r>
    <x v="325"/>
    <x v="4"/>
    <n v="7.5100000000000001E-6"/>
    <n v="0"/>
    <n v="450.24200000000002"/>
    <n v="1.3636074634591423E-2"/>
    <n v="2.6305439858223319E-2"/>
    <n v="6.1330416205299554E-2"/>
    <n v="8.6368450572210029E-3"/>
    <n v="1.6661393715254321E-2"/>
    <n v="3.8845585423559065E-2"/>
    <n v="0"/>
    <n v="0"/>
    <n v="0"/>
    <n v="0"/>
    <n v="0"/>
    <n v="0"/>
  </r>
  <r>
    <x v="325"/>
    <x v="8"/>
    <n v="4.2456999999999998E-4"/>
    <n v="0"/>
    <n v="77.359122075000002"/>
    <n v="1.2289464943963035"/>
    <n v="2.3707686386013234"/>
    <n v="5.5273824773713915"/>
    <n v="0.38636780628933098"/>
    <n v="0.74534463647735827"/>
    <n v="1.7377507092797764"/>
    <n v="0"/>
    <n v="0"/>
    <n v="0"/>
    <n v="0"/>
    <n v="0"/>
    <n v="0"/>
  </r>
  <r>
    <x v="325"/>
    <x v="18"/>
    <n v="1.9625E-4"/>
    <n v="0"/>
    <n v="67.045644999999993"/>
    <n v="0.68956877061016053"/>
    <n v="1.3302515796869632"/>
    <n v="3.1014453086384894"/>
    <n v="0.11272019528613056"/>
    <n v="0.21744925848268792"/>
    <n v="0.50697702065255457"/>
    <n v="0"/>
    <n v="0"/>
    <n v="0"/>
    <n v="0"/>
    <n v="0"/>
    <n v="0"/>
  </r>
  <r>
    <x v="325"/>
    <x v="3"/>
    <n v="4.3126199999999996E-3"/>
    <n v="0"/>
    <n v="999.02471837999997"/>
    <n v="1.3904427538650646"/>
    <n v="2.6823121182774159"/>
    <n v="6.2537376106655804"/>
    <n v="1.100592994589058"/>
    <n v="2.1231610711561522"/>
    <n v="4.9500921811877729"/>
    <n v="0"/>
    <n v="0"/>
    <n v="0"/>
    <n v="0"/>
    <n v="0"/>
    <n v="0"/>
  </r>
  <r>
    <x v="325"/>
    <x v="0"/>
    <n v="6.9494999999999999E-3"/>
    <n v="0"/>
    <n v="184.84152828999999"/>
    <n v="15.892093160726304"/>
    <n v="30.65753980256752"/>
    <n v="71.477218630663685"/>
    <n v="9.9438974807854947"/>
    <n v="19.182837007475708"/>
    <n v="44.724261749956113"/>
    <n v="0"/>
    <n v="0"/>
    <n v="0"/>
    <n v="0"/>
    <n v="0"/>
    <n v="0"/>
  </r>
  <r>
    <x v="326"/>
    <x v="9"/>
    <n v="2.1900360000000001E-2"/>
    <n v="0"/>
    <n v="31.658415652206102"/>
    <n v="226.81560674863888"/>
    <n v="437.55145539444482"/>
    <n v="1020.1392949598193"/>
    <n v="164.0630966860403"/>
    <n v="316.49518196977971"/>
    <n v="737.89989225786007"/>
    <n v="0"/>
    <n v="0"/>
    <n v="0"/>
    <n v="0"/>
    <n v="0"/>
    <n v="0"/>
  </r>
  <r>
    <x v="326"/>
    <x v="3"/>
    <n v="1.9483740000000003E-2"/>
    <n v="0"/>
    <n v="999.02471837999997"/>
    <n v="6.2818020370890357"/>
    <n v="12.118264978450787"/>
    <n v="28.253404574117223"/>
    <n v="4.9723063363789564"/>
    <n v="9.5921083444699455"/>
    <n v="22.36373921984675"/>
    <n v="0"/>
    <n v="0"/>
    <n v="0"/>
    <n v="0"/>
    <n v="0"/>
    <n v="0"/>
  </r>
  <r>
    <x v="326"/>
    <x v="0"/>
    <n v="2.52555E-2"/>
    <n v="0"/>
    <n v="184.84152828999999"/>
    <n v="57.754192218249251"/>
    <n v="111.41398611176976"/>
    <n v="259.75867258460704"/>
    <n v="36.137578649683867"/>
    <n v="69.713236929606836"/>
    <n v="162.53451221325514"/>
    <n v="0"/>
    <n v="0"/>
    <n v="0"/>
    <n v="0"/>
    <n v="0"/>
    <n v="0"/>
  </r>
  <r>
    <x v="327"/>
    <x v="5"/>
    <n v="1.2531240000000001E-2"/>
    <n v="0"/>
    <n v="93.437635950000001"/>
    <n v="19.169491385898215"/>
    <n v="36.979989936787597"/>
    <n v="86.217838831612454"/>
    <n v="12.406264329204694"/>
    <n v="23.933004836248006"/>
    <n v="55.799148600500715"/>
    <n v="0"/>
    <n v="0"/>
    <n v="0"/>
    <n v="0"/>
    <n v="0"/>
    <n v="0"/>
  </r>
  <r>
    <x v="327"/>
    <x v="6"/>
    <n v="6.9457199999999997E-2"/>
    <n v="0"/>
    <n v="2.9174746000000003"/>
    <n v="1859.1624735567075"/>
    <n v="3586.5223640496038"/>
    <n v="8361.8791589228913"/>
    <n v="1197.3211727207865"/>
    <n v="2309.7600258131606"/>
    <n v="5385.1425591426023"/>
    <n v="0"/>
    <n v="0"/>
    <n v="0"/>
    <n v="0"/>
    <n v="0"/>
    <n v="0"/>
  </r>
  <r>
    <x v="327"/>
    <x v="1"/>
    <n v="1.9374949999999998E-2"/>
    <n v="0"/>
    <n v="150.54139967525299"/>
    <n v="43.234168847265245"/>
    <n v="83.403315023442914"/>
    <n v="194.45255623393129"/>
    <n v="4.4752419185011352"/>
    <n v="8.6332181579218013"/>
    <n v="20.12811287970057"/>
    <n v="0"/>
    <n v="0"/>
    <n v="0"/>
    <n v="0"/>
    <n v="0"/>
    <n v="0"/>
  </r>
  <r>
    <x v="327"/>
    <x v="11"/>
    <n v="2.5165280000000002E-2"/>
    <n v="0"/>
    <n v="108.25509592"/>
    <n v="8.0054690937002189"/>
    <n v="15.443402256466635"/>
    <n v="36.005871527705068"/>
    <n v="5.8823388330294897"/>
    <n v="11.347657925354639"/>
    <n v="26.456755228892458"/>
    <n v="0"/>
    <n v="0"/>
    <n v="0"/>
    <n v="0"/>
    <n v="0"/>
    <n v="0"/>
  </r>
  <r>
    <x v="327"/>
    <x v="7"/>
    <n v="1.2119089199999999"/>
    <n v="0"/>
    <n v="146.87979724000002"/>
    <n v="2389.1330360673187"/>
    <n v="4608.8920072449"/>
    <n v="10745.506122424502"/>
    <n v="1710.4249988283848"/>
    <n v="3299.5919386173032"/>
    <n v="7692.9086908915215"/>
    <n v="0"/>
    <n v="0"/>
    <n v="0"/>
    <n v="0"/>
    <n v="0"/>
    <n v="0"/>
  </r>
  <r>
    <x v="327"/>
    <x v="4"/>
    <n v="6.6525800000000008E-3"/>
    <n v="0"/>
    <n v="450.24200000000002"/>
    <n v="12.07923800167646"/>
    <n v="23.302136230628403"/>
    <n v="54.328295637689983"/>
    <n v="7.6507726618864584"/>
    <n v="14.75915507353217"/>
    <n v="34.410567866452816"/>
    <n v="0"/>
    <n v="0"/>
    <n v="0"/>
    <n v="0"/>
    <n v="0"/>
    <n v="0"/>
  </r>
  <r>
    <x v="327"/>
    <x v="8"/>
    <n v="0.51855693999999997"/>
    <n v="0"/>
    <n v="77.359122075000002"/>
    <n v="1500.9980299076108"/>
    <n v="2895.5850170315093"/>
    <n v="6750.9775624168633"/>
    <n v="471.89793754600703"/>
    <n v="910.34136641098337"/>
    <n v="2122.4360889534123"/>
    <n v="0"/>
    <n v="0"/>
    <n v="0"/>
    <n v="0"/>
    <n v="0"/>
    <n v="0"/>
  </r>
  <r>
    <x v="327"/>
    <x v="9"/>
    <n v="0.29330045999999999"/>
    <n v="0"/>
    <n v="31.658415652206102"/>
    <n v="3037.6268606796821"/>
    <n v="5859.9056426862453"/>
    <n v="13662.210323291063"/>
    <n v="2197.2141885813794"/>
    <n v="4238.6601160675027"/>
    <n v="9882.3205569762686"/>
    <n v="0"/>
    <n v="0"/>
    <n v="0"/>
    <n v="0"/>
    <n v="0"/>
    <n v="0"/>
  </r>
  <r>
    <x v="327"/>
    <x v="18"/>
    <n v="7.9974999999999994E-3"/>
    <n v="0"/>
    <n v="67.045644999999993"/>
    <n v="28.101025441807685"/>
    <n v="54.209870107243248"/>
    <n v="126.3888349341978"/>
    <n v="4.5935274486666451"/>
    <n v="8.8614035399505564"/>
    <n v="20.660120879841045"/>
    <n v="0"/>
    <n v="0"/>
    <n v="0"/>
    <n v="0"/>
    <n v="0"/>
    <n v="0"/>
  </r>
  <r>
    <x v="327"/>
    <x v="3"/>
    <n v="10.88016228"/>
    <n v="0"/>
    <n v="999.02471837999997"/>
    <n v="3507.9007200036172"/>
    <n v="6767.1139892846668"/>
    <n v="15777.341861926387"/>
    <n v="2776.648623194279"/>
    <n v="5356.4508351669201"/>
    <n v="12488.419158720715"/>
    <n v="0"/>
    <n v="0"/>
    <n v="0"/>
    <n v="0"/>
    <n v="0"/>
    <n v="0"/>
  </r>
  <r>
    <x v="327"/>
    <x v="15"/>
    <n v="3.139086E-2"/>
    <n v="0"/>
    <n v="57.73286693"/>
    <n v="61.663691909752984"/>
    <n v="118.95582727694725"/>
    <n v="277.34226974578513"/>
    <n v="36.780378987727502"/>
    <n v="70.953267223248531"/>
    <n v="165.42560905201225"/>
    <n v="0"/>
    <n v="0"/>
    <n v="0"/>
    <n v="0"/>
    <n v="0"/>
    <n v="0"/>
  </r>
  <r>
    <x v="327"/>
    <x v="0"/>
    <n v="14.483097000000001"/>
    <n v="0"/>
    <n v="184.84152828999999"/>
    <n v="33119.897371010236"/>
    <n v="63891.808438297179"/>
    <n v="148962.01031989488"/>
    <n v="20723.567418126764"/>
    <n v="39977.968071726078"/>
    <n v="93207.543158213419"/>
    <n v="0"/>
    <n v="0"/>
    <n v="0"/>
    <n v="0"/>
    <n v="0"/>
    <n v="0"/>
  </r>
  <r>
    <x v="327"/>
    <x v="16"/>
    <n v="4.7548999999999994E-3"/>
    <n v="0"/>
    <n v="36.634587916000001"/>
    <n v="8.3156907761921186"/>
    <n v="16.041852912552532"/>
    <n v="37.401142924568205"/>
    <n v="5.4576648995557075"/>
    <n v="10.528416690929962"/>
    <n v="24.546716615183371"/>
    <n v="0"/>
    <n v="0"/>
    <n v="0"/>
    <n v="0"/>
    <n v="0"/>
    <n v="0"/>
  </r>
  <r>
    <x v="327"/>
    <x v="2"/>
    <n v="2.3519019999999998E-2"/>
    <n v="0"/>
    <n v="126.431048136"/>
    <n v="32.72926004137291"/>
    <n v="63.138227436688098"/>
    <n v="147.20505674975166"/>
    <n v="19.579275838273663"/>
    <n v="37.770507776830222"/>
    <n v="88.06090963403328"/>
    <n v="0"/>
    <n v="0"/>
    <n v="0"/>
    <n v="0"/>
    <n v="0"/>
    <n v="0"/>
  </r>
  <r>
    <x v="327"/>
    <x v="10"/>
    <n v="0.15348669000000001"/>
    <n v="0"/>
    <n v="230.05283894999999"/>
    <n v="21.32686284312269"/>
    <n v="41.141789181850648"/>
    <n v="95.920960362303234"/>
    <n v="11.025243230761092"/>
    <n v="21.268868094440407"/>
    <n v="49.58778638479486"/>
    <n v="0"/>
    <n v="0"/>
    <n v="0"/>
    <n v="0"/>
    <n v="0"/>
    <n v="0"/>
  </r>
  <r>
    <x v="328"/>
    <x v="8"/>
    <n v="1.4311610000000001E-2"/>
    <n v="0"/>
    <n v="77.359122075000002"/>
    <n v="41.425920198476298"/>
    <n v="79.915010848371494"/>
    <n v="186.31967010616194"/>
    <n v="13.023872059185651"/>
    <n v="25.124435906577773"/>
    <n v="58.576937674436579"/>
    <n v="0"/>
    <n v="0"/>
    <n v="0"/>
    <n v="0"/>
    <n v="0"/>
    <n v="0"/>
  </r>
  <r>
    <x v="329"/>
    <x v="1"/>
    <n v="1.0469260000000001E-2"/>
    <n v="0"/>
    <n v="150.54139967525299"/>
    <n v="23.361596006488799"/>
    <n v="45.06700610026504"/>
    <n v="105.07249664528929"/>
    <n v="2.418198302843992"/>
    <n v="4.6649620015537794"/>
    <n v="10.876231786246366"/>
    <n v="0"/>
    <n v="0"/>
    <n v="0"/>
    <n v="0"/>
    <n v="0"/>
    <n v="0"/>
  </r>
  <r>
    <x v="329"/>
    <x v="8"/>
    <n v="1.366684E-2"/>
    <n v="0"/>
    <n v="77.359122075000002"/>
    <n v="39.559589955661444"/>
    <n v="76.314661094241487"/>
    <n v="177.92555276406347"/>
    <n v="12.437117529988647"/>
    <n v="23.9925239456255"/>
    <n v="55.937915782116534"/>
    <n v="0"/>
    <n v="0"/>
    <n v="0"/>
    <n v="0"/>
    <n v="0"/>
    <n v="0"/>
  </r>
  <r>
    <x v="329"/>
    <x v="9"/>
    <n v="3.9939499999999996E-3"/>
    <n v="0"/>
    <n v="31.658415652206102"/>
    <n v="41.364169017026491"/>
    <n v="79.795886244456383"/>
    <n v="186.04193433828348"/>
    <n v="29.920047205124053"/>
    <n v="57.718956767295225"/>
    <n v="134.57017485937584"/>
    <n v="0"/>
    <n v="0"/>
    <n v="0"/>
    <n v="0"/>
    <n v="0"/>
    <n v="0"/>
  </r>
  <r>
    <x v="329"/>
    <x v="3"/>
    <n v="2.07833742"/>
    <n v="0"/>
    <n v="999.02471837999997"/>
    <n v="670.08203962454684"/>
    <n v="1292.6596007845392"/>
    <n v="3013.8006342102167"/>
    <n v="530.39767121710156"/>
    <n v="1023.19358136611"/>
    <n v="2385.5479528945207"/>
    <n v="0"/>
    <n v="0"/>
    <n v="0"/>
    <n v="0"/>
    <n v="0"/>
    <n v="0"/>
  </r>
  <r>
    <x v="329"/>
    <x v="0"/>
    <n v="4.2374999999999997E-4"/>
    <n v="0"/>
    <n v="184.84152828999999"/>
    <n v="0.96903007077599412"/>
    <n v="1.8693621830833853"/>
    <n v="4.3583669896746144"/>
    <n v="0.6063352122430179"/>
    <n v="1.1696851833826651"/>
    <n v="2.7270891310948846"/>
    <n v="0"/>
    <n v="0"/>
    <n v="0"/>
    <n v="0"/>
    <n v="0"/>
    <n v="0"/>
  </r>
  <r>
    <x v="329"/>
    <x v="10"/>
    <n v="3.1616000000000001E-4"/>
    <n v="0"/>
    <n v="230.05283894999999"/>
    <n v="4.3930199787888251E-2"/>
    <n v="8.4746032817138092E-2"/>
    <n v="0.19758306618082513"/>
    <n v="2.2710378990109348E-2"/>
    <n v="4.3810739137955731E-2"/>
    <n v="0.10214354445598341"/>
    <n v="0"/>
    <n v="0"/>
    <n v="0"/>
    <n v="0"/>
    <n v="0"/>
    <n v="0"/>
  </r>
  <r>
    <x v="330"/>
    <x v="7"/>
    <n v="2.5479600000000002E-3"/>
    <n v="0"/>
    <n v="146.87979724000002"/>
    <n v="5.0229974465227025"/>
    <n v="9.6898968932250433"/>
    <n v="22.59173055652791"/>
    <n v="3.5960577631648851"/>
    <n v="6.9371783119801984"/>
    <n v="16.173842196032325"/>
    <n v="0"/>
    <n v="0"/>
    <n v="0"/>
    <n v="0"/>
    <n v="0"/>
    <n v="0"/>
  </r>
  <r>
    <x v="330"/>
    <x v="4"/>
    <n v="1.2282599999999999E-3"/>
    <n v="0"/>
    <n v="450.24200000000002"/>
    <n v="2.2301790986262664"/>
    <n v="4.3022529374515806"/>
    <n v="10.030585487126661"/>
    <n v="1.4125554340855218"/>
    <n v="2.7249698328493035"/>
    <n v="6.3531929097657338"/>
    <n v="0"/>
    <n v="0"/>
    <n v="0"/>
    <n v="0"/>
    <n v="0"/>
    <n v="0"/>
  </r>
  <r>
    <x v="330"/>
    <x v="8"/>
    <n v="2.6640000000000001E-3"/>
    <n v="0"/>
    <n v="77.359122075000002"/>
    <n v="7.7111276375432869"/>
    <n v="14.875586247812906"/>
    <n v="34.682023976534815"/>
    <n v="2.4242971381745715"/>
    <n v="4.6767273042741655"/>
    <n v="10.903662268934038"/>
    <n v="0"/>
    <n v="0"/>
    <n v="0"/>
    <n v="0"/>
    <n v="0"/>
    <n v="0"/>
  </r>
  <r>
    <x v="330"/>
    <x v="3"/>
    <n v="2.4555599999999999E-3"/>
    <n v="0"/>
    <n v="999.02471837999997"/>
    <n v="0.79170332852903746"/>
    <n v="1.5272800165925333"/>
    <n v="3.5608117402520905"/>
    <n v="0.6266659556819536"/>
    <n v="1.2089053521729716"/>
    <n v="2.8185298858785255"/>
    <n v="0"/>
    <n v="0"/>
    <n v="0"/>
    <n v="0"/>
    <n v="0"/>
    <n v="0"/>
  </r>
  <r>
    <x v="330"/>
    <x v="0"/>
    <n v="3.5018699999999998E-3"/>
    <n v="0"/>
    <n v="184.84152828999999"/>
    <n v="8.0080645048928147"/>
    <n v="15.448409081001094"/>
    <n v="36.017544802671019"/>
    <n v="5.0107541939762994"/>
    <n v="9.6662783554743434"/>
    <n v="22.536664579368125"/>
    <n v="0"/>
    <n v="0"/>
    <n v="0"/>
    <n v="0"/>
    <n v="0"/>
    <n v="0"/>
  </r>
  <r>
    <x v="331"/>
    <x v="5"/>
    <n v="1.5303000000000001E-2"/>
    <n v="0"/>
    <n v="93.437635950000001"/>
    <n v="23.409552979465751"/>
    <n v="45.159520207310734"/>
    <n v="105.2881907648537"/>
    <n v="15.150381209666357"/>
    <n v="29.226698475897297"/>
    <n v="68.141251068007833"/>
    <n v="0"/>
    <n v="0"/>
    <n v="0"/>
    <n v="0"/>
    <n v="0"/>
    <n v="0"/>
  </r>
  <r>
    <x v="331"/>
    <x v="1"/>
    <n v="6.9135000000000002E-2"/>
    <n v="0"/>
    <n v="150.54139967525299"/>
    <n v="154.27106977079592"/>
    <n v="297.60531945350704"/>
    <n v="693.85869255057901"/>
    <n v="15.968859276311733"/>
    <n v="30.805629813131066"/>
    <n v="71.822486454834674"/>
    <n v="0"/>
    <n v="0"/>
    <n v="0"/>
    <n v="0"/>
    <n v="0"/>
    <n v="0"/>
  </r>
  <r>
    <x v="331"/>
    <x v="7"/>
    <n v="0.37728499999999998"/>
    <n v="0"/>
    <n v="146.87979724000002"/>
    <n v="743.77211243948796"/>
    <n v="1434.8155973250798"/>
    <n v="3345.2334663886527"/>
    <n v="532.48035808084251"/>
    <n v="1027.2113060783722"/>
    <n v="2394.9151685780216"/>
    <n v="0"/>
    <n v="0"/>
    <n v="0"/>
    <n v="0"/>
    <n v="0"/>
    <n v="0"/>
  </r>
  <r>
    <x v="331"/>
    <x v="4"/>
    <n v="3.9676999999999997E-2"/>
    <n v="0"/>
    <n v="450.24200000000002"/>
    <n v="72.042414550823409"/>
    <n v="138.97748831620859"/>
    <n v="324.02222686786553"/>
    <n v="45.630373014028983"/>
    <n v="88.025847994693152"/>
    <n v="205.22986589221745"/>
    <n v="0"/>
    <n v="0"/>
    <n v="0"/>
    <n v="0"/>
    <n v="0"/>
    <n v="0"/>
  </r>
  <r>
    <x v="331"/>
    <x v="3"/>
    <n v="2.0662600000000002"/>
    <n v="0"/>
    <n v="999.02471837999997"/>
    <n v="666.18812800599824"/>
    <n v="1285.1478306718175"/>
    <n v="2996.2871468884023"/>
    <n v="527.3154789894744"/>
    <n v="1017.247704385527"/>
    <n v="2371.6853027396451"/>
    <n v="0"/>
    <n v="0"/>
    <n v="0"/>
    <n v="0"/>
    <n v="0"/>
    <n v="0"/>
  </r>
  <r>
    <x v="331"/>
    <x v="2"/>
    <n v="3.3234E-2"/>
    <n v="0"/>
    <n v="126.431048136"/>
    <n v="46.248705439894493"/>
    <n v="89.218677080545532"/>
    <n v="208.0109144012483"/>
    <n v="27.666869334231905"/>
    <n v="53.372336749370319"/>
    <n v="124.43614873313011"/>
    <n v="0"/>
    <n v="0"/>
    <n v="0"/>
    <n v="0"/>
    <n v="0"/>
    <n v="0"/>
  </r>
  <r>
    <x v="332"/>
    <x v="3"/>
    <n v="2.052E-3"/>
    <n v="0"/>
    <n v="999.02471837999997"/>
    <n v="0.66159052523317896"/>
    <n v="1.2762785653976603"/>
    <n v="2.9756086965894908"/>
    <n v="0.52367628608519801"/>
    <n v="1.0102273137935696"/>
    <n v="2.3553174533803833"/>
    <n v="0"/>
    <n v="0"/>
    <n v="0"/>
    <n v="0"/>
    <n v="0"/>
    <n v="0"/>
  </r>
  <r>
    <x v="332"/>
    <x v="0"/>
    <n v="1.7797500000000001E-3"/>
    <n v="0"/>
    <n v="184.84152828999999"/>
    <n v="4.0699262972591761"/>
    <n v="7.8513211689502187"/>
    <n v="18.305141356633385"/>
    <n v="2.5466078914206753"/>
    <n v="4.9126777702071935"/>
    <n v="11.453774350598517"/>
    <n v="0"/>
    <n v="0"/>
    <n v="0"/>
    <n v="0"/>
    <n v="0"/>
    <n v="0"/>
  </r>
  <r>
    <x v="333"/>
    <x v="5"/>
    <n v="5.3999999999999998E-5"/>
    <n v="0"/>
    <n v="93.437635950000001"/>
    <n v="8.2605754485470209E-2"/>
    <n v="0.15935529577172969"/>
    <n v="0.37153252965445333"/>
    <n v="5.3461451043715823E-2"/>
    <n v="0.10313283132055505"/>
    <n v="0.24045138585064513"/>
    <n v="0"/>
    <n v="0"/>
    <n v="0"/>
    <n v="0"/>
    <n v="0"/>
    <n v="0"/>
  </r>
  <r>
    <x v="333"/>
    <x v="4"/>
    <n v="1.1264999999999999E-3"/>
    <n v="0"/>
    <n v="450.24200000000002"/>
    <n v="2.0454111951887133"/>
    <n v="3.9458159787334974"/>
    <n v="9.1995624307949324"/>
    <n v="1.2955267585831503"/>
    <n v="2.4992090572881476"/>
    <n v="5.8268378135338601"/>
    <n v="0"/>
    <n v="0"/>
    <n v="0"/>
    <n v="0"/>
    <n v="0"/>
    <n v="0"/>
  </r>
  <r>
    <x v="333"/>
    <x v="9"/>
    <n v="2.1018499999999997E-3"/>
    <n v="0"/>
    <n v="31.658415652206102"/>
    <n v="21.768244131357957"/>
    <n v="41.993260682509948"/>
    <n v="97.9061429634625"/>
    <n v="15.745678142713349"/>
    <n v="30.375089643420534"/>
    <n v="70.818693781389115"/>
    <n v="0"/>
    <n v="0"/>
    <n v="0"/>
    <n v="0"/>
    <n v="0"/>
    <n v="0"/>
  </r>
  <r>
    <x v="333"/>
    <x v="3"/>
    <n v="4.104E-3"/>
    <n v="0"/>
    <n v="999.02471837999997"/>
    <n v="1.3231810504663579"/>
    <n v="2.5525571307953205"/>
    <n v="5.9512173931789816"/>
    <n v="1.047352572170396"/>
    <n v="2.0204546275871391"/>
    <n v="4.7106349067607667"/>
    <n v="0"/>
    <n v="0"/>
    <n v="0"/>
    <n v="0"/>
    <n v="0"/>
    <n v="0"/>
  </r>
  <r>
    <x v="333"/>
    <x v="0"/>
    <n v="6.9156E-3"/>
    <n v="0"/>
    <n v="184.84152828999999"/>
    <n v="15.814570755064224"/>
    <n v="30.507990827920846"/>
    <n v="71.128549271489717"/>
    <n v="9.8953906638060527"/>
    <n v="19.089262192805094"/>
    <n v="44.50609461946852"/>
    <n v="0"/>
    <n v="0"/>
    <n v="0"/>
    <n v="0"/>
    <n v="0"/>
    <n v="0"/>
  </r>
  <r>
    <x v="334"/>
    <x v="1"/>
    <n v="6.6129999999999992E-5"/>
    <n v="0"/>
    <n v="150.54139967525299"/>
    <n v="0.14756557234313639"/>
    <n v="0.28466970095408145"/>
    <n v="0.66369965051522073"/>
    <n v="1.5274761899797422E-2"/>
    <n v="2.9466642070475984E-2"/>
    <n v="6.8700673020296754E-2"/>
    <n v="0"/>
    <n v="0"/>
    <n v="0"/>
    <n v="0"/>
    <n v="0"/>
    <n v="0"/>
  </r>
  <r>
    <x v="334"/>
    <x v="7"/>
    <n v="5.1E-5"/>
    <n v="0"/>
    <n v="146.87979724000002"/>
    <n v="0.1005403812354424"/>
    <n v="0.1939531003447767"/>
    <n v="0.45219636822513831"/>
    <n v="7.1978738253900817E-2"/>
    <n v="0.13885464995957164"/>
    <n v="0.3237358325867159"/>
    <n v="0"/>
    <n v="0"/>
    <n v="0"/>
    <n v="0"/>
    <n v="0"/>
    <n v="0"/>
  </r>
  <r>
    <x v="334"/>
    <x v="8"/>
    <n v="1.1514E-4"/>
    <n v="0"/>
    <n v="77.359122075000002"/>
    <n v="0.33328049406408927"/>
    <n v="0.64293355877371539"/>
    <n v="1.4989820723191509"/>
    <n v="0.10477986955308563"/>
    <n v="0.20213152470500276"/>
    <n v="0.471264141758658"/>
    <n v="0"/>
    <n v="0"/>
    <n v="0"/>
    <n v="0"/>
    <n v="0"/>
    <n v="0"/>
  </r>
  <r>
    <x v="334"/>
    <x v="9"/>
    <n v="4.2810000000000005E-5"/>
    <n v="0"/>
    <n v="31.658415652206102"/>
    <n v="0.44337061696288238"/>
    <n v="0.85530912758676947"/>
    <n v="1.9941299237651737"/>
    <n v="0.32070437057333234"/>
    <n v="0.61867287752924016"/>
    <n v="1.4424189551020619"/>
    <n v="0"/>
    <n v="0"/>
    <n v="0"/>
    <n v="0"/>
    <n v="0"/>
    <n v="0"/>
  </r>
  <r>
    <x v="334"/>
    <x v="3"/>
    <n v="4.104E-4"/>
    <n v="0"/>
    <n v="999.02471837999997"/>
    <n v="0.1323181050466358"/>
    <n v="0.25525571307953204"/>
    <n v="0.59512173931789814"/>
    <n v="0.10473525721703961"/>
    <n v="0.20204546275871393"/>
    <n v="0.47106349067607672"/>
    <n v="0"/>
    <n v="0"/>
    <n v="0"/>
    <n v="0"/>
    <n v="0"/>
    <n v="0"/>
  </r>
  <r>
    <x v="334"/>
    <x v="0"/>
    <n v="1.7288999999999998E-4"/>
    <n v="0"/>
    <n v="184.84152828999999"/>
    <n v="0.39536426887660558"/>
    <n v="0.76269977069802108"/>
    <n v="1.7782137317872428"/>
    <n v="0.2473847665951513"/>
    <n v="0.4772315548201273"/>
    <n v="1.1126523654867129"/>
    <n v="0"/>
    <n v="0"/>
    <n v="0"/>
    <n v="0"/>
    <n v="0"/>
    <n v="0"/>
  </r>
  <r>
    <x v="335"/>
    <x v="3"/>
    <n v="0.14109894000000001"/>
    <n v="0"/>
    <n v="999.02471837999997"/>
    <n v="45.492067165908779"/>
    <n v="87.759041287685449"/>
    <n v="204.60781332532105"/>
    <n v="36.008854225028365"/>
    <n v="69.464913808635501"/>
    <n v="161.95555362352417"/>
    <n v="0"/>
    <n v="0"/>
    <n v="0"/>
    <n v="0"/>
    <n v="0"/>
    <n v="0"/>
  </r>
  <r>
    <x v="335"/>
    <x v="0"/>
    <n v="8.7645059999999997E-2"/>
    <n v="0"/>
    <n v="184.84152828999999"/>
    <n v="200.42642759874042"/>
    <n v="386.64391905150273"/>
    <n v="901.44976120837998"/>
    <n v="125.40952461864788"/>
    <n v="241.92832584940336"/>
    <n v="564.04929916261722"/>
    <n v="0"/>
    <n v="0"/>
    <n v="0"/>
    <n v="0"/>
    <n v="0"/>
    <n v="0"/>
  </r>
  <r>
    <x v="336"/>
    <x v="11"/>
    <n v="1.2880000000000001E-4"/>
    <n v="0"/>
    <n v="108.25509592"/>
    <n v="4.097329412860052E-2"/>
    <n v="7.9041846966650176E-2"/>
    <n v="0.18428391230967478"/>
    <n v="3.0106767804459086E-2"/>
    <n v="5.8079160684310974E-2"/>
    <n v="0.13540998047632885"/>
    <n v="0"/>
    <n v="0"/>
    <n v="0"/>
    <n v="0"/>
    <n v="0"/>
    <n v="0"/>
  </r>
  <r>
    <x v="336"/>
    <x v="7"/>
    <n v="2.7588959999999999E-2"/>
    <n v="0"/>
    <n v="146.87979724000002"/>
    <n v="54.388324633124917"/>
    <n v="104.92086916251039"/>
    <n v="244.6201473550708"/>
    <n v="38.937618245830187"/>
    <n v="75.114811442129863"/>
    <n v="175.12813599610982"/>
    <n v="0"/>
    <n v="0"/>
    <n v="0"/>
    <n v="0"/>
    <n v="0"/>
    <n v="0"/>
  </r>
  <r>
    <x v="336"/>
    <x v="3"/>
    <n v="2.1545999999999999E-2"/>
    <n v="0"/>
    <n v="999.02471837999997"/>
    <n v="6.9467005149483789"/>
    <n v="13.400924936675432"/>
    <n v="31.243891314189653"/>
    <n v="5.4986010038945796"/>
    <n v="10.607386794832481"/>
    <n v="24.730833260494027"/>
    <n v="0"/>
    <n v="0"/>
    <n v="0"/>
    <n v="0"/>
    <n v="0"/>
    <n v="0"/>
  </r>
  <r>
    <x v="336"/>
    <x v="0"/>
    <n v="2.3730000000000001E-3"/>
    <n v="0"/>
    <n v="184.84152828999999"/>
    <n v="5.4265683963455675"/>
    <n v="10.468428225266958"/>
    <n v="24.406855142177847"/>
    <n v="3.3954771885609007"/>
    <n v="6.5502370269429253"/>
    <n v="15.271699134131357"/>
    <n v="0"/>
    <n v="0"/>
    <n v="0"/>
    <n v="0"/>
    <n v="0"/>
    <n v="0"/>
  </r>
  <r>
    <x v="337"/>
    <x v="3"/>
    <n v="4.3143300000000002E-2"/>
    <n v="0"/>
    <n v="999.02471837999997"/>
    <n v="13.909940793027589"/>
    <n v="26.833756837485808"/>
    <n v="62.562172845794052"/>
    <n v="11.01029391494129"/>
    <n v="21.240029272509801"/>
    <n v="49.520549457322566"/>
    <n v="0"/>
    <n v="0"/>
    <n v="0"/>
    <n v="0"/>
    <n v="0"/>
    <n v="0"/>
  </r>
  <r>
    <x v="338"/>
    <x v="8"/>
    <n v="1.43922E-3"/>
    <n v="0"/>
    <n v="77.359122075000002"/>
    <n v="4.1659193387781706"/>
    <n v="8.0365019668082915"/>
    <n v="18.736885340656318"/>
    <n v="1.3097210687701224"/>
    <n v="2.5265913929645132"/>
    <n v="5.8906789829937098"/>
    <n v="0"/>
    <n v="0"/>
    <n v="0"/>
    <n v="0"/>
    <n v="0"/>
    <n v="0"/>
  </r>
  <r>
    <x v="338"/>
    <x v="0"/>
    <n v="3.7290000000000001E-3"/>
    <n v="0"/>
    <n v="184.84152828999999"/>
    <n v="8.5274646228287505"/>
    <n v="16.450387211133794"/>
    <n v="38.353629509136617"/>
    <n v="5.3357498677385582"/>
    <n v="10.293229613767455"/>
    <n v="23.998384353634989"/>
    <n v="0"/>
    <n v="0"/>
    <n v="0"/>
    <n v="0"/>
    <n v="0"/>
    <n v="0"/>
  </r>
  <r>
    <x v="339"/>
    <x v="11"/>
    <n v="0.18190255999999999"/>
    <n v="0"/>
    <n v="108.25509592"/>
    <n v="57.866048863551271"/>
    <n v="111.62976949038743"/>
    <n v="260.26176565174961"/>
    <n v="42.519395473266201"/>
    <n v="82.024441080182584"/>
    <n v="191.23774920958255"/>
    <n v="0"/>
    <n v="0"/>
    <n v="0"/>
    <n v="0"/>
    <n v="0"/>
    <n v="0"/>
  </r>
  <r>
    <x v="339"/>
    <x v="7"/>
    <n v="0.81979032000000007"/>
    <n v="0"/>
    <n v="146.87979724000002"/>
    <n v="1616.1182609004966"/>
    <n v="3117.6641999340509"/>
    <n v="7268.749125688706"/>
    <n v="1157.0092718894432"/>
    <n v="2231.9940769381415"/>
    <n v="5203.8333684652989"/>
    <n v="0"/>
    <n v="0"/>
    <n v="0"/>
    <n v="0"/>
    <n v="0"/>
    <n v="0"/>
  </r>
  <r>
    <x v="339"/>
    <x v="4"/>
    <n v="4.3451210000000004E-2"/>
    <n v="0"/>
    <n v="450.24200000000002"/>
    <n v="78.895331893915468"/>
    <n v="152.19749552889903"/>
    <n v="354.84431343859842"/>
    <n v="49.970887925269217"/>
    <n v="96.399163410678526"/>
    <n v="224.75202261145193"/>
    <n v="0"/>
    <n v="0"/>
    <n v="0"/>
    <n v="0"/>
    <n v="0"/>
    <n v="0"/>
  </r>
  <r>
    <x v="339"/>
    <x v="3"/>
    <n v="3.5808699599999998"/>
    <n v="0"/>
    <n v="999.02471837999997"/>
    <n v="1154.517367265162"/>
    <n v="2227.1869275947256"/>
    <n v="5192.6256307661115"/>
    <n v="913.84828538345596"/>
    <n v="1762.9106436329857"/>
    <n v="4110.1781262541499"/>
    <n v="0"/>
    <n v="0"/>
    <n v="0"/>
    <n v="0"/>
    <n v="0"/>
    <n v="0"/>
  </r>
  <r>
    <x v="339"/>
    <x v="0"/>
    <n v="5.0486354700000007"/>
    <n v="0"/>
    <n v="184.84152828999999"/>
    <n v="11545.20256475822"/>
    <n v="22271.925011897143"/>
    <n v="51926.386254509467"/>
    <n v="7223.9892843423695"/>
    <n v="13935.844496894815"/>
    <n v="32491.041692264585"/>
    <n v="0"/>
    <n v="0"/>
    <n v="0"/>
    <n v="0"/>
    <n v="0"/>
    <n v="0"/>
  </r>
  <r>
    <x v="339"/>
    <x v="16"/>
    <n v="5.0679899999999996E-3"/>
    <n v="0"/>
    <n v="36.634587916000001"/>
    <n v="8.8632437478882622"/>
    <n v="17.098140895137039"/>
    <n v="39.863849572079843"/>
    <n v="5.8170289878439778"/>
    <n v="11.221668280188048"/>
    <n v="26.163013804408756"/>
    <n v="0"/>
    <n v="0"/>
    <n v="0"/>
    <n v="0"/>
    <n v="0"/>
    <n v="0"/>
  </r>
  <r>
    <x v="339"/>
    <x v="2"/>
    <n v="1.233683E-2"/>
    <n v="0"/>
    <n v="126.431048136"/>
    <n v="17.168033241019849"/>
    <n v="33.118964071962047"/>
    <n v="77.215962240860335"/>
    <n v="10.270249251027028"/>
    <n v="19.812404320266424"/>
    <n v="46.192080783996559"/>
    <n v="0"/>
    <n v="0"/>
    <n v="0"/>
    <n v="0"/>
    <n v="0"/>
    <n v="0"/>
  </r>
  <r>
    <x v="339"/>
    <x v="10"/>
    <n v="9.2807939999999992E-2"/>
    <n v="0"/>
    <n v="230.05283894999999"/>
    <n v="12.895595097742742"/>
    <n v="24.876975989786761"/>
    <n v="57.999991621729649"/>
    <n v="6.6665722757190302"/>
    <n v="12.860527736813786"/>
    <n v="29.983969968554653"/>
    <n v="0"/>
    <n v="0"/>
    <n v="0"/>
    <n v="0"/>
    <n v="0"/>
    <n v="0"/>
  </r>
  <r>
    <x v="340"/>
    <x v="1"/>
    <n v="1.6325929999999999E-2"/>
    <n v="0"/>
    <n v="150.54139967525299"/>
    <n v="36.430443134492371"/>
    <n v="70.278203703270336"/>
    <n v="163.85171685068738"/>
    <n v="3.77097676610857"/>
    <n v="7.2746156929932857"/>
    <n v="16.960568254684009"/>
    <n v="0"/>
    <n v="0"/>
    <n v="0"/>
    <n v="0"/>
    <n v="0"/>
    <n v="0"/>
  </r>
  <r>
    <x v="340"/>
    <x v="4"/>
    <n v="1.0975899999999999E-3"/>
    <n v="0"/>
    <n v="450.24200000000002"/>
    <n v="1.9929186628736617"/>
    <n v="3.8445522948052373"/>
    <n v="8.9634689111550916"/>
    <n v="1.2622789302736617"/>
    <n v="2.4350704564482006"/>
    <n v="5.6773004134546197"/>
    <n v="0"/>
    <n v="0"/>
    <n v="0"/>
    <n v="0"/>
    <n v="0"/>
    <n v="0"/>
  </r>
  <r>
    <x v="341"/>
    <x v="9"/>
    <n v="1.7120000000000002E-5"/>
    <n v="0"/>
    <n v="31.658415652206102"/>
    <n v="0.17730681995805994"/>
    <n v="0.3420437342743633"/>
    <n v="0.79746564575706091"/>
    <n v="0.12825178285950598"/>
    <n v="0.24741134462276551"/>
    <n v="0.57683280802025927"/>
    <n v="0"/>
    <n v="0"/>
    <n v="0"/>
    <n v="0"/>
    <n v="0"/>
    <n v="0"/>
  </r>
  <r>
    <x v="341"/>
    <x v="3"/>
    <n v="3.591E-4"/>
    <n v="0"/>
    <n v="999.02471837999997"/>
    <n v="0.11577834191580633"/>
    <n v="0.22334874894459056"/>
    <n v="0.52073152190316097"/>
    <n v="9.1643350064909673E-2"/>
    <n v="0.17678977991387471"/>
    <n v="0.4121805543415672"/>
    <n v="0"/>
    <n v="0"/>
    <n v="0"/>
    <n v="0"/>
    <n v="0"/>
    <n v="0"/>
  </r>
  <r>
    <x v="341"/>
    <x v="0"/>
    <n v="2.3730000000000001E-5"/>
    <n v="0"/>
    <n v="184.84152828999999"/>
    <n v="5.4265683963455678E-2"/>
    <n v="0.10468428225266958"/>
    <n v="0.24406855142177847"/>
    <n v="3.3954771885609011E-2"/>
    <n v="6.5502370269429247E-2"/>
    <n v="0.15271699134131358"/>
    <n v="0"/>
    <n v="0"/>
    <n v="0"/>
    <n v="0"/>
    <n v="0"/>
    <n v="0"/>
  </r>
  <r>
    <x v="342"/>
    <x v="3"/>
    <n v="4.7298599999999998E-3"/>
    <n v="0"/>
    <n v="999.02471837999997"/>
    <n v="1.5249661606624774"/>
    <n v="2.9418220932416066"/>
    <n v="6.8587780456387764"/>
    <n v="1.2070738394263814"/>
    <n v="2.3285739582941778"/>
    <n v="5.4290067300417837"/>
    <n v="0"/>
    <n v="0"/>
    <n v="0"/>
    <n v="0"/>
    <n v="0"/>
    <n v="0"/>
  </r>
  <r>
    <x v="342"/>
    <x v="0"/>
    <n v="4.5459899999999998E-3"/>
    <n v="0"/>
    <n v="184.84152828999999"/>
    <n v="10.395754599284865"/>
    <n v="20.054517500118557"/>
    <n v="46.75656106522927"/>
    <n v="6.5047641569430965"/>
    <n v="12.54838264732923"/>
    <n v="29.256212198385924"/>
    <n v="0"/>
    <n v="0"/>
    <n v="0"/>
    <n v="0"/>
    <n v="0"/>
    <n v="0"/>
  </r>
  <r>
    <x v="343"/>
    <x v="7"/>
    <n v="6.8543999999999994E-2"/>
    <n v="0"/>
    <n v="146.87979724000002"/>
    <n v="135.12627238043459"/>
    <n v="260.67296686337983"/>
    <n v="607.75191889458586"/>
    <n v="96.7394242132427"/>
    <n v="186.62064954566424"/>
    <n v="435.10095899654613"/>
    <n v="0"/>
    <n v="0"/>
    <n v="0"/>
    <n v="0"/>
    <n v="0"/>
    <n v="0"/>
  </r>
  <r>
    <x v="343"/>
    <x v="3"/>
    <n v="5.8126320000000002E-2"/>
    <n v="0"/>
    <n v="999.02471837999997"/>
    <n v="18.740654278105186"/>
    <n v="36.152717495831062"/>
    <n v="84.289075678724984"/>
    <n v="14.834003597173378"/>
    <n v="28.616372375392519"/>
    <n v="66.718292396088344"/>
    <n v="0"/>
    <n v="0"/>
    <n v="0"/>
    <n v="0"/>
    <n v="0"/>
    <n v="0"/>
  </r>
  <r>
    <x v="343"/>
    <x v="0"/>
    <n v="3.74595E-2"/>
    <n v="0"/>
    <n v="184.84152828999999"/>
    <n v="85.662258256597895"/>
    <n v="165.25161698457126"/>
    <n v="385.27964188723598"/>
    <n v="53.600032762282787"/>
    <n v="103.4001702110276"/>
    <n v="241.07467918878785"/>
    <n v="0"/>
    <n v="0"/>
    <n v="0"/>
    <n v="0"/>
    <n v="0"/>
    <n v="0"/>
  </r>
  <r>
    <x v="344"/>
    <x v="4"/>
    <n v="1.8437100000000001E-3"/>
    <n v="0"/>
    <n v="450.24200000000002"/>
    <n v="3.3476654014038019"/>
    <n v="6.4580029988022529"/>
    <n v="15.056658010901844"/>
    <n v="2.1203512117774879"/>
    <n v="4.0903832499003387"/>
    <n v="9.5366170840572693"/>
    <n v="0"/>
    <n v="0"/>
    <n v="0"/>
    <n v="0"/>
    <n v="0"/>
    <n v="0"/>
  </r>
  <r>
    <x v="345"/>
    <x v="3"/>
    <n v="2.01096E-3"/>
    <n v="0"/>
    <n v="999.02471837999997"/>
    <n v="0.64835871472851536"/>
    <n v="1.2507529940897071"/>
    <n v="2.9160965226577011"/>
    <n v="0.5132027603634941"/>
    <n v="0.99002276751769824"/>
    <n v="2.3082111043127758"/>
    <n v="0"/>
    <n v="0"/>
    <n v="0"/>
    <n v="0"/>
    <n v="0"/>
    <n v="0"/>
  </r>
  <r>
    <x v="346"/>
    <x v="9"/>
    <n v="1.7105909999999998E-2"/>
    <n v="0"/>
    <n v="31.658415652206102"/>
    <n v="177.16089395962481"/>
    <n v="341.76222748604982"/>
    <n v="796.8093203511778"/>
    <n v="128.14622984429039"/>
    <n v="247.20772161775761"/>
    <n v="576.35806653281725"/>
    <n v="0"/>
    <n v="0"/>
    <n v="0"/>
    <n v="0"/>
    <n v="0"/>
    <n v="0"/>
  </r>
  <r>
    <x v="347"/>
    <x v="0"/>
    <n v="3.7930709999999999E-2"/>
    <n v="0"/>
    <n v="184.84152828999999"/>
    <n v="86.739819695300795"/>
    <n v="167.33034773215999"/>
    <n v="390.12614597975414"/>
    <n v="54.274277518297019"/>
    <n v="104.70086013494911"/>
    <n v="244.10720230256533"/>
    <n v="0"/>
    <n v="0"/>
    <n v="0"/>
    <n v="0"/>
    <n v="0"/>
    <n v="0"/>
  </r>
  <r>
    <x v="348"/>
    <x v="9"/>
    <n v="4.6061000000000001E-3"/>
    <n v="0"/>
    <n v="31.658415652206102"/>
    <n v="47.70402706827219"/>
    <n v="92.026147455674334"/>
    <n v="214.55645507719612"/>
    <n v="34.50587249002163"/>
    <n v="66.565502013254687"/>
    <n v="155.19565403166564"/>
    <n v="0"/>
    <n v="0"/>
    <n v="0"/>
    <n v="0"/>
    <n v="0"/>
    <n v="0"/>
  </r>
  <r>
    <x v="349"/>
    <x v="5"/>
    <n v="3.2400000000000003E-6"/>
    <n v="0"/>
    <n v="93.437635950000001"/>
    <n v="4.9563452691282128E-3"/>
    <n v="9.5613177463037824E-3"/>
    <n v="2.2291951779267204E-2"/>
    <n v="3.2076870626229497E-3"/>
    <n v="6.187969879233304E-3"/>
    <n v="1.442708315103871E-2"/>
    <n v="0"/>
    <n v="0"/>
    <n v="0"/>
    <n v="0"/>
    <n v="0"/>
    <n v="0"/>
  </r>
  <r>
    <x v="349"/>
    <x v="6"/>
    <n v="4.8918E-3"/>
    <n v="0"/>
    <n v="2.9174746000000003"/>
    <n v="130.93892336783949"/>
    <n v="252.59512477407458"/>
    <n v="588.91865018484759"/>
    <n v="84.326113242623435"/>
    <n v="162.67405098784315"/>
    <n v="379.27011700462708"/>
    <n v="0"/>
    <n v="0"/>
    <n v="0"/>
    <n v="0"/>
    <n v="0"/>
    <n v="0"/>
  </r>
  <r>
    <x v="349"/>
    <x v="1"/>
    <n v="3.7826599999999998E-3"/>
    <n v="0"/>
    <n v="150.54139967525299"/>
    <n v="8.4408042927489539"/>
    <n v="16.283210207333521"/>
    <n v="37.963860880355433"/>
    <n v="0.87372192420819172"/>
    <n v="1.6855026205097035"/>
    <n v="3.9297034297135305"/>
    <n v="0"/>
    <n v="0"/>
    <n v="0"/>
    <n v="0"/>
    <n v="0"/>
    <n v="0"/>
  </r>
  <r>
    <x v="349"/>
    <x v="11"/>
    <n v="6.0255999999999992E-4"/>
    <n v="0"/>
    <n v="108.25509592"/>
    <n v="0.19168375861901807"/>
    <n v="0.36977837972224165"/>
    <n v="0.86212821584873922"/>
    <n v="0.14084731372868683"/>
    <n v="0.27170946476660263"/>
    <n v="0.63348321301099919"/>
    <n v="0"/>
    <n v="0"/>
    <n v="0"/>
    <n v="0"/>
    <n v="0"/>
    <n v="0"/>
  </r>
  <r>
    <x v="349"/>
    <x v="7"/>
    <n v="0.14021939999999999"/>
    <n v="0"/>
    <n v="146.87979724000002"/>
    <n v="276.42572416872531"/>
    <n v="533.254654087929"/>
    <n v="1243.2686947981952"/>
    <n v="197.8983429552749"/>
    <n v="381.76697459884622"/>
    <n v="890.07929811391659"/>
    <n v="0"/>
    <n v="0"/>
    <n v="0"/>
    <n v="0"/>
    <n v="0"/>
    <n v="0"/>
  </r>
  <r>
    <x v="349"/>
    <x v="4"/>
    <n v="6.5689999999999998E-4"/>
    <n v="0"/>
    <n v="450.24200000000002"/>
    <n v="1.1927479930044083"/>
    <n v="2.3009378752152991"/>
    <n v="5.3645739554276002"/>
    <n v="0.7554651821689049"/>
    <n v="1.4573727738416193"/>
    <n v="3.3978249087531225"/>
    <n v="0"/>
    <n v="0"/>
    <n v="0"/>
    <n v="0"/>
    <n v="0"/>
    <n v="0"/>
  </r>
  <r>
    <x v="349"/>
    <x v="14"/>
    <n v="9.5069999999999996E-5"/>
    <n v="0"/>
    <n v="3.891881358"/>
    <n v="1.3732870527761312"/>
    <n v="2.6492169442398827"/>
    <n v="6.1765771142417112"/>
    <n v="0.82896848374400178"/>
    <n v="1.59916846877421"/>
    <n v="3.7284177075508551"/>
    <n v="0"/>
    <n v="0"/>
    <n v="0"/>
    <n v="0"/>
    <n v="0"/>
    <n v="0"/>
  </r>
  <r>
    <x v="349"/>
    <x v="8"/>
    <n v="5.8317200000000003E-3"/>
    <n v="0"/>
    <n v="77.359122075000002"/>
    <n v="16.880306781686912"/>
    <n v="32.563909096507317"/>
    <n v="75.921866690854969"/>
    <n v="5.3069902802685478"/>
    <n v="10.237749307388039"/>
    <n v="23.869033531151654"/>
    <n v="0"/>
    <n v="0"/>
    <n v="0"/>
    <n v="0"/>
    <n v="0"/>
    <n v="0"/>
  </r>
  <r>
    <x v="349"/>
    <x v="9"/>
    <n v="3.9083299999999998E-3"/>
    <n v="0"/>
    <n v="31.658415652206102"/>
    <n v="40.477427783100723"/>
    <n v="78.085267989282841"/>
    <n v="182.05367449075314"/>
    <n v="29.278638463977391"/>
    <n v="56.481611012236748"/>
    <n v="131.68533694917173"/>
    <n v="0"/>
    <n v="0"/>
    <n v="0"/>
    <n v="0"/>
    <n v="0"/>
    <n v="0"/>
  </r>
  <r>
    <x v="349"/>
    <x v="18"/>
    <n v="3.7499999999999999E-3"/>
    <n v="0"/>
    <n v="67.045644999999993"/>
    <n v="13.176473323761028"/>
    <n v="25.418819994018406"/>
    <n v="59.263286152327822"/>
    <n v="2.153889081900584"/>
    <n v="4.1550813722806605"/>
    <n v="9.6874589933609148"/>
    <n v="0"/>
    <n v="0"/>
    <n v="0"/>
    <n v="0"/>
    <n v="0"/>
    <n v="0"/>
  </r>
  <r>
    <x v="349"/>
    <x v="3"/>
    <n v="2.5147259999999998E-2"/>
    <n v="0"/>
    <n v="999.02471837999997"/>
    <n v="8.1077918867326062"/>
    <n v="15.640793818948325"/>
    <n v="36.466084576704205"/>
    <n v="6.4176528859741016"/>
    <n v="12.380335730540194"/>
    <n v="28.864415391176596"/>
    <n v="0"/>
    <n v="0"/>
    <n v="0"/>
    <n v="0"/>
    <n v="0"/>
    <n v="0"/>
  </r>
  <r>
    <x v="349"/>
    <x v="0"/>
    <n v="3.0903240000000002E-2"/>
    <n v="0"/>
    <n v="184.84152828999999"/>
    <n v="70.669425001551701"/>
    <n v="136.32884528790512"/>
    <n v="317.84698782299034"/>
    <n v="44.218814358458815"/>
    <n v="85.302801053731002"/>
    <n v="198.88115615248776"/>
    <n v="0"/>
    <n v="0"/>
    <n v="0"/>
    <n v="0"/>
    <n v="0"/>
    <n v="0"/>
  </r>
  <r>
    <x v="349"/>
    <x v="16"/>
    <n v="6.4573000000000007E-4"/>
    <n v="0"/>
    <n v="36.634587916000001"/>
    <n v="1.1292963058971874"/>
    <n v="2.1785328148273462"/>
    <n v="5.0791898926752257"/>
    <n v="0.74116762825508575"/>
    <n v="1.4297912700233877"/>
    <n v="3.3335193841978508"/>
    <n v="0"/>
    <n v="0"/>
    <n v="0"/>
    <n v="0"/>
    <n v="0"/>
    <n v="0"/>
  </r>
  <r>
    <x v="349"/>
    <x v="2"/>
    <n v="5.1742999999999993E-4"/>
    <n v="0"/>
    <n v="126.431048136"/>
    <n v="0.72005980790048163"/>
    <n v="1.3890720371242304"/>
    <n v="3.2385836022939731"/>
    <n v="0.43075369199048008"/>
    <n v="0.83096973593990142"/>
    <n v="1.9373832953897669"/>
    <n v="0"/>
    <n v="0"/>
    <n v="0"/>
    <n v="0"/>
    <n v="0"/>
    <n v="0"/>
  </r>
  <r>
    <x v="349"/>
    <x v="10"/>
    <n v="2.6224600000000001E-3"/>
    <n v="0"/>
    <n v="230.05283894999999"/>
    <n v="0.36438889086457943"/>
    <n v="0.70294496843886622"/>
    <n v="1.6388970386404564"/>
    <n v="0.18837632997976392"/>
    <n v="0.36339799772179715"/>
    <n v="0.84725252908033355"/>
    <n v="0"/>
    <n v="0"/>
    <n v="0"/>
    <n v="0"/>
    <n v="0"/>
    <n v="0"/>
  </r>
  <r>
    <x v="350"/>
    <x v="13"/>
    <n v="3.1953334900000003"/>
    <n v="0"/>
    <n v="178.77225749999999"/>
    <n v="2343.6369096642816"/>
    <n v="4521.1251352565905"/>
    <n v="10540.880052034063"/>
    <n v="1080.5469516755804"/>
    <n v="2084.490119992673"/>
    <n v="4859.9319123348805"/>
    <n v="0"/>
    <n v="0"/>
    <n v="0"/>
    <n v="0"/>
    <n v="0"/>
    <n v="0"/>
  </r>
  <r>
    <x v="351"/>
    <x v="10"/>
    <n v="0.59338040000000003"/>
    <n v="0"/>
    <n v="230.05283894999999"/>
    <n v="82.449770756000277"/>
    <n v="159.05438654936276"/>
    <n v="370.83096800229151"/>
    <n v="42.623651851286311"/>
    <n v="82.225562733982244"/>
    <n v="191.70665886484443"/>
    <n v="0"/>
    <n v="0"/>
    <n v="0"/>
    <n v="0"/>
    <n v="0"/>
    <n v="0"/>
  </r>
  <r>
    <x v="352"/>
    <x v="1"/>
    <n v="2.066573E-2"/>
    <n v="0"/>
    <n v="150.54139967525299"/>
    <n v="46.114475659136907"/>
    <n v="88.959733541475714"/>
    <n v="207.40719459612751"/>
    <n v="4.7733873466732284"/>
    <n v="9.2083724336170825"/>
    <n v="21.469069400510168"/>
    <n v="0"/>
    <n v="0"/>
    <n v="0"/>
    <n v="0"/>
    <n v="0"/>
    <n v="0"/>
  </r>
  <r>
    <x v="353"/>
    <x v="10"/>
    <n v="1.36710646"/>
    <n v="0"/>
    <n v="230.05283894999999"/>
    <n v="189.95843850933912"/>
    <n v="366.45005352885084"/>
    <n v="854.36831402585256"/>
    <n v="98.201878246542137"/>
    <n v="189.44187908930323"/>
    <n v="441.67857879893751"/>
    <n v="0"/>
    <n v="0"/>
    <n v="0"/>
    <n v="0"/>
    <n v="0"/>
    <n v="0"/>
  </r>
  <r>
    <x v="354"/>
    <x v="0"/>
    <n v="8.226174E-2"/>
    <n v="0"/>
    <n v="184.84152828999999"/>
    <n v="188.11586957960219"/>
    <n v="362.89554187761144"/>
    <n v="846.0810669715537"/>
    <n v="117.70664208231258"/>
    <n v="227.06864527971001"/>
    <n v="529.40435884118779"/>
    <n v="0"/>
    <n v="0"/>
    <n v="0"/>
    <n v="0"/>
    <n v="0"/>
    <n v="0"/>
  </r>
  <r>
    <x v="355"/>
    <x v="3"/>
    <n v="0.13682052"/>
    <n v="0"/>
    <n v="999.02471837999997"/>
    <n v="44.112650920797599"/>
    <n v="85.098000478831338"/>
    <n v="198.40366919293197"/>
    <n v="34.916989168540724"/>
    <n v="67.358589859375925"/>
    <n v="157.04471673322607"/>
    <n v="0"/>
    <n v="0"/>
    <n v="0"/>
    <n v="0"/>
    <n v="0"/>
    <n v="0"/>
  </r>
  <r>
    <x v="355"/>
    <x v="0"/>
    <n v="0.52708058999999996"/>
    <n v="0"/>
    <n v="184.84152828999999"/>
    <n v="1205.3261154745787"/>
    <n v="2325.2024127039026"/>
    <n v="5421.1460633727902"/>
    <n v="754.18884107805331"/>
    <n v="1454.9105759801612"/>
    <n v="3392.0843615341105"/>
    <n v="0"/>
    <n v="0"/>
    <n v="0"/>
    <n v="0"/>
    <n v="0"/>
    <n v="0"/>
  </r>
  <r>
    <x v="356"/>
    <x v="8"/>
    <n v="1.8709999999999999E-4"/>
    <n v="0"/>
    <n v="77.359122075000002"/>
    <n v="0.54157356643556631"/>
    <n v="1.0447530731853583"/>
    <n v="2.4358133205741979"/>
    <n v="0.17026501297014349"/>
    <n v="0.32845933882496103"/>
    <n v="0.76579399794202629"/>
    <n v="0"/>
    <n v="0"/>
    <n v="0"/>
    <n v="0"/>
    <n v="0"/>
    <n v="0"/>
  </r>
  <r>
    <x v="356"/>
    <x v="3"/>
    <n v="5.9165999999999993E-4"/>
    <n v="0"/>
    <n v="999.02471837999997"/>
    <n v="0.19075860144223325"/>
    <n v="0.36799365302299203"/>
    <n v="0.85796717418330315"/>
    <n v="0.15099332915456543"/>
    <n v="0.29128220881047923"/>
    <n v="0.67911653239134395"/>
    <n v="0"/>
    <n v="0"/>
    <n v="0"/>
    <n v="0"/>
    <n v="0"/>
    <n v="0"/>
  </r>
  <r>
    <x v="356"/>
    <x v="0"/>
    <n v="3.7289999999999996E-4"/>
    <n v="0"/>
    <n v="184.84152828999999"/>
    <n v="0.85274646228287487"/>
    <n v="1.645038721113379"/>
    <n v="3.8353629509136611"/>
    <n v="0.53357498677385573"/>
    <n v="1.0293229613767452"/>
    <n v="2.3998384353634985"/>
    <n v="0"/>
    <n v="0"/>
    <n v="0"/>
    <n v="0"/>
    <n v="0"/>
    <n v="0"/>
  </r>
  <r>
    <x v="357"/>
    <x v="3"/>
    <n v="7.4891159999999998E-2"/>
    <n v="0"/>
    <n v="999.02471837999997"/>
    <n v="24.145848869260252"/>
    <n v="46.579913375129934"/>
    <n v="108.59979872986111"/>
    <n v="19.112438854489444"/>
    <n v="36.869929529085979"/>
    <n v="85.961235990206063"/>
    <n v="0"/>
    <n v="0"/>
    <n v="0"/>
    <n v="0"/>
    <n v="0"/>
    <n v="0"/>
  </r>
  <r>
    <x v="358"/>
    <x v="5"/>
    <n v="3.8879910000000004E-2"/>
    <n v="0"/>
    <n v="93.437635950000001"/>
    <n v="59.476005553281084"/>
    <n v="114.73554736348578"/>
    <n v="267.50280213032369"/>
    <n v="38.492155649056997"/>
    <n v="74.255466662747452"/>
    <n v="173.12459706015477"/>
    <n v="0"/>
    <n v="0"/>
    <n v="0"/>
    <n v="0"/>
    <n v="0"/>
    <n v="0"/>
  </r>
  <r>
    <x v="358"/>
    <x v="1"/>
    <n v="9.9985770000000002E-2"/>
    <n v="0"/>
    <n v="150.54139967525299"/>
    <n v="223.11291964644181"/>
    <n v="430.40857773421396"/>
    <n v="1003.4858703386549"/>
    <n v="23.094795555994377"/>
    <n v="44.552319623936732"/>
    <n v="103.87251915095415"/>
    <n v="0"/>
    <n v="0"/>
    <n v="0"/>
    <n v="0"/>
    <n v="0"/>
    <n v="0"/>
  </r>
  <r>
    <x v="358"/>
    <x v="7"/>
    <n v="0.14822232000000002"/>
    <n v="0"/>
    <n v="146.87979724000002"/>
    <n v="292.20252079219102"/>
    <n v="563.68977459403141"/>
    <n v="1314.2273489000841"/>
    <n v="209.19324656207706"/>
    <n v="403.55604627050229"/>
    <n v="940.87992496342429"/>
    <n v="0"/>
    <n v="0"/>
    <n v="0"/>
    <n v="0"/>
    <n v="0"/>
    <n v="0"/>
  </r>
  <r>
    <x v="358"/>
    <x v="8"/>
    <n v="0.12441486"/>
    <n v="0"/>
    <n v="77.359122075000002"/>
    <n v="360.1272017519064"/>
    <n v="694.72371638121922"/>
    <n v="1619.7294134974557"/>
    <n v="113.22019108272895"/>
    <n v="218.41380361090378"/>
    <n v="509.22583133510153"/>
    <n v="0"/>
    <n v="0"/>
    <n v="0"/>
    <n v="0"/>
    <n v="0"/>
    <n v="0"/>
  </r>
  <r>
    <x v="358"/>
    <x v="9"/>
    <n v="0.13295609"/>
    <n v="0"/>
    <n v="31.658415652206102"/>
    <n v="1376.9872378479913"/>
    <n v="2656.354995217192"/>
    <n v="6193.2192855831718"/>
    <n v="996.01960190005434"/>
    <n v="1921.4278623063917"/>
    <n v="4479.7567019914895"/>
    <n v="0"/>
    <n v="0"/>
    <n v="0"/>
    <n v="0"/>
    <n v="0"/>
    <n v="0"/>
  </r>
  <r>
    <x v="358"/>
    <x v="18"/>
    <n v="5.7963750000000001E-2"/>
    <n v="0"/>
    <n v="67.045644999999993"/>
    <n v="203.66874816537421"/>
    <n v="392.89870064754251"/>
    <n v="916.0326140565312"/>
    <n v="33.292663538937326"/>
    <n v="64.225092771342176"/>
    <n v="149.73905366037968"/>
    <n v="0"/>
    <n v="0"/>
    <n v="0"/>
    <n v="0"/>
    <n v="0"/>
    <n v="0"/>
  </r>
  <r>
    <x v="358"/>
    <x v="3"/>
    <n v="9.5305139999999997E-2"/>
    <n v="0"/>
    <n v="999.02471837999997"/>
    <n v="30.727571944454997"/>
    <n v="59.276757969894327"/>
    <n v="138.20214591309889"/>
    <n v="24.322145107227023"/>
    <n v="46.920007589142337"/>
    <n v="109.39271912225192"/>
    <n v="0"/>
    <n v="0"/>
    <n v="0"/>
    <n v="0"/>
    <n v="0"/>
    <n v="0"/>
  </r>
  <r>
    <x v="358"/>
    <x v="0"/>
    <n v="0.13160996999999999"/>
    <n v="0"/>
    <n v="184.84152828999999"/>
    <n v="300.96523550189136"/>
    <n v="580.59398427077008"/>
    <n v="1353.6390531211005"/>
    <n v="188.31801555928547"/>
    <n v="363.28550299572163"/>
    <n v="846.99025069197364"/>
    <n v="0"/>
    <n v="0"/>
    <n v="0"/>
    <n v="0"/>
    <n v="0"/>
    <n v="0"/>
  </r>
  <r>
    <x v="358"/>
    <x v="10"/>
    <n v="3.4703050000000006E-2"/>
    <n v="0"/>
    <n v="230.05283894999999"/>
    <n v="4.8219633089229363"/>
    <n v="9.3020806368762159"/>
    <n v="21.687547522857049"/>
    <n v="2.4927866194734132"/>
    <n v="4.8088508060521091"/>
    <n v="11.211704612959309"/>
    <n v="0"/>
    <n v="0"/>
    <n v="0"/>
    <n v="0"/>
    <n v="0"/>
    <n v="0"/>
  </r>
  <r>
    <x v="359"/>
    <x v="3"/>
    <n v="2.9425457924100003E-2"/>
    <n v="0"/>
    <n v="999.02471837999997"/>
    <n v="9.4871365317895364"/>
    <n v="18.301696503674254"/>
    <n v="42.6699066764523"/>
    <n v="7.5094612680550448"/>
    <n v="14.486550348834919"/>
    <n v="33.774997379309383"/>
    <n v="0"/>
    <n v="0"/>
    <n v="0"/>
    <n v="0"/>
    <n v="0"/>
    <n v="0"/>
  </r>
  <r>
    <x v="359"/>
    <x v="0"/>
    <n v="4.9288116255300003E-2"/>
    <n v="0"/>
    <n v="184.84152828999999"/>
    <n v="112.71189801366087"/>
    <n v="217.43325216064969"/>
    <n v="506.9397023488952"/>
    <n v="70.525357948592031"/>
    <n v="136.05092460334325"/>
    <n v="317.19902332028261"/>
    <n v="0"/>
    <n v="0"/>
    <n v="0"/>
    <n v="0"/>
    <n v="0"/>
    <n v="0"/>
  </r>
  <r>
    <x v="360"/>
    <x v="4"/>
    <n v="0.13123679999999999"/>
    <n v="0"/>
    <n v="450.24200000000002"/>
    <n v="238.28958716444043"/>
    <n v="459.685985297694"/>
    <n v="1071.7453482625374"/>
    <n v="150.92834985426114"/>
    <n v="291.15685682158295"/>
    <n v="678.82427764507815"/>
    <n v="0"/>
    <n v="0"/>
    <n v="0"/>
    <n v="0"/>
    <n v="0"/>
    <n v="0"/>
  </r>
  <r>
    <x v="361"/>
    <x v="11"/>
    <n v="7.1137919999999993E-2"/>
    <n v="0"/>
    <n v="108.25509592"/>
    <n v="22.63008478149731"/>
    <n v="43.655843060293499"/>
    <n v="101.78240847183741"/>
    <n v="16.628360555374115"/>
    <n v="32.077878000214746"/>
    <n v="74.78869843421306"/>
    <n v="0"/>
    <n v="0"/>
    <n v="0"/>
    <n v="0"/>
    <n v="0"/>
    <n v="0"/>
  </r>
  <r>
    <x v="362"/>
    <x v="15"/>
    <n v="6.6903779999999996E-2"/>
    <n v="0"/>
    <n v="57.73286693"/>
    <n v="131.42469105713872"/>
    <n v="253.53222236838613"/>
    <n v="591.10346769004309"/>
    <n v="78.390537376533914"/>
    <n v="151.22369315735315"/>
    <n v="352.57391974548756"/>
    <n v="0"/>
    <n v="0"/>
    <n v="0"/>
    <n v="0"/>
    <n v="0"/>
    <n v="0"/>
  </r>
  <r>
    <x v="363"/>
    <x v="8"/>
    <n v="1.4392209999999999E-2"/>
    <n v="0"/>
    <n v="77.359122075000002"/>
    <n v="41.659222333456022"/>
    <n v="80.365075507370634"/>
    <n v="187.36898359434088"/>
    <n v="13.097219787915707"/>
    <n v="25.265931484927808"/>
    <n v="58.906830759600275"/>
    <n v="0"/>
    <n v="0"/>
    <n v="0"/>
    <n v="0"/>
    <n v="0"/>
    <n v="0"/>
  </r>
  <r>
    <x v="364"/>
    <x v="0"/>
    <n v="3.3899999999999998E-3"/>
    <n v="0"/>
    <n v="184.84152828999999"/>
    <n v="7.752240566207953"/>
    <n v="14.954897464667082"/>
    <n v="34.866935917396916"/>
    <n v="4.8506816979441432"/>
    <n v="9.3574814670613211"/>
    <n v="21.816713048759077"/>
    <n v="0"/>
    <n v="0"/>
    <n v="0"/>
    <n v="0"/>
    <n v="0"/>
    <n v="0"/>
  </r>
  <r>
    <x v="365"/>
    <x v="9"/>
    <n v="2.7949069999999999E-2"/>
    <n v="0"/>
    <n v="31.658415652206102"/>
    <n v="289.4603225750709"/>
    <n v="558.39978226025573"/>
    <n v="1301.8938759263608"/>
    <n v="209.37605471758948"/>
    <n v="403.90870266681054"/>
    <n v="941.70213374151786"/>
    <n v="0"/>
    <n v="0"/>
    <n v="0"/>
    <n v="0"/>
    <n v="0"/>
    <n v="0"/>
  </r>
  <r>
    <x v="365"/>
    <x v="3"/>
    <n v="4.7018160000000003E-2"/>
    <n v="0"/>
    <n v="999.02471837999997"/>
    <n v="15.159244234842909"/>
    <n v="29.243796195145059"/>
    <n v="68.181113934520539"/>
    <n v="11.999169301832172"/>
    <n v="23.147675183389993"/>
    <n v="53.968173915122527"/>
    <n v="0"/>
    <n v="0"/>
    <n v="0"/>
    <n v="0"/>
    <n v="0"/>
    <n v="0"/>
  </r>
  <r>
    <x v="365"/>
    <x v="0"/>
    <n v="0.11517864"/>
    <n v="0"/>
    <n v="184.84152828999999"/>
    <n v="263.39012547748143"/>
    <n v="508.1075962595288"/>
    <n v="1184.6390147294778"/>
    <n v="164.80676136935023"/>
    <n v="317.92979032487546"/>
    <n v="741.24464254463851"/>
    <n v="0"/>
    <n v="0"/>
    <n v="0"/>
    <n v="0"/>
    <n v="0"/>
    <n v="0"/>
  </r>
  <r>
    <x v="366"/>
    <x v="9"/>
    <n v="0.25634467999999999"/>
    <n v="0"/>
    <n v="31.658415652206102"/>
    <n v="2654.8866836429024"/>
    <n v="5121.5590892854379"/>
    <n v="11940.775454006258"/>
    <n v="1920.3657848451835"/>
    <n v="3704.5900680895179"/>
    <n v="8637.1507935429199"/>
    <n v="0"/>
    <n v="0"/>
    <n v="0"/>
    <n v="0"/>
    <n v="0"/>
    <n v="0"/>
  </r>
  <r>
    <x v="367"/>
    <x v="3"/>
    <n v="1.6074000000000001E-4"/>
    <n v="0"/>
    <n v="999.02471837999997"/>
    <n v="5.1824591143265687E-2"/>
    <n v="9.9975154289483392E-2"/>
    <n v="0.23308934789951011"/>
    <n v="4.1021309076673847E-2"/>
    <n v="7.913447291382962E-2"/>
    <n v="0.18449986718146338"/>
    <n v="0"/>
    <n v="0"/>
    <n v="0"/>
    <n v="0"/>
    <n v="0"/>
    <n v="0"/>
  </r>
  <r>
    <x v="368"/>
    <x v="9"/>
    <n v="9.9741999999999995E-4"/>
    <n v="0"/>
    <n v="31.658415652206102"/>
    <n v="10.329986469776175"/>
    <n v="19.927643775697163"/>
    <n v="46.460758434054178"/>
    <n v="7.4720147932084355"/>
    <n v="14.414312111777964"/>
    <n v="33.606575898105547"/>
    <n v="0"/>
    <n v="0"/>
    <n v="0"/>
    <n v="0"/>
    <n v="0"/>
    <n v="0"/>
  </r>
  <r>
    <x v="368"/>
    <x v="0"/>
    <n v="3.3900000000000002E-6"/>
    <n v="0"/>
    <n v="184.84152828999999"/>
    <n v="7.7522405662079534E-3"/>
    <n v="1.4954897464667083E-2"/>
    <n v="3.4866935917396917E-2"/>
    <n v="4.8506816979441434E-3"/>
    <n v="9.357481467061321E-3"/>
    <n v="2.1816713048759078E-2"/>
    <n v="0"/>
    <n v="0"/>
    <n v="0"/>
    <n v="0"/>
    <n v="0"/>
    <n v="0"/>
  </r>
  <r>
    <x v="369"/>
    <x v="10"/>
    <n v="7.9871999999999999E-2"/>
    <n v="0"/>
    <n v="230.05283894999999"/>
    <n v="11.098155735887557"/>
    <n v="21.409524080119095"/>
    <n v="49.915721982524239"/>
    <n v="5.7373589027644663"/>
    <n v="11.067976203273025"/>
    <n v="25.804684915195804"/>
    <n v="0"/>
    <n v="0"/>
    <n v="0"/>
    <n v="0"/>
    <n v="0"/>
    <n v="0"/>
  </r>
  <r>
    <x v="370"/>
    <x v="18"/>
    <n v="3.4197250000000001"/>
    <n v="0"/>
    <n v="67.045644999999993"/>
    <n v="12015.977396559649"/>
    <n v="23180.099787745225"/>
    <n v="54043.770996605141"/>
    <n v="1964.1888908273268"/>
    <n v="3789.1295055526625"/>
    <n v="8834.2521882856436"/>
    <n v="0"/>
    <n v="0"/>
    <n v="0"/>
    <n v="0"/>
    <n v="0"/>
    <n v="0"/>
  </r>
  <r>
    <x v="371"/>
    <x v="6"/>
    <n v="6.0120000000000009E-4"/>
    <n v="0"/>
    <n v="2.9174746000000003"/>
    <n v="16.092334259116299"/>
    <n v="31.043826201842602"/>
    <n v="72.377834844255773"/>
    <n v="10.363641048584409"/>
    <n v="19.992567041557567"/>
    <n v="46.612125259246454"/>
    <n v="0"/>
    <n v="0"/>
    <n v="0"/>
    <n v="0"/>
    <n v="0"/>
    <n v="0"/>
  </r>
  <r>
    <x v="371"/>
    <x v="1"/>
    <n v="5.7078999999999995E-4"/>
    <n v="0"/>
    <n v="150.54139967525299"/>
    <n v="1.2736874797782975"/>
    <n v="2.4570787631571167"/>
    <n v="5.7286121808193382"/>
    <n v="0.1318415446058577"/>
    <n v="0.25433637724795083"/>
    <n v="0.59297833287849977"/>
    <n v="0"/>
    <n v="0"/>
    <n v="0"/>
    <n v="0"/>
    <n v="0"/>
    <n v="0"/>
  </r>
  <r>
    <x v="371"/>
    <x v="7"/>
    <n v="2.6642399999999996E-3"/>
    <n v="0"/>
    <n v="146.87979724000002"/>
    <n v="5.2522295157395105"/>
    <n v="10.132109962011132"/>
    <n v="23.622738276081222"/>
    <n v="3.7601692863837783"/>
    <n v="7.253766913888021"/>
    <n v="16.911959894330035"/>
    <n v="0"/>
    <n v="0"/>
    <n v="0"/>
    <n v="0"/>
    <n v="0"/>
    <n v="0"/>
  </r>
  <r>
    <x v="371"/>
    <x v="14"/>
    <n v="3.26E-5"/>
    <n v="0"/>
    <n v="3.891881358"/>
    <n v="0.47090730956665489"/>
    <n v="0.90843033956263997"/>
    <n v="2.1179805819320476"/>
    <n v="0.28425762669669147"/>
    <n v="0.54836322795875936"/>
    <n v="1.2784939230688743"/>
    <n v="0"/>
    <n v="0"/>
    <n v="0"/>
    <n v="0"/>
    <n v="0"/>
    <n v="0"/>
  </r>
  <r>
    <x v="371"/>
    <x v="8"/>
    <n v="7.1959999999999995E-5"/>
    <n v="0"/>
    <n v="77.359122075000002"/>
    <n v="0.20829307237147701"/>
    <n v="0.40181951441164288"/>
    <n v="0.93683124825504693"/>
    <n v="6.5485143417057856E-2"/>
    <n v="0.1263278141199583"/>
    <n v="0.2945298561833683"/>
    <n v="0"/>
    <n v="0"/>
    <n v="0"/>
    <n v="0"/>
    <n v="0"/>
    <n v="0"/>
  </r>
  <r>
    <x v="371"/>
    <x v="3"/>
    <n v="4.0903200000000006E-3"/>
    <n v="0"/>
    <n v="999.02471837999997"/>
    <n v="1.3187704469648038"/>
    <n v="2.5440486070260033"/>
    <n v="5.9313800018683862"/>
    <n v="1.0438613969298283"/>
    <n v="2.0137197788285159"/>
    <n v="4.6949327904048994"/>
    <n v="0"/>
    <n v="0"/>
    <n v="0"/>
    <n v="0"/>
    <n v="0"/>
    <n v="0"/>
  </r>
  <r>
    <x v="371"/>
    <x v="0"/>
    <n v="1.586181E-2"/>
    <n v="0"/>
    <n v="184.84152828999999"/>
    <n v="36.272733609287016"/>
    <n v="69.973965237177282"/>
    <n v="163.14239315750021"/>
    <n v="22.69633966468065"/>
    <n v="43.783655784379924"/>
    <n v="102.08040035514374"/>
    <n v="0"/>
    <n v="0"/>
    <n v="0"/>
    <n v="0"/>
    <n v="0"/>
    <n v="0"/>
  </r>
  <r>
    <x v="372"/>
    <x v="11"/>
    <n v="8.7231200000000009E-3"/>
    <n v="0"/>
    <n v="108.25509592"/>
    <n v="2.7749608810487407"/>
    <n v="5.3531950008674345"/>
    <n v="12.480828269773061"/>
    <n v="2.0390135743046054"/>
    <n v="3.9334742868674439"/>
    <n v="9.1707881125207589"/>
    <n v="0"/>
    <n v="0"/>
    <n v="0"/>
    <n v="0"/>
    <n v="0"/>
    <n v="0"/>
  </r>
  <r>
    <x v="372"/>
    <x v="4"/>
    <n v="2.8051300000000003E-3"/>
    <n v="0"/>
    <n v="450.24200000000002"/>
    <n v="5.093337155756517"/>
    <n v="9.8255896816908113"/>
    <n v="22.908094595202659"/>
    <n v="3.226028385534268"/>
    <n v="6.2233522440041753"/>
    <n v="14.509576170331327"/>
    <n v="0"/>
    <n v="0"/>
    <n v="0"/>
    <n v="0"/>
    <n v="0"/>
    <n v="0"/>
  </r>
  <r>
    <x v="372"/>
    <x v="0"/>
    <n v="3.0238800000000001"/>
    <n v="0"/>
    <n v="184.84152828999999"/>
    <n v="6914.9985850574949"/>
    <n v="13339.768538483038"/>
    <n v="31101.306838318058"/>
    <n v="4326.8080745661764"/>
    <n v="8346.8734686186981"/>
    <n v="19460.508039493099"/>
    <n v="0"/>
    <n v="0"/>
    <n v="0"/>
    <n v="0"/>
    <n v="0"/>
    <n v="0"/>
  </r>
  <r>
    <x v="373"/>
    <x v="11"/>
    <n v="7.1137919999999993E-2"/>
    <n v="0"/>
    <n v="108.25509592"/>
    <n v="22.63008478149731"/>
    <n v="43.655843060293499"/>
    <n v="101.78240847183741"/>
    <n v="16.628360555374115"/>
    <n v="32.077878000214746"/>
    <n v="74.78869843421306"/>
    <n v="0"/>
    <n v="0"/>
    <n v="0"/>
    <n v="0"/>
    <n v="0"/>
    <n v="0"/>
  </r>
  <r>
    <x v="374"/>
    <x v="5"/>
    <n v="2.00286E-3"/>
    <n v="0"/>
    <n v="93.437635950000001"/>
    <n v="3.0638474338660902"/>
    <n v="5.9104879201734546"/>
    <n v="13.780141524883675"/>
    <n v="1.9828852192114199"/>
    <n v="3.8251967136793867"/>
    <n v="8.9183419012004279"/>
    <n v="0"/>
    <n v="0"/>
    <n v="0"/>
    <n v="0"/>
    <n v="0"/>
    <n v="0"/>
  </r>
  <r>
    <x v="374"/>
    <x v="1"/>
    <n v="3.6647600000000002E-2"/>
    <n v="0"/>
    <n v="150.54139967525299"/>
    <n v="81.777167231246423"/>
    <n v="157.75686273529104"/>
    <n v="367.80582658735227"/>
    <n v="8.4648928504312124"/>
    <n v="16.329679599908903"/>
    <n v="38.072203002852383"/>
    <n v="0"/>
    <n v="0"/>
    <n v="0"/>
    <n v="0"/>
    <n v="0"/>
    <n v="0"/>
  </r>
  <r>
    <x v="374"/>
    <x v="11"/>
    <n v="2.5731999999999999E-3"/>
    <n v="0"/>
    <n v="108.25509592"/>
    <n v="0.81857515878660603"/>
    <n v="1.5791186383119895"/>
    <n v="3.6816720741867632"/>
    <n v="0.6014808611369109"/>
    <n v="1.1603206232365606"/>
    <n v="2.7052559142988306"/>
    <n v="0"/>
    <n v="0"/>
    <n v="0"/>
    <n v="0"/>
    <n v="0"/>
    <n v="0"/>
  </r>
  <r>
    <x v="374"/>
    <x v="7"/>
    <n v="2.5663439999999999E-2"/>
    <n v="0"/>
    <n v="146.87979724000002"/>
    <n v="50.592392968880432"/>
    <n v="97.598112813963837"/>
    <n v="227.54734047379887"/>
    <n v="36.22003981283703"/>
    <n v="69.872313293303307"/>
    <n v="162.90539442037701"/>
    <n v="0"/>
    <n v="0"/>
    <n v="0"/>
    <n v="0"/>
    <n v="0"/>
    <n v="0"/>
  </r>
  <r>
    <x v="374"/>
    <x v="4"/>
    <n v="1.0853700000000001E-2"/>
    <n v="0"/>
    <n v="450.24200000000002"/>
    <n v="19.707305361047261"/>
    <n v="38.017490358082348"/>
    <n v="88.63674279193873"/>
    <n v="12.482253688090493"/>
    <n v="24.07959640043353"/>
    <n v="56.140922837774049"/>
    <n v="0"/>
    <n v="0"/>
    <n v="0"/>
    <n v="0"/>
    <n v="0"/>
    <n v="0"/>
  </r>
  <r>
    <x v="374"/>
    <x v="8"/>
    <n v="1.0031120000000001E-2"/>
    <n v="0"/>
    <n v="77.359122075000002"/>
    <n v="29.035753253571023"/>
    <n v="56.013059580390767"/>
    <n v="130.59292205386558"/>
    <n v="9.1285343501072465"/>
    <n v="17.609914713382381"/>
    <n v="41.057036283464562"/>
    <n v="0"/>
    <n v="0"/>
    <n v="0"/>
    <n v="0"/>
    <n v="0"/>
    <n v="0"/>
  </r>
  <r>
    <x v="374"/>
    <x v="9"/>
    <n v="0.39442509999999997"/>
    <n v="0"/>
    <n v="31.658415652206102"/>
    <n v="4084.9451047102675"/>
    <n v="7880.294047636633"/>
    <n v="18372.690833778812"/>
    <n v="2954.7734976366187"/>
    <n v="5700.0726836430331"/>
    <n v="13289.564134735487"/>
    <n v="0"/>
    <n v="0"/>
    <n v="0"/>
    <n v="0"/>
    <n v="0"/>
    <n v="0"/>
  </r>
  <r>
    <x v="374"/>
    <x v="18"/>
    <n v="2.0815199999999999E-3"/>
    <n v="0"/>
    <n v="67.045644999999993"/>
    <n v="7.3138914007666802"/>
    <n v="14.109275251719783"/>
    <n v="32.895390771144903"/>
    <n v="1.1955635204687207"/>
    <n v="2.3063693274745707"/>
    <n v="5.37723723836283"/>
    <n v="0"/>
    <n v="0"/>
    <n v="0"/>
    <n v="0"/>
    <n v="0"/>
    <n v="0"/>
  </r>
  <r>
    <x v="374"/>
    <x v="3"/>
    <n v="0.14272227000000001"/>
    <n v="0"/>
    <n v="999.02471837999997"/>
    <n v="46.015449109050479"/>
    <n v="88.768700782601144"/>
    <n v="206.96180692446075"/>
    <n v="36.423132697489713"/>
    <n v="70.264101091920367"/>
    <n v="163.81883699662163"/>
    <n v="0"/>
    <n v="0"/>
    <n v="0"/>
    <n v="0"/>
    <n v="0"/>
    <n v="0"/>
  </r>
  <r>
    <x v="374"/>
    <x v="0"/>
    <n v="0.23104116999999999"/>
    <n v="0"/>
    <n v="184.84152828999999"/>
    <n v="528.34416830033865"/>
    <n v="1019.2321555949015"/>
    <n v="2376.3119966579375"/>
    <n v="330.59208695887946"/>
    <n v="637.7473352221723"/>
    <n v="1486.8905334334997"/>
    <n v="0"/>
    <n v="0"/>
    <n v="0"/>
    <n v="0"/>
    <n v="0"/>
    <n v="0"/>
  </r>
  <r>
    <x v="374"/>
    <x v="2"/>
    <n v="4.1599999999999997E-4"/>
    <n v="0"/>
    <n v="126.431048136"/>
    <n v="0.57890899268809382"/>
    <n v="1.1167770856805364"/>
    <n v="2.6037353430498675"/>
    <n v="0.346314546640202"/>
    <n v="0.66807763398140629"/>
    <n v="1.5576047984889609"/>
    <n v="0"/>
    <n v="0"/>
    <n v="0"/>
    <n v="0"/>
    <n v="0"/>
    <n v="0"/>
  </r>
  <r>
    <x v="374"/>
    <x v="10"/>
    <n v="3.3333300000000002E-3"/>
    <n v="0"/>
    <n v="230.05283894999999"/>
    <n v="0.46316375524722148"/>
    <n v="0.8934921987928609"/>
    <n v="2.0831527137921615"/>
    <n v="0.2394394850680073"/>
    <n v="0.46190426078796171"/>
    <n v="1.0769171971200124"/>
    <n v="0"/>
    <n v="0"/>
    <n v="0"/>
    <n v="0"/>
    <n v="0"/>
    <n v="0"/>
  </r>
  <r>
    <x v="375"/>
    <x v="16"/>
    <n v="1.3045E-4"/>
    <n v="0"/>
    <n v="36.634587916000001"/>
    <n v="0.22813978459152912"/>
    <n v="0.44010593544395843"/>
    <n v="1.0260949955855903"/>
    <n v="0.14973025429494669"/>
    <n v="0.28884560292157851"/>
    <n v="0.67343565215896684"/>
    <n v="0"/>
    <n v="0"/>
    <n v="0"/>
    <n v="0"/>
    <n v="0"/>
    <n v="0"/>
  </r>
  <r>
    <x v="376"/>
    <x v="11"/>
    <n v="2.1263200000000001E-3"/>
    <n v="0"/>
    <n v="108.25509592"/>
    <n v="0.67641564263607035"/>
    <n v="1.3048777953581336"/>
    <n v="3.0422870219123266"/>
    <n v="0.49702346675448328"/>
    <n v="0.9588111874709947"/>
    <n v="2.2354421559505244"/>
    <n v="0"/>
    <n v="0"/>
    <n v="0"/>
    <n v="0"/>
    <n v="0"/>
    <n v="0"/>
  </r>
  <r>
    <x v="376"/>
    <x v="7"/>
    <n v="7.2195600000000007E-3"/>
    <n v="0"/>
    <n v="146.87979724000002"/>
    <n v="14.232496367689228"/>
    <n v="27.456000884806592"/>
    <n v="64.012917885950586"/>
    <n v="10.189310187222201"/>
    <n v="19.656264248276962"/>
    <n v="45.828044460975505"/>
    <n v="0"/>
    <n v="0"/>
    <n v="0"/>
    <n v="0"/>
    <n v="0"/>
    <n v="0"/>
  </r>
  <r>
    <x v="376"/>
    <x v="0"/>
    <n v="3.4747500000000001E-2"/>
    <n v="0"/>
    <n v="184.84152828999999"/>
    <n v="79.460465803631521"/>
    <n v="153.28769901283761"/>
    <n v="357.38609315331848"/>
    <n v="49.719487403927474"/>
    <n v="95.914185037378545"/>
    <n v="223.62130874978058"/>
    <n v="0"/>
    <n v="0"/>
    <n v="0"/>
    <n v="0"/>
    <n v="0"/>
    <n v="0"/>
  </r>
  <r>
    <x v="376"/>
    <x v="10"/>
    <n v="1.72058E-3"/>
    <n v="0"/>
    <n v="230.05283894999999"/>
    <n v="0.23907332727430655"/>
    <n v="0.46119790341760958"/>
    <n v="1.0752703441592995"/>
    <n v="0.12359256035805395"/>
    <n v="0.23842320833117367"/>
    <n v="0.55587721318343852"/>
    <n v="0"/>
    <n v="0"/>
    <n v="0"/>
    <n v="0"/>
    <n v="0"/>
    <n v="0"/>
  </r>
  <r>
    <x v="377"/>
    <x v="9"/>
    <n v="1.8873869999999997E-2"/>
    <n v="0"/>
    <n v="31.658415652206102"/>
    <n v="195.47113726646194"/>
    <n v="377.08463639070538"/>
    <n v="879.16255417551497"/>
    <n v="141.39062365412053"/>
    <n v="272.75756746117258"/>
    <n v="635.92683588255431"/>
    <n v="0"/>
    <n v="0"/>
    <n v="0"/>
    <n v="0"/>
    <n v="0"/>
    <n v="0"/>
  </r>
  <r>
    <x v="377"/>
    <x v="3"/>
    <n v="9.3044520000000006E-2"/>
    <n v="0"/>
    <n v="999.02471837999997"/>
    <n v="29.998719715823114"/>
    <n v="57.870724417014578"/>
    <n v="134.92401699902283"/>
    <n v="23.745228398723167"/>
    <n v="45.807073831779761"/>
    <n v="106.79794439444454"/>
    <n v="0"/>
    <n v="0"/>
    <n v="0"/>
    <n v="0"/>
    <n v="0"/>
    <n v="0"/>
  </r>
  <r>
    <x v="377"/>
    <x v="0"/>
    <n v="6.4077780000000001E-2"/>
    <n v="0"/>
    <n v="184.84152828999999"/>
    <n v="146.53285118246274"/>
    <n v="282.67747187713718"/>
    <n v="659.05482271063659"/>
    <n v="91.687585454540212"/>
    <n v="176.8751146903931"/>
    <n v="412.37951004764415"/>
    <n v="0"/>
    <n v="0"/>
    <n v="0"/>
    <n v="0"/>
    <n v="0"/>
    <n v="0"/>
  </r>
  <r>
    <x v="378"/>
    <x v="4"/>
    <n v="7.5100000000000004E-4"/>
    <n v="0"/>
    <n v="450.24200000000002"/>
    <n v="1.3636074634591424"/>
    <n v="2.6305439858223321"/>
    <n v="6.1330416205299558"/>
    <n v="0.86368450572210032"/>
    <n v="1.666139371525432"/>
    <n v="3.884558542355907"/>
    <n v="0"/>
    <n v="0"/>
    <n v="0"/>
    <n v="0"/>
    <n v="0"/>
    <n v="0"/>
  </r>
  <r>
    <x v="379"/>
    <x v="11"/>
    <n v="5.2360000000000004E-4"/>
    <n v="0"/>
    <n v="108.25509592"/>
    <n v="0.16656534787061517"/>
    <n v="0.32132229092964315"/>
    <n v="0.74915416525889533"/>
    <n v="0.1223905560746489"/>
    <n v="0.23610441408622071"/>
    <n v="0.55047100758855416"/>
    <n v="0"/>
    <n v="0"/>
    <n v="0"/>
    <n v="0"/>
    <n v="0"/>
    <n v="0"/>
  </r>
  <r>
    <x v="379"/>
    <x v="7"/>
    <n v="2.2236000000000001E-3"/>
    <n v="0"/>
    <n v="146.87979724000002"/>
    <n v="4.3835606218652892"/>
    <n v="8.4563551750322627"/>
    <n v="19.715761654616031"/>
    <n v="3.1382729878700757"/>
    <n v="6.0540627382373229"/>
    <n v="14.114882300780813"/>
    <n v="0"/>
    <n v="0"/>
    <n v="0"/>
    <n v="0"/>
    <n v="0"/>
    <n v="0"/>
  </r>
  <r>
    <x v="379"/>
    <x v="4"/>
    <n v="3.3397E-4"/>
    <n v="0"/>
    <n v="450.24200000000002"/>
    <n v="0.60639678371697703"/>
    <n v="1.1698039613116966"/>
    <n v="2.7273660585997193"/>
    <n v="0.38408084470840187"/>
    <n v="0.74093284408568383"/>
    <n v="1.727464735540083"/>
    <n v="0"/>
    <n v="0"/>
    <n v="0"/>
    <n v="0"/>
    <n v="0"/>
    <n v="0"/>
  </r>
  <r>
    <x v="379"/>
    <x v="3"/>
    <n v="9.2271599999999999E-3"/>
    <n v="0"/>
    <n v="999.02471837999997"/>
    <n v="2.9749520617985281"/>
    <n v="5.7389992824048122"/>
    <n v="13.38032043899741"/>
    <n v="2.354797699763107"/>
    <n v="4.5426554876917518"/>
    <n v="10.591077482033791"/>
    <n v="0"/>
    <n v="0"/>
    <n v="0"/>
    <n v="0"/>
    <n v="0"/>
    <n v="0"/>
  </r>
  <r>
    <x v="379"/>
    <x v="0"/>
    <n v="1.1532780000000001E-2"/>
    <n v="0"/>
    <n v="184.84152828999999"/>
    <n v="26.373122406239464"/>
    <n v="50.876561174797423"/>
    <n v="118.61731599098434"/>
    <n v="16.502019136405981"/>
    <n v="31.834151950942619"/>
    <n v="74.220457791878403"/>
    <n v="0"/>
    <n v="0"/>
    <n v="0"/>
    <n v="0"/>
    <n v="0"/>
    <n v="0"/>
  </r>
  <r>
    <x v="379"/>
    <x v="10"/>
    <n v="3.4477999999999999E-4"/>
    <n v="0"/>
    <n v="230.05283894999999"/>
    <n v="4.7906927767168872E-2"/>
    <n v="9.2417564507505282E-2"/>
    <n v="0.21546903326741171"/>
    <n v="2.4766208464732733E-2"/>
    <n v="4.7776653086995115E-2"/>
    <n v="0.11138996475687613"/>
    <n v="0"/>
    <n v="0"/>
    <n v="0"/>
    <n v="0"/>
    <n v="0"/>
    <n v="0"/>
  </r>
  <r>
    <x v="380"/>
    <x v="5"/>
    <n v="4.7141589499999998"/>
    <n v="0"/>
    <n v="93.437635950000001"/>
    <n v="7211.419570910778"/>
    <n v="13911.596181336976"/>
    <n v="32434.507405308919"/>
    <n v="4667.14403551333"/>
    <n v="9003.4177742339798"/>
    <n v="20991.223197180039"/>
    <n v="0"/>
    <n v="0"/>
    <n v="0"/>
    <n v="0"/>
    <n v="0"/>
    <n v="0"/>
  </r>
  <r>
    <x v="381"/>
    <x v="11"/>
    <n v="2.8151199999999999E-3"/>
    <n v="0"/>
    <n v="108.25509592"/>
    <n v="0.89553369384554271"/>
    <n v="1.7275798465276107"/>
    <n v="4.0278053355684138"/>
    <n v="0.65802922501311234"/>
    <n v="1.2694084380870925"/>
    <n v="2.9595911819761089"/>
    <n v="0"/>
    <n v="0"/>
    <n v="0"/>
    <n v="0"/>
    <n v="0"/>
    <n v="0"/>
  </r>
  <r>
    <x v="381"/>
    <x v="7"/>
    <n v="1.1978879999999999E-2"/>
    <n v="0"/>
    <n v="146.87979724000002"/>
    <n v="23.614924744580712"/>
    <n v="45.555704208981147"/>
    <n v="106.21188296872047"/>
    <n v="16.906366041076225"/>
    <n v="32.614180182504178"/>
    <n v="76.039072357967825"/>
    <n v="0"/>
    <n v="0"/>
    <n v="0"/>
    <n v="0"/>
    <n v="0"/>
    <n v="0"/>
  </r>
  <r>
    <x v="381"/>
    <x v="3"/>
    <n v="5.1518879999999996E-2"/>
    <n v="0"/>
    <n v="999.02471837999997"/>
    <n v="16.610332786854347"/>
    <n v="32.043100515250586"/>
    <n v="74.707615675706819"/>
    <n v="13.147765955979038"/>
    <n v="25.36344042497722"/>
    <n v="59.134170196203499"/>
    <n v="0"/>
    <n v="0"/>
    <n v="0"/>
    <n v="0"/>
    <n v="0"/>
    <n v="0"/>
  </r>
  <r>
    <x v="381"/>
    <x v="0"/>
    <n v="6.9159390000000001E-2"/>
    <n v="0"/>
    <n v="184.84152828999999"/>
    <n v="158.15345979120846"/>
    <n v="305.09486317667313"/>
    <n v="711.32035965081457"/>
    <n v="98.958757319758462"/>
    <n v="190.90197940951799"/>
    <n v="445.08276290773398"/>
    <n v="0"/>
    <n v="0"/>
    <n v="0"/>
    <n v="0"/>
    <n v="0"/>
    <n v="0"/>
  </r>
  <r>
    <x v="381"/>
    <x v="10"/>
    <n v="1.8563599999999998E-3"/>
    <n v="0"/>
    <n v="230.05283894999999"/>
    <n v="0.25793985854707813"/>
    <n v="0.49759345103878555"/>
    <n v="1.1601255716581367"/>
    <n v="0.13334589809615188"/>
    <n v="0.25723843530533747"/>
    <n v="0.59974440215811398"/>
    <n v="0"/>
    <n v="0"/>
    <n v="0"/>
    <n v="0"/>
    <n v="0"/>
    <n v="0"/>
  </r>
  <r>
    <x v="382"/>
    <x v="0"/>
    <n v="4.0530839999999999E-2"/>
    <n v="0"/>
    <n v="184.84152828999999"/>
    <n v="92.685788209582284"/>
    <n v="178.80075408755962"/>
    <n v="416.8690858283976"/>
    <n v="57.994750380620175"/>
    <n v="111.87804842018515"/>
    <n v="260.84062121096355"/>
    <n v="0"/>
    <n v="0"/>
    <n v="0"/>
    <n v="0"/>
    <n v="0"/>
    <n v="0"/>
  </r>
  <r>
    <x v="383"/>
    <x v="7"/>
    <n v="2.32254E-2"/>
    <n v="0"/>
    <n v="146.87979724000002"/>
    <n v="45.786089614620472"/>
    <n v="88.3262418970113"/>
    <n v="205.930226089728"/>
    <n v="32.779117400826436"/>
    <n v="63.234407591588919"/>
    <n v="147.42929815999042"/>
    <n v="0"/>
    <n v="0"/>
    <n v="0"/>
    <n v="0"/>
    <n v="0"/>
    <n v="0"/>
  </r>
  <r>
    <x v="384"/>
    <x v="7"/>
    <n v="5.3764199999999998E-2"/>
    <n v="0"/>
    <n v="146.87979724000002"/>
    <n v="105.98966989840338"/>
    <n v="204.46535838346355"/>
    <n v="476.70541138294078"/>
    <n v="75.879985867262235"/>
    <n v="146.38057198738039"/>
    <n v="341.28231471291588"/>
    <n v="0"/>
    <n v="0"/>
    <n v="0"/>
    <n v="0"/>
    <n v="0"/>
    <n v="0"/>
  </r>
  <r>
    <x v="384"/>
    <x v="0"/>
    <n v="3.5205150000000004E-2"/>
    <n v="0"/>
    <n v="184.84152828999999"/>
    <n v="80.507018280069616"/>
    <n v="155.30661017056769"/>
    <n v="362.09312950216707"/>
    <n v="50.374329433149938"/>
    <n v="97.17744503543183"/>
    <n v="226.56656501136308"/>
    <n v="0"/>
    <n v="0"/>
    <n v="0"/>
    <n v="0"/>
    <n v="0"/>
    <n v="0"/>
  </r>
  <r>
    <x v="385"/>
    <x v="3"/>
    <n v="4.7664539999999998E-2"/>
    <n v="0"/>
    <n v="999.02471837999997"/>
    <n v="15.367645250291359"/>
    <n v="29.645823943245318"/>
    <n v="69.118430673946222"/>
    <n v="12.164127331949009"/>
    <n v="23.465896787234968"/>
    <n v="54.71009891293734"/>
    <n v="0"/>
    <n v="0"/>
    <n v="0"/>
    <n v="0"/>
    <n v="0"/>
    <n v="0"/>
  </r>
  <r>
    <x v="385"/>
    <x v="0"/>
    <n v="4.2154650000000002E-2"/>
    <n v="0"/>
    <n v="184.84152828999999"/>
    <n v="96.399111440795906"/>
    <n v="185.96414997313519"/>
    <n v="433.57034813283076"/>
    <n v="60.318226913935433"/>
    <n v="116.36028204290754"/>
    <n v="271.29082676131918"/>
    <n v="0"/>
    <n v="0"/>
    <n v="0"/>
    <n v="0"/>
    <n v="0"/>
    <n v="0"/>
  </r>
  <r>
    <x v="386"/>
    <x v="8"/>
    <n v="3.6468410000000007E-2"/>
    <n v="0"/>
    <n v="77.359122075000002"/>
    <n v="105.56027186496244"/>
    <n v="203.63700385720821"/>
    <n v="474.77412537766594"/>
    <n v="33.187035284075421"/>
    <n v="64.021324621045437"/>
    <n v="149.26397377065194"/>
    <n v="0"/>
    <n v="0"/>
    <n v="0"/>
    <n v="0"/>
    <n v="0"/>
    <n v="0"/>
  </r>
  <r>
    <x v="386"/>
    <x v="0"/>
    <n v="1.5122891699999998"/>
    <n v="0"/>
    <n v="184.84152828999999"/>
    <n v="3458.2977733070666"/>
    <n v="6671.4246236803792"/>
    <n v="15554.244713558519"/>
    <n v="2163.9036574979764"/>
    <n v="4174.400554900456"/>
    <n v="9732.5011411905707"/>
    <n v="0"/>
    <n v="0"/>
    <n v="0"/>
    <n v="0"/>
    <n v="0"/>
    <n v="0"/>
  </r>
  <r>
    <x v="387"/>
    <x v="5"/>
    <n v="1.8617040000000001E-2"/>
    <n v="0"/>
    <n v="93.437635950000001"/>
    <n v="28.479159916410712"/>
    <n v="54.939331770261539"/>
    <n v="128.08955492366934"/>
    <n v="18.43136986183147"/>
    <n v="35.556074926074565"/>
    <n v="82.898019785868428"/>
    <n v="0"/>
    <n v="0"/>
    <n v="0"/>
    <n v="0"/>
    <n v="0"/>
    <n v="0"/>
  </r>
  <r>
    <x v="387"/>
    <x v="1"/>
    <n v="5.3185300000000001E-3"/>
    <n v="0"/>
    <n v="150.54139967525299"/>
    <n v="11.868016384003345"/>
    <n v="22.894667240515815"/>
    <n v="53.378292790786588"/>
    <n v="1.2284784425666051"/>
    <n v="2.3698657167864607"/>
    <n v="5.5252773397646902"/>
    <n v="0"/>
    <n v="0"/>
    <n v="0"/>
    <n v="0"/>
    <n v="0"/>
    <n v="0"/>
  </r>
  <r>
    <x v="387"/>
    <x v="4"/>
    <n v="2.0620199999999999E-3"/>
    <n v="0"/>
    <n v="450.24200000000002"/>
    <n v="3.744055741414142"/>
    <n v="7.2226821699671975"/>
    <n v="16.839486660938988"/>
    <n v="2.3714177423290081"/>
    <n v="4.5747173194046225"/>
    <n v="10.665828768986321"/>
    <n v="0"/>
    <n v="0"/>
    <n v="0"/>
    <n v="0"/>
    <n v="0"/>
    <n v="0"/>
  </r>
  <r>
    <x v="387"/>
    <x v="9"/>
    <n v="1.2093139999999999E-2"/>
    <n v="0"/>
    <n v="31.658415652206102"/>
    <n v="125.24510494787457"/>
    <n v="241.61114279805332"/>
    <n v="563.30979552164376"/>
    <n v="90.593853117383503"/>
    <n v="174.76518855790596"/>
    <n v="407.46027476531054"/>
    <n v="0"/>
    <n v="0"/>
    <n v="0"/>
    <n v="0"/>
    <n v="0"/>
    <n v="0"/>
  </r>
  <r>
    <x v="388"/>
    <x v="4"/>
    <n v="1.7988849999999997E-2"/>
    <n v="0"/>
    <n v="450.24200000000002"/>
    <n v="32.662756483418093"/>
    <n v="63.009934992490074"/>
    <n v="146.90594641207758"/>
    <n v="20.688004022315578"/>
    <n v="39.909362494627509"/>
    <n v="93.04759112471244"/>
    <n v="0"/>
    <n v="0"/>
    <n v="0"/>
    <n v="0"/>
    <n v="0"/>
    <n v="0"/>
  </r>
  <r>
    <x v="389"/>
    <x v="6"/>
    <n v="4.7999999999999998E-6"/>
    <n v="0"/>
    <n v="2.9174746000000003"/>
    <n v="0.12848171065162711"/>
    <n v="0.24785489981511058"/>
    <n v="0.57786694486431756"/>
    <n v="8.2743641106462332E-2"/>
    <n v="0.15962129374497058"/>
    <n v="0.37215269668061041"/>
    <n v="0"/>
    <n v="0"/>
    <n v="0"/>
    <n v="0"/>
    <n v="0"/>
    <n v="0"/>
  </r>
  <r>
    <x v="389"/>
    <x v="1"/>
    <n v="5.7899999999999996E-6"/>
    <n v="0"/>
    <n v="150.54139967525299"/>
    <n v="1.292007657442552E-2"/>
    <n v="2.4924203364949819E-2"/>
    <n v="5.8110100959974716E-2"/>
    <n v="1.33737897171975E-3"/>
    <n v="2.5799464326032957E-3"/>
    <n v="6.0150748039848514E-3"/>
    <n v="0"/>
    <n v="0"/>
    <n v="0"/>
    <n v="0"/>
    <n v="0"/>
    <n v="0"/>
  </r>
  <r>
    <x v="389"/>
    <x v="8"/>
    <n v="1.151E-5"/>
    <n v="0"/>
    <n v="77.359122075000002"/>
    <n v="3.3316471136682888E-2"/>
    <n v="6.4271020162284739E-2"/>
    <n v="0.14984613212083922"/>
    <n v="1.0474346869515509E-2"/>
    <n v="2.0206130357430796E-2"/>
    <n v="4.7110042310597136E-2"/>
    <n v="0"/>
    <n v="0"/>
    <n v="0"/>
    <n v="0"/>
    <n v="0"/>
    <n v="0"/>
  </r>
  <r>
    <x v="389"/>
    <x v="9"/>
    <n v="1.7120000000000002E-5"/>
    <n v="0"/>
    <n v="31.658415652206102"/>
    <n v="0.17730681995805994"/>
    <n v="0.3420437342743633"/>
    <n v="0.79746564575706091"/>
    <n v="0.12825178285950598"/>
    <n v="0.24741134462276551"/>
    <n v="0.57683280802025927"/>
    <n v="0"/>
    <n v="0"/>
    <n v="0"/>
    <n v="0"/>
    <n v="0"/>
    <n v="0"/>
  </r>
  <r>
    <x v="389"/>
    <x v="3"/>
    <n v="1.7100000000000002E-5"/>
    <n v="0"/>
    <n v="999.02471837999997"/>
    <n v="5.5132543769431585E-3"/>
    <n v="1.063565471164717E-2"/>
    <n v="2.479673913824576E-2"/>
    <n v="4.3639690507099836E-3"/>
    <n v="8.4185609482797467E-3"/>
    <n v="1.9627645444836531E-2"/>
    <n v="0"/>
    <n v="0"/>
    <n v="0"/>
    <n v="0"/>
    <n v="0"/>
    <n v="0"/>
  </r>
  <r>
    <x v="389"/>
    <x v="0"/>
    <n v="1.3560000000000001E-5"/>
    <n v="0"/>
    <n v="184.84152828999999"/>
    <n v="3.1008962264831814E-2"/>
    <n v="5.981958985866833E-2"/>
    <n v="0.13946774366958767"/>
    <n v="1.9402726791776573E-2"/>
    <n v="3.7429925868245284E-2"/>
    <n v="8.7266852195036312E-2"/>
    <n v="0"/>
    <n v="0"/>
    <n v="0"/>
    <n v="0"/>
    <n v="0"/>
    <n v="0"/>
  </r>
  <r>
    <x v="390"/>
    <x v="3"/>
    <n v="7.0281000000000007E-3"/>
    <n v="0"/>
    <n v="999.02471837999997"/>
    <n v="2.2659475489236383"/>
    <n v="4.3712540864869869"/>
    <n v="10.191459785819006"/>
    <n v="1.7935912798418034"/>
    <n v="3.4600285497429764"/>
    <n v="8.0669622778278143"/>
    <n v="0"/>
    <n v="0"/>
    <n v="0"/>
    <n v="0"/>
    <n v="0"/>
    <n v="0"/>
  </r>
  <r>
    <x v="390"/>
    <x v="0"/>
    <n v="8.8265429999999992E-2"/>
    <n v="0"/>
    <n v="184.84152828999999"/>
    <n v="201.84508762235646"/>
    <n v="389.38066528753677"/>
    <n v="907.83041048126358"/>
    <n v="126.29719936937165"/>
    <n v="243.6407449578756"/>
    <n v="568.04175765054015"/>
    <n v="0"/>
    <n v="0"/>
    <n v="0"/>
    <n v="0"/>
    <n v="0"/>
    <n v="0"/>
  </r>
  <r>
    <x v="391"/>
    <x v="1"/>
    <n v="2.3807E-4"/>
    <n v="0"/>
    <n v="150.54139967525299"/>
    <n v="0.53124052332875371"/>
    <n v="1.0248195328313652"/>
    <n v="2.389338814428529"/>
    <n v="5.4989604800918988E-2"/>
    <n v="0.10608080262691998"/>
    <n v="0.24732450061911465"/>
    <n v="0"/>
    <n v="0"/>
    <n v="0"/>
    <n v="0"/>
    <n v="0"/>
    <n v="0"/>
  </r>
  <r>
    <x v="392"/>
    <x v="7"/>
    <n v="0.15056832000000001"/>
    <n v="0"/>
    <n v="146.87979724000002"/>
    <n v="296.82737832902131"/>
    <n v="572.61161720989116"/>
    <n v="1335.0283818384403"/>
    <n v="212.50426852175647"/>
    <n v="409.94336016864253"/>
    <n v="955.77177326241303"/>
    <n v="0"/>
    <n v="0"/>
    <n v="0"/>
    <n v="0"/>
    <n v="0"/>
    <n v="0"/>
  </r>
  <r>
    <x v="393"/>
    <x v="4"/>
    <n v="1.24108E-2"/>
    <n v="0"/>
    <n v="450.24200000000002"/>
    <n v="22.534566587881123"/>
    <n v="43.471578294598935"/>
    <n v="101.35280019184178"/>
    <n v="14.27299023117955"/>
    <n v="27.534117859025077"/>
    <n v="64.195045482650713"/>
    <n v="0"/>
    <n v="0"/>
    <n v="0"/>
    <n v="0"/>
    <n v="0"/>
    <n v="0"/>
  </r>
  <r>
    <x v="394"/>
    <x v="5"/>
    <n v="5.7893400000000005E-2"/>
    <n v="0"/>
    <n v="93.437635950000001"/>
    <n v="88.561629383872628"/>
    <n v="170.84481259687144"/>
    <n v="398.3200250425395"/>
    <n v="57.316021663967746"/>
    <n v="110.56870845876709"/>
    <n v="257.78793077047669"/>
    <n v="0"/>
    <n v="0"/>
    <n v="0"/>
    <n v="0"/>
    <n v="0"/>
    <n v="0"/>
  </r>
  <r>
    <x v="394"/>
    <x v="7"/>
    <n v="7.7989199999999995E-2"/>
    <n v="0"/>
    <n v="146.87979724000002"/>
    <n v="153.74635098523851"/>
    <n v="296.59308104723249"/>
    <n v="691.49868628988133"/>
    <n v="110.06988653786512"/>
    <n v="212.3365307181769"/>
    <n v="495.05683519160584"/>
    <n v="0"/>
    <n v="0"/>
    <n v="0"/>
    <n v="0"/>
    <n v="0"/>
    <n v="0"/>
  </r>
  <r>
    <x v="394"/>
    <x v="2"/>
    <n v="1.0650389999999999E-2"/>
    <n v="0"/>
    <n v="126.431048136"/>
    <n v="14.821169583258046"/>
    <n v="28.591614196060402"/>
    <n v="66.660569375636726"/>
    <n v="8.8663100586330312"/>
    <n v="17.104056135046221"/>
    <n v="39.877640792737608"/>
    <n v="0"/>
    <n v="0"/>
    <n v="0"/>
    <n v="0"/>
    <n v="0"/>
    <n v="0"/>
  </r>
  <r>
    <x v="395"/>
    <x v="18"/>
    <n v="14.39738118"/>
    <n v="0"/>
    <n v="67.045644999999993"/>
    <n v="50588.455746743755"/>
    <n v="97590.517493250212"/>
    <n v="227529.6321905278"/>
    <n v="8269.4299017501198"/>
    <n v="15952.610760171245"/>
    <n v="37193.077278142984"/>
    <n v="0"/>
    <n v="0"/>
    <n v="0"/>
    <n v="0"/>
    <n v="0"/>
    <n v="0"/>
  </r>
  <r>
    <x v="396"/>
    <x v="18"/>
    <n v="2.37301875"/>
    <n v="0"/>
    <n v="67.045644999999993"/>
    <n v="8338.138201642596"/>
    <n v="16085.156386314815"/>
    <n v="37502.103793623806"/>
    <n v="1362.991780472099"/>
    <n v="2629.3562677860637"/>
    <n v="6130.2724882937537"/>
    <n v="0"/>
    <n v="0"/>
    <n v="0"/>
    <n v="0"/>
    <n v="0"/>
    <n v="0"/>
  </r>
  <r>
    <x v="397"/>
    <x v="1"/>
    <n v="1.669791E-2"/>
    <n v="0"/>
    <n v="150.54139967525299"/>
    <n v="37.260496689614108"/>
    <n v="71.87946539026413"/>
    <n v="167.58501483947694"/>
    <n v="3.8568970130689006"/>
    <n v="7.4403649976564594"/>
    <n v="17.347008241831901"/>
    <n v="0"/>
    <n v="0"/>
    <n v="0"/>
    <n v="0"/>
    <n v="0"/>
    <n v="0"/>
  </r>
  <r>
    <x v="397"/>
    <x v="11"/>
    <n v="0.36131200000000002"/>
    <n v="0"/>
    <n v="108.25509592"/>
    <n v="114.93899726857852"/>
    <n v="221.7295637516639"/>
    <n v="516.95643574870508"/>
    <n v="84.456028641030443"/>
    <n v="162.92467162398887"/>
    <n v="379.85443218837986"/>
    <n v="0"/>
    <n v="0"/>
    <n v="0"/>
    <n v="0"/>
    <n v="0"/>
    <n v="0"/>
  </r>
  <r>
    <x v="397"/>
    <x v="7"/>
    <n v="3.9980246400000001"/>
    <n v="0"/>
    <n v="146.87979724000002"/>
    <n v="7881.6259116527917"/>
    <n v="15204.495572211956"/>
    <n v="35448.867103580706"/>
    <n v="5642.603315592276"/>
    <n v="10885.182586606714"/>
    <n v="25378.506579070687"/>
    <n v="0"/>
    <n v="0"/>
    <n v="0"/>
    <n v="0"/>
    <n v="0"/>
    <n v="0"/>
  </r>
  <r>
    <x v="397"/>
    <x v="18"/>
    <n v="0.188"/>
    <n v="0"/>
    <n v="67.045644999999993"/>
    <n v="660.58052929788619"/>
    <n v="1274.3301757001227"/>
    <n v="2971.0660791033683"/>
    <n v="107.98163930594927"/>
    <n v="208.30807946367048"/>
    <n v="485.6646108671606"/>
    <n v="0"/>
    <n v="0"/>
    <n v="0"/>
    <n v="0"/>
    <n v="0"/>
    <n v="0"/>
  </r>
  <r>
    <x v="397"/>
    <x v="16"/>
    <n v="8.3638020000000007E-2"/>
    <n v="0"/>
    <n v="36.634587916000001"/>
    <n v="146.27182726302803"/>
    <n v="282.17392894427371"/>
    <n v="657.88082608422781"/>
    <n v="95.999555410700182"/>
    <n v="185.19336384873168"/>
    <n v="431.77328128773257"/>
    <n v="0"/>
    <n v="0"/>
    <n v="0"/>
    <n v="0"/>
    <n v="0"/>
    <n v="0"/>
  </r>
  <r>
    <x v="397"/>
    <x v="2"/>
    <n v="1.5858209999999998E-2"/>
    <n v="0"/>
    <n v="126.431048136"/>
    <n v="22.068414367635228"/>
    <n v="42.572321028629652"/>
    <n v="99.256206381026033"/>
    <n v="13.201751939122877"/>
    <n v="25.467585134567965"/>
    <n v="59.376980748667357"/>
    <n v="0"/>
    <n v="0"/>
    <n v="0"/>
    <n v="0"/>
    <n v="0"/>
    <n v="0"/>
  </r>
  <r>
    <x v="398"/>
    <x v="9"/>
    <n v="4.280759E-2"/>
    <n v="0"/>
    <n v="31.658415652206102"/>
    <n v="443.34565729955881"/>
    <n v="855.26097773866184"/>
    <n v="1994.017663706396"/>
    <n v="320.6863164380116"/>
    <n v="618.63804917990944"/>
    <n v="1442.337753754671"/>
    <n v="0"/>
    <n v="0"/>
    <n v="0"/>
    <n v="0"/>
    <n v="0"/>
    <n v="0"/>
  </r>
  <r>
    <x v="398"/>
    <x v="10"/>
    <n v="0.12114319"/>
    <n v="0"/>
    <n v="230.05283894999999"/>
    <n v="16.832757273665571"/>
    <n v="32.472181032745432"/>
    <n v="75.708005209787046"/>
    <n v="8.7019476118763439"/>
    <n v="16.786983474917154"/>
    <n v="39.138394525887662"/>
    <n v="0"/>
    <n v="0"/>
    <n v="0"/>
    <n v="0"/>
    <n v="0"/>
    <n v="0"/>
  </r>
  <r>
    <x v="399"/>
    <x v="10"/>
    <n v="7.1428078600000005"/>
    <n v="0"/>
    <n v="230.05283894999999"/>
    <n v="992.48790592199691"/>
    <n v="1914.6148447307437"/>
    <n v="4463.872337168832"/>
    <n v="513.08158386301852"/>
    <n v="989.78900514612803"/>
    <n v="2307.666093713492"/>
    <n v="0"/>
    <n v="0"/>
    <n v="0"/>
    <n v="0"/>
    <n v="0"/>
    <n v="0"/>
  </r>
  <r>
    <x v="400"/>
    <x v="11"/>
    <n v="3.5254239999999999E-2"/>
    <n v="0"/>
    <n v="108.25509592"/>
    <n v="11.214925037269206"/>
    <n v="21.634784495384764"/>
    <n v="50.440910502362023"/>
    <n v="8.2406150450518147"/>
    <n v="15.897023833565708"/>
    <n v="37.06347787350785"/>
    <n v="0"/>
    <n v="0"/>
    <n v="0"/>
    <n v="0"/>
    <n v="0"/>
    <n v="0"/>
  </r>
  <r>
    <x v="400"/>
    <x v="7"/>
    <n v="0.12697164"/>
    <n v="0"/>
    <n v="146.87979724000002"/>
    <n v="250.30935473900684"/>
    <n v="482.87339674236983"/>
    <n v="1125.8061661880333"/>
    <n v="179.20114590644164"/>
    <n v="345.69809072534787"/>
    <n v="805.98567824119129"/>
    <n v="0"/>
    <n v="0"/>
    <n v="0"/>
    <n v="0"/>
    <n v="0"/>
    <n v="0"/>
  </r>
  <r>
    <x v="400"/>
    <x v="3"/>
    <n v="0.5852816999999999"/>
    <n v="0"/>
    <n v="999.02471837999997"/>
    <n v="188.70215755963346"/>
    <n v="364.02655381554763"/>
    <n v="848.71799048473747"/>
    <n v="149.36556869865061"/>
    <n v="288.14208557677085"/>
    <n v="671.79542064041982"/>
    <n v="0"/>
    <n v="0"/>
    <n v="0"/>
    <n v="0"/>
    <n v="0"/>
    <n v="0"/>
  </r>
  <r>
    <x v="400"/>
    <x v="0"/>
    <n v="0.82332590999999999"/>
    <n v="0"/>
    <n v="184.84152828999999"/>
    <n v="1882.7789140743594"/>
    <n v="3632.0809923462293"/>
    <n v="8468.0978593222717"/>
    <n v="1178.0802132979961"/>
    <n v="2272.6421664237159"/>
    <n v="5298.6032814390683"/>
    <n v="0"/>
    <n v="0"/>
    <n v="0"/>
    <n v="0"/>
    <n v="0"/>
    <n v="0"/>
  </r>
  <r>
    <x v="400"/>
    <x v="10"/>
    <n v="1.8022450000000002E-2"/>
    <n v="0"/>
    <n v="230.05283894999999"/>
    <n v="2.5042061904327766"/>
    <n v="4.8308803743206941"/>
    <n v="11.263065951071015"/>
    <n v="1.2945871388863115"/>
    <n v="2.4973964308478314"/>
    <n v="5.822611724382396"/>
    <n v="0"/>
    <n v="0"/>
    <n v="0"/>
    <n v="0"/>
    <n v="0"/>
    <n v="0"/>
  </r>
  <r>
    <x v="401"/>
    <x v="0"/>
    <n v="5.0849999999999995E-4"/>
    <n v="0"/>
    <n v="184.84152828999999"/>
    <n v="1.1628360849311929"/>
    <n v="2.2432346197000621"/>
    <n v="5.230040387609538"/>
    <n v="0.72760225469162143"/>
    <n v="1.4036222200591981"/>
    <n v="3.2725069573138619"/>
    <n v="0"/>
    <n v="0"/>
    <n v="0"/>
    <n v="0"/>
    <n v="0"/>
    <n v="0"/>
  </r>
  <r>
    <x v="402"/>
    <x v="11"/>
    <n v="1.6799999999999999E-4"/>
    <n v="0"/>
    <n v="108.25509592"/>
    <n v="5.3443427124261547E-2"/>
    <n v="0.10309806126084806"/>
    <n v="0.24037032040392362"/>
    <n v="3.9269697136250982E-2"/>
    <n v="7.575542697953605E-2"/>
    <n v="0.17662171366477675"/>
    <n v="0"/>
    <n v="0"/>
    <n v="0"/>
    <n v="0"/>
    <n v="0"/>
    <n v="0"/>
  </r>
  <r>
    <x v="403"/>
    <x v="13"/>
    <n v="2.0489239299999999"/>
    <n v="0"/>
    <n v="178.77225749999999"/>
    <n v="1502.7957997092799"/>
    <n v="2899.053106394761"/>
    <n v="6759.0633182617294"/>
    <n v="692.87243841851705"/>
    <n v="1336.6247066441751"/>
    <n v="3116.3040804712991"/>
    <n v="0"/>
    <n v="0"/>
    <n v="0"/>
    <n v="0"/>
    <n v="0"/>
    <n v="0"/>
  </r>
  <r>
    <x v="404"/>
    <x v="1"/>
    <n v="4.1329999999999999E-5"/>
    <n v="0"/>
    <n v="150.54139967525299"/>
    <n v="9.2225693406046083E-2"/>
    <n v="0.17791318222338101"/>
    <n v="0.41479973621342919"/>
    <n v="9.5464374613432254E-3"/>
    <n v="1.8416094310793475E-2"/>
    <n v="4.2936622046406553E-2"/>
    <n v="0"/>
    <n v="0"/>
    <n v="0"/>
    <n v="0"/>
    <n v="0"/>
    <n v="0"/>
  </r>
  <r>
    <x v="405"/>
    <x v="6"/>
    <n v="8.1660000000000001E-4"/>
    <n v="0"/>
    <n v="2.9174746000000003"/>
    <n v="21.857951024608063"/>
    <n v="42.166314831045689"/>
    <n v="98.309613995042014"/>
    <n v="14.076761943236905"/>
    <n v="27.155572598363122"/>
    <n v="63.312477522788846"/>
    <n v="0"/>
    <n v="0"/>
    <n v="0"/>
    <n v="0"/>
    <n v="0"/>
    <n v="0"/>
  </r>
  <r>
    <x v="405"/>
    <x v="7"/>
    <n v="5.1000000000000004E-4"/>
    <n v="0"/>
    <n v="146.87979724000002"/>
    <n v="1.0054038123544242"/>
    <n v="1.9395310034477671"/>
    <n v="4.5219636822513838"/>
    <n v="0.71978738253900831"/>
    <n v="1.3885464995957164"/>
    <n v="3.237358325867159"/>
    <n v="0"/>
    <n v="0"/>
    <n v="0"/>
    <n v="0"/>
    <n v="0"/>
    <n v="0"/>
  </r>
  <r>
    <x v="405"/>
    <x v="8"/>
    <n v="1.15138E-3"/>
    <n v="0"/>
    <n v="77.359122075000002"/>
    <n v="3.3327470492922631"/>
    <n v="6.4292239091617205"/>
    <n v="14.989560347636131"/>
    <n v="1.047780495101891"/>
    <n v="2.0212801364846804"/>
    <n v="4.7125595582602369"/>
    <n v="0"/>
    <n v="0"/>
    <n v="0"/>
    <n v="0"/>
    <n v="0"/>
    <n v="0"/>
  </r>
  <r>
    <x v="405"/>
    <x v="9"/>
    <n v="2.9023499999999997E-3"/>
    <n v="0"/>
    <n v="31.658415652206102"/>
    <n v="30.058787903345515"/>
    <n v="57.986602346448493"/>
    <n v="135.19418323382041"/>
    <n v="21.742497779339196"/>
    <n v="41.943593228147392"/>
    <n v="97.790344647056031"/>
    <n v="0"/>
    <n v="0"/>
    <n v="0"/>
    <n v="0"/>
    <n v="0"/>
    <n v="0"/>
  </r>
  <r>
    <x v="405"/>
    <x v="3"/>
    <n v="2.5000199999999999E-3"/>
    <n v="0"/>
    <n v="999.02471837999997"/>
    <n v="0.8060377899090897"/>
    <n v="1.5549327188428161"/>
    <n v="3.6252832620115298"/>
    <n v="0.63801227521379966"/>
    <n v="1.2307936106384989"/>
    <n v="2.8695617640351005"/>
    <n v="0"/>
    <n v="0"/>
    <n v="0"/>
    <n v="0"/>
    <n v="0"/>
    <n v="0"/>
  </r>
  <r>
    <x v="405"/>
    <x v="0"/>
    <n v="3.1740570000000003E-2"/>
    <n v="0"/>
    <n v="184.84152828999999"/>
    <n v="72.584228421405072"/>
    <n v="140.0227049616779"/>
    <n v="326.45912099458741"/>
    <n v="45.41693273785102"/>
    <n v="87.614098976095164"/>
    <n v="204.2698842755313"/>
    <n v="0"/>
    <n v="0"/>
    <n v="0"/>
    <n v="0"/>
    <n v="0"/>
    <n v="0"/>
  </r>
  <r>
    <x v="405"/>
    <x v="2"/>
    <n v="2.4529899999999999E-3"/>
    <n v="0"/>
    <n v="126.431048136"/>
    <n v="3.4136008893604979"/>
    <n v="6.5851995754891801"/>
    <n v="15.353213363336284"/>
    <n v="2.0420820186609352"/>
    <n v="3.9393936427405039"/>
    <n v="9.1845889294361456"/>
    <n v="0"/>
    <n v="0"/>
    <n v="0"/>
    <n v="0"/>
    <n v="0"/>
    <n v="0"/>
  </r>
  <r>
    <x v="406"/>
    <x v="3"/>
    <n v="2.1375000000000001E-3"/>
    <n v="0"/>
    <n v="999.02471837999997"/>
    <n v="0.68915679711789479"/>
    <n v="1.3294568389558961"/>
    <n v="3.0995923922807198"/>
    <n v="0.54549613133874797"/>
    <n v="1.0523201185349684"/>
    <n v="2.4534556806045664"/>
    <n v="0"/>
    <n v="0"/>
    <n v="0"/>
    <n v="0"/>
    <n v="0"/>
    <n v="0"/>
  </r>
  <r>
    <x v="407"/>
    <x v="8"/>
    <n v="1.4391999999999999E-4"/>
    <n v="0"/>
    <n v="77.359122075000002"/>
    <n v="0.41658614474295402"/>
    <n v="0.80363902882328575"/>
    <n v="1.8736624965100939"/>
    <n v="0.13097028683411571"/>
    <n v="0.25265562823991661"/>
    <n v="0.5890597123667366"/>
    <n v="0"/>
    <n v="0"/>
    <n v="0"/>
    <n v="0"/>
    <n v="0"/>
    <n v="0"/>
  </r>
  <r>
    <x v="407"/>
    <x v="3"/>
    <n v="1.1662199999999999E-3"/>
    <n v="0"/>
    <n v="999.02471837999997"/>
    <n v="0.37600394850752333"/>
    <n v="0.72535165133433688"/>
    <n v="1.6911376092283605"/>
    <n v="0.29762268925842084"/>
    <n v="0.5741458566726787"/>
    <n v="1.3386054193378512"/>
    <n v="0"/>
    <n v="0"/>
    <n v="0"/>
    <n v="0"/>
    <n v="0"/>
    <n v="0"/>
  </r>
  <r>
    <x v="407"/>
    <x v="0"/>
    <n v="1.7627999999999999E-3"/>
    <n v="0"/>
    <n v="184.84152828999999"/>
    <n v="4.0311650944281352"/>
    <n v="7.7765466816268827"/>
    <n v="18.130806677046397"/>
    <n v="2.5223544829309543"/>
    <n v="4.8658903628718866"/>
    <n v="11.34469078535472"/>
    <n v="0"/>
    <n v="0"/>
    <n v="0"/>
    <n v="0"/>
    <n v="0"/>
    <n v="0"/>
  </r>
  <r>
    <x v="408"/>
    <x v="9"/>
    <n v="9.8457000000000015E-4"/>
    <n v="0"/>
    <n v="31.658415652206102"/>
    <n v="10.196902787739901"/>
    <n v="19.670911183090535"/>
    <n v="45.862193390363878"/>
    <n v="7.3757510426392408"/>
    <n v="14.228609087338569"/>
    <n v="33.17361435703895"/>
    <n v="0"/>
    <n v="0"/>
    <n v="0"/>
    <n v="0"/>
    <n v="0"/>
    <n v="0"/>
  </r>
  <r>
    <x v="408"/>
    <x v="3"/>
    <n v="8.8920000000000004E-4"/>
    <n v="0"/>
    <n v="999.02471837999997"/>
    <n v="0.28668922760104426"/>
    <n v="0.55305404500565281"/>
    <n v="1.2894304351887795"/>
    <n v="0.22692639063691919"/>
    <n v="0.43776516931054688"/>
    <n v="1.0206375631314997"/>
    <n v="0"/>
    <n v="0"/>
    <n v="0"/>
    <n v="0"/>
    <n v="0"/>
    <n v="0"/>
  </r>
  <r>
    <x v="409"/>
    <x v="0"/>
    <n v="0"/>
    <n v="38.142857142857146"/>
    <n v="184.84152828999999"/>
    <n v="0"/>
    <n v="0"/>
    <n v="0"/>
    <n v="0"/>
    <n v="0"/>
    <n v="0"/>
    <n v="28784.235831798691"/>
    <n v="55527.855693713318"/>
    <n v="129461.68241389985"/>
    <n v="18010.685394262899"/>
    <n v="34744.529796155635"/>
    <n v="81005.924430095358"/>
  </r>
  <r>
    <x v="410"/>
    <x v="7"/>
    <n v="0.47020980000000001"/>
    <n v="0"/>
    <n v="146.87979724000002"/>
    <n v="926.96220691453186"/>
    <n v="1788.2087945587721"/>
    <n v="4169.16007576213"/>
    <n v="663.62957095331478"/>
    <n v="1280.2121016972585"/>
    <n v="2984.779629283003"/>
    <n v="0"/>
    <n v="0"/>
    <n v="0"/>
    <n v="0"/>
    <n v="0"/>
    <n v="0"/>
  </r>
  <r>
    <x v="410"/>
    <x v="4"/>
    <n v="7.302017999999999E-2"/>
    <n v="0"/>
    <n v="450.24200000000002"/>
    <n v="132.58437074717708"/>
    <n v="255.76936796626376"/>
    <n v="596.31931168919971"/>
    <n v="83.976562012035657"/>
    <n v="161.99972944590399"/>
    <n v="377.69795470488134"/>
    <n v="0"/>
    <n v="0"/>
    <n v="0"/>
    <n v="0"/>
    <n v="0"/>
    <n v="0"/>
  </r>
  <r>
    <x v="410"/>
    <x v="9"/>
    <n v="0.32751228999999998"/>
    <n v="0"/>
    <n v="31.658415652206102"/>
    <n v="3391.9487521659994"/>
    <n v="6543.4302974502461"/>
    <n v="15255.82942980279"/>
    <n v="2453.5067231833846"/>
    <n v="4733.0757038189904"/>
    <n v="11035.037026976956"/>
    <n v="0"/>
    <n v="0"/>
    <n v="0"/>
    <n v="0"/>
    <n v="0"/>
    <n v="0"/>
  </r>
  <r>
    <x v="410"/>
    <x v="0"/>
    <n v="0.30588309000000002"/>
    <n v="0"/>
    <n v="184.84152828999999"/>
    <n v="699.49241852950991"/>
    <n v="1349.3953531343757"/>
    <n v="3146.0784947626421"/>
    <n v="437.68186028719805"/>
    <n v="844.33491025441015"/>
    <n v="1968.5438351025807"/>
    <n v="0"/>
    <n v="0"/>
    <n v="0"/>
    <n v="0"/>
    <n v="0"/>
    <n v="0"/>
  </r>
  <r>
    <x v="411"/>
    <x v="0"/>
    <n v="6.7799999999999999E-2"/>
    <n v="0"/>
    <n v="184.84152828999999"/>
    <n v="155.04481132415907"/>
    <n v="299.09794929334163"/>
    <n v="697.33871834793842"/>
    <n v="97.013633958882878"/>
    <n v="187.14962934122642"/>
    <n v="436.33426097518162"/>
    <n v="0"/>
    <n v="0"/>
    <n v="0"/>
    <n v="0"/>
    <n v="0"/>
    <n v="0"/>
  </r>
  <r>
    <x v="412"/>
    <x v="5"/>
    <n v="1.5336000000000001E-4"/>
    <n v="0"/>
    <n v="93.437635950000001"/>
    <n v="0.23460034273873542"/>
    <n v="0.45256903999171244"/>
    <n v="1.0551523842186477"/>
    <n v="0.15183052096415298"/>
    <n v="0.29289724095037639"/>
    <n v="0.68288193581583234"/>
    <n v="0"/>
    <n v="0"/>
    <n v="0"/>
    <n v="0"/>
    <n v="0"/>
    <n v="0"/>
  </r>
  <r>
    <x v="412"/>
    <x v="6"/>
    <n v="1.3290000000000001E-3"/>
    <n v="0"/>
    <n v="2.9174746000000003"/>
    <n v="35.57337363666926"/>
    <n v="68.624825386308743"/>
    <n v="159.99691035930792"/>
    <n v="22.909645631351761"/>
    <n v="44.19514570563873"/>
    <n v="103.039777893444"/>
    <n v="0"/>
    <n v="0"/>
    <n v="0"/>
    <n v="0"/>
    <n v="0"/>
    <n v="0"/>
  </r>
  <r>
    <x v="412"/>
    <x v="1"/>
    <n v="4.6543399999999999E-3"/>
    <n v="0"/>
    <n v="150.54139967525299"/>
    <n v="10.385911779518425"/>
    <n v="20.035529652784206"/>
    <n v="46.712291416588727"/>
    <n v="1.0750632889868914"/>
    <n v="2.0739115507984152"/>
    <n v="4.8352682665248459"/>
    <n v="0"/>
    <n v="0"/>
    <n v="0"/>
    <n v="0"/>
    <n v="0"/>
    <n v="0"/>
  </r>
  <r>
    <x v="412"/>
    <x v="11"/>
    <n v="4.23136E-3"/>
    <n v="0"/>
    <n v="108.25509592"/>
    <n v="1.3460617845030676"/>
    <n v="2.5966965029565596"/>
    <n v="6.0541271365734888"/>
    <n v="0.98907277187170806"/>
    <n v="1.9080266875245813"/>
    <n v="4.448512228170177"/>
    <n v="0"/>
    <n v="0"/>
    <n v="0"/>
    <n v="0"/>
    <n v="0"/>
    <n v="0"/>
  </r>
  <r>
    <x v="412"/>
    <x v="7"/>
    <n v="5.2224E-2"/>
    <n v="0"/>
    <n v="146.87979724000002"/>
    <n v="102.95335038509302"/>
    <n v="198.60797475305134"/>
    <n v="463.04908106254163"/>
    <n v="73.706227971994437"/>
    <n v="142.18716155860136"/>
    <n v="331.50549256879708"/>
    <n v="0"/>
    <n v="0"/>
    <n v="0"/>
    <n v="0"/>
    <n v="0"/>
    <n v="0"/>
  </r>
  <r>
    <x v="412"/>
    <x v="4"/>
    <n v="1.3524000000000001E-3"/>
    <n v="0"/>
    <n v="450.24200000000002"/>
    <n v="2.4555828676193667"/>
    <n v="4.7370808074915072"/>
    <n v="11.044374817050217"/>
    <n v="1.5553221378676012"/>
    <n v="3.0003820053941337"/>
    <n v="6.9953088850627552"/>
    <n v="0"/>
    <n v="0"/>
    <n v="0"/>
    <n v="0"/>
    <n v="0"/>
    <n v="0"/>
  </r>
  <r>
    <x v="412"/>
    <x v="14"/>
    <n v="2.6425999999999999E-4"/>
    <n v="0"/>
    <n v="3.891881358"/>
    <n v="3.8172382093890866"/>
    <n v="7.3638589427246401"/>
    <n v="17.168636459551013"/>
    <n v="2.3042306880634262"/>
    <n v="4.4451063380485198"/>
    <n v="10.363644297858306"/>
    <n v="0"/>
    <n v="0"/>
    <n v="0"/>
    <n v="0"/>
    <n v="0"/>
    <n v="0"/>
  </r>
  <r>
    <x v="412"/>
    <x v="8"/>
    <n v="4.1489850000000002E-2"/>
    <n v="0"/>
    <n v="77.359122075000002"/>
    <n v="120.09516854824523"/>
    <n v="231.67636714858119"/>
    <n v="540.14713681788021"/>
    <n v="37.756653385244832"/>
    <n v="72.836604483948747"/>
    <n v="169.81655855432913"/>
    <n v="0"/>
    <n v="0"/>
    <n v="0"/>
    <n v="0"/>
    <n v="0"/>
    <n v="0"/>
  </r>
  <r>
    <x v="412"/>
    <x v="9"/>
    <n v="1.861701E-2"/>
    <n v="0"/>
    <n v="31.658415652206102"/>
    <n v="192.81091356468465"/>
    <n v="371.95278162518485"/>
    <n v="867.19777463292405"/>
    <n v="139.46639743068056"/>
    <n v="269.04553019599717"/>
    <n v="627.27232215194203"/>
    <n v="0"/>
    <n v="0"/>
    <n v="0"/>
    <n v="0"/>
    <n v="0"/>
    <n v="0"/>
  </r>
  <r>
    <x v="412"/>
    <x v="18"/>
    <n v="1.0774999999999999E-3"/>
    <n v="0"/>
    <n v="67.045644999999993"/>
    <n v="3.7860400016940012"/>
    <n v="7.3036742782812869"/>
    <n v="17.028317554435525"/>
    <n v="0.61888412953276772"/>
    <n v="1.1938933809686429"/>
    <n v="2.7835298840923692"/>
    <n v="0"/>
    <n v="0"/>
    <n v="0"/>
    <n v="0"/>
    <n v="0"/>
    <n v="0"/>
  </r>
  <r>
    <x v="412"/>
    <x v="3"/>
    <n v="0.14702238000000001"/>
    <n v="0"/>
    <n v="999.02471837999997"/>
    <n v="47.401858482081884"/>
    <n v="91.443232079800026"/>
    <n v="213.19740376280939"/>
    <n v="37.5205331041943"/>
    <n v="72.38110332111961"/>
    <n v="168.75457000561553"/>
    <n v="0"/>
    <n v="0"/>
    <n v="0"/>
    <n v="0"/>
    <n v="0"/>
    <n v="0"/>
  </r>
  <r>
    <x v="412"/>
    <x v="15"/>
    <n v="7.038E-5"/>
    <n v="0"/>
    <n v="57.73286693"/>
    <n v="0.13825332076306338"/>
    <n v="0.26670537614297757"/>
    <n v="0.62181631674660587"/>
    <n v="8.2463592050560641E-2"/>
    <n v="0.15908104929817893"/>
    <n v="0.37089313147459557"/>
    <n v="0"/>
    <n v="0"/>
    <n v="0"/>
    <n v="0"/>
    <n v="0"/>
    <n v="0"/>
  </r>
  <r>
    <x v="412"/>
    <x v="0"/>
    <n v="0.42475344000000004"/>
    <n v="0"/>
    <n v="184.84152828999999"/>
    <n v="971.32473398359184"/>
    <n v="1873.7888327329269"/>
    <n v="4368.6876027061653"/>
    <n v="607.77101402560947"/>
    <n v="1172.4549978969155"/>
    <n v="2733.5468781573181"/>
    <n v="0"/>
    <n v="0"/>
    <n v="0"/>
    <n v="0"/>
    <n v="0"/>
    <n v="0"/>
  </r>
  <r>
    <x v="412"/>
    <x v="2"/>
    <n v="1.57624E-3"/>
    <n v="0"/>
    <n v="126.431048136"/>
    <n v="2.1935084390256758"/>
    <n v="4.2315113306083862"/>
    <n v="9.8656533584829891"/>
    <n v="1.3121991370099808"/>
    <n v="2.5313718504491631"/>
    <n v="5.9018244893515392"/>
    <n v="0"/>
    <n v="0"/>
    <n v="0"/>
    <n v="0"/>
    <n v="0"/>
    <n v="0"/>
  </r>
  <r>
    <x v="412"/>
    <x v="10"/>
    <n v="3.8498299999999998E-3"/>
    <n v="0"/>
    <n v="230.05283894999999"/>
    <n v="0.53493105089007409"/>
    <n v="1.0319389534425694"/>
    <n v="2.4059375495790931"/>
    <n v="0.27654067038048036"/>
    <n v="0.53347639756919318"/>
    <n v="1.243785683682245"/>
    <n v="0"/>
    <n v="0"/>
    <n v="0"/>
    <n v="0"/>
    <n v="0"/>
    <n v="0"/>
  </r>
  <r>
    <x v="413"/>
    <x v="0"/>
    <n v="6.78E-4"/>
    <n v="0"/>
    <n v="184.84152828999999"/>
    <n v="1.5504481132415908"/>
    <n v="2.9909794929334166"/>
    <n v="6.9733871834793844"/>
    <n v="0.97013633958882872"/>
    <n v="1.8714962934122643"/>
    <n v="4.3633426097518164"/>
    <n v="0"/>
    <n v="0"/>
    <n v="0"/>
    <n v="0"/>
    <n v="0"/>
    <n v="0"/>
  </r>
  <r>
    <x v="414"/>
    <x v="9"/>
    <n v="6.1642900000000002E-3"/>
    <n v="0"/>
    <n v="31.658415652206102"/>
    <n v="63.841743995284425"/>
    <n v="123.15752165596466"/>
    <n v="287.1384056941468"/>
    <n v="46.178807392700001"/>
    <n v="89.083836305179162"/>
    <n v="207.69653680789742"/>
    <n v="0"/>
    <n v="0"/>
    <n v="0"/>
    <n v="0"/>
    <n v="0"/>
    <n v="0"/>
  </r>
  <r>
    <x v="415"/>
    <x v="6"/>
    <n v="1.9001501999999999"/>
    <n v="0"/>
    <n v="2.9174746000000003"/>
    <n v="50861.364206464874"/>
    <n v="98116.986969721314"/>
    <n v="228757.08142860874"/>
    <n v="32755.280457744298"/>
    <n v="63188.423590367624"/>
    <n v="147322.08771420858"/>
    <n v="0"/>
    <n v="0"/>
    <n v="0"/>
    <n v="0"/>
    <n v="0"/>
    <n v="0"/>
  </r>
  <r>
    <x v="416"/>
    <x v="8"/>
    <n v="5.7569999999999999E-5"/>
    <n v="0"/>
    <n v="77.359122075000002"/>
    <n v="0.16664024703204464"/>
    <n v="0.32146677938685769"/>
    <n v="0.74949103615957546"/>
    <n v="5.2389934776542815E-2"/>
    <n v="0.10106576235250138"/>
    <n v="0.235632070879329"/>
    <n v="0"/>
    <n v="0"/>
    <n v="0"/>
    <n v="0"/>
    <n v="0"/>
    <n v="0"/>
  </r>
  <r>
    <x v="417"/>
    <x v="5"/>
    <n v="3.8867699999999999E-3"/>
    <n v="0"/>
    <n v="93.437635950000001"/>
    <n v="5.9457327474350192"/>
    <n v="11.469951536049738"/>
    <n v="26.741879449722958"/>
    <n v="3.848006742095988"/>
    <n v="7.4232147183665518"/>
    <n v="17.307022833013185"/>
    <n v="0"/>
    <n v="0"/>
    <n v="0"/>
    <n v="0"/>
    <n v="0"/>
    <n v="0"/>
  </r>
  <r>
    <x v="417"/>
    <x v="12"/>
    <n v="9.5947999999999997E-4"/>
    <n v="0"/>
    <n v="7.3380463576647603"/>
    <n v="7.4960324105815941"/>
    <n v="14.460644652943785"/>
    <n v="33.714598955270304"/>
    <n v="0.75301627700566498"/>
    <n v="1.4526485750368783"/>
    <n v="3.3868105679744493"/>
    <n v="0"/>
    <n v="0"/>
    <n v="0"/>
    <n v="0"/>
    <n v="0"/>
    <n v="0"/>
  </r>
  <r>
    <x v="418"/>
    <x v="0"/>
    <n v="7.6952999999999993E-4"/>
    <n v="0"/>
    <n v="184.84152828999999"/>
    <n v="1.7597586085292054"/>
    <n v="3.3947617244794279"/>
    <n v="7.914794453249101"/>
    <n v="1.1011047454333207"/>
    <n v="2.1241482930229201"/>
    <n v="4.9523938620683108"/>
    <n v="0"/>
    <n v="0"/>
    <n v="0"/>
    <n v="0"/>
    <n v="0"/>
    <n v="0"/>
  </r>
  <r>
    <x v="419"/>
    <x v="9"/>
    <n v="1.7123029999999997E-2"/>
    <n v="0"/>
    <n v="31.658415652206102"/>
    <n v="177.33820077958288"/>
    <n v="342.10427122032422"/>
    <n v="797.60678599693483"/>
    <n v="128.2744816271499"/>
    <n v="247.45513296238039"/>
    <n v="576.93489934083755"/>
    <n v="0"/>
    <n v="0"/>
    <n v="0"/>
    <n v="0"/>
    <n v="0"/>
    <n v="0"/>
  </r>
  <r>
    <x v="419"/>
    <x v="3"/>
    <n v="0.14068170000000002"/>
    <n v="0"/>
    <n v="999.02471837999997"/>
    <n v="45.357543759111373"/>
    <n v="87.499531312721274"/>
    <n v="204.0027728903479"/>
    <n v="35.902373380191044"/>
    <n v="69.259500921497491"/>
    <n v="161.47663907467017"/>
    <n v="0"/>
    <n v="0"/>
    <n v="0"/>
    <n v="0"/>
    <n v="0"/>
    <n v="0"/>
  </r>
  <r>
    <x v="420"/>
    <x v="3"/>
    <n v="0.45204534000000002"/>
    <n v="0"/>
    <n v="999.02471837999997"/>
    <n v="145.74508475624316"/>
    <n v="281.15778656427756"/>
    <n v="655.5117178151819"/>
    <n v="115.36326744313871"/>
    <n v="222.54802609215443"/>
    <n v="518.86465839243158"/>
    <n v="0"/>
    <n v="0"/>
    <n v="0"/>
    <n v="0"/>
    <n v="0"/>
    <n v="0"/>
  </r>
  <r>
    <x v="420"/>
    <x v="0"/>
    <n v="0.54730532999999992"/>
    <n v="0"/>
    <n v="184.84152828999999"/>
    <n v="1251.5759826925753"/>
    <n v="2414.4233309781062"/>
    <n v="5629.1622030559802"/>
    <n v="783.12800808798806"/>
    <n v="1510.7373104126489"/>
    <n v="3522.2428715830065"/>
    <n v="0"/>
    <n v="0"/>
    <n v="0"/>
    <n v="0"/>
    <n v="0"/>
    <n v="0"/>
  </r>
  <r>
    <x v="421"/>
    <x v="7"/>
    <n v="3.4770000000000001E-5"/>
    <n v="0"/>
    <n v="146.87979724000002"/>
    <n v="6.8544883442281032E-2"/>
    <n v="0.13223037841152716"/>
    <n v="0.30829152398407961"/>
    <n v="4.9072563315453559E-2"/>
    <n v="9.4666199590084418E-2"/>
    <n v="0.22071166468706102"/>
    <n v="0"/>
    <n v="0"/>
    <n v="0"/>
    <n v="0"/>
    <n v="0"/>
    <n v="0"/>
  </r>
  <r>
    <x v="421"/>
    <x v="3"/>
    <n v="2.2106E-4"/>
    <n v="0"/>
    <n v="999.02471837999997"/>
    <n v="7.1272515354798505E-2"/>
    <n v="0.13749227079279083"/>
    <n v="0.32055948268424606"/>
    <n v="5.6415146102336201E-2"/>
    <n v="0.10883082358050999"/>
    <n v="0.25373609953424348"/>
    <n v="0"/>
    <n v="0"/>
    <n v="0"/>
    <n v="0"/>
    <n v="0"/>
    <n v="0"/>
  </r>
  <r>
    <x v="421"/>
    <x v="0"/>
    <n v="1.5419999999999998E-4"/>
    <n v="0"/>
    <n v="184.84152828999999"/>
    <n v="0.35262403991423785"/>
    <n v="0.68024931830432556"/>
    <n v="1.5859827488090279"/>
    <n v="0.22064162767639728"/>
    <n v="0.42564119239553255"/>
    <n v="0.99237084133293496"/>
    <n v="0"/>
    <n v="0"/>
    <n v="0"/>
    <n v="0"/>
    <n v="0"/>
    <n v="0"/>
  </r>
  <r>
    <x v="422"/>
    <x v="0"/>
    <n v="2.1523110000000002E-2"/>
    <n v="0"/>
    <n v="184.84152828999999"/>
    <n v="49.218975354854301"/>
    <n v="94.94864400317131"/>
    <n v="221.37017613955308"/>
    <n v="30.796978100247369"/>
    <n v="59.410649834372329"/>
    <n v="138.5143111465714"/>
    <n v="0"/>
    <n v="0"/>
    <n v="0"/>
    <n v="0"/>
    <n v="0"/>
    <n v="0"/>
  </r>
  <r>
    <x v="423"/>
    <x v="9"/>
    <n v="0.38355597999999996"/>
    <n v="0"/>
    <n v="31.658415652206102"/>
    <n v="3972.3768159869878"/>
    <n v="7663.1378330877915"/>
    <n v="17866.397037072562"/>
    <n v="2873.3491975131428"/>
    <n v="5542.9965391298219"/>
    <n v="12923.345384133316"/>
    <n v="0"/>
    <n v="0"/>
    <n v="0"/>
    <n v="0"/>
    <n v="0"/>
    <n v="0"/>
  </r>
  <r>
    <x v="423"/>
    <x v="3"/>
    <n v="0.91621799999999998"/>
    <n v="0"/>
    <n v="999.02471837999997"/>
    <n v="295.40016951661443"/>
    <n v="569.85837945005528"/>
    <n v="1328.6092830272078"/>
    <n v="233.82146173704095"/>
    <n v="451.06649560882886"/>
    <n v="1051.6492429343414"/>
    <n v="0"/>
    <n v="0"/>
    <n v="0"/>
    <n v="0"/>
    <n v="0"/>
    <n v="0"/>
  </r>
  <r>
    <x v="423"/>
    <x v="0"/>
    <n v="1.2651479999999999"/>
    <n v="0"/>
    <n v="184.84152828999999"/>
    <n v="2893.1361793088081"/>
    <n v="5581.1677338137551"/>
    <n v="13012.340484372531"/>
    <n v="1810.2744096727545"/>
    <n v="3492.2120835072851"/>
    <n v="8141.9973097968887"/>
    <n v="0"/>
    <n v="0"/>
    <n v="0"/>
    <n v="0"/>
    <n v="0"/>
    <n v="0"/>
  </r>
  <r>
    <x v="424"/>
    <x v="11"/>
    <n v="0.27372856000000001"/>
    <n v="0"/>
    <n v="108.25509592"/>
    <n v="87.077335405887226"/>
    <n v="167.98145147454596"/>
    <n v="391.64417661252753"/>
    <n v="63.983557432988718"/>
    <n v="123.43109487674734"/>
    <n v="287.77623420352177"/>
    <n v="0"/>
    <n v="0"/>
    <n v="0"/>
    <n v="0"/>
    <n v="0"/>
    <n v="0"/>
  </r>
  <r>
    <x v="425"/>
    <x v="5"/>
    <n v="1.369008E-2"/>
    <n v="0"/>
    <n v="93.437635950000001"/>
    <n v="20.942210877156409"/>
    <n v="40.399754584048914"/>
    <n v="94.190926917997018"/>
    <n v="13.553547068602837"/>
    <n v="26.146235396387119"/>
    <n v="60.959235340855557"/>
    <n v="0"/>
    <n v="0"/>
    <n v="0"/>
    <n v="0"/>
    <n v="0"/>
    <n v="0"/>
  </r>
  <r>
    <x v="425"/>
    <x v="1"/>
    <n v="8.0493000000000006E-3"/>
    <n v="0"/>
    <n v="150.54139967525299"/>
    <n v="17.961584174529076"/>
    <n v="34.649808315283352"/>
    <n v="80.785083878605278"/>
    <n v="1.8592339476794102"/>
    <n v="3.5866602452424372"/>
    <n v="8.3622006251667145"/>
    <n v="0"/>
    <n v="0"/>
    <n v="0"/>
    <n v="0"/>
    <n v="0"/>
    <n v="0"/>
  </r>
  <r>
    <x v="425"/>
    <x v="8"/>
    <n v="3.1659999999999998E-5"/>
    <n v="0"/>
    <n v="77.359122075000002"/>
    <n v="9.1642004881614267E-2"/>
    <n v="0.17678718491207077"/>
    <n v="0.41217450416557511"/>
    <n v="2.8811279052029622E-2"/>
    <n v="5.5580024944939958E-2"/>
    <n v="0.12958331360152087"/>
    <n v="0"/>
    <n v="0"/>
    <n v="0"/>
    <n v="0"/>
    <n v="0"/>
    <n v="0"/>
  </r>
  <r>
    <x v="425"/>
    <x v="0"/>
    <n v="0.13898321999999999"/>
    <n v="0"/>
    <n v="184.84152828999999"/>
    <n v="317.8263587333937"/>
    <n v="613.12088625642104"/>
    <n v="1429.4746387414389"/>
    <n v="198.868248252314"/>
    <n v="383.63802518658002"/>
    <n v="894.44160157302474"/>
    <n v="0"/>
    <n v="0"/>
    <n v="0"/>
    <n v="0"/>
    <n v="0"/>
    <n v="0"/>
  </r>
  <r>
    <x v="426"/>
    <x v="3"/>
    <n v="2.9565899999999998"/>
    <n v="0"/>
    <n v="999.02471837999997"/>
    <n v="953.2416817734719"/>
    <n v="1838.9046996437953"/>
    <n v="4287.3561970026913"/>
    <n v="754.53024886775609"/>
    <n v="1455.5691879575681"/>
    <n v="3393.6198974122358"/>
    <n v="0"/>
    <n v="0"/>
    <n v="0"/>
    <n v="0"/>
    <n v="0"/>
    <n v="0"/>
  </r>
  <r>
    <x v="426"/>
    <x v="0"/>
    <n v="0.79427700000000001"/>
    <n v="0"/>
    <n v="184.84152828999999"/>
    <n v="1816.3499646625235"/>
    <n v="3503.9324759714973"/>
    <n v="8169.323085446098"/>
    <n v="1136.5147218283128"/>
    <n v="2192.4579077324674"/>
    <n v="5111.6558673242525"/>
    <n v="0"/>
    <n v="0"/>
    <n v="0"/>
    <n v="0"/>
    <n v="0"/>
    <n v="0"/>
  </r>
  <r>
    <x v="427"/>
    <x v="7"/>
    <n v="2.2440000000000002E-2"/>
    <n v="0"/>
    <n v="146.87979724000002"/>
    <n v="44.237767743594659"/>
    <n v="85.339364151701744"/>
    <n v="198.96640201906087"/>
    <n v="31.670644831716363"/>
    <n v="61.096045982211521"/>
    <n v="142.443766338155"/>
    <n v="0"/>
    <n v="0"/>
    <n v="0"/>
    <n v="0"/>
    <n v="0"/>
    <n v="0"/>
  </r>
  <r>
    <x v="428"/>
    <x v="15"/>
    <n v="0.27416045999999999"/>
    <n v="0"/>
    <n v="57.73286693"/>
    <n v="538.55632305951974"/>
    <n v="1038.9324894548415"/>
    <n v="2422.2427882176066"/>
    <n v="321.23126356683781"/>
    <n v="619.68931021414335"/>
    <n v="1444.7887402090878"/>
    <n v="0"/>
    <n v="0"/>
    <n v="0"/>
    <n v="0"/>
    <n v="0"/>
    <n v="0"/>
  </r>
  <r>
    <x v="429"/>
    <x v="0"/>
    <n v="0.13431519"/>
    <n v="0"/>
    <n v="184.84152828999999"/>
    <n v="307.15152347372532"/>
    <n v="592.52799244757443"/>
    <n v="1381.4628679831835"/>
    <n v="192.18885955424491"/>
    <n v="370.75277320643659"/>
    <n v="864.39998770488353"/>
    <n v="0"/>
    <n v="0"/>
    <n v="0"/>
    <n v="0"/>
    <n v="0"/>
    <n v="0"/>
  </r>
  <r>
    <x v="430"/>
    <x v="1"/>
    <n v="4.133146E-2"/>
    <n v="0"/>
    <n v="150.54139967525299"/>
    <n v="92.228951318273815"/>
    <n v="177.91946708295143"/>
    <n v="414.81438919225502"/>
    <n v="9.5467746933464568"/>
    <n v="18.416744867234165"/>
    <n v="42.938138801020337"/>
    <n v="0"/>
    <n v="0"/>
    <n v="0"/>
    <n v="0"/>
    <n v="0"/>
    <n v="0"/>
  </r>
  <r>
    <x v="431"/>
    <x v="1"/>
    <n v="8.5969440000000008E-2"/>
    <n v="0"/>
    <n v="150.54139967525299"/>
    <n v="191.83622588263913"/>
    <n v="370.07250530757375"/>
    <n v="862.81396163600857"/>
    <n v="19.857292101299269"/>
    <n v="38.306830749724199"/>
    <n v="89.311332030515985"/>
    <n v="0"/>
    <n v="0"/>
    <n v="0"/>
    <n v="0"/>
    <n v="0"/>
    <n v="0"/>
  </r>
  <r>
    <x v="431"/>
    <x v="0"/>
    <n v="3.39E-2"/>
    <n v="0"/>
    <n v="184.84152828999999"/>
    <n v="77.522405662079535"/>
    <n v="149.54897464667081"/>
    <n v="348.66935917396921"/>
    <n v="48.506816979441439"/>
    <n v="93.574814670613208"/>
    <n v="218.16713048759081"/>
    <n v="0"/>
    <n v="0"/>
    <n v="0"/>
    <n v="0"/>
    <n v="0"/>
    <n v="0"/>
  </r>
  <r>
    <x v="432"/>
    <x v="3"/>
    <n v="3.4542000000000003E-2"/>
    <n v="0"/>
    <n v="999.02471837999997"/>
    <n v="11.136773841425182"/>
    <n v="21.484022517527283"/>
    <n v="50.089413059256437"/>
    <n v="8.8152174824341696"/>
    <n v="17.005493115525091"/>
    <n v="39.647843798569795"/>
    <n v="0"/>
    <n v="0"/>
    <n v="0"/>
    <n v="0"/>
    <n v="0"/>
    <n v="0"/>
  </r>
  <r>
    <x v="433"/>
    <x v="11"/>
    <n v="5.5999999999999999E-3"/>
    <n v="0"/>
    <n v="108.25509592"/>
    <n v="1.7814475708087183"/>
    <n v="3.4366020420282686"/>
    <n v="8.0123440134641193"/>
    <n v="1.3089899045416993"/>
    <n v="2.5251808993178684"/>
    <n v="5.8873904554925582"/>
    <n v="0"/>
    <n v="0"/>
    <n v="0"/>
    <n v="0"/>
    <n v="0"/>
    <n v="0"/>
  </r>
  <r>
    <x v="433"/>
    <x v="4"/>
    <n v="3.0715900000000003E-3"/>
    <n v="0"/>
    <n v="450.24200000000002"/>
    <n v="5.5771545255478925"/>
    <n v="10.758924902013339"/>
    <n v="25.084140227967524"/>
    <n v="3.5324696284033905"/>
    <n v="6.8145100295390177"/>
    <n v="15.887844438235662"/>
    <n v="0"/>
    <n v="0"/>
    <n v="0"/>
    <n v="0"/>
    <n v="0"/>
    <n v="0"/>
  </r>
  <r>
    <x v="434"/>
    <x v="11"/>
    <n v="4.8300000000000003E-2"/>
    <n v="0"/>
    <n v="108.25509592"/>
    <n v="15.364985298225195"/>
    <n v="29.640692612493815"/>
    <n v="69.10646711612803"/>
    <n v="11.290037926672158"/>
    <n v="21.779685256616613"/>
    <n v="50.77874267862331"/>
    <n v="0"/>
    <n v="0"/>
    <n v="0"/>
    <n v="0"/>
    <n v="0"/>
    <n v="0"/>
  </r>
  <r>
    <x v="434"/>
    <x v="3"/>
    <n v="0.17100000000000001"/>
    <n v="0"/>
    <n v="999.02471837999997"/>
    <n v="55.132543769431585"/>
    <n v="106.35654711647169"/>
    <n v="247.96739138245758"/>
    <n v="43.639690507099843"/>
    <n v="84.185609482797474"/>
    <n v="196.27645444836531"/>
    <n v="0"/>
    <n v="0"/>
    <n v="0"/>
    <n v="0"/>
    <n v="0"/>
    <n v="0"/>
  </r>
  <r>
    <x v="435"/>
    <x v="9"/>
    <n v="1.2135950000000001E-2"/>
    <n v="0"/>
    <n v="31.658415652206102"/>
    <n v="125.68847556483747"/>
    <n v="242.46645192564017"/>
    <n v="565.30392544540905"/>
    <n v="90.914557487956856"/>
    <n v="175.38386143543525"/>
    <n v="408.90269372041274"/>
    <n v="0"/>
    <n v="0"/>
    <n v="0"/>
    <n v="0"/>
    <n v="0"/>
    <n v="0"/>
  </r>
  <r>
    <x v="435"/>
    <x v="3"/>
    <n v="2.764728E-2"/>
    <n v="0"/>
    <n v="999.02471837999997"/>
    <n v="8.9138296766416971"/>
    <n v="17.195726537791142"/>
    <n v="40.09136783871574"/>
    <n v="7.0556651611879015"/>
    <n v="13.611129341178694"/>
    <n v="31.733977155211701"/>
    <n v="0"/>
    <n v="0"/>
    <n v="0"/>
    <n v="0"/>
    <n v="0"/>
    <n v="0"/>
  </r>
  <r>
    <x v="436"/>
    <x v="3"/>
    <n v="0.1"/>
    <n v="0"/>
    <n v="999.02471837999997"/>
    <n v="32.241253666334259"/>
    <n v="62.196811179223211"/>
    <n v="145.010170399098"/>
    <n v="25.520286846257218"/>
    <n v="49.231350574735366"/>
    <n v="114.78155230898557"/>
    <n v="0"/>
    <n v="0"/>
    <n v="0"/>
    <n v="0"/>
    <n v="0"/>
    <n v="0"/>
  </r>
  <r>
    <x v="437"/>
    <x v="0"/>
    <n v="0.13764077999999999"/>
    <n v="0"/>
    <n v="184.84152828999999"/>
    <n v="314.75647146917532"/>
    <n v="607.19874686041283"/>
    <n v="1415.6673321181497"/>
    <n v="196.94737829992812"/>
    <n v="379.93246252562375"/>
    <n v="885.80218320571612"/>
    <n v="0"/>
    <n v="0"/>
    <n v="0"/>
    <n v="0"/>
    <n v="0"/>
    <n v="0"/>
  </r>
  <r>
    <x v="438"/>
    <x v="6"/>
    <n v="5.9999999999999995E-4"/>
    <n v="0"/>
    <n v="2.9174746000000003"/>
    <n v="16.060213831453389"/>
    <n v="30.981862476888818"/>
    <n v="72.233368108039684"/>
    <n v="10.342955138307792"/>
    <n v="19.952661718121323"/>
    <n v="46.519087085076293"/>
    <n v="0"/>
    <n v="0"/>
    <n v="0"/>
    <n v="0"/>
    <n v="0"/>
    <n v="0"/>
  </r>
  <r>
    <x v="438"/>
    <x v="11"/>
    <n v="5.5999999999999995E-4"/>
    <n v="0"/>
    <n v="108.25509592"/>
    <n v="0.17814475708087182"/>
    <n v="0.34366020420282684"/>
    <n v="0.80123440134641188"/>
    <n v="0.13089899045416992"/>
    <n v="0.25251808993178682"/>
    <n v="0.58873904554925571"/>
    <n v="0"/>
    <n v="0"/>
    <n v="0"/>
    <n v="0"/>
    <n v="0"/>
    <n v="0"/>
  </r>
  <r>
    <x v="438"/>
    <x v="7"/>
    <n v="1.428E-3"/>
    <n v="0"/>
    <n v="146.87979724000002"/>
    <n v="2.8151306745923872"/>
    <n v="5.4306868096537473"/>
    <n v="12.661498310303871"/>
    <n v="2.0154046711092231"/>
    <n v="3.8879301988680055"/>
    <n v="9.0646033124280443"/>
    <n v="0"/>
    <n v="0"/>
    <n v="0"/>
    <n v="0"/>
    <n v="0"/>
    <n v="0"/>
  </r>
  <r>
    <x v="438"/>
    <x v="4"/>
    <n v="7.5099999999999996E-5"/>
    <n v="0"/>
    <n v="450.24200000000002"/>
    <n v="0.13636074634591425"/>
    <n v="0.26305439858223317"/>
    <n v="0.61330416205299554"/>
    <n v="8.6368450572210029E-2"/>
    <n v="0.16661393715254319"/>
    <n v="0.3884558542355907"/>
    <n v="0"/>
    <n v="0"/>
    <n v="0"/>
    <n v="0"/>
    <n v="0"/>
    <n v="0"/>
  </r>
  <r>
    <x v="438"/>
    <x v="8"/>
    <n v="3.8859000000000003E-3"/>
    <n v="0"/>
    <n v="77.359122075000002"/>
    <n v="11.247999582105651"/>
    <n v="21.69858881395502"/>
    <n v="50.589668532438679"/>
    <n v="3.5362523458080206"/>
    <n v="6.8218072941737917"/>
    <n v="15.904857811880921"/>
    <n v="0"/>
    <n v="0"/>
    <n v="0"/>
    <n v="0"/>
    <n v="0"/>
    <n v="0"/>
  </r>
  <r>
    <x v="438"/>
    <x v="9"/>
    <n v="1.3612799999999999E-3"/>
    <n v="0"/>
    <n v="31.658415652206102"/>
    <n v="14.098377796291345"/>
    <n v="27.197271880432549"/>
    <n v="63.409698262626854"/>
    <n v="10.197814659520342"/>
    <n v="19.67267028084569"/>
    <n v="45.866294678844532"/>
    <n v="0"/>
    <n v="0"/>
    <n v="0"/>
    <n v="0"/>
    <n v="0"/>
    <n v="0"/>
  </r>
  <r>
    <x v="438"/>
    <x v="3"/>
    <n v="5.5369799999999995E-3"/>
    <n v="0"/>
    <n v="999.02471837999997"/>
    <n v="1.7851917672541944"/>
    <n v="3.4438249956313527"/>
    <n v="8.0291841329639748"/>
    <n v="1.4130531786198925"/>
    <n v="2.7259300350529818"/>
    <n v="6.355431595038068"/>
    <n v="0"/>
    <n v="0"/>
    <n v="0"/>
    <n v="0"/>
    <n v="0"/>
    <n v="0"/>
  </r>
  <r>
    <x v="438"/>
    <x v="0"/>
    <n v="3.32898E-3"/>
    <n v="0"/>
    <n v="184.84152828999999"/>
    <n v="7.6127002360162104"/>
    <n v="14.685709310303075"/>
    <n v="34.239331070883772"/>
    <n v="4.7633694273811491"/>
    <n v="9.1890468006542161"/>
    <n v="21.424012213881415"/>
    <n v="0"/>
    <n v="0"/>
    <n v="0"/>
    <n v="0"/>
    <n v="0"/>
    <n v="0"/>
  </r>
  <r>
    <x v="439"/>
    <x v="10"/>
    <n v="6.6559999999999996E-3"/>
    <n v="0"/>
    <n v="230.05283894999999"/>
    <n v="0.92484631132396311"/>
    <n v="1.7841270066765911"/>
    <n v="4.1596434985436863"/>
    <n v="0.47811324189703885"/>
    <n v="0.92233135027275204"/>
    <n v="2.1503904095996504"/>
    <n v="0"/>
    <n v="0"/>
    <n v="0"/>
    <n v="0"/>
    <n v="0"/>
    <n v="0"/>
  </r>
  <r>
    <x v="440"/>
    <x v="3"/>
    <n v="157.7807848443843"/>
    <n v="0"/>
    <n v="999.02471837999997"/>
    <n v="50870.50307841102"/>
    <n v="98134.616826758138"/>
    <n v="228798.18495987586"/>
    <n v="40266.108880562802"/>
    <n v="77677.611326307757"/>
    <n v="181103.23408968491"/>
    <n v="0"/>
    <n v="0"/>
    <n v="0"/>
    <n v="0"/>
    <n v="0"/>
    <n v="0"/>
  </r>
  <r>
    <x v="441"/>
    <x v="8"/>
    <n v="2.2941180000000002E-2"/>
    <n v="0"/>
    <n v="77.359122075000002"/>
    <n v="66.404792468414144"/>
    <n v="128.10191505878396"/>
    <n v="298.66612417792828"/>
    <n v="20.876965848478871"/>
    <n v="40.273889976827476"/>
    <n v="93.897477016075129"/>
    <n v="0"/>
    <n v="0"/>
    <n v="0"/>
    <n v="0"/>
    <n v="0"/>
    <n v="0"/>
  </r>
  <r>
    <x v="442"/>
    <x v="5"/>
    <n v="4.8340800000000001E-3"/>
    <n v="0"/>
    <n v="93.437635950000001"/>
    <n v="7.3948671415392928"/>
    <n v="14.265486077485244"/>
    <n v="33.259592054666662"/>
    <n v="4.7858690974334408"/>
    <n v="9.2324510598160892"/>
    <n v="21.525208061349755"/>
    <n v="0"/>
    <n v="0"/>
    <n v="0"/>
    <n v="0"/>
    <n v="0"/>
    <n v="0"/>
  </r>
  <r>
    <x v="442"/>
    <x v="6"/>
    <n v="4.0470000000000002E-3"/>
    <n v="0"/>
    <n v="2.9174746000000003"/>
    <n v="108.32614229315313"/>
    <n v="208.97266240661511"/>
    <n v="487.21406788872775"/>
    <n v="69.763232407886065"/>
    <n v="134.58070328872833"/>
    <n v="313.77124238883965"/>
    <n v="0"/>
    <n v="0"/>
    <n v="0"/>
    <n v="0"/>
    <n v="0"/>
    <n v="0"/>
  </r>
  <r>
    <x v="442"/>
    <x v="1"/>
    <n v="4.0839600000000002E-3"/>
    <n v="0"/>
    <n v="150.54139967525299"/>
    <n v="9.1131391928999737"/>
    <n v="17.580215815944815"/>
    <n v="40.987794113384858"/>
    <n v="0.94331644651892754"/>
    <n v="1.8197578640577818"/>
    <n v="4.2427158715858333"/>
    <n v="0"/>
    <n v="0"/>
    <n v="0"/>
    <n v="0"/>
    <n v="0"/>
    <n v="0"/>
  </r>
  <r>
    <x v="442"/>
    <x v="11"/>
    <n v="5.4123999999999995E-3"/>
    <n v="0"/>
    <n v="108.25509592"/>
    <n v="1.7217690771866261"/>
    <n v="3.3214758736203209"/>
    <n v="7.7439304890130716"/>
    <n v="1.2651387427395522"/>
    <n v="2.4405873391907194"/>
    <n v="5.6901628752335567"/>
    <n v="0"/>
    <n v="0"/>
    <n v="0"/>
    <n v="0"/>
    <n v="0"/>
    <n v="0"/>
  </r>
  <r>
    <x v="442"/>
    <x v="7"/>
    <n v="0.24751116000000001"/>
    <n v="0"/>
    <n v="146.87979724000002"/>
    <n v="487.93855659659971"/>
    <n v="941.28542846925643"/>
    <n v="2194.5813264155122"/>
    <n v="349.32433334430135"/>
    <n v="673.88383299779468"/>
    <n v="1571.1417932765462"/>
    <n v="0"/>
    <n v="0"/>
    <n v="0"/>
    <n v="0"/>
    <n v="0"/>
    <n v="0"/>
  </r>
  <r>
    <x v="442"/>
    <x v="8"/>
    <n v="0.20199317"/>
    <n v="0"/>
    <n v="77.359122075000002"/>
    <n v="584.68285126951173"/>
    <n v="1127.9154736502007"/>
    <n v="2629.704191079682"/>
    <n v="183.8181171027814"/>
    <n v="354.60471975071067"/>
    <n v="826.75124110787488"/>
    <n v="0"/>
    <n v="0"/>
    <n v="0"/>
    <n v="0"/>
    <n v="0"/>
    <n v="0"/>
  </r>
  <r>
    <x v="442"/>
    <x v="18"/>
    <n v="1.32725E-2"/>
    <n v="0"/>
    <n v="67.045644999999993"/>
    <n v="46.635931250564866"/>
    <n v="89.965676898829145"/>
    <n v="209.75252412180561"/>
    <n v="7.6233314238734664"/>
    <n v="14.706218003625352"/>
    <n v="34.287146530502064"/>
    <n v="0"/>
    <n v="0"/>
    <n v="0"/>
    <n v="0"/>
    <n v="0"/>
    <n v="0"/>
  </r>
  <r>
    <x v="442"/>
    <x v="0"/>
    <n v="0.21688203"/>
    <n v="0"/>
    <n v="184.84152828999999"/>
    <n v="495.96509470428629"/>
    <n v="956.76947509700597"/>
    <n v="2230.6819591873032"/>
    <n v="310.3320629893725"/>
    <n v="598.66359181818211"/>
    <n v="1395.7678507204598"/>
    <n v="0"/>
    <n v="0"/>
    <n v="0"/>
    <n v="0"/>
    <n v="0"/>
    <n v="0"/>
  </r>
  <r>
    <x v="442"/>
    <x v="16"/>
    <n v="2.7329299999999997E-3"/>
    <n v="0"/>
    <n v="36.634587916000001"/>
    <n v="4.7795328593616526"/>
    <n v="9.2202277819306797"/>
    <n v="21.496709822044664"/>
    <n v="3.1368516969742326"/>
    <n v="6.0513209167686437"/>
    <n v="14.108489818741317"/>
    <n v="0"/>
    <n v="0"/>
    <n v="0"/>
    <n v="0"/>
    <n v="0"/>
    <n v="0"/>
  </r>
  <r>
    <x v="442"/>
    <x v="2"/>
    <n v="3.61721E-3"/>
    <n v="0"/>
    <n v="126.431048136"/>
    <n v="5.0337389361569711"/>
    <n v="9.7106183704194535"/>
    <n v="22.6400421159457"/>
    <n v="3.0112799068567431"/>
    <n v="5.8090795634949099"/>
    <n v="13.543710704668882"/>
    <n v="0"/>
    <n v="0"/>
    <n v="0"/>
    <n v="0"/>
    <n v="0"/>
    <n v="0"/>
  </r>
  <r>
    <x v="442"/>
    <x v="10"/>
    <n v="1.722839E-2"/>
    <n v="0"/>
    <n v="230.05283894999999"/>
    <n v="2.3938721366512397"/>
    <n v="4.6180342368625178"/>
    <n v="10.766820981651902"/>
    <n v="1.2375482865935283"/>
    <n v="2.3873624116174246"/>
    <n v="5.5660704069775422"/>
    <n v="0"/>
    <n v="0"/>
    <n v="0"/>
    <n v="0"/>
    <n v="0"/>
    <n v="0"/>
  </r>
  <r>
    <x v="443"/>
    <x v="4"/>
    <n v="3.4052600000000002E-3"/>
    <n v="0"/>
    <n v="450.24200000000002"/>
    <n v="6.1830065925684146"/>
    <n v="11.927678046819381"/>
    <n v="27.809056336519095"/>
    <n v="3.9162054593278821"/>
    <n v="7.554777305300524"/>
    <n v="17.613757419364685"/>
    <n v="0"/>
    <n v="0"/>
    <n v="0"/>
    <n v="0"/>
    <n v="0"/>
    <n v="0"/>
  </r>
  <r>
    <x v="444"/>
    <x v="3"/>
    <n v="2.5104419999999999E-2"/>
    <n v="0"/>
    <n v="999.02471837999997"/>
    <n v="8.0939797336619499"/>
    <n v="15.614148705039147"/>
    <n v="36.403962219705235"/>
    <n v="6.4067199950891656"/>
    <n v="12.359245019953979"/>
    <n v="28.815242974167433"/>
    <n v="0"/>
    <n v="0"/>
    <n v="0"/>
    <n v="0"/>
    <n v="0"/>
    <n v="0"/>
  </r>
  <r>
    <x v="445"/>
    <x v="0"/>
    <n v="1.0169999999999999E-5"/>
    <n v="0"/>
    <n v="184.84152828999999"/>
    <n v="2.3256721698623858E-2"/>
    <n v="4.4864692394001246E-2"/>
    <n v="0.10460080775219076"/>
    <n v="1.4552045093832429E-2"/>
    <n v="2.807244440118396E-2"/>
    <n v="6.5450139146277231E-2"/>
    <n v="0"/>
    <n v="0"/>
    <n v="0"/>
    <n v="0"/>
    <n v="0"/>
    <n v="0"/>
  </r>
  <r>
    <x v="446"/>
    <x v="5"/>
    <n v="0.16499588000000001"/>
    <n v="0"/>
    <n v="93.437635950000001"/>
    <n v="252.40016952581678"/>
    <n v="486.90680108364489"/>
    <n v="1135.209938499308"/>
    <n v="163.350354833978"/>
    <n v="315.12022704863972"/>
    <n v="734.69422232679165"/>
    <n v="0"/>
    <n v="0"/>
    <n v="0"/>
    <n v="0"/>
    <n v="0"/>
    <n v="0"/>
  </r>
  <r>
    <x v="446"/>
    <x v="1"/>
    <n v="0.76806544999999993"/>
    <n v="0"/>
    <n v="150.54139967525299"/>
    <n v="1713.8971378532981"/>
    <n v="3306.2900644890669"/>
    <n v="7708.5251888373768"/>
    <n v="177.40839062771454"/>
    <n v="342.23967491076769"/>
    <n v="797.92247601144845"/>
    <n v="0"/>
    <n v="0"/>
    <n v="0"/>
    <n v="0"/>
    <n v="0"/>
    <n v="0"/>
  </r>
  <r>
    <x v="446"/>
    <x v="11"/>
    <n v="0.31724834999999996"/>
    <n v="0"/>
    <n v="108.25509592"/>
    <n v="100.92166115188822"/>
    <n v="194.68862990001762"/>
    <n v="453.91123533997671"/>
    <n v="74.156229889734206"/>
    <n v="143.05526317144816"/>
    <n v="333.52944782335038"/>
    <n v="0"/>
    <n v="0"/>
    <n v="0"/>
    <n v="0"/>
    <n v="0"/>
    <n v="0"/>
  </r>
  <r>
    <x v="446"/>
    <x v="7"/>
    <n v="0.14863156"/>
    <n v="0"/>
    <n v="146.87979724000002"/>
    <n v="293.0092883533045"/>
    <n v="565.24611511922933"/>
    <n v="1317.8559144242495"/>
    <n v="209.77082653939124"/>
    <n v="404.67025954402089"/>
    <n v="943.4776828482826"/>
    <n v="0"/>
    <n v="0"/>
    <n v="0"/>
    <n v="0"/>
    <n v="0"/>
    <n v="0"/>
  </r>
  <r>
    <x v="446"/>
    <x v="4"/>
    <n v="0.78686299999999998"/>
    <n v="0"/>
    <n v="450.24200000000002"/>
    <n v="1428.7247130757005"/>
    <n v="2756.1620936299837"/>
    <n v="6425.916815785703"/>
    <n v="904.92860349668308"/>
    <n v="1745.7036275587432"/>
    <n v="4070.0604371688364"/>
    <n v="0"/>
    <n v="0"/>
    <n v="0"/>
    <n v="0"/>
    <n v="0"/>
    <n v="0"/>
  </r>
  <r>
    <x v="446"/>
    <x v="8"/>
    <n v="0.16472598000000002"/>
    <n v="0"/>
    <n v="77.359122075000002"/>
    <n v="476.81045683160767"/>
    <n v="919.81813916873284"/>
    <n v="2144.5309263957188"/>
    <n v="149.9041748862619"/>
    <n v="289.18111426025536"/>
    <n v="674.21788770239607"/>
    <n v="0"/>
    <n v="0"/>
    <n v="0"/>
    <n v="0"/>
    <n v="0"/>
    <n v="0"/>
  </r>
  <r>
    <x v="446"/>
    <x v="9"/>
    <n v="1.32266043"/>
    <n v="0"/>
    <n v="31.658415652206102"/>
    <n v="13698.406234092297"/>
    <n v="26425.684150358356"/>
    <n v="61610.762495751267"/>
    <n v="9908.502235118036"/>
    <n v="19114.555809908015"/>
    <n v="44565.065998492028"/>
    <n v="0"/>
    <n v="0"/>
    <n v="0"/>
    <n v="0"/>
    <n v="0"/>
    <n v="0"/>
  </r>
  <r>
    <x v="446"/>
    <x v="3"/>
    <n v="0.84550934999999994"/>
    <n v="0"/>
    <n v="999.02471837999997"/>
    <n v="272.60281430607392"/>
    <n v="525.87985392217752"/>
    <n v="1226.0745491753059"/>
    <n v="215.77641143192488"/>
    <n v="416.25567224066623"/>
    <n v="970.48875684761379"/>
    <n v="0"/>
    <n v="0"/>
    <n v="0"/>
    <n v="0"/>
    <n v="0"/>
    <n v="0"/>
  </r>
  <r>
    <x v="446"/>
    <x v="0"/>
    <n v="1.24646148"/>
    <n v="0"/>
    <n v="184.84152828999999"/>
    <n v="2850.4039083987032"/>
    <n v="5498.7326333502006"/>
    <n v="12820.145294001099"/>
    <n v="1783.5362502148585"/>
    <n v="3440.6313269928687"/>
    <n v="8021.7381815609306"/>
    <n v="0"/>
    <n v="0"/>
    <n v="0"/>
    <n v="0"/>
    <n v="0"/>
    <n v="0"/>
  </r>
  <r>
    <x v="447"/>
    <x v="3"/>
    <n v="3.4200000000000001E-2"/>
    <n v="0"/>
    <n v="999.02471837999997"/>
    <n v="11.026508753886317"/>
    <n v="21.271309423294337"/>
    <n v="49.593478276491517"/>
    <n v="8.7279381014199675"/>
    <n v="16.837121896559495"/>
    <n v="39.255290889673063"/>
    <n v="0"/>
    <n v="0"/>
    <n v="0"/>
    <n v="0"/>
    <n v="0"/>
    <n v="0"/>
  </r>
  <r>
    <x v="448"/>
    <x v="1"/>
    <n v="1.5216180000000001E-2"/>
    <n v="0"/>
    <n v="150.54139967525299"/>
    <n v="33.954095124394158"/>
    <n v="65.501064724988296"/>
    <n v="152.7139475000256"/>
    <n v="3.5146457965289515"/>
    <n v="6.7801259600776556"/>
    <n v="15.807678917253581"/>
    <n v="0"/>
    <n v="0"/>
    <n v="0"/>
    <n v="0"/>
    <n v="0"/>
    <n v="0"/>
  </r>
  <r>
    <x v="448"/>
    <x v="11"/>
    <n v="7.1411199999999999E-3"/>
    <n v="0"/>
    <n v="108.25509592"/>
    <n v="2.2717019422952776"/>
    <n v="4.3823549239944484"/>
    <n v="10.217341085969446"/>
    <n v="1.6692239262715751"/>
    <n v="3.2201106828101458"/>
    <n v="7.5076003088441094"/>
    <n v="0"/>
    <n v="0"/>
    <n v="0"/>
    <n v="0"/>
    <n v="0"/>
    <n v="0"/>
  </r>
  <r>
    <x v="448"/>
    <x v="3"/>
    <n v="2.2244432400000003"/>
    <n v="0"/>
    <n v="999.02471837999997"/>
    <n v="717.18838767202465"/>
    <n v="1383.5327617717951"/>
    <n v="3225.6689327552167"/>
    <n v="567.68429558017795"/>
    <n v="1095.1234498204021"/>
    <n v="2553.2504811042936"/>
    <n v="0"/>
    <n v="0"/>
    <n v="0"/>
    <n v="0"/>
    <n v="0"/>
    <n v="0"/>
  </r>
  <r>
    <x v="448"/>
    <x v="0"/>
    <n v="0.14435976"/>
    <n v="0"/>
    <n v="184.84152828999999"/>
    <n v="330.12141227139949"/>
    <n v="636.83935363538308"/>
    <n v="1484.7735991064305"/>
    <n v="206.56142942525341"/>
    <n v="398.47899079333934"/>
    <n v="929.0429084683567"/>
    <n v="0"/>
    <n v="0"/>
    <n v="0"/>
    <n v="0"/>
    <n v="0"/>
    <n v="0"/>
  </r>
  <r>
    <x v="449"/>
    <x v="13"/>
    <n v="1.0941209999999999"/>
    <n v="0"/>
    <n v="178.77225749999999"/>
    <n v="802.48974551911112"/>
    <n v="1548.0881634398902"/>
    <n v="3609.3253676039803"/>
    <n v="369.99240142356399"/>
    <n v="713.75473693561264"/>
    <n v="1664.0997193240541"/>
    <n v="0"/>
    <n v="0"/>
    <n v="0"/>
    <n v="0"/>
    <n v="0"/>
    <n v="0"/>
  </r>
  <r>
    <x v="450"/>
    <x v="0"/>
    <n v="8.3601259999999997E-2"/>
    <n v="0"/>
    <n v="184.84152828999999"/>
    <n v="191.17907939766914"/>
    <n v="368.80479976901876"/>
    <n v="859.85834071788747"/>
    <n v="119.62333386639227"/>
    <n v="230.76614780913715"/>
    <n v="538.02498523147506"/>
    <n v="0"/>
    <n v="0"/>
    <n v="0"/>
    <n v="0"/>
    <n v="0"/>
    <n v="0"/>
  </r>
  <r>
    <x v="451"/>
    <x v="3"/>
    <n v="1.75446E-3"/>
    <n v="0"/>
    <n v="999.02471837999997"/>
    <n v="0.56565989907436798"/>
    <n v="1.0912181734149995"/>
    <n v="2.544145435584015"/>
    <n v="0.44774322460284433"/>
    <n v="0.86374435329350208"/>
    <n v="2.0137964226402278"/>
    <n v="0"/>
    <n v="0"/>
    <n v="0"/>
    <n v="0"/>
    <n v="0"/>
    <n v="0"/>
  </r>
  <r>
    <x v="451"/>
    <x v="0"/>
    <n v="6.78E-4"/>
    <n v="0"/>
    <n v="184.84152828999999"/>
    <n v="1.5504481132415908"/>
    <n v="2.9909794929334166"/>
    <n v="6.9733871834793844"/>
    <n v="0.97013633958882872"/>
    <n v="1.8714962934122643"/>
    <n v="4.3633426097518164"/>
    <n v="0"/>
    <n v="0"/>
    <n v="0"/>
    <n v="0"/>
    <n v="0"/>
    <n v="0"/>
  </r>
  <r>
    <x v="452"/>
    <x v="7"/>
    <n v="3.8527440000000003E-2"/>
    <n v="0"/>
    <n v="146.87979724000002"/>
    <n v="75.952225600502615"/>
    <n v="146.51993012445811"/>
    <n v="341.60722441199852"/>
    <n v="54.375618026526844"/>
    <n v="104.8963567654588"/>
    <n v="244.56299736930868"/>
    <n v="0"/>
    <n v="0"/>
    <n v="0"/>
    <n v="0"/>
    <n v="0"/>
    <n v="0"/>
  </r>
  <r>
    <x v="452"/>
    <x v="9"/>
    <n v="3.9404379999999996E-2"/>
    <n v="0"/>
    <n v="31.658415652206102"/>
    <n v="408.09960924176266"/>
    <n v="787.26759824567955"/>
    <n v="1835.4929522404561"/>
    <n v="295.19170487578612"/>
    <n v="569.45622896182283"/>
    <n v="1327.6716801225082"/>
    <n v="0"/>
    <n v="0"/>
    <n v="0"/>
    <n v="0"/>
    <n v="0"/>
    <n v="0"/>
  </r>
  <r>
    <x v="452"/>
    <x v="3"/>
    <n v="1.0712910600000001"/>
    <n v="0"/>
    <n v="999.02471837999997"/>
    <n v="345.39766815936116"/>
    <n v="666.30887776809891"/>
    <n v="1553.4809915763033"/>
    <n v="273.39655147030953"/>
    <n v="527.41105742439856"/>
    <n v="1229.6445084153861"/>
    <n v="0"/>
    <n v="0"/>
    <n v="0"/>
    <n v="0"/>
    <n v="0"/>
    <n v="0"/>
  </r>
  <r>
    <x v="453"/>
    <x v="3"/>
    <n v="1.3436325"/>
    <n v="0"/>
    <n v="999.02471837999997"/>
    <n v="433.20396266830869"/>
    <n v="835.69656896767628"/>
    <n v="1948.4037777876606"/>
    <n v="342.89886815953702"/>
    <n v="661.48842651108112"/>
    <n v="1542.2422408280304"/>
    <n v="0"/>
    <n v="0"/>
    <n v="0"/>
    <n v="0"/>
    <n v="0"/>
    <n v="0"/>
  </r>
  <r>
    <x v="454"/>
    <x v="5"/>
    <n v="0.13449900000000001"/>
    <n v="0"/>
    <n v="93.437635950000001"/>
    <n v="205.74798838039365"/>
    <n v="396.90977640744211"/>
    <n v="925.38432788878379"/>
    <n v="133.15762414682843"/>
    <n v="256.87523481080251"/>
    <n v="598.8976101023319"/>
    <n v="0"/>
    <n v="0"/>
    <n v="0"/>
    <n v="0"/>
    <n v="0"/>
    <n v="0"/>
  </r>
  <r>
    <x v="454"/>
    <x v="3"/>
    <n v="4.6299739999999998"/>
    <n v="0"/>
    <n v="999.02471837999997"/>
    <n v="1492.7616620253229"/>
    <n v="2879.6961864271284"/>
    <n v="6713.9331868339341"/>
    <n v="1181.5826457071291"/>
    <n v="2279.3987314590981"/>
    <n v="5314.3560287024311"/>
    <n v="0"/>
    <n v="0"/>
    <n v="0"/>
    <n v="0"/>
    <n v="0"/>
    <n v="0"/>
  </r>
  <r>
    <x v="455"/>
    <x v="5"/>
    <n v="7.1607219999999999E-2"/>
    <n v="0"/>
    <n v="93.437635950000001"/>
    <n v="109.54015619827874"/>
    <n v="211.31462449057997"/>
    <n v="492.6742886689438"/>
    <n v="70.893071970492386"/>
    <n v="136.76028410359029"/>
    <n v="318.85287566503769"/>
    <n v="0"/>
    <n v="0"/>
    <n v="0"/>
    <n v="0"/>
    <n v="0"/>
    <n v="0"/>
  </r>
  <r>
    <x v="455"/>
    <x v="6"/>
    <n v="5.8813199999999996E-2"/>
    <n v="0"/>
    <n v="2.9174746000000003"/>
    <n v="1574.2542801867241"/>
    <n v="3036.9041237095958"/>
    <n v="7080.4592086862667"/>
    <n v="1013.8371485672063"/>
    <n v="1955.7998069336884"/>
    <n v="4559.893954253349"/>
    <n v="0"/>
    <n v="0"/>
    <n v="0"/>
    <n v="0"/>
    <n v="0"/>
    <n v="0"/>
  </r>
  <r>
    <x v="455"/>
    <x v="1"/>
    <n v="0.50463897999999996"/>
    <n v="0"/>
    <n v="150.54139967525299"/>
    <n v="1126.0750024248687"/>
    <n v="2172.3185774440149"/>
    <n v="5064.7015675541734"/>
    <n v="116.56192748913705"/>
    <n v="224.8603689470753"/>
    <n v="524.25582274725662"/>
    <n v="0"/>
    <n v="0"/>
    <n v="0"/>
    <n v="0"/>
    <n v="0"/>
    <n v="0"/>
  </r>
  <r>
    <x v="455"/>
    <x v="11"/>
    <n v="0.38995656000000001"/>
    <n v="0"/>
    <n v="108.25509592"/>
    <n v="124.05127973802217"/>
    <n v="239.30812685684268"/>
    <n v="557.94037661197535"/>
    <n v="91.151642901751686"/>
    <n v="175.8412244420897"/>
    <n v="409.96902310726983"/>
    <n v="0"/>
    <n v="0"/>
    <n v="0"/>
    <n v="0"/>
    <n v="0"/>
    <n v="0"/>
  </r>
  <r>
    <x v="455"/>
    <x v="7"/>
    <n v="3.42346503"/>
    <n v="0"/>
    <n v="146.87979724000002"/>
    <n v="6748.9505737726522"/>
    <n v="13019.444244910273"/>
    <n v="30354.479476701257"/>
    <n v="4831.6998689363281"/>
    <n v="9320.8634978330265"/>
    <n v="21731.339251344241"/>
    <n v="0"/>
    <n v="0"/>
    <n v="0"/>
    <n v="0"/>
    <n v="0"/>
    <n v="0"/>
  </r>
  <r>
    <x v="455"/>
    <x v="4"/>
    <n v="2.294999E-2"/>
    <n v="0"/>
    <n v="450.24200000000002"/>
    <n v="41.670809121588128"/>
    <n v="80.38742765536972"/>
    <n v="187.42109701830395"/>
    <n v="26.393542968677956"/>
    <n v="50.915954614001265"/>
    <n v="118.70916072101549"/>
    <n v="0"/>
    <n v="0"/>
    <n v="0"/>
    <n v="0"/>
    <n v="0"/>
    <n v="0"/>
  </r>
  <r>
    <x v="455"/>
    <x v="8"/>
    <n v="0.57192323999999994"/>
    <n v="0"/>
    <n v="77.359122075000002"/>
    <n v="1655.4703838278158"/>
    <n v="3193.5786350407652"/>
    <n v="7445.7415624690211"/>
    <n v="520.4624151604836"/>
    <n v="1004.0274145859407"/>
    <n v="2340.8625573252643"/>
    <n v="0"/>
    <n v="0"/>
    <n v="0"/>
    <n v="0"/>
    <n v="0"/>
    <n v="0"/>
  </r>
  <r>
    <x v="455"/>
    <x v="9"/>
    <n v="1.4200389699999998"/>
    <n v="0"/>
    <n v="31.658415652206102"/>
    <n v="14706.927218879604"/>
    <n v="28371.228511327128"/>
    <n v="66146.746157198679"/>
    <n v="10637.998226196054"/>
    <n v="20521.831249090355"/>
    <n v="47846.090336641151"/>
    <n v="0"/>
    <n v="0"/>
    <n v="0"/>
    <n v="0"/>
    <n v="0"/>
    <n v="0"/>
  </r>
  <r>
    <x v="455"/>
    <x v="18"/>
    <n v="4.1168749999999997E-2"/>
    <n v="0"/>
    <n v="67.045644999999993"/>
    <n v="144.65571630602315"/>
    <n v="279.05627883433203"/>
    <n v="650.61210980897226"/>
    <n v="23.646112304131908"/>
    <n v="45.615868332021186"/>
    <n v="106.35215398211392"/>
    <n v="0"/>
    <n v="0"/>
    <n v="0"/>
    <n v="0"/>
    <n v="0"/>
    <n v="0"/>
  </r>
  <r>
    <x v="455"/>
    <x v="3"/>
    <n v="15.748650300000001"/>
    <n v="0"/>
    <n v="999.02471837999997"/>
    <n v="5077.562292246912"/>
    <n v="9795.1582903671715"/>
    <n v="22837.144635588062"/>
    <n v="4019.100730973948"/>
    <n v="7753.2732399821134"/>
    <n v="18076.545282053714"/>
    <n v="0"/>
    <n v="0"/>
    <n v="0"/>
    <n v="0"/>
    <n v="0"/>
    <n v="0"/>
  </r>
  <r>
    <x v="455"/>
    <x v="0"/>
    <n v="13.605531089999999"/>
    <n v="0"/>
    <n v="184.84152828999999"/>
    <n v="31113.082607876553"/>
    <n v="60020.449086516273"/>
    <n v="139936.04148589424"/>
    <n v="19467.876297661664"/>
    <n v="37555.606201829389"/>
    <n v="87559.87246799421"/>
    <n v="0"/>
    <n v="0"/>
    <n v="0"/>
    <n v="0"/>
    <n v="0"/>
    <n v="0"/>
  </r>
  <r>
    <x v="455"/>
    <x v="16"/>
    <n v="7.5204399999999998E-3"/>
    <n v="0"/>
    <n v="36.634587916000001"/>
    <n v="13.152254209532536"/>
    <n v="25.37209874396445"/>
    <n v="59.154356830982721"/>
    <n v="8.6319462906085782"/>
    <n v="16.65194347286743"/>
    <n v="38.82355244095347"/>
    <n v="0"/>
    <n v="0"/>
    <n v="0"/>
    <n v="0"/>
    <n v="0"/>
    <n v="0"/>
  </r>
  <r>
    <x v="455"/>
    <x v="2"/>
    <n v="3.5597129999999998E-2"/>
    <n v="0"/>
    <n v="126.431048136"/>
    <n v="49.537256420401746"/>
    <n v="95.562642067286518"/>
    <n v="222.80169589456906"/>
    <n v="29.634144080870996"/>
    <n v="57.167419199347442"/>
    <n v="133.28428004912345"/>
    <n v="0"/>
    <n v="0"/>
    <n v="0"/>
    <n v="0"/>
    <n v="0"/>
    <n v="0"/>
  </r>
  <r>
    <x v="455"/>
    <x v="10"/>
    <n v="0.22358369"/>
    <n v="0"/>
    <n v="230.05283894999999"/>
    <n v="31.066789508518699"/>
    <n v="59.931144768841179"/>
    <n v="139.72783090278051"/>
    <n v="16.060445141406632"/>
    <n v="30.982308698417132"/>
    <n v="72.234408461373391"/>
    <n v="0"/>
    <n v="0"/>
    <n v="0"/>
    <n v="0"/>
    <n v="0"/>
    <n v="0"/>
  </r>
  <r>
    <x v="456"/>
    <x v="11"/>
    <n v="5.0959999999999998E-3"/>
    <n v="0"/>
    <n v="108.25509592"/>
    <n v="1.6211172894359336"/>
    <n v="3.1273078582457243"/>
    <n v="7.2912330522523492"/>
    <n v="1.1911808131329464"/>
    <n v="2.2979146183792603"/>
    <n v="5.3575253144982273"/>
    <n v="0"/>
    <n v="0"/>
    <n v="0"/>
    <n v="0"/>
    <n v="0"/>
    <n v="0"/>
  </r>
  <r>
    <x v="456"/>
    <x v="3"/>
    <n v="3.4200000000000002E-4"/>
    <n v="0"/>
    <n v="999.02471837999997"/>
    <n v="0.11026508753886316"/>
    <n v="0.21271309423294338"/>
    <n v="0.49593478276491515"/>
    <n v="8.7279381014199672E-2"/>
    <n v="0.16837121896559495"/>
    <n v="0.39255290889673061"/>
    <n v="0"/>
    <n v="0"/>
    <n v="0"/>
    <n v="0"/>
    <n v="0"/>
    <n v="0"/>
  </r>
  <r>
    <x v="456"/>
    <x v="0"/>
    <n v="5.0850000000000001E-3"/>
    <n v="0"/>
    <n v="184.84152828999999"/>
    <n v="11.628360849311932"/>
    <n v="22.432346197000626"/>
    <n v="52.300403876095388"/>
    <n v="7.2760225469162156"/>
    <n v="14.036222200591983"/>
    <n v="32.725069573138619"/>
    <n v="0"/>
    <n v="0"/>
    <n v="0"/>
    <n v="0"/>
    <n v="0"/>
    <n v="0"/>
  </r>
  <r>
    <x v="457"/>
    <x v="0"/>
    <n v="0.23757120000000001"/>
    <n v="0"/>
    <n v="184.84152828999999"/>
    <n v="543.27701887985347"/>
    <n v="1048.0392143238691"/>
    <n v="2443.4748690911765"/>
    <n v="339.93577339192558"/>
    <n v="655.77230121165746"/>
    <n v="1528.9152504570363"/>
    <n v="0"/>
    <n v="0"/>
    <n v="0"/>
    <n v="0"/>
    <n v="0"/>
    <n v="0"/>
  </r>
  <r>
    <x v="458"/>
    <x v="11"/>
    <n v="6.1600000000000003E-6"/>
    <n v="0"/>
    <n v="108.25509592"/>
    <n v="1.9595923278895905E-3"/>
    <n v="3.7802622462310958E-3"/>
    <n v="8.8135784148105339E-3"/>
    <n v="1.4398888949958694E-3"/>
    <n v="2.7776989892496556E-3"/>
    <n v="6.4761295010418145E-3"/>
    <n v="0"/>
    <n v="0"/>
    <n v="0"/>
    <n v="0"/>
    <n v="0"/>
    <n v="0"/>
  </r>
  <r>
    <x v="458"/>
    <x v="4"/>
    <n v="2.2266999999999998E-4"/>
    <n v="0"/>
    <n v="450.24200000000002"/>
    <n v="0.40430688933215342"/>
    <n v="0.77995103771379315"/>
    <n v="1.8184345907368911"/>
    <n v="0.25608073087768318"/>
    <n v="0.4940069958156697"/>
    <n v="1.151763849036471"/>
    <n v="0"/>
    <n v="0"/>
    <n v="0"/>
    <n v="0"/>
    <n v="0"/>
    <n v="0"/>
  </r>
  <r>
    <x v="458"/>
    <x v="0"/>
    <n v="5.0850000000000001E-3"/>
    <n v="0"/>
    <n v="184.84152828999999"/>
    <n v="11.628360849311932"/>
    <n v="22.432346197000626"/>
    <n v="52.300403876095388"/>
    <n v="7.2760225469162156"/>
    <n v="14.036222200591983"/>
    <n v="32.725069573138619"/>
    <n v="0"/>
    <n v="0"/>
    <n v="0"/>
    <n v="0"/>
    <n v="0"/>
    <n v="0"/>
  </r>
  <r>
    <x v="459"/>
    <x v="5"/>
    <n v="1.06442372E-2"/>
    <n v="0"/>
    <n v="93.437635950000001"/>
    <n v="16.282874904227942"/>
    <n v="31.411399393897188"/>
    <n v="73.234821725148805"/>
    <n v="10.538080851212941"/>
    <n v="20.329079994140322"/>
    <n v="47.396696038203537"/>
    <n v="0"/>
    <n v="0"/>
    <n v="0"/>
    <n v="0"/>
    <n v="0"/>
    <n v="0"/>
  </r>
  <r>
    <x v="459"/>
    <x v="3"/>
    <n v="7.5223961300000003E-2"/>
    <n v="0"/>
    <n v="999.02471837999997"/>
    <n v="24.253148180598114"/>
    <n v="46.786905171292943"/>
    <n v="109.08239446208154"/>
    <n v="19.197370700877521"/>
    <n v="37.033772103806257"/>
    <n v="86.343230488450558"/>
    <n v="0"/>
    <n v="0"/>
    <n v="0"/>
    <n v="0"/>
    <n v="0"/>
    <n v="0"/>
  </r>
  <r>
    <x v="460"/>
    <x v="9"/>
    <n v="1.147243E-2"/>
    <n v="0"/>
    <n v="31.658415652206102"/>
    <n v="118.81659348664986"/>
    <n v="229.20985971969824"/>
    <n v="534.3965419598527"/>
    <n v="85.943901941056197"/>
    <n v="165.79493763963515"/>
    <n v="386.54637918901068"/>
    <n v="0"/>
    <n v="0"/>
    <n v="0"/>
    <n v="0"/>
    <n v="0"/>
    <n v="0"/>
  </r>
  <r>
    <x v="460"/>
    <x v="3"/>
    <n v="0.64934856000000007"/>
    <n v="0"/>
    <n v="999.02471837999997"/>
    <n v="209.35811640828871"/>
    <n v="403.87409775820498"/>
    <n v="941.62145334008915"/>
    <n v="165.71561514404064"/>
    <n v="319.68306602559579"/>
    <n v="745.33235706404457"/>
    <n v="0"/>
    <n v="0"/>
    <n v="0"/>
    <n v="0"/>
    <n v="0"/>
    <n v="0"/>
  </r>
  <r>
    <x v="461"/>
    <x v="4"/>
    <n v="23.032101300479127"/>
    <n v="0"/>
    <n v="450.24200000000002"/>
    <n v="41819.900442716855"/>
    <n v="80675.040688183857"/>
    <n v="188091.65896684502"/>
    <n v="26487.974736944951"/>
    <n v="51098.123549521144"/>
    <n v="119133.88263007029"/>
    <n v="0"/>
    <n v="0"/>
    <n v="0"/>
    <n v="0"/>
    <n v="0"/>
    <n v="0"/>
  </r>
  <r>
    <x v="461"/>
    <x v="17"/>
    <n v="50.704724409448822"/>
    <n v="0"/>
    <n v="154.90316487599998"/>
    <n v="60852.93276665864"/>
    <n v="117391.78656510847"/>
    <n v="273695.75144629664"/>
    <n v="30114.818974792641"/>
    <n v="58094.692249125132"/>
    <n v="135446.19189645737"/>
    <n v="0"/>
    <n v="0"/>
    <n v="0"/>
    <n v="0"/>
    <n v="0"/>
    <n v="0"/>
  </r>
  <r>
    <x v="461"/>
    <x v="18"/>
    <n v="33.525535118110234"/>
    <n v="0"/>
    <n v="67.045644999999993"/>
    <n v="117799.55177295815"/>
    <n v="227247.87796543643"/>
    <n v="529822.23496386199"/>
    <n v="19256.075748205931"/>
    <n v="37147.020390666927"/>
    <n v="86607.265783246461"/>
    <n v="0"/>
    <n v="0"/>
    <n v="0"/>
    <n v="0"/>
    <n v="0"/>
    <n v="0"/>
  </r>
  <r>
    <x v="461"/>
    <x v="16"/>
    <n v="3.643705917770256"/>
    <n v="0"/>
    <n v="36.634587916000001"/>
    <n v="6372.3593958987058"/>
    <n v="12292.959765603417"/>
    <n v="28660.700709924567"/>
    <n v="4182.2385101091804"/>
    <n v="8067.9833858740767"/>
    <n v="18810.283411338438"/>
    <n v="0"/>
    <n v="0"/>
    <n v="0"/>
    <n v="0"/>
    <n v="0"/>
    <n v="0"/>
  </r>
  <r>
    <x v="462"/>
    <x v="8"/>
    <n v="3.3030110000000001E-2"/>
    <n v="0"/>
    <n v="77.359122075000002"/>
    <n v="95.607880665200767"/>
    <n v="184.43778156146681"/>
    <n v="430.01166177461801"/>
    <n v="30.058108538510243"/>
    <n v="57.985291779346525"/>
    <n v="135.19112768233515"/>
    <n v="0"/>
    <n v="0"/>
    <n v="0"/>
    <n v="0"/>
    <n v="0"/>
    <n v="0"/>
  </r>
  <r>
    <x v="463"/>
    <x v="9"/>
    <n v="1.9691490000000002E-2"/>
    <n v="0"/>
    <n v="31.658415652206102"/>
    <n v="203.93898785840759"/>
    <n v="393.42002178891835"/>
    <n v="917.24806009163001"/>
    <n v="147.51569507360591"/>
    <n v="284.57348239052226"/>
    <n v="663.47531955624152"/>
    <n v="0"/>
    <n v="0"/>
    <n v="0"/>
    <n v="0"/>
    <n v="0"/>
    <n v="0"/>
  </r>
  <r>
    <x v="464"/>
    <x v="4"/>
    <n v="1.0589100000000001E-3"/>
    <n v="0"/>
    <n v="450.24200000000002"/>
    <n v="1.9226865234773909"/>
    <n v="3.7090670200094884"/>
    <n v="8.6475886849472392"/>
    <n v="1.2177951530681614"/>
    <n v="2.3492565138508592"/>
    <n v="5.4772275447218295"/>
    <n v="0"/>
    <n v="0"/>
    <n v="0"/>
    <n v="0"/>
    <n v="0"/>
    <n v="0"/>
  </r>
  <r>
    <x v="465"/>
    <x v="11"/>
    <n v="2.4640000000000001E-5"/>
    <n v="0"/>
    <n v="108.25509592"/>
    <n v="7.838369311558362E-3"/>
    <n v="1.5121048984924383E-2"/>
    <n v="3.5254313659242136E-2"/>
    <n v="5.7595555799834774E-3"/>
    <n v="1.1110795956998622E-2"/>
    <n v="2.5904518004167258E-2"/>
    <n v="0"/>
    <n v="0"/>
    <n v="0"/>
    <n v="0"/>
    <n v="0"/>
    <n v="0"/>
  </r>
  <r>
    <x v="465"/>
    <x v="4"/>
    <n v="1.7420000000000003E-5"/>
    <n v="0"/>
    <n v="450.24200000000002"/>
    <n v="3.1629882840823249E-2"/>
    <n v="6.1017411761684459E-2"/>
    <n v="0.14226043279578141"/>
    <n v="2.0033800385724353E-2"/>
    <n v="3.8647334023932126E-2"/>
    <n v="9.0105206135605728E-2"/>
    <n v="0"/>
    <n v="0"/>
    <n v="0"/>
    <n v="0"/>
    <n v="0"/>
    <n v="0"/>
  </r>
  <r>
    <x v="465"/>
    <x v="3"/>
    <n v="3.6936E-4"/>
    <n v="0"/>
    <n v="999.02471837999997"/>
    <n v="0.11908629454197221"/>
    <n v="0.22973014177157883"/>
    <n v="0.53560956538610838"/>
    <n v="9.4261731495335649E-2"/>
    <n v="0.18184091648284254"/>
    <n v="0.42395714160846903"/>
    <n v="0"/>
    <n v="0"/>
    <n v="0"/>
    <n v="0"/>
    <n v="0"/>
    <n v="0"/>
  </r>
  <r>
    <x v="465"/>
    <x v="0"/>
    <n v="4.8816000000000002E-4"/>
    <n v="0"/>
    <n v="184.84152828999999"/>
    <n v="1.1163226415339453"/>
    <n v="2.15350523491206"/>
    <n v="5.0208387721051571"/>
    <n v="0.69849816450395674"/>
    <n v="1.3474773312568302"/>
    <n v="3.1416066790213075"/>
    <n v="0"/>
    <n v="0"/>
    <n v="0"/>
    <n v="0"/>
    <n v="0"/>
    <n v="0"/>
  </r>
  <r>
    <x v="466"/>
    <x v="4"/>
    <n v="6.5270090000000003E-2"/>
    <n v="0"/>
    <n v="450.24200000000002"/>
    <n v="118.51235934041269"/>
    <n v="228.62295965856501"/>
    <n v="533.02820046036754"/>
    <n v="75.063602423551259"/>
    <n v="144.8056814008101"/>
    <n v="337.61050022615029"/>
    <n v="0"/>
    <n v="0"/>
    <n v="0"/>
    <n v="0"/>
    <n v="0"/>
    <n v="0"/>
  </r>
  <r>
    <x v="467"/>
    <x v="5"/>
    <n v="1.6184879999999999E-2"/>
    <n v="0"/>
    <n v="93.437635950000001"/>
    <n v="24.758596734385129"/>
    <n v="47.761969248702826"/>
    <n v="111.35572978803275"/>
    <n v="16.023466106822507"/>
    <n v="30.91097220339676"/>
    <n v="72.068089367155352"/>
    <n v="0"/>
    <n v="0"/>
    <n v="0"/>
    <n v="0"/>
    <n v="0"/>
    <n v="0"/>
  </r>
  <r>
    <x v="467"/>
    <x v="6"/>
    <n v="7.7682600000000004E-2"/>
    <n v="0"/>
    <n v="2.9174746000000003"/>
    <n v="2079.3319449721021"/>
    <n v="4011.2527167452731"/>
    <n v="9352.1264023160074"/>
    <n v="1339.1127447118483"/>
    <n v="2583.2910653068861"/>
    <n v="6022.8727239919144"/>
    <n v="0"/>
    <n v="0"/>
    <n v="0"/>
    <n v="0"/>
    <n v="0"/>
    <n v="0"/>
  </r>
  <r>
    <x v="467"/>
    <x v="1"/>
    <n v="4.8957100000000002E-3"/>
    <n v="0"/>
    <n v="150.54139967525299"/>
    <n v="10.924516077060582"/>
    <n v="21.074554690124092"/>
    <n v="49.134749977678382"/>
    <n v="1.1308151305074436"/>
    <n v="2.1814627892159382"/>
    <n v="5.0860210481203252"/>
    <n v="0"/>
    <n v="0"/>
    <n v="0"/>
    <n v="0"/>
    <n v="0"/>
    <n v="0"/>
  </r>
  <r>
    <x v="467"/>
    <x v="11"/>
    <n v="0.16382968000000001"/>
    <n v="0"/>
    <n v="108.25509592"/>
    <n v="52.116783118280303"/>
    <n v="100.53882372014961"/>
    <n v="234.40352781709689"/>
    <n v="38.294892354338778"/>
    <n v="73.874924763814036"/>
    <n v="172.23737399257143"/>
    <n v="0"/>
    <n v="0"/>
    <n v="0"/>
    <n v="0"/>
    <n v="0"/>
    <n v="0"/>
  </r>
  <r>
    <x v="467"/>
    <x v="7"/>
    <n v="1.0587681599999998"/>
    <n v="0"/>
    <n v="146.87979724000002"/>
    <n v="2087.2344009087815"/>
    <n v="4026.4973956536187"/>
    <n v="9387.6689557727859"/>
    <n v="1494.2901227491013"/>
    <n v="2882.6447499046999"/>
    <n v="6720.8076822334342"/>
    <n v="0"/>
    <n v="0"/>
    <n v="0"/>
    <n v="0"/>
    <n v="0"/>
    <n v="0"/>
  </r>
  <r>
    <x v="467"/>
    <x v="4"/>
    <n v="0.11780425999999999"/>
    <n v="0"/>
    <n v="450.24200000000002"/>
    <n v="213.89982445177267"/>
    <n v="412.63553614813617"/>
    <n v="962.0485081967139"/>
    <n v="135.48031167783992"/>
    <n v="261.35594636407268"/>
    <n v="609.34426698923596"/>
    <n v="0"/>
    <n v="0"/>
    <n v="0"/>
    <n v="0"/>
    <n v="0"/>
    <n v="0"/>
  </r>
  <r>
    <x v="467"/>
    <x v="8"/>
    <n v="7.6221119999999989E-2"/>
    <n v="0"/>
    <n v="77.359122075000002"/>
    <n v="220.62717154523392"/>
    <n v="425.61330497931567"/>
    <n v="992.30582258195818"/>
    <n v="69.362854010683378"/>
    <n v="133.8083307306147"/>
    <n v="311.97047681677674"/>
    <n v="0"/>
    <n v="0"/>
    <n v="0"/>
    <n v="0"/>
    <n v="0"/>
    <n v="0"/>
  </r>
  <r>
    <x v="467"/>
    <x v="9"/>
    <n v="1.08578449"/>
    <n v="0"/>
    <n v="31.658415652206102"/>
    <n v="11245.151581874063"/>
    <n v="21693.094718270157"/>
    <n v="50576.859198063728"/>
    <n v="8133.9834488142187"/>
    <n v="15691.320130925449"/>
    <n v="36583.885296235116"/>
    <n v="0"/>
    <n v="0"/>
    <n v="0"/>
    <n v="0"/>
    <n v="0"/>
    <n v="0"/>
  </r>
  <r>
    <x v="467"/>
    <x v="3"/>
    <n v="1.4651485200000001"/>
    <n v="0"/>
    <n v="999.02471837999997"/>
    <n v="472.38225092174218"/>
    <n v="911.27565847958351"/>
    <n v="2124.6143654518628"/>
    <n v="373.91010502769228"/>
    <n v="721.31240432174673"/>
    <n v="1681.7202148881279"/>
    <n v="0"/>
    <n v="0"/>
    <n v="0"/>
    <n v="0"/>
    <n v="0"/>
    <n v="0"/>
  </r>
  <r>
    <x v="467"/>
    <x v="0"/>
    <n v="1.96339986"/>
    <n v="0"/>
    <n v="184.84152828999999"/>
    <n v="4489.8961776929254"/>
    <n v="8661.4877842010937"/>
    <n v="20194.022743022448"/>
    <n v="2809.3887217251017"/>
    <n v="5419.609971203774"/>
    <n v="12635.672963301993"/>
    <n v="0"/>
    <n v="0"/>
    <n v="0"/>
    <n v="0"/>
    <n v="0"/>
    <n v="0"/>
  </r>
  <r>
    <x v="467"/>
    <x v="10"/>
    <n v="2.2989160000000002E-2"/>
    <n v="0"/>
    <n v="230.05283894999999"/>
    <n v="3.1943268970006615"/>
    <n v="6.1621966972369631"/>
    <n v="14.366993679534344"/>
    <n v="1.6513554411192504"/>
    <n v="3.1856404724213259"/>
    <n v="7.427233952637005"/>
    <n v="0"/>
    <n v="0"/>
    <n v="0"/>
    <n v="0"/>
    <n v="0"/>
    <n v="0"/>
  </r>
  <r>
    <x v="468"/>
    <x v="9"/>
    <n v="1.0573499999999999E-3"/>
    <n v="0"/>
    <n v="31.658415652206102"/>
    <n v="10.950663906697118"/>
    <n v="21.124996637558294"/>
    <n v="49.252354003576414"/>
    <n v="7.9209709466412734"/>
    <n v="15.28039633392997"/>
    <n v="35.625827661227866"/>
    <n v="0"/>
    <n v="0"/>
    <n v="0"/>
    <n v="0"/>
    <n v="0"/>
    <n v="0"/>
  </r>
  <r>
    <x v="468"/>
    <x v="3"/>
    <n v="9.3366E-4"/>
    <n v="0"/>
    <n v="999.02471837999997"/>
    <n v="0.30102368898109644"/>
    <n v="0.58070674725593541"/>
    <n v="1.3539019569482185"/>
    <n v="0.23827271016876511"/>
    <n v="0.45965342777607421"/>
    <n v="1.0716694412880745"/>
    <n v="0"/>
    <n v="0"/>
    <n v="0"/>
    <n v="0"/>
    <n v="0"/>
    <n v="0"/>
  </r>
  <r>
    <x v="469"/>
    <x v="9"/>
    <n v="1.3869660000000001E-2"/>
    <n v="0"/>
    <n v="31.658415652206102"/>
    <n v="143.64400166469076"/>
    <n v="277.10457356984614"/>
    <n v="646.06176216885967"/>
    <n v="103.90237281864343"/>
    <n v="200.43874007363235"/>
    <n v="467.31746051905776"/>
    <n v="0"/>
    <n v="0"/>
    <n v="0"/>
    <n v="0"/>
    <n v="0"/>
    <n v="0"/>
  </r>
  <r>
    <x v="469"/>
    <x v="3"/>
    <n v="6.9426000000000002E-2"/>
    <n v="0"/>
    <n v="999.02471837999997"/>
    <n v="22.383812770389223"/>
    <n v="43.180758129287511"/>
    <n v="100.67476090127779"/>
    <n v="17.717714345882538"/>
    <n v="34.179357450015779"/>
    <n v="79.688240506036323"/>
    <n v="0"/>
    <n v="0"/>
    <n v="0"/>
    <n v="0"/>
    <n v="0"/>
    <n v="0"/>
  </r>
  <r>
    <x v="469"/>
    <x v="0"/>
    <n v="6.7799999999999999E-2"/>
    <n v="0"/>
    <n v="184.84152828999999"/>
    <n v="155.04481132415907"/>
    <n v="299.09794929334163"/>
    <n v="697.33871834793842"/>
    <n v="97.013633958882878"/>
    <n v="187.14962934122642"/>
    <n v="436.33426097518162"/>
    <n v="0"/>
    <n v="0"/>
    <n v="0"/>
    <n v="0"/>
    <n v="0"/>
    <n v="0"/>
  </r>
  <r>
    <x v="470"/>
    <x v="5"/>
    <n v="1.8606959999999999E-2"/>
    <n v="0"/>
    <n v="93.437635950000001"/>
    <n v="28.46374017557342"/>
    <n v="54.909585448384142"/>
    <n v="128.0202021848005"/>
    <n v="18.421390390969975"/>
    <n v="35.536823464228057"/>
    <n v="82.853135527176292"/>
    <n v="0"/>
    <n v="0"/>
    <n v="0"/>
    <n v="0"/>
    <n v="0"/>
    <n v="0"/>
  </r>
  <r>
    <x v="470"/>
    <x v="1"/>
    <n v="0.10254975"/>
    <n v="0"/>
    <n v="150.54139967525299"/>
    <n v="228.8343044366483"/>
    <n v="441.44573817353415"/>
    <n v="1029.2187091399253"/>
    <n v="23.687025769450337"/>
    <n v="45.694794762842804"/>
    <n v="106.53616880482652"/>
    <n v="0"/>
    <n v="0"/>
    <n v="0"/>
    <n v="0"/>
    <n v="0"/>
    <n v="0"/>
  </r>
  <r>
    <x v="470"/>
    <x v="7"/>
    <n v="9.5155139999999999E-2"/>
    <n v="0"/>
    <n v="146.87979724000002"/>
    <n v="187.58694219827242"/>
    <n v="361.8751846419857"/>
    <n v="843.70213188146238"/>
    <n v="134.29699834457426"/>
    <n v="259.07320895203981"/>
    <n v="604.02212691775503"/>
    <n v="0"/>
    <n v="0"/>
    <n v="0"/>
    <n v="0"/>
    <n v="0"/>
    <n v="0"/>
  </r>
  <r>
    <x v="470"/>
    <x v="4"/>
    <n v="6.0076900000000003E-2"/>
    <n v="0"/>
    <n v="450.24200000000002"/>
    <n v="109.08296833753469"/>
    <n v="210.43266042856146"/>
    <n v="490.61801349189898"/>
    <n v="69.091195315334289"/>
    <n v="133.28427218268473"/>
    <n v="310.74864859289164"/>
    <n v="0"/>
    <n v="0"/>
    <n v="0"/>
    <n v="0"/>
    <n v="0"/>
    <n v="0"/>
  </r>
  <r>
    <x v="470"/>
    <x v="8"/>
    <n v="0.17008807000000001"/>
    <n v="0"/>
    <n v="77.359122075000002"/>
    <n v="492.33138791043439"/>
    <n v="949.75966779618591"/>
    <n v="2214.3387844829326"/>
    <n v="154.78379179378234"/>
    <n v="298.5944148274383"/>
    <n v="696.16474146201631"/>
    <n v="0"/>
    <n v="0"/>
    <n v="0"/>
    <n v="0"/>
    <n v="0"/>
    <n v="0"/>
  </r>
  <r>
    <x v="470"/>
    <x v="9"/>
    <n v="0.13750094000000002"/>
    <n v="0"/>
    <n v="31.658415652206102"/>
    <n v="1424.056916626402"/>
    <n v="2747.157417280092"/>
    <n v="6404.922658253673"/>
    <n v="1030.0666296646002"/>
    <n v="1987.1082039891473"/>
    <n v="4632.8886288332469"/>
    <n v="0"/>
    <n v="0"/>
    <n v="0"/>
    <n v="0"/>
    <n v="0"/>
    <n v="0"/>
  </r>
  <r>
    <x v="470"/>
    <x v="3"/>
    <n v="0.22367835"/>
    <n v="0"/>
    <n v="999.02471837999997"/>
    <n v="72.116704220170973"/>
    <n v="139.120800998302"/>
    <n v="324.35635648089078"/>
    <n v="57.083356532975174"/>
    <n v="110.11987264828358"/>
    <n v="256.74148230912579"/>
    <n v="0"/>
    <n v="0"/>
    <n v="0"/>
    <n v="0"/>
    <n v="0"/>
    <n v="0"/>
  </r>
  <r>
    <x v="470"/>
    <x v="0"/>
    <n v="0.22828766"/>
    <n v="0"/>
    <n v="184.84152828999999"/>
    <n v="522.04745091937718"/>
    <n v="1007.0851173300239"/>
    <n v="2347.991507950589"/>
    <n v="326.65214579011661"/>
    <n v="630.14676920613454"/>
    <n v="1469.1700208827954"/>
    <n v="0"/>
    <n v="0"/>
    <n v="0"/>
    <n v="0"/>
    <n v="0"/>
    <n v="0"/>
  </r>
  <r>
    <x v="471"/>
    <x v="19"/>
    <n v="2.6256088938946265"/>
    <n v="0"/>
    <n v="9.7020056683150013"/>
    <n v="1608.2685010038149"/>
    <n v="3102.5211772976222"/>
    <n v="7233.4435810597633"/>
    <n v="11.049191417518212"/>
    <n v="21.315066696555334"/>
    <n v="49.6954971667123"/>
    <n v="0"/>
    <n v="0"/>
    <n v="0"/>
    <n v="0"/>
    <n v="0"/>
    <n v="0"/>
  </r>
  <r>
    <x v="472"/>
    <x v="11"/>
    <n v="8.3720000000000008E-4"/>
    <n v="0"/>
    <n v="108.25509592"/>
    <n v="0.26632641183590344"/>
    <n v="0.51377200528322631"/>
    <n v="1.1978454300128862"/>
    <n v="0.19569399072898408"/>
    <n v="0.37751454444802141"/>
    <n v="0.88016487309613756"/>
    <n v="0"/>
    <n v="0"/>
    <n v="0"/>
    <n v="0"/>
    <n v="0"/>
    <n v="0"/>
  </r>
  <r>
    <x v="472"/>
    <x v="3"/>
    <n v="0.145008"/>
    <n v="0"/>
    <n v="999.02471837999997"/>
    <n v="46.752397116477979"/>
    <n v="90.190351954767991"/>
    <n v="210.27634789232403"/>
    <n v="37.006457550020663"/>
    <n v="71.38939684141225"/>
    <n v="166.44243337221377"/>
    <n v="0"/>
    <n v="0"/>
    <n v="0"/>
    <n v="0"/>
    <n v="0"/>
    <n v="0"/>
  </r>
  <r>
    <x v="472"/>
    <x v="0"/>
    <n v="0.22868601000000002"/>
    <n v="0"/>
    <n v="184.84152828999999"/>
    <n v="522.9583963558224"/>
    <n v="1008.8424280689768"/>
    <n v="2352.088630051679"/>
    <n v="327.222136661614"/>
    <n v="631.24634228648972"/>
    <n v="1471.7336455562388"/>
    <n v="0"/>
    <n v="0"/>
    <n v="0"/>
    <n v="0"/>
    <n v="0"/>
    <n v="0"/>
  </r>
  <r>
    <x v="472"/>
    <x v="10"/>
    <n v="5.4446000000000008E-4"/>
    <n v="0"/>
    <n v="230.05283894999999"/>
    <n v="7.5652317106887773E-2"/>
    <n v="0.14594137470780305"/>
    <n v="0.34025833822372237"/>
    <n v="3.9109605721643903E-2"/>
    <n v="7.5446593595177691E-2"/>
    <n v="0.17590167704486567"/>
    <n v="0"/>
    <n v="0"/>
    <n v="0"/>
    <n v="0"/>
    <n v="0"/>
    <n v="0"/>
  </r>
  <r>
    <x v="473"/>
    <x v="5"/>
    <n v="0.1567702"/>
    <n v="0"/>
    <n v="93.437635950000001"/>
    <n v="239.81704910811226"/>
    <n v="462.63262202209665"/>
    <n v="1078.6153514895293"/>
    <n v="155.20671060025072"/>
    <n v="299.41027023499407"/>
    <n v="698.06688611264462"/>
    <n v="0"/>
    <n v="0"/>
    <n v="0"/>
    <n v="0"/>
    <n v="0"/>
    <n v="0"/>
  </r>
  <r>
    <x v="473"/>
    <x v="6"/>
    <n v="0.19705620000000001"/>
    <n v="0"/>
    <n v="2.9174746000000003"/>
    <n v="5274.6078480227425"/>
    <n v="10175.280147697165"/>
    <n v="23723.38838761915"/>
    <n v="3396.9057272090131"/>
    <n v="6552.9928300974316"/>
    <n v="15278.124214090352"/>
    <n v="0"/>
    <n v="0"/>
    <n v="0"/>
    <n v="0"/>
    <n v="0"/>
    <n v="0"/>
  </r>
  <r>
    <x v="473"/>
    <x v="1"/>
    <n v="0.32398784000000003"/>
    <n v="0"/>
    <n v="150.54139967525299"/>
    <n v="722.961606560056"/>
    <n v="1394.6699157048056"/>
    <n v="3251.6349036622"/>
    <n v="74.834978291693091"/>
    <n v="144.3646411079184"/>
    <n v="336.58222680163658"/>
    <n v="0"/>
    <n v="0"/>
    <n v="0"/>
    <n v="0"/>
    <n v="0"/>
    <n v="0"/>
  </r>
  <r>
    <x v="473"/>
    <x v="7"/>
    <n v="0.36512736000000001"/>
    <n v="0"/>
    <n v="146.87979724000002"/>
    <n v="719.80478380177692"/>
    <n v="1388.5800684843803"/>
    <n v="3237.4365908163259"/>
    <n v="515.32169950544733"/>
    <n v="994.1104267345587"/>
    <n v="2317.7413703880302"/>
    <n v="0"/>
    <n v="0"/>
    <n v="0"/>
    <n v="0"/>
    <n v="0"/>
    <n v="0"/>
  </r>
  <r>
    <x v="473"/>
    <x v="8"/>
    <n v="0.48170138000000001"/>
    <n v="0"/>
    <n v="77.359122075000002"/>
    <n v="1394.3171262615392"/>
    <n v="2689.7861951503373"/>
    <n v="6271.1632172259415"/>
    <n v="438.35858745823634"/>
    <n v="845.6403890212257"/>
    <n v="1971.5875232730693"/>
    <n v="0"/>
    <n v="0"/>
    <n v="0"/>
    <n v="0"/>
    <n v="0"/>
    <n v="0"/>
  </r>
  <r>
    <x v="473"/>
    <x v="9"/>
    <n v="0.66462204000000003"/>
    <n v="0"/>
    <n v="31.658415652206102"/>
    <n v="6883.2955833200058"/>
    <n v="13278.610072584419"/>
    <n v="30958.717541645743"/>
    <n v="4978.9113059416986"/>
    <n v="9604.8500340143364"/>
    <n v="22393.446121808003"/>
    <n v="0"/>
    <n v="0"/>
    <n v="0"/>
    <n v="0"/>
    <n v="0"/>
    <n v="0"/>
  </r>
  <r>
    <x v="473"/>
    <x v="18"/>
    <n v="0.24318000000000001"/>
    <n v="0"/>
    <n v="67.045644999999993"/>
    <n v="854.4679420992552"/>
    <n v="1648.3596389721056"/>
    <n v="3843.1055804061548"/>
    <n v="139.67539918308907"/>
    <n v="269.44871682965629"/>
    <n v="628.21234080146871"/>
    <n v="0"/>
    <n v="0"/>
    <n v="0"/>
    <n v="0"/>
    <n v="0"/>
    <n v="0"/>
  </r>
  <r>
    <x v="473"/>
    <x v="3"/>
    <n v="1.60145604"/>
    <n v="0"/>
    <n v="999.02471837999997"/>
    <n v="516.32950421123144"/>
    <n v="996.05458931706528"/>
    <n v="2322.2741324706471"/>
    <n v="408.69617512471166"/>
    <n v="788.41843735267412"/>
    <n v="1838.1761022580085"/>
    <n v="0"/>
    <n v="0"/>
    <n v="0"/>
    <n v="0"/>
    <n v="0"/>
    <n v="0"/>
  </r>
  <r>
    <x v="473"/>
    <x v="0"/>
    <n v="2.2114902299999999"/>
    <n v="0"/>
    <n v="184.84152828999999"/>
    <n v="5057.2283990497217"/>
    <n v="9755.9320453578239"/>
    <n v="22745.689714265303"/>
    <n v="3164.3761604257475"/>
    <n v="6104.4185374077224"/>
    <n v="14232.285474349326"/>
    <n v="0"/>
    <n v="0"/>
    <n v="0"/>
    <n v="0"/>
    <n v="0"/>
    <n v="0"/>
  </r>
  <r>
    <x v="474"/>
    <x v="7"/>
    <n v="1.1525999999999999E-3"/>
    <n v="0"/>
    <n v="146.87979724000002"/>
    <n v="2.2722126159209983"/>
    <n v="4.383340067791953"/>
    <n v="10.219637921888125"/>
    <n v="1.6267194845381585"/>
    <n v="3.1381150890863188"/>
    <n v="7.3164298164597792"/>
    <n v="0"/>
    <n v="0"/>
    <n v="0"/>
    <n v="0"/>
    <n v="0"/>
    <n v="0"/>
  </r>
  <r>
    <x v="474"/>
    <x v="3"/>
    <n v="2.64708E-3"/>
    <n v="0"/>
    <n v="999.02471837999997"/>
    <n v="0.85345177755080093"/>
    <n v="1.6463993493629818"/>
    <n v="3.8385352186004433"/>
    <n v="0.67554240904990548"/>
    <n v="1.303193234793705"/>
    <n v="3.0383595148606952"/>
    <n v="0"/>
    <n v="0"/>
    <n v="0"/>
    <n v="0"/>
    <n v="0"/>
    <n v="0"/>
  </r>
  <r>
    <x v="474"/>
    <x v="0"/>
    <n v="3.7120500000000002E-3"/>
    <n v="0"/>
    <n v="184.84152828999999"/>
    <n v="8.4887034199977105"/>
    <n v="16.375612723810455"/>
    <n v="38.179294829549633"/>
    <n v="5.3114964592488372"/>
    <n v="10.246442206432148"/>
    <n v="23.889300788391193"/>
    <n v="0"/>
    <n v="0"/>
    <n v="0"/>
    <n v="0"/>
    <n v="0"/>
    <n v="0"/>
  </r>
  <r>
    <x v="475"/>
    <x v="3"/>
    <n v="4.2483239999999999E-2"/>
    <n v="0"/>
    <n v="999.02471837999997"/>
    <n v="13.697129174077581"/>
    <n v="26.423220565616223"/>
    <n v="61.605018715057753"/>
    <n v="10.841844709583883"/>
    <n v="20.9150728199062"/>
    <n v="48.762922343151871"/>
    <n v="0"/>
    <n v="0"/>
    <n v="0"/>
    <n v="0"/>
    <n v="0"/>
    <n v="0"/>
  </r>
  <r>
    <x v="475"/>
    <x v="0"/>
    <n v="5.8006290000000002E-2"/>
    <n v="0"/>
    <n v="184.84152828999999"/>
    <n v="132.64858832838431"/>
    <n v="255.89325051791846"/>
    <n v="596.60814048257873"/>
    <n v="83.000014533522247"/>
    <n v="160.11586538288626"/>
    <n v="373.30577697731661"/>
    <n v="0"/>
    <n v="0"/>
    <n v="0"/>
    <n v="0"/>
    <n v="0"/>
    <n v="0"/>
  </r>
  <r>
    <x v="476"/>
    <x v="4"/>
    <n v="1.100132E-2"/>
    <n v="0"/>
    <n v="450.24200000000002"/>
    <n v="19.975342290149577"/>
    <n v="38.534562133298181"/>
    <n v="89.842281545630641"/>
    <n v="12.652023470693283"/>
    <n v="24.407100387150685"/>
    <n v="56.904489458310096"/>
    <n v="0"/>
    <n v="0"/>
    <n v="0"/>
    <n v="0"/>
    <n v="0"/>
    <n v="0"/>
  </r>
  <r>
    <x v="477"/>
    <x v="10"/>
    <n v="7.1385600000000004E-3"/>
    <n v="0"/>
    <n v="230.05283894999999"/>
    <n v="0.99189766889495046"/>
    <n v="1.9134762146606441"/>
    <n v="4.461217652188104"/>
    <n v="0.51277645193457422"/>
    <n v="0.98920037316752674"/>
    <n v="2.306293714295625"/>
    <n v="0"/>
    <n v="0"/>
    <n v="0"/>
    <n v="0"/>
    <n v="0"/>
    <n v="0"/>
  </r>
  <r>
    <x v="478"/>
    <x v="5"/>
    <n v="1.329372E-2"/>
    <n v="0"/>
    <n v="93.437635950000001"/>
    <n v="20.335884639233054"/>
    <n v="39.230086713084418"/>
    <n v="91.463878150333329"/>
    <n v="13.16114001794196"/>
    <n v="25.389240414494243"/>
    <n v="59.194322168711821"/>
    <n v="0"/>
    <n v="0"/>
    <n v="0"/>
    <n v="0"/>
    <n v="0"/>
    <n v="0"/>
  </r>
  <r>
    <x v="478"/>
    <x v="1"/>
    <n v="1.3531919999999999E-2"/>
    <n v="0"/>
    <n v="150.54139967525299"/>
    <n v="30.19575865267706"/>
    <n v="58.250833505739507"/>
    <n v="135.81023098139914"/>
    <n v="3.1256140336777061"/>
    <n v="6.0296422677501189"/>
    <n v="14.057946639298565"/>
    <n v="0"/>
    <n v="0"/>
    <n v="0"/>
    <n v="0"/>
    <n v="0"/>
    <n v="0"/>
  </r>
  <r>
    <x v="479"/>
    <x v="3"/>
    <n v="8.6163480000000001E-2"/>
    <n v="0"/>
    <n v="999.02471837999997"/>
    <n v="27.780186154541187"/>
    <n v="53.590936961047753"/>
    <n v="124.94580916979272"/>
    <n v="21.989167252717468"/>
    <n v="42.419444906191991"/>
    <n v="98.899779867442319"/>
    <n v="0"/>
    <n v="0"/>
    <n v="0"/>
    <n v="0"/>
    <n v="0"/>
    <n v="0"/>
  </r>
  <r>
    <x v="480"/>
    <x v="9"/>
    <n v="9.2507199999999987E-3"/>
    <n v="0"/>
    <n v="31.658415652206102"/>
    <n v="95.806994481449991"/>
    <n v="184.82189331346598"/>
    <n v="430.90720785734561"/>
    <n v="69.300311491477146"/>
    <n v="133.68767955191058"/>
    <n v="311.68918188137684"/>
    <n v="0"/>
    <n v="0"/>
    <n v="0"/>
    <n v="0"/>
    <n v="0"/>
    <n v="0"/>
  </r>
  <r>
    <x v="480"/>
    <x v="0"/>
    <n v="6.1636980000000001E-2"/>
    <n v="0"/>
    <n v="184.84152828999999"/>
    <n v="140.951237974793"/>
    <n v="271.90994570257692"/>
    <n v="633.95062885011077"/>
    <n v="88.195094632020414"/>
    <n v="170.13772803410893"/>
    <n v="396.67147665253759"/>
    <n v="0"/>
    <n v="0"/>
    <n v="0"/>
    <n v="0"/>
    <n v="0"/>
    <n v="0"/>
  </r>
  <r>
    <x v="481"/>
    <x v="11"/>
    <n v="4.1735120000000001E-2"/>
    <n v="0"/>
    <n v="108.25509592"/>
    <n v="13.276594310966134"/>
    <n v="25.611964038624077"/>
    <n v="59.713596229144045"/>
    <n v="9.7555090615779214"/>
    <n v="18.819415688346275"/>
    <n v="43.876954847649387"/>
    <n v="0"/>
    <n v="0"/>
    <n v="0"/>
    <n v="0"/>
    <n v="0"/>
    <n v="0"/>
  </r>
  <r>
    <x v="481"/>
    <x v="7"/>
    <n v="0.37175940000000002"/>
    <n v="0"/>
    <n v="146.87979724000002"/>
    <n v="732.87905497763393"/>
    <n v="1413.8017296532153"/>
    <n v="3296.2402065403235"/>
    <n v="524.68181462798464"/>
    <n v="1012.1670854153015"/>
    <n v="2359.8399780576069"/>
    <n v="0"/>
    <n v="0"/>
    <n v="0"/>
    <n v="0"/>
    <n v="0"/>
    <n v="0"/>
  </r>
  <r>
    <x v="481"/>
    <x v="9"/>
    <n v="0.11017816999999999"/>
    <n v="0"/>
    <n v="31.658415652206102"/>
    <n v="1141.082999503418"/>
    <n v="2201.2706017707724"/>
    <n v="5132.2024233283419"/>
    <n v="825.38240272767121"/>
    <n v="1592.2505366691378"/>
    <n v="3712.2887373617687"/>
    <n v="0"/>
    <n v="0"/>
    <n v="0"/>
    <n v="0"/>
    <n v="0"/>
    <n v="0"/>
  </r>
  <r>
    <x v="481"/>
    <x v="3"/>
    <n v="1.9486031399999999"/>
    <n v="0"/>
    <n v="999.02471837999997"/>
    <n v="628.25408131755444"/>
    <n v="1211.9690156182144"/>
    <n v="2825.6727337161742"/>
    <n v="497.28911082317506"/>
    <n v="959.32364316370126"/>
    <n v="2236.6369324336351"/>
    <n v="0"/>
    <n v="0"/>
    <n v="0"/>
    <n v="0"/>
    <n v="0"/>
    <n v="0"/>
  </r>
  <r>
    <x v="481"/>
    <x v="0"/>
    <n v="1.55164707"/>
    <n v="0"/>
    <n v="184.84152828999999"/>
    <n v="3548.3012862807409"/>
    <n v="6845.0509832451644"/>
    <n v="15959.049839559497"/>
    <n v="2220.2200720111077"/>
    <n v="4283.0409147330383"/>
    <n v="9985.7931796866651"/>
    <n v="0"/>
    <n v="0"/>
    <n v="0"/>
    <n v="0"/>
    <n v="0"/>
    <n v="0"/>
  </r>
  <r>
    <x v="482"/>
    <x v="1"/>
    <n v="1.651729E-2"/>
    <n v="0"/>
    <n v="150.54139967525299"/>
    <n v="36.857452781000511"/>
    <n v="71.101950776831103"/>
    <n v="165.77226070555801"/>
    <n v="3.8151772566143203"/>
    <n v="7.3598831453841269"/>
    <n v="17.159366996392222"/>
    <n v="0"/>
    <n v="0"/>
    <n v="0"/>
    <n v="0"/>
    <n v="0"/>
    <n v="0"/>
  </r>
  <r>
    <x v="482"/>
    <x v="7"/>
    <n v="2.1730080000000002E-2"/>
    <n v="0"/>
    <n v="146.87979724000002"/>
    <n v="42.838245636797303"/>
    <n v="82.639536994902457"/>
    <n v="192.67182857336695"/>
    <n v="30.668700795222065"/>
    <n v="59.163189254774281"/>
    <n v="137.93736354854792"/>
    <n v="0"/>
    <n v="0"/>
    <n v="0"/>
    <n v="0"/>
    <n v="0"/>
    <n v="0"/>
  </r>
  <r>
    <x v="482"/>
    <x v="8"/>
    <n v="1.5640009999999999E-2"/>
    <n v="0"/>
    <n v="77.359122075000002"/>
    <n v="45.271063574494498"/>
    <n v="87.332701828699811"/>
    <n v="203.61381449446102"/>
    <n v="14.232744551059186"/>
    <n v="27.456479656952322"/>
    <n v="64.014034130161789"/>
    <n v="0"/>
    <n v="0"/>
    <n v="0"/>
    <n v="0"/>
    <n v="0"/>
    <n v="0"/>
  </r>
  <r>
    <x v="482"/>
    <x v="9"/>
    <n v="3.0958450000000002E-2"/>
    <n v="0"/>
    <n v="31.658415652206102"/>
    <n v="320.62758880435752"/>
    <n v="618.52475732162168"/>
    <n v="1442.0736168742803"/>
    <n v="231.9203508800743"/>
    <n v="447.39905034676718"/>
    <n v="1043.0986942438549"/>
    <n v="0"/>
    <n v="0"/>
    <n v="0"/>
    <n v="0"/>
    <n v="0"/>
    <n v="0"/>
  </r>
  <r>
    <x v="482"/>
    <x v="3"/>
    <n v="1.125522E-2"/>
    <n v="0"/>
    <n v="999.02471837999997"/>
    <n v="3.6288240309039868"/>
    <n v="7.0003879312061672"/>
    <n v="16.321213700793358"/>
    <n v="2.8723644291773116"/>
    <n v="5.5410968161577294"/>
    <n v="12.918916231791405"/>
    <n v="0"/>
    <n v="0"/>
    <n v="0"/>
    <n v="0"/>
    <n v="0"/>
    <n v="0"/>
  </r>
  <r>
    <x v="482"/>
    <x v="0"/>
    <n v="1.8272099999999999E-2"/>
    <n v="0"/>
    <n v="184.84152828999999"/>
    <n v="41.784576651860867"/>
    <n v="80.606897334555569"/>
    <n v="187.9327845947694"/>
    <n v="26.145174351918932"/>
    <n v="50.436825107460514"/>
    <n v="117.59208333281143"/>
    <n v="0"/>
    <n v="0"/>
    <n v="0"/>
    <n v="0"/>
    <n v="0"/>
    <n v="0"/>
  </r>
  <r>
    <x v="483"/>
    <x v="1"/>
    <n v="6.2803159999999997E-2"/>
    <n v="0"/>
    <n v="150.54139967525299"/>
    <n v="140.14190609946422"/>
    <n v="270.34865834222484"/>
    <n v="630.31052991458478"/>
    <n v="14.506325654844723"/>
    <n v="27.984246735442834"/>
    <n v="65.244508691991243"/>
    <n v="0"/>
    <n v="0"/>
    <n v="0"/>
    <n v="0"/>
    <n v="0"/>
    <n v="0"/>
  </r>
  <r>
    <x v="483"/>
    <x v="4"/>
    <n v="1.2718199999999999E-3"/>
    <n v="0"/>
    <n v="450.24200000000002"/>
    <n v="2.3092719629515397"/>
    <n v="4.4548314940726472"/>
    <n v="10.38631823411772"/>
    <n v="1.4626514355092963"/>
    <n v="2.8216103535199397"/>
    <n v="6.5785076502517832"/>
    <n v="0"/>
    <n v="0"/>
    <n v="0"/>
    <n v="0"/>
    <n v="0"/>
    <n v="0"/>
  </r>
  <r>
    <x v="483"/>
    <x v="8"/>
    <n v="9.8212400000000002E-3"/>
    <n v="0"/>
    <n v="77.359122075000002"/>
    <n v="28.428241441045653"/>
    <n v="54.841104609786044"/>
    <n v="127.86054097571426"/>
    <n v="8.9375390485456556"/>
    <n v="17.241464440626729"/>
    <n v="40.198004512817462"/>
    <n v="0"/>
    <n v="0"/>
    <n v="0"/>
    <n v="0"/>
    <n v="0"/>
    <n v="0"/>
  </r>
  <r>
    <x v="483"/>
    <x v="9"/>
    <n v="0.25723934999999998"/>
    <n v="0"/>
    <n v="31.658415652206102"/>
    <n v="2664.1525184917268"/>
    <n v="5139.4338712797853"/>
    <n v="11982.450021137649"/>
    <n v="1927.0680642009609"/>
    <n v="3717.5194785856415"/>
    <n v="8667.2953617877483"/>
    <n v="0"/>
    <n v="0"/>
    <n v="0"/>
    <n v="0"/>
    <n v="0"/>
    <n v="0"/>
  </r>
  <r>
    <x v="483"/>
    <x v="3"/>
    <n v="6.4980000000000005E-5"/>
    <n v="0"/>
    <n v="999.02471837999997"/>
    <n v="2.0950366632384004E-2"/>
    <n v="4.0415487904259244E-2"/>
    <n v="9.4227608725333895E-2"/>
    <n v="1.6583082392697939E-2"/>
    <n v="3.1990531603463039E-2"/>
    <n v="7.4585052690378822E-2"/>
    <n v="0"/>
    <n v="0"/>
    <n v="0"/>
    <n v="0"/>
    <n v="0"/>
    <n v="0"/>
  </r>
  <r>
    <x v="483"/>
    <x v="0"/>
    <n v="1.695E-4"/>
    <n v="0"/>
    <n v="184.84152828999999"/>
    <n v="0.3876120283103977"/>
    <n v="0.74774487323335415"/>
    <n v="1.7433467958698461"/>
    <n v="0.24253408489720718"/>
    <n v="0.46787407335306608"/>
    <n v="1.0908356524379541"/>
    <n v="0"/>
    <n v="0"/>
    <n v="0"/>
    <n v="0"/>
    <n v="0"/>
    <n v="0"/>
  </r>
  <r>
    <x v="484"/>
    <x v="5"/>
    <n v="10.024658800000001"/>
    <n v="0"/>
    <n v="93.437635950000001"/>
    <n v="15335.083400618676"/>
    <n v="29583.008668234688"/>
    <n v="68971.97857197735"/>
    <n v="9924.6815864102791"/>
    <n v="19145.767501231814"/>
    <n v="44637.835206293807"/>
    <n v="0"/>
    <n v="0"/>
    <n v="0"/>
    <n v="0"/>
    <n v="0"/>
    <n v="0"/>
  </r>
  <r>
    <x v="484"/>
    <x v="1"/>
    <n v="7.64921E-3"/>
    <n v="0"/>
    <n v="150.54139967525299"/>
    <n v="17.068804651789542"/>
    <n v="32.927541558066984"/>
    <n v="76.769665865984152"/>
    <n v="1.7668208297527515"/>
    <n v="3.4083855011629463"/>
    <n v="7.9465579173383372"/>
    <n v="0"/>
    <n v="0"/>
    <n v="0"/>
    <n v="0"/>
    <n v="0"/>
    <n v="0"/>
  </r>
  <r>
    <x v="484"/>
    <x v="7"/>
    <n v="2.0604000000000001E-2"/>
    <n v="0"/>
    <n v="146.87979724000002"/>
    <n v="40.618314019118735"/>
    <n v="78.357052539289782"/>
    <n v="182.68733276295589"/>
    <n v="29.079410254575933"/>
    <n v="56.097278583666935"/>
    <n v="130.78927636503323"/>
    <n v="0"/>
    <n v="0"/>
    <n v="0"/>
    <n v="0"/>
    <n v="0"/>
    <n v="0"/>
  </r>
  <r>
    <x v="484"/>
    <x v="8"/>
    <n v="3.0532100899999999"/>
    <n v="0"/>
    <n v="77.359122075000002"/>
    <n v="8837.7224880724552"/>
    <n v="17048.907667600452"/>
    <n v="39749.063643685433"/>
    <n v="2778.4866679552265"/>
    <n v="5359.9966192148577"/>
    <n v="12496.686057605739"/>
    <n v="0"/>
    <n v="0"/>
    <n v="0"/>
    <n v="0"/>
    <n v="0"/>
    <n v="0"/>
  </r>
  <r>
    <x v="484"/>
    <x v="9"/>
    <n v="9.5888999999999992E-3"/>
    <n v="0"/>
    <n v="31.658415652206102"/>
    <n v="99.309425578028069"/>
    <n v="191.57845581678981"/>
    <n v="446.65994921728264"/>
    <n v="71.833733683499787"/>
    <n v="138.57492070404413"/>
    <n v="323.08365145008543"/>
    <n v="0"/>
    <n v="0"/>
    <n v="0"/>
    <n v="0"/>
    <n v="0"/>
    <n v="0"/>
  </r>
  <r>
    <x v="484"/>
    <x v="3"/>
    <n v="3.6831347999999999"/>
    <n v="0"/>
    <n v="999.02471837999997"/>
    <n v="1187.488833741033"/>
    <n v="2290.7923970322604"/>
    <n v="5340.9200495084769"/>
    <n v="939.94656589432191"/>
    <n v="1813.257005528078"/>
    <n v="4227.5592970724501"/>
    <n v="0"/>
    <n v="0"/>
    <n v="0"/>
    <n v="0"/>
    <n v="0"/>
    <n v="0"/>
  </r>
  <r>
    <x v="484"/>
    <x v="0"/>
    <n v="7.6203708299999997"/>
    <n v="0"/>
    <n v="184.84152828999999"/>
    <n v="17426.238312057158"/>
    <n v="33617.069146132737"/>
    <n v="78377.280647908774"/>
    <n v="10903.832836763546"/>
    <n v="21034.654517362742"/>
    <n v="49041.723812166383"/>
    <n v="0"/>
    <n v="0"/>
    <n v="0"/>
    <n v="0"/>
    <n v="0"/>
    <n v="0"/>
  </r>
  <r>
    <x v="485"/>
    <x v="5"/>
    <n v="2.5253640000000001E-2"/>
    <n v="0"/>
    <n v="93.437635950000001"/>
    <n v="38.631407142674995"/>
    <n v="74.524097620607108"/>
    <n v="173.75090281820164"/>
    <n v="25.001782195104141"/>
    <n v="48.231099895370775"/>
    <n v="112.44949510691271"/>
    <n v="0"/>
    <n v="0"/>
    <n v="0"/>
    <n v="0"/>
    <n v="0"/>
    <n v="0"/>
  </r>
  <r>
    <x v="485"/>
    <x v="6"/>
    <n v="4.5360000000000001E-3"/>
    <n v="0"/>
    <n v="2.9174746000000003"/>
    <n v="121.41521656578763"/>
    <n v="234.22288032527948"/>
    <n v="546.08426289678005"/>
    <n v="78.192740845606906"/>
    <n v="150.8421225889972"/>
    <n v="351.68429836317682"/>
    <n v="0"/>
    <n v="0"/>
    <n v="0"/>
    <n v="0"/>
    <n v="0"/>
    <n v="0"/>
  </r>
  <r>
    <x v="485"/>
    <x v="13"/>
    <n v="2.098628E-2"/>
    <n v="0"/>
    <n v="178.77225749999999"/>
    <n v="15.392515541327525"/>
    <n v="29.693801382694694"/>
    <n v="69.230288766635553"/>
    <n v="7.0968056861602262"/>
    <n v="13.690493794248633"/>
    <n v="31.919013214860161"/>
    <n v="0"/>
    <n v="0"/>
    <n v="0"/>
    <n v="0"/>
    <n v="0"/>
    <n v="0"/>
  </r>
  <r>
    <x v="485"/>
    <x v="1"/>
    <n v="5.9872799999999993E-3"/>
    <n v="0"/>
    <n v="150.54139967525299"/>
    <n v="13.360296385583148"/>
    <n v="25.773434252659197"/>
    <n v="60.090059633097994"/>
    <n v="1.3829468687043567"/>
    <n v="2.667851757685157"/>
    <n v="6.2200236739900552"/>
    <n v="0"/>
    <n v="0"/>
    <n v="0"/>
    <n v="0"/>
    <n v="0"/>
    <n v="0"/>
  </r>
  <r>
    <x v="485"/>
    <x v="11"/>
    <n v="8.5271200000000009E-3"/>
    <n v="0"/>
    <n v="108.25509592"/>
    <n v="2.7126102160704355"/>
    <n v="5.2329139293964451"/>
    <n v="12.200396229301816"/>
    <n v="1.9931989276456457"/>
    <n v="3.8450929553913182"/>
    <n v="8.9647294465785183"/>
    <n v="0"/>
    <n v="0"/>
    <n v="0"/>
    <n v="0"/>
    <n v="0"/>
    <n v="0"/>
  </r>
  <r>
    <x v="485"/>
    <x v="7"/>
    <n v="1.0330559999999999E-2"/>
    <n v="0"/>
    <n v="146.87979724000002"/>
    <n v="20.365459623051212"/>
    <n v="39.287140005837962"/>
    <n v="91.596896347684009"/>
    <n v="14.580013220710148"/>
    <n v="28.126397895810825"/>
    <n v="65.575930248765161"/>
    <n v="0"/>
    <n v="0"/>
    <n v="0"/>
    <n v="0"/>
    <n v="0"/>
    <n v="0"/>
  </r>
  <r>
    <x v="485"/>
    <x v="4"/>
    <n v="1.420652E-2"/>
    <n v="0"/>
    <n v="450.24200000000002"/>
    <n v="25.795095475075335"/>
    <n v="49.761485679713282"/>
    <n v="116.01754786004159"/>
    <n v="16.338150737990855"/>
    <n v="31.51803236266775"/>
    <n v="73.483433586085269"/>
    <n v="0"/>
    <n v="0"/>
    <n v="0"/>
    <n v="0"/>
    <n v="0"/>
    <n v="0"/>
  </r>
  <r>
    <x v="485"/>
    <x v="8"/>
    <n v="1.5950880000000001E-2"/>
    <n v="0"/>
    <n v="77.359122075000002"/>
    <n v="46.170897751928095"/>
    <n v="89.068577765958679"/>
    <n v="207.6609619395006"/>
    <n v="14.515642918680932"/>
    <n v="28.002220729429691"/>
    <n v="65.286414569179641"/>
    <n v="0"/>
    <n v="0"/>
    <n v="0"/>
    <n v="0"/>
    <n v="0"/>
    <n v="0"/>
  </r>
  <r>
    <x v="485"/>
    <x v="9"/>
    <n v="5.2991509999999999E-2"/>
    <n v="0"/>
    <n v="31.658415652206102"/>
    <n v="548.81753054180683"/>
    <n v="1058.7274512404945"/>
    <n v="2468.3942022074616"/>
    <n v="396.97754871012489"/>
    <n v="765.81195926931798"/>
    <n v="1785.4697146339747"/>
    <n v="0"/>
    <n v="0"/>
    <n v="0"/>
    <n v="0"/>
    <n v="0"/>
    <n v="0"/>
  </r>
  <r>
    <x v="485"/>
    <x v="3"/>
    <n v="2.6552880000000001E-2"/>
    <n v="0"/>
    <n v="999.02471837999997"/>
    <n v="8.5609813965173363"/>
    <n v="16.515044636245726"/>
    <n v="38.504376533868012"/>
    <n v="6.7763711419424633"/>
    <n v="13.072341440488792"/>
    <n v="30.477807846742166"/>
    <n v="0"/>
    <n v="0"/>
    <n v="0"/>
    <n v="0"/>
    <n v="0"/>
    <n v="0"/>
  </r>
  <r>
    <x v="485"/>
    <x v="0"/>
    <n v="2.9669279999999999E-2"/>
    <n v="0"/>
    <n v="184.84152828999999"/>
    <n v="67.847609435452014"/>
    <n v="130.88526261076632"/>
    <n v="305.15542314905787"/>
    <n v="42.453166220407148"/>
    <n v="81.896677799720692"/>
    <n v="190.93987260273948"/>
    <n v="0"/>
    <n v="0"/>
    <n v="0"/>
    <n v="0"/>
    <n v="0"/>
    <n v="0"/>
  </r>
  <r>
    <x v="485"/>
    <x v="16"/>
    <n v="5.6745999999999999E-4"/>
    <n v="0"/>
    <n v="36.634587916000001"/>
    <n v="0.99241243514226996"/>
    <n v="1.9144692535609709"/>
    <n v="4.4635328953238709"/>
    <n v="0.65132947567811772"/>
    <n v="1.2564839082704404"/>
    <n v="2.9294579929024707"/>
    <n v="0"/>
    <n v="0"/>
    <n v="0"/>
    <n v="0"/>
    <n v="0"/>
    <n v="0"/>
  </r>
  <r>
    <x v="485"/>
    <x v="2"/>
    <n v="1.1067209999999999E-2"/>
    <n v="0"/>
    <n v="126.431048136"/>
    <n v="15.401219694633649"/>
    <n v="29.710592621188674"/>
    <n v="69.269437081622414"/>
    <n v="9.213307244523822"/>
    <n v="17.773450652825382"/>
    <n v="41.438315869915897"/>
    <n v="0"/>
    <n v="0"/>
    <n v="0"/>
    <n v="0"/>
    <n v="0"/>
    <n v="0"/>
  </r>
  <r>
    <x v="485"/>
    <x v="10"/>
    <n v="8.6288400000000005E-3"/>
    <n v="0"/>
    <n v="230.05283894999999"/>
    <n v="1.1989709803192108"/>
    <n v="2.3129426803322173"/>
    <n v="5.3925628314263383"/>
    <n v="0.61982612172638896"/>
    <n v="1.1957105842078628"/>
    <n v="2.7877666439257585"/>
    <n v="0"/>
    <n v="0"/>
    <n v="0"/>
    <n v="0"/>
    <n v="0"/>
    <n v="0"/>
  </r>
  <r>
    <x v="486"/>
    <x v="6"/>
    <n v="2.9999999999999997E-4"/>
    <n v="0"/>
    <n v="2.9174746000000003"/>
    <n v="8.0301069157266944"/>
    <n v="15.490931238444409"/>
    <n v="36.116684054019842"/>
    <n v="5.1714775691538959"/>
    <n v="9.9763308590606616"/>
    <n v="23.259543542538147"/>
    <n v="0"/>
    <n v="0"/>
    <n v="0"/>
    <n v="0"/>
    <n v="0"/>
    <n v="0"/>
  </r>
  <r>
    <x v="486"/>
    <x v="1"/>
    <n v="2.3766E-4"/>
    <n v="0"/>
    <n v="150.54139967525299"/>
    <n v="0.53032563016890666"/>
    <n v="1.0230546065136399"/>
    <n v="2.3852239368130554"/>
    <n v="5.4894902663025186E-2"/>
    <n v="0.10589811211960265"/>
    <n v="0.24689856267962693"/>
    <n v="0"/>
    <n v="0"/>
    <n v="0"/>
    <n v="0"/>
    <n v="0"/>
    <n v="0"/>
  </r>
  <r>
    <x v="486"/>
    <x v="14"/>
    <n v="2.2308000000000001E-4"/>
    <n v="0"/>
    <n v="3.891881358"/>
    <n v="3.2223927183475274"/>
    <n v="6.2163386548967416"/>
    <n v="14.493224178447893"/>
    <n v="1.9451592442790779"/>
    <n v="3.7524192911975476"/>
    <n v="8.7486633238713036"/>
    <n v="0"/>
    <n v="0"/>
    <n v="0"/>
    <n v="0"/>
    <n v="0"/>
    <n v="0"/>
  </r>
  <r>
    <x v="486"/>
    <x v="9"/>
    <n v="5.5650000000000003E-4"/>
    <n v="0"/>
    <n v="31.658415652206102"/>
    <n v="5.7635073193142734"/>
    <n v="11.118419282925419"/>
    <n v="25.922291580829693"/>
    <n v="4.1689320771796181"/>
    <n v="8.0423138599631425"/>
    <n v="18.750435611172563"/>
    <n v="0"/>
    <n v="0"/>
    <n v="0"/>
    <n v="0"/>
    <n v="0"/>
    <n v="0"/>
  </r>
  <r>
    <x v="486"/>
    <x v="3"/>
    <n v="3.2489999999999998E-4"/>
    <n v="0"/>
    <n v="999.02471837999997"/>
    <n v="0.10475183316191999"/>
    <n v="0.2020774395212962"/>
    <n v="0.47113804362666939"/>
    <n v="8.2915411963489685E-2"/>
    <n v="0.15995265801731517"/>
    <n v="0.37292526345189403"/>
    <n v="0"/>
    <n v="0"/>
    <n v="0"/>
    <n v="0"/>
    <n v="0"/>
    <n v="0"/>
  </r>
  <r>
    <x v="486"/>
    <x v="0"/>
    <n v="4.7460000000000004E-4"/>
    <n v="0"/>
    <n v="184.84152828999999"/>
    <n v="1.0853136792691136"/>
    <n v="2.0936856450533918"/>
    <n v="4.8813710284355691"/>
    <n v="0.67909543771218017"/>
    <n v="1.3100474053885851"/>
    <n v="3.0543398268262716"/>
    <n v="0"/>
    <n v="0"/>
    <n v="0"/>
    <n v="0"/>
    <n v="0"/>
    <n v="0"/>
  </r>
  <r>
    <x v="486"/>
    <x v="2"/>
    <n v="7.1870000000000001E-5"/>
    <n v="0"/>
    <n v="126.431048136"/>
    <n v="0.10001487813580121"/>
    <n v="0.19293934891312536"/>
    <n v="0.44983283438700478"/>
    <n v="5.9830832853440666E-2"/>
    <n v="0.11542004700539343"/>
    <n v="0.26909869439279238"/>
    <n v="0"/>
    <n v="0"/>
    <n v="0"/>
    <n v="0"/>
    <n v="0"/>
    <n v="0"/>
  </r>
  <r>
    <x v="487"/>
    <x v="0"/>
    <n v="0.13636614000000002"/>
    <n v="0"/>
    <n v="184.84152828999999"/>
    <n v="311.84162901628116"/>
    <n v="601.57570541369819"/>
    <n v="1402.5573642132088"/>
    <n v="195.12352198150114"/>
    <n v="376.41404949400874"/>
    <n v="877.5990990993829"/>
    <n v="0"/>
    <n v="0"/>
    <n v="0"/>
    <n v="0"/>
    <n v="0"/>
    <n v="0"/>
  </r>
  <r>
    <x v="488"/>
    <x v="4"/>
    <n v="15.845311430527035"/>
    <n v="0"/>
    <n v="450.24200000000002"/>
    <n v="28770.685655793772"/>
    <n v="55501.71596145771"/>
    <n v="129400.73834045453"/>
    <n v="18222.836179610502"/>
    <n v="35153.79124964455"/>
    <n v="81960.106356515957"/>
    <n v="0"/>
    <n v="0"/>
    <n v="0"/>
    <n v="0"/>
    <n v="0"/>
    <n v="0"/>
  </r>
  <r>
    <x v="488"/>
    <x v="9"/>
    <n v="20.888208962353474"/>
    <n v="0"/>
    <n v="31.658415652206102"/>
    <n v="216333.05524149188"/>
    <n v="417329.49741744186"/>
    <n v="972992.35098549281"/>
    <n v="156480.72664507848"/>
    <n v="301867.98283511528"/>
    <n v="703796.97606707353"/>
    <n v="0"/>
    <n v="0"/>
    <n v="0"/>
    <n v="0"/>
    <n v="0"/>
    <n v="0"/>
  </r>
  <r>
    <x v="489"/>
    <x v="1"/>
    <n v="5.2697600000000001E-3"/>
    <n v="0"/>
    <n v="150.54139967525299"/>
    <n v="11.759188726916172"/>
    <n v="22.684727102673225"/>
    <n v="52.88882308028262"/>
    <n v="1.2172135077737254"/>
    <n v="2.3481344581477623"/>
    <n v="5.4746115024261162"/>
    <n v="0"/>
    <n v="0"/>
    <n v="0"/>
    <n v="0"/>
    <n v="0"/>
    <n v="0"/>
  </r>
  <r>
    <x v="490"/>
    <x v="3"/>
    <n v="6.0226200000000002E-3"/>
    <n v="0"/>
    <n v="999.02471837999997"/>
    <n v="1.9417681915593803"/>
    <n v="3.745877589442133"/>
    <n v="8.7334115244901565"/>
    <n v="1.5369898996600564"/>
    <n v="2.9650171659841269"/>
    <n v="6.9128567256714266"/>
    <n v="0"/>
    <n v="0"/>
    <n v="0"/>
    <n v="0"/>
    <n v="0"/>
    <n v="0"/>
  </r>
  <r>
    <x v="491"/>
    <x v="6"/>
    <n v="1.2E-5"/>
    <n v="0"/>
    <n v="2.9174746000000003"/>
    <n v="0.32120427662906786"/>
    <n v="0.61963724953777644"/>
    <n v="1.4446673621607939"/>
    <n v="0.20685910276615585"/>
    <n v="0.39905323436242651"/>
    <n v="0.9303817417015261"/>
    <n v="0"/>
    <n v="0"/>
    <n v="0"/>
    <n v="0"/>
    <n v="0"/>
    <n v="0"/>
  </r>
  <r>
    <x v="491"/>
    <x v="1"/>
    <n v="1.6530000000000003E-5"/>
    <n v="0"/>
    <n v="150.54139967525299"/>
    <n v="3.6885814468955766E-2"/>
    <n v="7.1156663492680586E-2"/>
    <n v="0.16589982191163768"/>
    <n v="3.8181130228890281E-3"/>
    <n v="7.3655465511109647E-3"/>
    <n v="1.7172571072516341E-2"/>
    <n v="0"/>
    <n v="0"/>
    <n v="0"/>
    <n v="0"/>
    <n v="0"/>
    <n v="0"/>
  </r>
  <r>
    <x v="491"/>
    <x v="14"/>
    <n v="1.133E-5"/>
    <n v="0"/>
    <n v="3.891881358"/>
    <n v="0.16366195758865645"/>
    <n v="0.31572134194002183"/>
    <n v="0.73609570531564728"/>
    <n v="9.8792604615751969E-2"/>
    <n v="0.19058145315253816"/>
    <n v="0.44433546467393703"/>
    <n v="0"/>
    <n v="0"/>
    <n v="0"/>
    <n v="0"/>
    <n v="0"/>
    <n v="0"/>
  </r>
  <r>
    <x v="491"/>
    <x v="3"/>
    <n v="3.4200000000000005E-5"/>
    <n v="0"/>
    <n v="999.02471837999997"/>
    <n v="1.1026508753886317E-2"/>
    <n v="2.1271309423294339E-2"/>
    <n v="4.9593478276491521E-2"/>
    <n v="8.7279381014199672E-3"/>
    <n v="1.6837121896559493E-2"/>
    <n v="3.9255290889673063E-2"/>
    <n v="0"/>
    <n v="0"/>
    <n v="0"/>
    <n v="0"/>
    <n v="0"/>
    <n v="0"/>
  </r>
  <r>
    <x v="491"/>
    <x v="0"/>
    <n v="3.3899999999999997E-5"/>
    <n v="0"/>
    <n v="184.84152828999999"/>
    <n v="7.7522405662079533E-2"/>
    <n v="0.14954897464667083"/>
    <n v="0.34866935917396918"/>
    <n v="4.8506816979441432E-2"/>
    <n v="9.357481467061321E-2"/>
    <n v="0.21816713048759079"/>
    <n v="0"/>
    <n v="0"/>
    <n v="0"/>
    <n v="0"/>
    <n v="0"/>
    <n v="0"/>
  </r>
  <r>
    <x v="492"/>
    <x v="7"/>
    <n v="3.7574759999999999E-2"/>
    <n v="0"/>
    <n v="146.87979724000002"/>
    <n v="74.074131279024556"/>
    <n v="142.89688621001767"/>
    <n v="333.1601962535529"/>
    <n v="53.031055195943971"/>
    <n v="102.302551904214"/>
    <n v="238.51561201658879"/>
    <n v="0"/>
    <n v="0"/>
    <n v="0"/>
    <n v="0"/>
    <n v="0"/>
    <n v="0"/>
  </r>
  <r>
    <x v="492"/>
    <x v="18"/>
    <n v="1.8984999999999998E-2"/>
    <n v="0"/>
    <n v="67.045644999999993"/>
    <n v="66.708092280427493"/>
    <n v="128.68701268971716"/>
    <n v="300.03026336051829"/>
    <n v="10.904422458635356"/>
    <n v="21.03579196073289"/>
    <n v="49.044375730388523"/>
    <n v="0"/>
    <n v="0"/>
    <n v="0"/>
    <n v="0"/>
    <n v="0"/>
    <n v="0"/>
  </r>
  <r>
    <x v="492"/>
    <x v="3"/>
    <n v="6.8328179999999988E-2"/>
    <n v="0"/>
    <n v="999.02471837999997"/>
    <n v="22.029861839389465"/>
    <n v="42.497949096799751"/>
    <n v="99.082810248602371"/>
    <n v="17.437547532826951"/>
    <n v="33.638885837136208"/>
    <n v="78.428145668477796"/>
    <n v="0"/>
    <n v="0"/>
    <n v="0"/>
    <n v="0"/>
    <n v="0"/>
    <n v="0"/>
  </r>
  <r>
    <x v="493"/>
    <x v="6"/>
    <n v="5.80974E-2"/>
    <n v="0"/>
    <n v="2.9174746000000003"/>
    <n v="1555.0944450858005"/>
    <n v="2999.9427617746678"/>
    <n v="6994.2848005333753"/>
    <n v="1001.4980030872052"/>
    <n v="1931.9962815039698"/>
    <n v="4504.3966833608529"/>
    <n v="0"/>
    <n v="0"/>
    <n v="0"/>
    <n v="0"/>
    <n v="0"/>
    <n v="0"/>
  </r>
  <r>
    <x v="493"/>
    <x v="1"/>
    <n v="2.3433290000000002E-2"/>
    <n v="0"/>
    <n v="150.54139967525299"/>
    <n v="52.290138374908445"/>
    <n v="100.87324446802161"/>
    <n v="235.18322067778345"/>
    <n v="5.4126406363058219"/>
    <n v="10.441560093205267"/>
    <n v="24.344212824433544"/>
    <n v="0"/>
    <n v="0"/>
    <n v="0"/>
    <n v="0"/>
    <n v="0"/>
    <n v="0"/>
  </r>
  <r>
    <x v="493"/>
    <x v="11"/>
    <n v="0.14583968"/>
    <n v="0"/>
    <n v="108.25509592"/>
    <n v="46.393882797057287"/>
    <n v="89.498739660133793"/>
    <n v="208.6638726738434"/>
    <n v="34.089762285998567"/>
    <n v="65.762781124755378"/>
    <n v="153.32413215430159"/>
    <n v="0"/>
    <n v="0"/>
    <n v="0"/>
    <n v="0"/>
    <n v="0"/>
    <n v="0"/>
  </r>
  <r>
    <x v="493"/>
    <x v="7"/>
    <n v="0.50793144000000001"/>
    <n v="0"/>
    <n v="146.87979724000002"/>
    <n v="1001.3258944915144"/>
    <n v="1931.6642656977826"/>
    <n v="4503.6225975561711"/>
    <n v="716.86792491542997"/>
    <n v="1382.914554993356"/>
    <n v="3224.2276004974415"/>
    <n v="0"/>
    <n v="0"/>
    <n v="0"/>
    <n v="0"/>
    <n v="0"/>
    <n v="0"/>
  </r>
  <r>
    <x v="493"/>
    <x v="4"/>
    <n v="2.512095E-2"/>
    <n v="0"/>
    <n v="450.24200000000002"/>
    <n v="45.612669652708313"/>
    <n v="87.991696325757005"/>
    <n v="205.150242206727"/>
    <n v="28.890246716404253"/>
    <n v="55.732361977525699"/>
    <n v="129.93848324180507"/>
    <n v="0"/>
    <n v="0"/>
    <n v="0"/>
    <n v="0"/>
    <n v="0"/>
    <n v="0"/>
  </r>
  <r>
    <x v="493"/>
    <x v="8"/>
    <n v="4.2695919999999998E-2"/>
    <n v="0"/>
    <n v="77.359122075000002"/>
    <n v="123.58621949036679"/>
    <n v="238.41097612226727"/>
    <n v="555.84869412170133"/>
    <n v="38.854202953352264"/>
    <n v="74.95389446137591"/>
    <n v="174.75296244047527"/>
    <n v="0"/>
    <n v="0"/>
    <n v="0"/>
    <n v="0"/>
    <n v="0"/>
    <n v="0"/>
  </r>
  <r>
    <x v="493"/>
    <x v="9"/>
    <n v="5.2199570000000001E-2"/>
    <n v="0"/>
    <n v="31.658415652206102"/>
    <n v="540.61564017979822"/>
    <n v="1042.9051314436931"/>
    <n v="2431.5048947599826"/>
    <n v="391.04485496492879"/>
    <n v="754.36716135690244"/>
    <n v="1758.7864801723179"/>
    <n v="0"/>
    <n v="0"/>
    <n v="0"/>
    <n v="0"/>
    <n v="0"/>
    <n v="0"/>
  </r>
  <r>
    <x v="493"/>
    <x v="3"/>
    <n v="4.0755216599999997"/>
    <n v="0"/>
    <n v="999.02471837999997"/>
    <n v="1313.9992766269966"/>
    <n v="2534.8445114385431"/>
    <n v="5909.9209038181471"/>
    <n v="1040.0848181133435"/>
    <n v="2006.4343561838739"/>
    <n v="4677.9470260369362"/>
    <n v="0"/>
    <n v="0"/>
    <n v="0"/>
    <n v="0"/>
    <n v="0"/>
    <n v="0"/>
  </r>
  <r>
    <x v="493"/>
    <x v="15"/>
    <n v="5.8622399999999995E-3"/>
    <n v="0"/>
    <n v="57.73286693"/>
    <n v="11.515688364735158"/>
    <n v="22.214988977556246"/>
    <n v="51.79364144195258"/>
    <n v="6.8687321378584612"/>
    <n v="13.250515635660078"/>
    <n v="30.893216127531016"/>
    <n v="0"/>
    <n v="0"/>
    <n v="0"/>
    <n v="0"/>
    <n v="0"/>
    <n v="0"/>
  </r>
  <r>
    <x v="493"/>
    <x v="0"/>
    <n v="0.30075063000000002"/>
    <n v="0"/>
    <n v="184.84152828999999"/>
    <n v="687.75552631227106"/>
    <n v="1326.7536383728695"/>
    <n v="3093.2899537837029"/>
    <n v="430.33792819651063"/>
    <n v="830.16768331327921"/>
    <n v="1935.5133315467594"/>
    <n v="0"/>
    <n v="0"/>
    <n v="0"/>
    <n v="0"/>
    <n v="0"/>
    <n v="0"/>
  </r>
  <r>
    <x v="493"/>
    <x v="16"/>
    <n v="5.1462499999999998E-3"/>
    <n v="0"/>
    <n v="36.634587916000001"/>
    <n v="9.0001101299667052"/>
    <n v="17.362170718884407"/>
    <n v="40.479427911324976"/>
    <n v="5.9068556624405471"/>
    <n v="11.394953499694699"/>
    <n v="26.567023571660272"/>
    <n v="0"/>
    <n v="0"/>
    <n v="0"/>
    <n v="0"/>
    <n v="0"/>
    <n v="0"/>
  </r>
  <r>
    <x v="494"/>
    <x v="3"/>
    <n v="1.7100000000000001E-4"/>
    <n v="0"/>
    <n v="999.02471837999997"/>
    <n v="5.513254376943158E-2"/>
    <n v="0.10635654711647169"/>
    <n v="0.24796739138245757"/>
    <n v="4.3639690507099836E-2"/>
    <n v="8.4185609482797477E-2"/>
    <n v="0.19627645444836531"/>
    <n v="0"/>
    <n v="0"/>
    <n v="0"/>
    <n v="0"/>
    <n v="0"/>
    <n v="0"/>
  </r>
  <r>
    <x v="495"/>
    <x v="0"/>
    <n v="3.0510000000000004E-4"/>
    <n v="0"/>
    <n v="184.84152828999999"/>
    <n v="0.69770165095871595"/>
    <n v="1.3459407718200378"/>
    <n v="3.1380242325657237"/>
    <n v="0.43656135281497299"/>
    <n v="0.84217333203551903"/>
    <n v="1.9635041743883175"/>
    <n v="0"/>
    <n v="0"/>
    <n v="0"/>
    <n v="0"/>
    <n v="0"/>
    <n v="0"/>
  </r>
  <r>
    <x v="496"/>
    <x v="5"/>
    <n v="2.453791E-2"/>
    <n v="0"/>
    <n v="93.437635950000001"/>
    <n v="37.536529056417862"/>
    <n v="72.411961216112672"/>
    <n v="168.82651434691311"/>
    <n v="24.293190262594539"/>
    <n v="46.864150610906691"/>
    <n v="109.26249009960009"/>
    <n v="0"/>
    <n v="0"/>
    <n v="0"/>
    <n v="0"/>
    <n v="0"/>
    <n v="0"/>
  </r>
  <r>
    <x v="496"/>
    <x v="6"/>
    <n v="2.08998E-2"/>
    <n v="0"/>
    <n v="2.9174746000000003"/>
    <n v="559.425428391016"/>
    <n v="1079.1912156574683"/>
    <n v="2516.1049113073464"/>
    <n v="360.27615633267533"/>
    <n v="695.01106562732002"/>
    <n v="1620.3993604344628"/>
    <n v="0"/>
    <n v="0"/>
    <n v="0"/>
    <n v="0"/>
    <n v="0"/>
    <n v="0"/>
  </r>
  <r>
    <x v="496"/>
    <x v="13"/>
    <n v="1.7943580000000001E-2"/>
    <n v="0"/>
    <n v="178.77225749999999"/>
    <n v="13.160828599306488"/>
    <n v="25.388639654788413"/>
    <n v="59.192921513828395"/>
    <n v="6.0678738954245786"/>
    <n v="11.705574815384333"/>
    <n v="27.291228704749035"/>
    <n v="0"/>
    <n v="0"/>
    <n v="0"/>
    <n v="0"/>
    <n v="0"/>
    <n v="0"/>
  </r>
  <r>
    <x v="496"/>
    <x v="1"/>
    <n v="3.4811429999999997E-2"/>
    <n v="0"/>
    <n v="150.54139967525299"/>
    <n v="77.679851686572334"/>
    <n v="149.85270479183333"/>
    <n v="349.37749773075865"/>
    <n v="8.0407727905861925"/>
    <n v="15.511506846687279"/>
    <n v="36.16465552395205"/>
    <n v="0"/>
    <n v="0"/>
    <n v="0"/>
    <n v="0"/>
    <n v="0"/>
    <n v="0"/>
  </r>
  <r>
    <x v="496"/>
    <x v="11"/>
    <n v="1.447208E-2"/>
    <n v="0"/>
    <n v="108.25509592"/>
    <n v="4.6037949572409715"/>
    <n v="8.8812106572136553"/>
    <n v="20.706300633995326"/>
    <n v="3.3828226103071137"/>
    <n v="6.5258249981071677"/>
    <n v="15.214783154129419"/>
    <n v="0"/>
    <n v="0"/>
    <n v="0"/>
    <n v="0"/>
    <n v="0"/>
    <n v="0"/>
  </r>
  <r>
    <x v="496"/>
    <x v="7"/>
    <n v="9.7118280000000001E-2"/>
    <n v="0"/>
    <n v="146.87979724000002"/>
    <n v="191.45703717902828"/>
    <n v="369.34100992455137"/>
    <n v="861.10850008376644"/>
    <n v="137.06767168213827"/>
    <n v="264.41813282501306"/>
    <n v="616.48367127823133"/>
    <n v="0"/>
    <n v="0"/>
    <n v="0"/>
    <n v="0"/>
    <n v="0"/>
    <n v="0"/>
  </r>
  <r>
    <x v="496"/>
    <x v="4"/>
    <n v="1.0714670000000001E-2"/>
    <n v="0"/>
    <n v="450.24200000000002"/>
    <n v="19.454865486686778"/>
    <n v="37.530506962145097"/>
    <n v="87.501354274625442"/>
    <n v="12.322362800166999"/>
    <n v="23.771149853398672"/>
    <n v="55.421788118541365"/>
    <n v="0"/>
    <n v="0"/>
    <n v="0"/>
    <n v="0"/>
    <n v="0"/>
    <n v="0"/>
  </r>
  <r>
    <x v="496"/>
    <x v="14"/>
    <n v="1.2015399999999999E-3"/>
    <n v="0"/>
    <n v="3.891881358"/>
    <n v="17.356256709715289"/>
    <n v="33.482067183990623"/>
    <n v="78.062527251982587"/>
    <n v="10.476899042366338"/>
    <n v="20.211053770600234"/>
    <n v="47.121521114238497"/>
    <n v="0"/>
    <n v="0"/>
    <n v="0"/>
    <n v="0"/>
    <n v="0"/>
    <n v="0"/>
  </r>
  <r>
    <x v="496"/>
    <x v="8"/>
    <n v="4.7384900000000001E-2"/>
    <n v="0"/>
    <n v="77.359122075000002"/>
    <n v="137.1587882853697"/>
    <n v="264.59390645420035"/>
    <n v="616.89348270484402"/>
    <n v="43.121275323831924"/>
    <n v="83.185531396509347"/>
    <n v="193.94479964234702"/>
    <n v="0"/>
    <n v="0"/>
    <n v="0"/>
    <n v="0"/>
    <n v="0"/>
    <n v="0"/>
  </r>
  <r>
    <x v="496"/>
    <x v="9"/>
    <n v="0.26878918000000002"/>
    <n v="0"/>
    <n v="31.658415652206102"/>
    <n v="2783.7707210826266"/>
    <n v="5370.1901203121497"/>
    <n v="12520.451927640821"/>
    <n v="2013.5917960481695"/>
    <n v="3884.4329698510833"/>
    <n v="9056.4496182747025"/>
    <n v="0"/>
    <n v="0"/>
    <n v="0"/>
    <n v="0"/>
    <n v="0"/>
    <n v="0"/>
  </r>
  <r>
    <x v="496"/>
    <x v="18"/>
    <n v="1.5872500000000001E-2"/>
    <n v="0"/>
    <n v="67.045644999999993"/>
    <n v="55.77161942170585"/>
    <n v="107.58939209468191"/>
    <n v="250.84173585408627"/>
    <n v="9.1166945206578731"/>
    <n v="17.587074421739946"/>
    <n v="41.003784765898978"/>
    <n v="0"/>
    <n v="0"/>
    <n v="0"/>
    <n v="0"/>
    <n v="0"/>
    <n v="0"/>
  </r>
  <r>
    <x v="496"/>
    <x v="3"/>
    <n v="1.1424820000000002"/>
    <n v="0"/>
    <n v="999.02471837999997"/>
    <n v="368.35051971220901"/>
    <n v="710.58737229661301"/>
    <n v="1656.7150949790232"/>
    <n v="291.56468356685639"/>
    <n v="562.45931867324816"/>
    <n v="1311.3585744507448"/>
    <n v="0"/>
    <n v="0"/>
    <n v="0"/>
    <n v="0"/>
    <n v="0"/>
    <n v="0"/>
  </r>
  <r>
    <x v="496"/>
    <x v="15"/>
    <n v="3.6018000000000001E-3"/>
    <n v="0"/>
    <n v="57.73286693"/>
    <n v="7.0753170037567727"/>
    <n v="13.64903983790532"/>
    <n v="31.822364445267478"/>
    <n v="4.2201955931757498"/>
    <n v="8.1412066405538628"/>
    <n v="18.981001434288125"/>
    <n v="0"/>
    <n v="0"/>
    <n v="0"/>
    <n v="0"/>
    <n v="0"/>
    <n v="0"/>
  </r>
  <r>
    <x v="496"/>
    <x v="0"/>
    <n v="1.1751706200000001"/>
    <n v="0"/>
    <n v="184.84152828999999"/>
    <n v="2687.3762102005171"/>
    <n v="5184.2348453065624"/>
    <n v="12086.902271252984"/>
    <n v="1681.5276160459211"/>
    <n v="3243.8458104085439"/>
    <n v="7562.9381120567259"/>
    <n v="0"/>
    <n v="0"/>
    <n v="0"/>
    <n v="0"/>
    <n v="0"/>
    <n v="0"/>
  </r>
  <r>
    <x v="496"/>
    <x v="16"/>
    <n v="3.9787299999999998E-3"/>
    <n v="0"/>
    <n v="36.634587916000001"/>
    <n v="6.9582721743798741"/>
    <n v="13.423247899800234"/>
    <n v="31.295936694413609"/>
    <n v="4.5667784949860728"/>
    <n v="8.809801960231292"/>
    <n v="20.539813202870416"/>
    <n v="0"/>
    <n v="0"/>
    <n v="0"/>
    <n v="0"/>
    <n v="0"/>
    <n v="0"/>
  </r>
  <r>
    <x v="496"/>
    <x v="2"/>
    <n v="5.3179999999999992E-4"/>
    <n v="0"/>
    <n v="126.431048136"/>
    <n v="0.74005721709501981"/>
    <n v="1.427649168665647"/>
    <n v="3.328525133254614"/>
    <n v="0.44271652861360433"/>
    <n v="0.85404732151757645"/>
    <n v="1.991188057299109"/>
    <n v="0"/>
    <n v="0"/>
    <n v="0"/>
    <n v="0"/>
    <n v="0"/>
    <n v="0"/>
  </r>
  <r>
    <x v="496"/>
    <x v="10"/>
    <n v="1.2428089999999999E-2"/>
    <n v="0"/>
    <n v="230.05283894999999"/>
    <n v="1.7268739773591095"/>
    <n v="3.3313237695924394"/>
    <n v="7.7668905901165575"/>
    <n v="0.892733533727189"/>
    <n v="1.7221780395149171"/>
    <n v="4.0152111697177464"/>
    <n v="0"/>
    <n v="0"/>
    <n v="0"/>
    <n v="0"/>
    <n v="0"/>
    <n v="0"/>
  </r>
  <r>
    <x v="497"/>
    <x v="16"/>
    <n v="0"/>
    <n v="2.855"/>
    <n v="36.634587916000001"/>
    <n v="0"/>
    <n v="0"/>
    <n v="0"/>
    <n v="0"/>
    <n v="0"/>
    <n v="0"/>
    <n v="1647.6956539126807"/>
    <n v="3178.5803532274854"/>
    <n v="7410.7734771250589"/>
    <n v="1081.397923219502"/>
    <n v="2086.1317347072845"/>
    <n v="4863.7592923079392"/>
  </r>
  <r>
    <x v="498"/>
    <x v="6"/>
    <n v="3.1500000000000001E-4"/>
    <n v="0"/>
    <n v="2.9174746000000003"/>
    <n v="8.4316122615130311"/>
    <n v="16.265477800366632"/>
    <n v="37.922518256720842"/>
    <n v="5.4300514476115911"/>
    <n v="10.475147402013695"/>
    <n v="24.422520719665059"/>
    <n v="0"/>
    <n v="0"/>
    <n v="0"/>
    <n v="0"/>
    <n v="0"/>
    <n v="0"/>
  </r>
  <r>
    <x v="498"/>
    <x v="7"/>
    <n v="4.0800000000000003E-3"/>
    <n v="0"/>
    <n v="146.87979724000002"/>
    <n v="8.0432304988353938"/>
    <n v="15.516248027582137"/>
    <n v="36.17570945801107"/>
    <n v="5.7582990603120665"/>
    <n v="11.108371996765731"/>
    <n v="25.898866606937272"/>
    <n v="0"/>
    <n v="0"/>
    <n v="0"/>
    <n v="0"/>
    <n v="0"/>
    <n v="0"/>
  </r>
  <r>
    <x v="498"/>
    <x v="3"/>
    <n v="1.343718E-2"/>
    <n v="0"/>
    <n v="999.02471837999997"/>
    <n v="4.3323152894019339"/>
    <n v="8.3574974724123443"/>
    <n v="19.485277614833517"/>
    <n v="3.4292068800479054"/>
    <n v="6.6153051931582247"/>
    <n v="15.423403790552545"/>
    <n v="0"/>
    <n v="0"/>
    <n v="0"/>
    <n v="0"/>
    <n v="0"/>
    <n v="0"/>
  </r>
  <r>
    <x v="498"/>
    <x v="0"/>
    <n v="3.52221E-3"/>
    <n v="0"/>
    <n v="184.84152828999999"/>
    <n v="8.0545779482900652"/>
    <n v="15.5381384657891"/>
    <n v="36.226746418175402"/>
    <n v="5.0398582841639659"/>
    <n v="9.7224232442767136"/>
    <n v="22.667564857660686"/>
    <n v="0"/>
    <n v="0"/>
    <n v="0"/>
    <n v="0"/>
    <n v="0"/>
    <n v="0"/>
  </r>
  <r>
    <x v="499"/>
    <x v="9"/>
    <n v="9.5931799999999998E-3"/>
    <n v="0"/>
    <n v="31.658415652206102"/>
    <n v="99.353752283017599"/>
    <n v="191.66396675035841"/>
    <n v="446.85931562872196"/>
    <n v="71.865796629214671"/>
    <n v="138.63677354019984"/>
    <n v="323.22785965209056"/>
    <n v="0"/>
    <n v="0"/>
    <n v="0"/>
    <n v="0"/>
    <n v="0"/>
    <n v="0"/>
  </r>
  <r>
    <x v="500"/>
    <x v="6"/>
    <n v="1.0407485999999999"/>
    <n v="0"/>
    <n v="2.9174746000000003"/>
    <n v="27857.741767976251"/>
    <n v="53740.549997024282"/>
    <n v="125294.62788621159"/>
    <n v="17940.693466761066"/>
    <n v="34609.507915680602"/>
    <n v="80691.12459511873"/>
    <n v="0"/>
    <n v="0"/>
    <n v="0"/>
    <n v="0"/>
    <n v="0"/>
    <n v="0"/>
  </r>
  <r>
    <x v="500"/>
    <x v="1"/>
    <n v="1.3332463799999998"/>
    <n v="0"/>
    <n v="150.54139967525299"/>
    <n v="2975.0682767142703"/>
    <n v="5739.2234733511505"/>
    <n v="13380.843134079587"/>
    <n v="307.95434762236255"/>
    <n v="594.07672571023454"/>
    <n v="1385.0736973820401"/>
    <n v="0"/>
    <n v="0"/>
    <n v="0"/>
    <n v="0"/>
    <n v="0"/>
    <n v="0"/>
  </r>
  <r>
    <x v="500"/>
    <x v="11"/>
    <n v="2.2322720000000001E-2"/>
    <n v="0"/>
    <n v="108.25509592"/>
    <n v="7.1012063067577138"/>
    <n v="13.698983059933084"/>
    <n v="31.938805706470678"/>
    <n v="5.2178955574841224"/>
    <n v="10.065876100860887"/>
    <n v="23.468315833684436"/>
    <n v="0"/>
    <n v="0"/>
    <n v="0"/>
    <n v="0"/>
    <n v="0"/>
    <n v="0"/>
  </r>
  <r>
    <x v="500"/>
    <x v="7"/>
    <n v="1.7370253200000001"/>
    <n v="0"/>
    <n v="146.87979724000002"/>
    <n v="3424.3370174199281"/>
    <n v="6605.9107096348598"/>
    <n v="15401.500808217817"/>
    <n v="2451.5468793858495"/>
    <n v="4729.2949564610371"/>
    <n v="11026.222317537384"/>
    <n v="0"/>
    <n v="0"/>
    <n v="0"/>
    <n v="0"/>
    <n v="0"/>
    <n v="0"/>
  </r>
  <r>
    <x v="500"/>
    <x v="8"/>
    <n v="1.2336380200000001"/>
    <n v="0"/>
    <n v="77.359122075000002"/>
    <n v="3570.8484349647811"/>
    <n v="6888.546833742922"/>
    <n v="16060.459229731583"/>
    <n v="1122.6370575935978"/>
    <n v="2165.6864158125823"/>
    <n v="5049.2388634371218"/>
    <n v="0"/>
    <n v="0"/>
    <n v="0"/>
    <n v="0"/>
    <n v="0"/>
    <n v="0"/>
  </r>
  <r>
    <x v="500"/>
    <x v="9"/>
    <n v="1.2870358"/>
    <n v="0"/>
    <n v="31.658415652206102"/>
    <n v="13329.452387276731"/>
    <n v="25713.932895840688"/>
    <n v="59951.333841089683"/>
    <n v="9641.6259318931388"/>
    <n v="18599.723005586256"/>
    <n v="43364.747344427618"/>
    <n v="0"/>
    <n v="0"/>
    <n v="0"/>
    <n v="0"/>
    <n v="0"/>
    <n v="0"/>
  </r>
  <r>
    <x v="500"/>
    <x v="18"/>
    <n v="1.31458125"/>
    <n v="0"/>
    <n v="67.045644999999993"/>
    <n v="4619.0786060110468"/>
    <n v="8910.6944430031217"/>
    <n v="20775.041277129279"/>
    <n v="755.05658710565922"/>
    <n v="1456.5845504598472"/>
    <n v="3395.9871874176356"/>
    <n v="0"/>
    <n v="0"/>
    <n v="0"/>
    <n v="0"/>
    <n v="0"/>
    <n v="0"/>
  </r>
  <r>
    <x v="500"/>
    <x v="3"/>
    <n v="1.2405331799999999"/>
    <n v="0"/>
    <n v="999.02471837999997"/>
    <n v="399.96344937884294"/>
    <n v="771.5720795802132"/>
    <n v="1798.8992781753491"/>
    <n v="316.58762595899634"/>
    <n v="610.73123884171287"/>
    <n v="1423.9032409120218"/>
    <n v="0"/>
    <n v="0"/>
    <n v="0"/>
    <n v="0"/>
    <n v="0"/>
    <n v="0"/>
  </r>
  <r>
    <x v="500"/>
    <x v="0"/>
    <n v="1.83627147"/>
    <n v="0"/>
    <n v="184.84152828999999"/>
    <n v="4199.1794042195615"/>
    <n v="8100.6641743786131"/>
    <n v="18886.477779184144"/>
    <n v="2627.4833073704986"/>
    <n v="5068.6950587075071"/>
    <n v="11817.524407260478"/>
    <n v="0"/>
    <n v="0"/>
    <n v="0"/>
    <n v="0"/>
    <n v="0"/>
    <n v="0"/>
  </r>
  <r>
    <x v="500"/>
    <x v="10"/>
    <n v="0.74578482999999995"/>
    <n v="0"/>
    <n v="230.05283894999999"/>
    <n v="103.62625436701757"/>
    <n v="199.90607818099616"/>
    <n v="466.0755738314316"/>
    <n v="53.571154271173683"/>
    <n v="103.34446052686823"/>
    <n v="240.94479357826108"/>
    <n v="0"/>
    <n v="0"/>
    <n v="0"/>
    <n v="0"/>
    <n v="0"/>
    <n v="0"/>
  </r>
  <r>
    <x v="501"/>
    <x v="5"/>
    <n v="3.4657899999999998E-2"/>
    <n v="0"/>
    <n v="93.437635950000001"/>
    <n v="53.017444044110704"/>
    <n v="102.27629454309317"/>
    <n v="238.45439369464961"/>
    <n v="34.312252298666643"/>
    <n v="66.191988048604912"/>
    <n v="154.32481640135325"/>
    <n v="0"/>
    <n v="0"/>
    <n v="0"/>
    <n v="0"/>
    <n v="0"/>
    <n v="0"/>
  </r>
  <r>
    <x v="501"/>
    <x v="1"/>
    <n v="5.5193999999999998E-3"/>
    <n v="0"/>
    <n v="150.54139967525299"/>
    <n v="12.316247088926463"/>
    <n v="23.75935199525113"/>
    <n v="55.394281733762426"/>
    <n v="1.2748755607098425"/>
    <n v="2.4593706977738568"/>
    <n v="5.7339557639229692"/>
    <n v="0"/>
    <n v="0"/>
    <n v="0"/>
    <n v="0"/>
    <n v="0"/>
    <n v="0"/>
  </r>
  <r>
    <x v="501"/>
    <x v="11"/>
    <n v="1.6804586399999999"/>
    <n v="0"/>
    <n v="108.25509592"/>
    <n v="534.58017179866476"/>
    <n v="1031.2620703157227"/>
    <n v="2404.3594150139388"/>
    <n v="392.80417763569176"/>
    <n v="757.76108211101462"/>
    <n v="1766.6993139260721"/>
    <n v="0"/>
    <n v="0"/>
    <n v="0"/>
    <n v="0"/>
    <n v="0"/>
    <n v="0"/>
  </r>
  <r>
    <x v="501"/>
    <x v="7"/>
    <n v="5.8351894800000004"/>
    <n v="0"/>
    <n v="146.87979724000002"/>
    <n v="11503.375978436135"/>
    <n v="22191.23707343579"/>
    <n v="51738.264524735947"/>
    <n v="8235.4818871144234"/>
    <n v="15887.121425356367"/>
    <n v="37040.390678608739"/>
    <n v="0"/>
    <n v="0"/>
    <n v="0"/>
    <n v="0"/>
    <n v="0"/>
    <n v="0"/>
  </r>
  <r>
    <x v="501"/>
    <x v="4"/>
    <n v="9.3417000000000001E-4"/>
    <n v="0"/>
    <n v="450.24200000000002"/>
    <n v="1.6961933210913809"/>
    <n v="3.2721375169582529"/>
    <n v="7.6288994549273887"/>
    <n v="1.0743384217182617"/>
    <n v="2.0725132046576737"/>
    <n v="4.8320080606026865"/>
    <n v="0"/>
    <n v="0"/>
    <n v="0"/>
    <n v="0"/>
    <n v="0"/>
    <n v="0"/>
  </r>
  <r>
    <x v="501"/>
    <x v="9"/>
    <n v="7.8992840000000009E-2"/>
    <n v="0"/>
    <n v="31.658415652206102"/>
    <n v="818.1056810663456"/>
    <n v="1578.2129658024123"/>
    <n v="3679.5605234102914"/>
    <n v="591.76241607101042"/>
    <n v="1141.57270794223"/>
    <n v="2661.5456606714406"/>
    <n v="0"/>
    <n v="0"/>
    <n v="0"/>
    <n v="0"/>
    <n v="0"/>
    <n v="0"/>
  </r>
  <r>
    <x v="501"/>
    <x v="18"/>
    <n v="2.0168749999999999E-2"/>
    <n v="0"/>
    <n v="67.045644999999993"/>
    <n v="70.867465692961403"/>
    <n v="136.710886867829"/>
    <n v="318.73770735593649"/>
    <n v="11.584333445488641"/>
    <n v="22.347412647249488"/>
    <n v="52.102383619292794"/>
    <n v="0"/>
    <n v="0"/>
    <n v="0"/>
    <n v="0"/>
    <n v="0"/>
    <n v="0"/>
  </r>
  <r>
    <x v="501"/>
    <x v="3"/>
    <n v="37.523839859999995"/>
    <n v="0"/>
    <n v="999.02471837999997"/>
    <n v="12098.156394611644"/>
    <n v="23338.631824918291"/>
    <n v="54413.384121270647"/>
    <n v="9576.1915680022012"/>
    <n v="18473.493150578885"/>
    <n v="43070.445877245867"/>
    <n v="0"/>
    <n v="0"/>
    <n v="0"/>
    <n v="0"/>
    <n v="0"/>
    <n v="0"/>
  </r>
  <r>
    <x v="501"/>
    <x v="0"/>
    <n v="51.580541610000004"/>
    <n v="0"/>
    <n v="184.84152828999999"/>
    <n v="117954.20858289656"/>
    <n v="227546.22741874456"/>
    <n v="530517.828584217"/>
    <n v="73805.542524387434"/>
    <n v="142378.74990459008"/>
    <n v="331952.17557668081"/>
    <n v="0"/>
    <n v="0"/>
    <n v="0"/>
    <n v="0"/>
    <n v="0"/>
    <n v="0"/>
  </r>
  <r>
    <x v="501"/>
    <x v="16"/>
    <n v="0.10264458"/>
    <n v="0"/>
    <n v="36.634587916000001"/>
    <n v="179.51178513367557"/>
    <n v="346.29734686969891"/>
    <n v="807.38282761199503"/>
    <n v="117.8152477224837"/>
    <n v="227.27815712328248"/>
    <n v="529.892829995272"/>
    <n v="0"/>
    <n v="0"/>
    <n v="0"/>
    <n v="0"/>
    <n v="0"/>
    <n v="0"/>
  </r>
  <r>
    <x v="501"/>
    <x v="2"/>
    <n v="0.28779058000000002"/>
    <n v="0"/>
    <n v="126.431048136"/>
    <n v="400.49171820414011"/>
    <n v="772.5911663911329"/>
    <n v="1801.2752513048567"/>
    <n v="239.58188519235767"/>
    <n v="462.17896578975149"/>
    <n v="1077.5576643459644"/>
    <n v="0"/>
    <n v="0"/>
    <n v="0"/>
    <n v="0"/>
    <n v="0"/>
    <n v="0"/>
  </r>
  <r>
    <x v="501"/>
    <x v="10"/>
    <n v="1.7244211699999998"/>
    <n v="0"/>
    <n v="230.05283894999999"/>
    <n v="239.60705502455718"/>
    <n v="462.22752107599837"/>
    <n v="1077.670869672716"/>
    <n v="123.86847896403016"/>
    <n v="238.95548470027327"/>
    <n v="557.11820103344473"/>
    <n v="0"/>
    <n v="0"/>
    <n v="0"/>
    <n v="0"/>
    <n v="0"/>
    <n v="0"/>
  </r>
  <r>
    <x v="502"/>
    <x v="0"/>
    <n v="0.119667"/>
    <n v="0"/>
    <n v="184.84152828999999"/>
    <n v="273.65409198714076"/>
    <n v="527.90788050274796"/>
    <n v="1230.8028378841113"/>
    <n v="171.22906393742826"/>
    <n v="330.31909578726459"/>
    <n v="770.12997062119553"/>
    <n v="0"/>
    <n v="0"/>
    <n v="0"/>
    <n v="0"/>
    <n v="0"/>
    <n v="0"/>
  </r>
  <r>
    <x v="503"/>
    <x v="0"/>
    <n v="2.2374E-4"/>
    <n v="0"/>
    <n v="184.84152828999999"/>
    <n v="0.51164787736972495"/>
    <n v="0.98702323266802749"/>
    <n v="2.3012177705481971"/>
    <n v="0.32014499206431352"/>
    <n v="0.61759377682604721"/>
    <n v="1.4399030612180994"/>
    <n v="0"/>
    <n v="0"/>
    <n v="0"/>
    <n v="0"/>
    <n v="0"/>
    <n v="0"/>
  </r>
  <r>
    <x v="504"/>
    <x v="3"/>
    <n v="4.7537999999999997E-2"/>
    <n v="0"/>
    <n v="999.02471837999997"/>
    <n v="15.326847167901979"/>
    <n v="29.567120098379128"/>
    <n v="68.934934804323206"/>
    <n v="12.131833960973754"/>
    <n v="23.403599436217696"/>
    <n v="54.564854336645553"/>
    <n v="0"/>
    <n v="0"/>
    <n v="0"/>
    <n v="0"/>
    <n v="0"/>
    <n v="0"/>
  </r>
  <r>
    <x v="505"/>
    <x v="9"/>
    <n v="0.11496834"/>
    <n v="0"/>
    <n v="31.658415652206102"/>
    <n v="1190.6933855874429"/>
    <n v="2296.9743187455988"/>
    <n v="5355.3330315255453"/>
    <n v="861.26720662370644"/>
    <n v="1661.4761441850046"/>
    <n v="3873.6863548848069"/>
    <n v="0"/>
    <n v="0"/>
    <n v="0"/>
    <n v="0"/>
    <n v="0"/>
    <n v="0"/>
  </r>
  <r>
    <x v="506"/>
    <x v="3"/>
    <n v="4.1710320000000002E-2"/>
    <n v="0"/>
    <n v="999.02471837999997"/>
    <n v="13.447930076239752"/>
    <n v="25.942488972649773"/>
    <n v="60.484206106009054"/>
    <n v="10.644593308491793"/>
    <n v="20.534553865043957"/>
    <n v="47.875752769045263"/>
    <n v="0"/>
    <n v="0"/>
    <n v="0"/>
    <n v="0"/>
    <n v="0"/>
    <n v="0"/>
  </r>
  <r>
    <x v="506"/>
    <x v="0"/>
    <n v="5.8267319999999997E-2"/>
    <n v="0"/>
    <n v="184.84152828999999"/>
    <n v="133.24551085198232"/>
    <n v="257.04477762269784"/>
    <n v="599.29289454821833"/>
    <n v="83.373517024263947"/>
    <n v="160.83639145584999"/>
    <n v="374.98566388207109"/>
    <n v="0"/>
    <n v="0"/>
    <n v="0"/>
    <n v="0"/>
    <n v="0"/>
    <n v="0"/>
  </r>
  <r>
    <x v="507"/>
    <x v="5"/>
    <n v="6.3603550000000009E-2"/>
    <n v="0"/>
    <n v="93.437635950000001"/>
    <n v="97.296652513043142"/>
    <n v="187.69560226633334"/>
    <n v="437.60718197228726"/>
    <n v="62.969223602435783"/>
    <n v="121.47433691737946"/>
    <n v="283.21410634297786"/>
    <n v="0"/>
    <n v="0"/>
    <n v="0"/>
    <n v="0"/>
    <n v="0"/>
    <n v="0"/>
  </r>
  <r>
    <x v="507"/>
    <x v="6"/>
    <n v="0.38959859999999996"/>
    <n v="0"/>
    <n v="2.9174746000000003"/>
    <n v="10428.394707391459"/>
    <n v="20117.483743980691"/>
    <n v="46903.365146961514"/>
    <n v="6716.0014029125359"/>
    <n v="12955.881786089434"/>
    <n v="30206.285336039673"/>
    <n v="0"/>
    <n v="0"/>
    <n v="0"/>
    <n v="0"/>
    <n v="0"/>
    <n v="0"/>
  </r>
  <r>
    <x v="507"/>
    <x v="1"/>
    <n v="0.50217893999999996"/>
    <n v="0"/>
    <n v="150.54139967525299"/>
    <n v="1120.5855542079171"/>
    <n v="2161.7288473497297"/>
    <n v="5040.0119004098597"/>
    <n v="115.9937054225413"/>
    <n v="223.76420807970717"/>
    <n v="521.70015355540943"/>
    <n v="0"/>
    <n v="0"/>
    <n v="0"/>
    <n v="0"/>
    <n v="0"/>
    <n v="0"/>
  </r>
  <r>
    <x v="507"/>
    <x v="11"/>
    <n v="5.7918560000000001E-2"/>
    <n v="0"/>
    <n v="108.25509592"/>
    <n v="18.42479964584625"/>
    <n v="35.543400279881567"/>
    <n v="82.868469193654008"/>
    <n v="13.538358986712979"/>
    <n v="26.116935969284985"/>
    <n v="60.890924524977322"/>
    <n v="0"/>
    <n v="0"/>
    <n v="0"/>
    <n v="0"/>
    <n v="0"/>
    <n v="0"/>
  </r>
  <r>
    <x v="507"/>
    <x v="7"/>
    <n v="0.79283988000000005"/>
    <n v="0"/>
    <n v="146.87979724000002"/>
    <n v="1562.9887018404393"/>
    <n v="3015.1716235878571"/>
    <n v="7029.7904768638127"/>
    <n v="1118.9728274465517"/>
    <n v="2158.6177257135055"/>
    <n v="5032.7584050931746"/>
    <n v="0"/>
    <n v="0"/>
    <n v="0"/>
    <n v="0"/>
    <n v="0"/>
    <n v="0"/>
  </r>
  <r>
    <x v="507"/>
    <x v="4"/>
    <n v="2.6694970000000002E-2"/>
    <n v="0"/>
    <n v="450.24200000000002"/>
    <n v="48.470652901222245"/>
    <n v="93.505050313192527"/>
    <n v="218.00447678934563"/>
    <n v="30.700442036905855"/>
    <n v="59.224421489600886"/>
    <n v="138.08012483546563"/>
    <n v="0"/>
    <n v="0"/>
    <n v="0"/>
    <n v="0"/>
    <n v="0"/>
    <n v="0"/>
  </r>
  <r>
    <x v="507"/>
    <x v="14"/>
    <n v="5.7280559999999994E-2"/>
    <n v="0"/>
    <n v="3.891881358"/>
    <n v="827.41823313102293"/>
    <n v="1596.1778702803119"/>
    <n v="3721.4452086562446"/>
    <n v="499.46122826556552"/>
    <n v="963.51388898421442"/>
    <n v="2246.4063763798172"/>
    <n v="0"/>
    <n v="0"/>
    <n v="0"/>
    <n v="0"/>
    <n v="0"/>
    <n v="0"/>
  </r>
  <r>
    <x v="507"/>
    <x v="8"/>
    <n v="0.47725707000000001"/>
    <n v="0"/>
    <n v="77.359122075000002"/>
    <n v="1381.4527712800038"/>
    <n v="2664.9694846709763"/>
    <n v="6213.3037329995323"/>
    <n v="434.31417003550337"/>
    <n v="837.8382771872698"/>
    <n v="1953.3971121400189"/>
    <n v="0"/>
    <n v="0"/>
    <n v="0"/>
    <n v="0"/>
    <n v="0"/>
    <n v="0"/>
  </r>
  <r>
    <x v="507"/>
    <x v="9"/>
    <n v="0.64446395000000001"/>
    <n v="0"/>
    <n v="31.658415652206102"/>
    <n v="6674.5241560812001"/>
    <n v="12875.867760701318"/>
    <n v="30019.734816232256"/>
    <n v="4827.9001504777752"/>
    <n v="9313.5334363550664"/>
    <n v="21714.249412752801"/>
    <n v="0"/>
    <n v="0"/>
    <n v="0"/>
    <n v="0"/>
    <n v="0"/>
    <n v="0"/>
  </r>
  <r>
    <x v="507"/>
    <x v="18"/>
    <n v="0.41625000000000001"/>
    <n v="0"/>
    <n v="67.045644999999993"/>
    <n v="1462.5885389374741"/>
    <n v="2821.4890193360429"/>
    <n v="6578.2247629083886"/>
    <n v="239.08168809096483"/>
    <n v="461.21403232315339"/>
    <n v="1075.3079482630617"/>
    <n v="0"/>
    <n v="0"/>
    <n v="0"/>
    <n v="0"/>
    <n v="0"/>
    <n v="0"/>
  </r>
  <r>
    <x v="507"/>
    <x v="3"/>
    <n v="0.54732996"/>
    <n v="0"/>
    <n v="999.02471837999997"/>
    <n v="176.46604079544582"/>
    <n v="340.4217817485179"/>
    <n v="793.68410764131488"/>
    <n v="139.68017578750488"/>
    <n v="269.4579314081588"/>
    <n v="628.23382434014968"/>
    <n v="0"/>
    <n v="0"/>
    <n v="0"/>
    <n v="0"/>
    <n v="0"/>
    <n v="0"/>
  </r>
  <r>
    <x v="507"/>
    <x v="15"/>
    <n v="4.9208040000000002E-2"/>
    <n v="0"/>
    <n v="57.73286693"/>
    <n v="96.663468858221833"/>
    <n v="186.47412357855478"/>
    <n v="434.75933769706813"/>
    <n v="57.656603241939045"/>
    <n v="111.2257265857738"/>
    <n v="259.31975062982605"/>
    <n v="0"/>
    <n v="0"/>
    <n v="0"/>
    <n v="0"/>
    <n v="0"/>
    <n v="0"/>
  </r>
  <r>
    <x v="507"/>
    <x v="0"/>
    <n v="0.74048108999999995"/>
    <n v="0"/>
    <n v="184.84152828999999"/>
    <n v="1693.3296591173694"/>
    <n v="3266.6132081046953"/>
    <n v="7616.0196793729265"/>
    <n v="1059.5392539636371"/>
    <n v="2043.9640343316712"/>
    <n v="4765.4464479534945"/>
    <n v="0"/>
    <n v="0"/>
    <n v="0"/>
    <n v="0"/>
    <n v="0"/>
    <n v="0"/>
  </r>
  <r>
    <x v="507"/>
    <x v="2"/>
    <n v="5.8196279999999996E-2"/>
    <n v="0"/>
    <n v="126.431048136"/>
    <n v="80.986417867774662"/>
    <n v="156.23142301886654"/>
    <n v="364.24930545679359"/>
    <n v="48.447640202755416"/>
    <n v="93.46065636759478"/>
    <n v="217.90097351492102"/>
    <n v="0"/>
    <n v="0"/>
    <n v="0"/>
    <n v="0"/>
    <n v="0"/>
    <n v="0"/>
  </r>
  <r>
    <x v="507"/>
    <x v="10"/>
    <n v="5.983078E-2"/>
    <n v="0"/>
    <n v="230.05283894999999"/>
    <n v="8.3134429366940434"/>
    <n v="16.037516590824168"/>
    <n v="37.391032908623451"/>
    <n v="4.2977596440848131"/>
    <n v="8.2908359533161029"/>
    <n v="19.32985809958933"/>
    <n v="0"/>
    <n v="0"/>
    <n v="0"/>
    <n v="0"/>
    <n v="0"/>
    <n v="0"/>
  </r>
  <r>
    <x v="508"/>
    <x v="5"/>
    <n v="2.1389400000000003E-2"/>
    <n v="0"/>
    <n v="93.437635950000001"/>
    <n v="32.720139351694755"/>
    <n v="63.120632655182142"/>
    <n v="147.164034996129"/>
    <n v="21.176080758415843"/>
    <n v="40.850914486071865"/>
    <n v="95.242793935440559"/>
    <n v="0"/>
    <n v="0"/>
    <n v="0"/>
    <n v="0"/>
    <n v="0"/>
    <n v="0"/>
  </r>
  <r>
    <x v="508"/>
    <x v="1"/>
    <n v="9.3412830000000002E-2"/>
    <n v="0"/>
    <n v="150.54139967525299"/>
    <n v="208.44575416818543"/>
    <n v="402.11405385414258"/>
    <n v="937.51795893902511"/>
    <n v="21.576572457829332"/>
    <n v="41.623505616213841"/>
    <n v="97.044069102231489"/>
    <n v="0"/>
    <n v="0"/>
    <n v="0"/>
    <n v="0"/>
    <n v="0"/>
    <n v="0"/>
  </r>
  <r>
    <x v="508"/>
    <x v="8"/>
    <n v="2.2746880000000001E-2"/>
    <n v="0"/>
    <n v="77.359122075000002"/>
    <n v="65.842378016471699"/>
    <n v="127.01695769844235"/>
    <n v="296.1365756574175"/>
    <n v="20.700148681081227"/>
    <n v="39.932790834477451"/>
    <n v="93.102213660649497"/>
    <n v="0"/>
    <n v="0"/>
    <n v="0"/>
    <n v="0"/>
    <n v="0"/>
    <n v="0"/>
  </r>
  <r>
    <x v="508"/>
    <x v="9"/>
    <n v="3.8719459999999997E-2"/>
    <n v="0"/>
    <n v="31.658415652206102"/>
    <n v="401.00609363862748"/>
    <n v="773.58345137189463"/>
    <n v="1803.5887366977033"/>
    <n v="290.06073460031109"/>
    <n v="559.55804098524425"/>
    <n v="1304.5943245810809"/>
    <n v="0"/>
    <n v="0"/>
    <n v="0"/>
    <n v="0"/>
    <n v="0"/>
    <n v="0"/>
  </r>
  <r>
    <x v="508"/>
    <x v="3"/>
    <n v="0.36955494"/>
    <n v="0"/>
    <n v="999.02471837999997"/>
    <n v="119.14914564186937"/>
    <n v="229.85138823529164"/>
    <n v="535.89224821228436"/>
    <n v="94.311480742513751"/>
    <n v="181.93688807765292"/>
    <n v="424.18089676654023"/>
    <n v="0"/>
    <n v="0"/>
    <n v="0"/>
    <n v="0"/>
    <n v="0"/>
    <n v="0"/>
  </r>
  <r>
    <x v="508"/>
    <x v="0"/>
    <n v="0.60078935999999994"/>
    <n v="0"/>
    <n v="184.84152828999999"/>
    <n v="1373.8830821056383"/>
    <n v="2650.3667482781589"/>
    <n v="6179.2578510247513"/>
    <n v="859.65721323645289"/>
    <n v="1658.3702955184754"/>
    <n v="3866.4451533532788"/>
    <n v="0"/>
    <n v="0"/>
    <n v="0"/>
    <n v="0"/>
    <n v="0"/>
    <n v="0"/>
  </r>
  <r>
    <x v="508"/>
    <x v="16"/>
    <n v="8.3357499999999994E-3"/>
    <n v="0"/>
    <n v="36.634587916000001"/>
    <n v="14.578123491060474"/>
    <n v="28.122752406109438"/>
    <n v="65.567430888866099"/>
    <n v="9.5677575104568948"/>
    <n v="18.457222955565719"/>
    <n v="43.032512360936046"/>
    <n v="0"/>
    <n v="0"/>
    <n v="0"/>
    <n v="0"/>
    <n v="0"/>
    <n v="0"/>
  </r>
  <r>
    <x v="509"/>
    <x v="1"/>
    <n v="1.355672E-2"/>
    <n v="0"/>
    <n v="150.54139967525299"/>
    <n v="30.251098531614154"/>
    <n v="58.357590024470213"/>
    <n v="136.05913089570095"/>
    <n v="3.1313423581161608"/>
    <n v="6.0406928155098019"/>
    <n v="14.083710690272458"/>
    <n v="0"/>
    <n v="0"/>
    <n v="0"/>
    <n v="0"/>
    <n v="0"/>
    <n v="0"/>
  </r>
  <r>
    <x v="510"/>
    <x v="11"/>
    <n v="1.9599999999999999E-4"/>
    <n v="0"/>
    <n v="108.25509592"/>
    <n v="6.2350664978305138E-2"/>
    <n v="0.12028107147098939"/>
    <n v="0.2804320404712442"/>
    <n v="4.5814646658959478E-2"/>
    <n v="8.8381331476125383E-2"/>
    <n v="0.20605866594223951"/>
    <n v="0"/>
    <n v="0"/>
    <n v="0"/>
    <n v="0"/>
    <n v="0"/>
    <n v="0"/>
  </r>
  <r>
    <x v="510"/>
    <x v="7"/>
    <n v="1.6217999999999998E-3"/>
    <n v="0"/>
    <n v="146.87979724000002"/>
    <n v="3.1971841232870681"/>
    <n v="6.1677085909638976"/>
    <n v="14.379844509559396"/>
    <n v="2.2889238764740458"/>
    <n v="4.4155778687143767"/>
    <n v="10.294799476257564"/>
    <n v="0"/>
    <n v="0"/>
    <n v="0"/>
    <n v="0"/>
    <n v="0"/>
    <n v="0"/>
  </r>
  <r>
    <x v="510"/>
    <x v="9"/>
    <n v="2.3544000000000001E-4"/>
    <n v="0"/>
    <n v="31.658415652206102"/>
    <n v="2.4383830426942543"/>
    <n v="4.70390051387594"/>
    <n v="10.967015866649673"/>
    <n v="1.7637616680164767"/>
    <n v="3.4024840524523312"/>
    <n v="7.9327988504842191"/>
    <n v="0"/>
    <n v="0"/>
    <n v="0"/>
    <n v="0"/>
    <n v="0"/>
    <n v="0"/>
  </r>
  <r>
    <x v="510"/>
    <x v="3"/>
    <n v="1.045836E-2"/>
    <n v="0"/>
    <n v="999.02471837999997"/>
    <n v="3.3719063769384356"/>
    <n v="6.5047664216434082"/>
    <n v="15.165685656951105"/>
    <n v="2.6690034714142263"/>
    <n v="5.148791875967893"/>
    <n v="12.004267954062023"/>
    <n v="0"/>
    <n v="0"/>
    <n v="0"/>
    <n v="0"/>
    <n v="0"/>
    <n v="0"/>
  </r>
  <r>
    <x v="510"/>
    <x v="0"/>
    <n v="3.39E-4"/>
    <n v="0"/>
    <n v="184.84152828999999"/>
    <n v="0.77522405662079541"/>
    <n v="1.4954897464667083"/>
    <n v="3.4866935917396922"/>
    <n v="0.48506816979441436"/>
    <n v="0.93574814670613216"/>
    <n v="2.1816713048759082"/>
    <n v="0"/>
    <n v="0"/>
    <n v="0"/>
    <n v="0"/>
    <n v="0"/>
    <n v="0"/>
  </r>
  <r>
    <x v="511"/>
    <x v="5"/>
    <n v="3.2400000000000003E-6"/>
    <n v="0"/>
    <n v="93.437635950000001"/>
    <n v="4.9563452691282128E-3"/>
    <n v="9.5613177463037824E-3"/>
    <n v="2.2291951779267204E-2"/>
    <n v="3.2076870626229497E-3"/>
    <n v="6.187969879233304E-3"/>
    <n v="1.442708315103871E-2"/>
    <n v="0"/>
    <n v="0"/>
    <n v="0"/>
    <n v="0"/>
    <n v="0"/>
    <n v="0"/>
  </r>
  <r>
    <x v="511"/>
    <x v="6"/>
    <n v="1.122E-4"/>
    <n v="0"/>
    <n v="2.9174746000000003"/>
    <n v="3.0032599864817842"/>
    <n v="5.7936082831782096"/>
    <n v="13.507639836203422"/>
    <n v="1.934132610863557"/>
    <n v="3.7311477412886873"/>
    <n v="8.6990692849092675"/>
    <n v="0"/>
    <n v="0"/>
    <n v="0"/>
    <n v="0"/>
    <n v="0"/>
    <n v="0"/>
  </r>
  <r>
    <x v="511"/>
    <x v="1"/>
    <n v="2.7460599999999998E-3"/>
    <n v="0"/>
    <n v="150.54139967525299"/>
    <n v="6.1276866110478316"/>
    <n v="11.820959912323678"/>
    <n v="27.560245914015226"/>
    <n v="0.63428720191377153"/>
    <n v="1.2236075476191031"/>
    <n v="2.8528076539258449"/>
    <n v="0"/>
    <n v="0"/>
    <n v="0"/>
    <n v="0"/>
    <n v="0"/>
    <n v="0"/>
  </r>
  <r>
    <x v="511"/>
    <x v="11"/>
    <n v="5.4320000000000002E-5"/>
    <n v="0"/>
    <n v="108.25509592"/>
    <n v="1.7280041436844567E-2"/>
    <n v="3.3335039807674202E-2"/>
    <n v="7.7719736930601968E-2"/>
    <n v="1.2697202074054482E-2"/>
    <n v="2.4494254723383322E-2"/>
    <n v="5.7107687418277805E-2"/>
    <n v="0"/>
    <n v="0"/>
    <n v="0"/>
    <n v="0"/>
    <n v="0"/>
    <n v="0"/>
  </r>
  <r>
    <x v="511"/>
    <x v="7"/>
    <n v="2.7539999999999997E-4"/>
    <n v="0"/>
    <n v="146.87979724000002"/>
    <n v="0.54291805867138898"/>
    <n v="1.0473467418617939"/>
    <n v="2.4418603884157464"/>
    <n v="0.38868518657106438"/>
    <n v="0.74981510978168675"/>
    <n v="1.7481734959682655"/>
    <n v="0"/>
    <n v="0"/>
    <n v="0"/>
    <n v="0"/>
    <n v="0"/>
    <n v="0"/>
  </r>
  <r>
    <x v="511"/>
    <x v="4"/>
    <n v="5.2799999999999996E-5"/>
    <n v="0"/>
    <n v="450.24200000000002"/>
    <n v="9.5870138576088823E-2"/>
    <n v="0.18494370499523186"/>
    <n v="0.43119120847401016"/>
    <n v="6.072242596821157E-2"/>
    <n v="0.11714002505531665"/>
    <n v="0.27310877634672687"/>
    <n v="0"/>
    <n v="0"/>
    <n v="0"/>
    <n v="0"/>
    <n v="0"/>
    <n v="0"/>
  </r>
  <r>
    <x v="511"/>
    <x v="12"/>
    <n v="1.919E-4"/>
    <n v="0"/>
    <n v="7.3380463576647603"/>
    <n v="1.4992377325119939"/>
    <n v="2.8921892159293705"/>
    <n v="6.7430603446829238"/>
    <n v="0.15060639466939083"/>
    <n v="0.29053577099009559"/>
    <n v="0.67737623295357574"/>
    <n v="0"/>
    <n v="0"/>
    <n v="0"/>
    <n v="0"/>
    <n v="0"/>
    <n v="0"/>
  </r>
  <r>
    <x v="511"/>
    <x v="8"/>
    <n v="1.1946E-4"/>
    <n v="0"/>
    <n v="77.359122075000002"/>
    <n v="0.34578502536821354"/>
    <n v="0.66705613106746608"/>
    <n v="1.5552231922810993"/>
    <n v="0.10871116220958493"/>
    <n v="0.20971540682004194"/>
    <n v="0.48894575624882131"/>
    <n v="0"/>
    <n v="0"/>
    <n v="0"/>
    <n v="0"/>
    <n v="0"/>
    <n v="0"/>
  </r>
  <r>
    <x v="511"/>
    <x v="9"/>
    <n v="2.1831999999999998E-4"/>
    <n v="0"/>
    <n v="31.658415652206102"/>
    <n v="2.261076222736194"/>
    <n v="4.3618567796015757"/>
    <n v="10.16955022089261"/>
    <n v="1.6355098851569705"/>
    <n v="3.1550727078295653"/>
    <n v="7.355966042463959"/>
    <n v="0"/>
    <n v="0"/>
    <n v="0"/>
    <n v="0"/>
    <n v="0"/>
    <n v="0"/>
  </r>
  <r>
    <x v="511"/>
    <x v="18"/>
    <n v="9.7499999999999998E-5"/>
    <n v="0"/>
    <n v="67.045644999999993"/>
    <n v="0.3425883064177867"/>
    <n v="0.66088931984447852"/>
    <n v="1.5408454399605234"/>
    <n v="5.6001116129415184E-2"/>
    <n v="0.10803211567929719"/>
    <n v="0.25187393382738382"/>
    <n v="0"/>
    <n v="0"/>
    <n v="0"/>
    <n v="0"/>
    <n v="0"/>
    <n v="0"/>
  </r>
  <r>
    <x v="511"/>
    <x v="3"/>
    <n v="1.6758000000000002E-4"/>
    <n v="0"/>
    <n v="999.02471837999997"/>
    <n v="5.4029892894042954E-2"/>
    <n v="0.10422941617414226"/>
    <n v="0.24300804355480846"/>
    <n v="4.2766896696957844E-2"/>
    <n v="8.250189729314153E-2"/>
    <n v="0.19235092535939802"/>
    <n v="0"/>
    <n v="0"/>
    <n v="0"/>
    <n v="0"/>
    <n v="0"/>
    <n v="0"/>
  </r>
  <r>
    <x v="511"/>
    <x v="15"/>
    <n v="1.242E-5"/>
    <n v="0"/>
    <n v="57.73286693"/>
    <n v="2.4397644840540592E-2"/>
    <n v="4.7065654613466623E-2"/>
    <n v="0.10973229119057749"/>
    <n v="1.4552398597157757E-2"/>
    <n v="2.8073126346737452E-2"/>
    <n v="6.5451729083752158E-2"/>
    <n v="0"/>
    <n v="0"/>
    <n v="0"/>
    <n v="0"/>
    <n v="0"/>
    <n v="0"/>
  </r>
  <r>
    <x v="511"/>
    <x v="0"/>
    <n v="6.3732000000000003E-4"/>
    <n v="0"/>
    <n v="184.84152828999999"/>
    <n v="1.4574212264470954"/>
    <n v="2.8115207233574115"/>
    <n v="6.5549839524706215"/>
    <n v="0.91192815921349901"/>
    <n v="1.7592065158075285"/>
    <n v="4.1015420531667077"/>
    <n v="0"/>
    <n v="0"/>
    <n v="0"/>
    <n v="0"/>
    <n v="0"/>
    <n v="0"/>
  </r>
  <r>
    <x v="511"/>
    <x v="2"/>
    <n v="1.1498E-4"/>
    <n v="0"/>
    <n v="126.431048136"/>
    <n v="0.16000710571941595"/>
    <n v="0.30867074353737523"/>
    <n v="0.71965742726892734"/>
    <n v="9.571934272281353E-2"/>
    <n v="0.1846528037384185"/>
    <n v="0.43051298012081912"/>
    <n v="0"/>
    <n v="0"/>
    <n v="0"/>
    <n v="0"/>
    <n v="0"/>
    <n v="0"/>
  </r>
  <r>
    <x v="511"/>
    <x v="10"/>
    <n v="2.529E-5"/>
    <n v="0"/>
    <n v="230.05283894999999"/>
    <n v="3.5140269250875942E-3"/>
    <n v="6.7789320911735267E-3"/>
    <n v="1.5804895444436574E-2"/>
    <n v="1.8166291898401611E-3"/>
    <n v="3.5044711310693961E-3"/>
    <n v="8.1705789451284802E-3"/>
    <n v="0"/>
    <n v="0"/>
    <n v="0"/>
    <n v="0"/>
    <n v="0"/>
    <n v="0"/>
  </r>
  <r>
    <x v="512"/>
    <x v="1"/>
    <n v="6.1745100000000002E-3"/>
    <n v="0"/>
    <n v="150.54139967525299"/>
    <n v="13.778090157090869"/>
    <n v="26.57940292209263"/>
    <n v="61.969153623207859"/>
    <n v="1.4261934084064447"/>
    <n v="2.7512789374047286"/>
    <n v="6.4145318701126959"/>
    <n v="0"/>
    <n v="0"/>
    <n v="0"/>
    <n v="0"/>
    <n v="0"/>
    <n v="0"/>
  </r>
  <r>
    <x v="512"/>
    <x v="11"/>
    <n v="5.7730400000000001E-3"/>
    <n v="0"/>
    <n v="108.25509592"/>
    <n v="1.8364943007467076"/>
    <n v="3.5427930451269418"/>
    <n v="8.2599254434801619"/>
    <n v="1.3494376925920377"/>
    <n v="2.6032089891067902"/>
    <n v="6.0693108205672779"/>
    <n v="0"/>
    <n v="0"/>
    <n v="0"/>
    <n v="0"/>
    <n v="0"/>
    <n v="0"/>
  </r>
  <r>
    <x v="512"/>
    <x v="3"/>
    <n v="0.15491916"/>
    <n v="0"/>
    <n v="999.02471837999997"/>
    <n v="49.947879353354232"/>
    <n v="96.354777425638687"/>
    <n v="224.64853789685128"/>
    <n v="39.535814011812171"/>
    <n v="76.268794767035189"/>
    <n v="177.81861667204103"/>
    <n v="0"/>
    <n v="0"/>
    <n v="0"/>
    <n v="0"/>
    <n v="0"/>
    <n v="0"/>
  </r>
  <r>
    <x v="512"/>
    <x v="0"/>
    <n v="5.7501179999999999E-2"/>
    <n v="0"/>
    <n v="184.84152828999999"/>
    <n v="131.4935044840193"/>
    <n v="253.66497079568305"/>
    <n v="591.41296703088653"/>
    <n v="82.27726296052856"/>
    <n v="158.72160064429411"/>
    <n v="370.0550867330515"/>
    <n v="0"/>
    <n v="0"/>
    <n v="0"/>
    <n v="0"/>
    <n v="0"/>
    <n v="0"/>
  </r>
  <r>
    <x v="512"/>
    <x v="10"/>
    <n v="1.5817979999999999E-2"/>
    <n v="0"/>
    <n v="230.05283894999999"/>
    <n v="2.1978967030643362"/>
    <n v="4.2399767591752084"/>
    <n v="9.8853902745033153"/>
    <n v="1.1362358320406434"/>
    <n v="2.1919198996375284"/>
    <n v="5.1104015161116401"/>
    <n v="0"/>
    <n v="0"/>
    <n v="0"/>
    <n v="0"/>
    <n v="0"/>
    <n v="0"/>
  </r>
  <r>
    <x v="513"/>
    <x v="13"/>
    <n v="0.21457736999999999"/>
    <n v="0"/>
    <n v="178.77225749999999"/>
    <n v="157.38308564177103"/>
    <n v="303.60872941755235"/>
    <n v="707.85547928862104"/>
    <n v="72.562355002282757"/>
    <n v="139.98050880723943"/>
    <n v="326.36074181036076"/>
    <n v="0"/>
    <n v="0"/>
    <n v="0"/>
    <n v="0"/>
    <n v="0"/>
    <n v="0"/>
  </r>
  <r>
    <x v="513"/>
    <x v="7"/>
    <n v="2.9198520000000002E-2"/>
    <n v="0"/>
    <n v="146.87979724000002"/>
    <n v="57.561379064915485"/>
    <n v="111.04202900939154"/>
    <n v="258.89146473625618"/>
    <n v="41.209267225123298"/>
    <n v="79.497064194853948"/>
    <n v="185.34523887254659"/>
    <n v="0"/>
    <n v="0"/>
    <n v="0"/>
    <n v="0"/>
    <n v="0"/>
    <n v="0"/>
  </r>
  <r>
    <x v="513"/>
    <x v="3"/>
    <n v="0.15255594"/>
    <n v="0"/>
    <n v="999.02471837999997"/>
    <n v="49.185947598460686"/>
    <n v="94.884929944489045"/>
    <n v="221.2216285479457"/>
    <n v="38.932713489004044"/>
    <n v="75.105349643982933"/>
    <n v="175.10607607156462"/>
    <n v="0"/>
    <n v="0"/>
    <n v="0"/>
    <n v="0"/>
    <n v="0"/>
    <n v="0"/>
  </r>
  <r>
    <x v="513"/>
    <x v="0"/>
    <n v="0.20117615999999999"/>
    <n v="0"/>
    <n v="184.84152828999999"/>
    <n v="460.04896416104475"/>
    <n v="887.48343514320334"/>
    <n v="2069.1434450820029"/>
    <n v="287.85885468279724"/>
    <n v="555.31038018128697"/>
    <n v="1294.6910191655588"/>
    <n v="0"/>
    <n v="0"/>
    <n v="0"/>
    <n v="0"/>
    <n v="0"/>
    <n v="0"/>
  </r>
  <r>
    <x v="514"/>
    <x v="0"/>
    <n v="3.3938999999999997E-2"/>
    <n v="0"/>
    <n v="184.84152828999999"/>
    <n v="77.611590730540328"/>
    <n v="149.72102213962717"/>
    <n v="349.07048321549678"/>
    <n v="48.562621282161146"/>
    <n v="93.682467112269663"/>
    <n v="218.41811922178005"/>
    <n v="0"/>
    <n v="0"/>
    <n v="0"/>
    <n v="0"/>
    <n v="0"/>
    <n v="0"/>
  </r>
  <r>
    <x v="515"/>
    <x v="15"/>
    <n v="2.5281767955801104"/>
    <n v="0"/>
    <n v="57.73286693"/>
    <n v="4966.3091427262107"/>
    <n v="9580.5391193683008"/>
    <n v="22336.765886784044"/>
    <n v="2962.241260335491"/>
    <n v="5714.4787930120992"/>
    <n v="13323.151586162483"/>
    <n v="0"/>
    <n v="0"/>
    <n v="0"/>
    <n v="0"/>
    <n v="0"/>
    <n v="0"/>
  </r>
  <r>
    <x v="516"/>
    <x v="13"/>
    <n v="0.63875826000000002"/>
    <n v="0"/>
    <n v="178.77225749999999"/>
    <n v="468.50115619353829"/>
    <n v="903.78861351300282"/>
    <n v="2107.1585241345147"/>
    <n v="216.00508768823312"/>
    <n v="416.69681308717202"/>
    <n v="971.51726471013853"/>
    <n v="0"/>
    <n v="0"/>
    <n v="0"/>
    <n v="0"/>
    <n v="0"/>
    <n v="0"/>
  </r>
  <r>
    <x v="517"/>
    <x v="3"/>
    <n v="5.1990839999999997E-2"/>
    <n v="0"/>
    <n v="999.02471837999997"/>
    <n v="16.762498607657978"/>
    <n v="32.336644585292049"/>
    <n v="75.392005675922391"/>
    <n v="13.268211501778634"/>
    <n v="25.595792707149741"/>
    <n v="59.675893210480979"/>
    <n v="0"/>
    <n v="0"/>
    <n v="0"/>
    <n v="0"/>
    <n v="0"/>
    <n v="0"/>
  </r>
  <r>
    <x v="517"/>
    <x v="0"/>
    <n v="9.4703040000000002E-2"/>
    <n v="0"/>
    <n v="184.84152828999999"/>
    <n v="216.56659245758541"/>
    <n v="417.78001557293965"/>
    <n v="974.04272178840051"/>
    <n v="135.5086439137676"/>
    <n v="261.41060226382507"/>
    <n v="609.47169573013366"/>
    <n v="0"/>
    <n v="0"/>
    <n v="0"/>
    <n v="0"/>
    <n v="0"/>
    <n v="0"/>
  </r>
  <r>
    <x v="518"/>
    <x v="3"/>
    <n v="4.104E-2"/>
    <n v="0"/>
    <n v="999.02471837999997"/>
    <n v="13.23181050466358"/>
    <n v="25.525571307953207"/>
    <n v="59.512173931789818"/>
    <n v="10.473525721703961"/>
    <n v="20.204546275871394"/>
    <n v="47.106349067607674"/>
    <n v="0"/>
    <n v="0"/>
    <n v="0"/>
    <n v="0"/>
    <n v="0"/>
    <n v="0"/>
  </r>
  <r>
    <x v="519"/>
    <x v="1"/>
    <n v="1.1324819999999999E-2"/>
    <n v="0"/>
    <n v="150.54139967525299"/>
    <n v="25.270732571949157"/>
    <n v="48.74993380854076"/>
    <n v="113.65914223722639"/>
    <n v="2.6158162567376961"/>
    <n v="5.046188075798697"/>
    <n v="11.76504998992465"/>
    <n v="0"/>
    <n v="0"/>
    <n v="0"/>
    <n v="0"/>
    <n v="0"/>
    <n v="0"/>
  </r>
  <r>
    <x v="519"/>
    <x v="7"/>
    <n v="2.7825599999999999E-2"/>
    <n v="0"/>
    <n v="146.87979724000002"/>
    <n v="54.854832002057371"/>
    <n v="105.82081154811014"/>
    <n v="246.71833850363544"/>
    <n v="39.271599591328282"/>
    <n v="75.759097017942267"/>
    <n v="176.63027025931217"/>
    <n v="0"/>
    <n v="0"/>
    <n v="0"/>
    <n v="0"/>
    <n v="0"/>
    <n v="0"/>
  </r>
  <r>
    <x v="519"/>
    <x v="8"/>
    <n v="1.4392209999999999E-2"/>
    <n v="0"/>
    <n v="77.359122075000002"/>
    <n v="41.659222333456022"/>
    <n v="80.365075507370634"/>
    <n v="187.36898359434088"/>
    <n v="13.097219787915707"/>
    <n v="25.265931484927808"/>
    <n v="58.906830759600275"/>
    <n v="0"/>
    <n v="0"/>
    <n v="0"/>
    <n v="0"/>
    <n v="0"/>
    <n v="0"/>
  </r>
  <r>
    <x v="520"/>
    <x v="0"/>
    <n v="3.8408699999999997E-2"/>
    <n v="0"/>
    <n v="184.84152828999999"/>
    <n v="87.832885615136107"/>
    <n v="169.43898827467802"/>
    <n v="395.04238394410709"/>
    <n v="54.958223637707142"/>
    <n v="106.02026502180475"/>
    <n v="247.18335884244036"/>
    <n v="0"/>
    <n v="0"/>
    <n v="0"/>
    <n v="0"/>
    <n v="0"/>
    <n v="0"/>
  </r>
  <r>
    <x v="521"/>
    <x v="6"/>
    <n v="2.622E-2"/>
    <n v="0"/>
    <n v="2.9174746000000003"/>
    <n v="701.8313444345132"/>
    <n v="1353.9073902400417"/>
    <n v="3156.5981863213347"/>
    <n v="451.98713954405054"/>
    <n v="871.93131708190185"/>
    <n v="2032.8841056178344"/>
    <n v="0"/>
    <n v="0"/>
    <n v="0"/>
    <n v="0"/>
    <n v="0"/>
    <n v="0"/>
  </r>
  <r>
    <x v="521"/>
    <x v="1"/>
    <n v="8.5671900000000006E-3"/>
    <n v="0"/>
    <n v="150.54139967525299"/>
    <n v="19.117228122219792"/>
    <n v="36.879168536470544"/>
    <n v="85.982776484159899"/>
    <n v="1.9788566066887265"/>
    <n v="3.8174250911804202"/>
    <n v="8.9002225751210684"/>
    <n v="0"/>
    <n v="0"/>
    <n v="0"/>
    <n v="0"/>
    <n v="0"/>
    <n v="0"/>
  </r>
  <r>
    <x v="521"/>
    <x v="14"/>
    <n v="1.035293E-2"/>
    <n v="0"/>
    <n v="3.891881358"/>
    <n v="149.54817216048801"/>
    <n v="288.49434709718537"/>
    <n v="672.61670877612755"/>
    <n v="90.272985004815283"/>
    <n v="174.14619980463434"/>
    <n v="406.01711935452278"/>
    <n v="0"/>
    <n v="0"/>
    <n v="0"/>
    <n v="0"/>
    <n v="0"/>
    <n v="0"/>
  </r>
  <r>
    <x v="521"/>
    <x v="9"/>
    <n v="1.4481809999999999E-2"/>
    <n v="0"/>
    <n v="31.658415652206102"/>
    <n v="149.98385971593643"/>
    <n v="289.3348347810641"/>
    <n v="674.57628290777222"/>
    <n v="108.488198103541"/>
    <n v="209.28528531959179"/>
    <n v="487.94293969134759"/>
    <n v="0"/>
    <n v="0"/>
    <n v="0"/>
    <n v="0"/>
    <n v="0"/>
    <n v="0"/>
  </r>
  <r>
    <x v="522"/>
    <x v="1"/>
    <n v="0.12116400999999999"/>
    <n v="0"/>
    <n v="150.54139967525299"/>
    <n v="270.37103406985483"/>
    <n v="521.57451221982967"/>
    <n v="1216.0367623169923"/>
    <n v="27.986562884843092"/>
    <n v="53.989059647566506"/>
    <n v="125.87402136455417"/>
    <n v="0"/>
    <n v="0"/>
    <n v="0"/>
    <n v="0"/>
    <n v="0"/>
    <n v="0"/>
  </r>
  <r>
    <x v="522"/>
    <x v="7"/>
    <n v="3.4881959999999997E-2"/>
    <n v="0"/>
    <n v="146.87979724000002"/>
    <n v="68.765599149793175"/>
    <n v="132.65616251181345"/>
    <n v="309.28422801126555"/>
    <n v="49.230577816137995"/>
    <n v="94.971026386348598"/>
    <n v="221.42236005601015"/>
    <n v="0"/>
    <n v="0"/>
    <n v="0"/>
    <n v="0"/>
    <n v="0"/>
    <n v="0"/>
  </r>
  <r>
    <x v="522"/>
    <x v="8"/>
    <n v="9.6499740000000001E-2"/>
    <n v="0"/>
    <n v="77.359122075000002"/>
    <n v="279.32500455320621"/>
    <n v="538.84767464771812"/>
    <n v="1256.3086698233392"/>
    <n v="87.816833151873197"/>
    <n v="169.40802136387308"/>
    <n v="394.97018543541463"/>
    <n v="0"/>
    <n v="0"/>
    <n v="0"/>
    <n v="0"/>
    <n v="0"/>
    <n v="0"/>
  </r>
  <r>
    <x v="522"/>
    <x v="9"/>
    <n v="0.28458055999999998"/>
    <n v="0"/>
    <n v="31.658415652206102"/>
    <n v="2947.3174132876093"/>
    <n v="5685.6891030542929"/>
    <n v="13256.029208545911"/>
    <n v="2131.8904314927922"/>
    <n v="4112.6436333586207"/>
    <n v="9588.5165614940342"/>
    <n v="0"/>
    <n v="0"/>
    <n v="0"/>
    <n v="0"/>
    <n v="0"/>
    <n v="0"/>
  </r>
  <r>
    <x v="522"/>
    <x v="3"/>
    <n v="0.10789074"/>
    <n v="0"/>
    <n v="999.02471837999997"/>
    <n v="34.785327165885164"/>
    <n v="67.104599837666655"/>
    <n v="156.45254591884779"/>
    <n v="27.534026328549572"/>
    <n v="53.116068447076238"/>
    <n v="123.83866616965162"/>
    <n v="0"/>
    <n v="0"/>
    <n v="0"/>
    <n v="0"/>
    <n v="0"/>
    <n v="0"/>
  </r>
  <r>
    <x v="522"/>
    <x v="0"/>
    <n v="0.28207172999999996"/>
    <n v="0"/>
    <n v="184.84152828999999"/>
    <n v="645.04068079246508"/>
    <n v="1244.3521533425537"/>
    <n v="2901.1731368788451"/>
    <n v="403.61067204083832"/>
    <n v="778.6079604297712"/>
    <n v="1815.3032426480966"/>
    <n v="0"/>
    <n v="0"/>
    <n v="0"/>
    <n v="0"/>
    <n v="0"/>
    <n v="0"/>
  </r>
  <r>
    <x v="523"/>
    <x v="6"/>
    <n v="6.0000000000000002E-5"/>
    <n v="0"/>
    <n v="2.9174746000000003"/>
    <n v="1.6060213831453392"/>
    <n v="3.0981862476888824"/>
    <n v="7.2233368108039695"/>
    <n v="1.0342955138307792"/>
    <n v="1.9952661718121325"/>
    <n v="4.6519087085076301"/>
    <n v="0"/>
    <n v="0"/>
    <n v="0"/>
    <n v="0"/>
    <n v="0"/>
    <n v="0"/>
  </r>
  <r>
    <x v="523"/>
    <x v="1"/>
    <n v="4.1329999999999999E-5"/>
    <n v="0"/>
    <n v="150.54139967525299"/>
    <n v="9.2225693406046083E-2"/>
    <n v="0.17791318222338101"/>
    <n v="0.41479973621342919"/>
    <n v="9.5464374613432254E-3"/>
    <n v="1.8416094310793475E-2"/>
    <n v="4.2936622046406553E-2"/>
    <n v="0"/>
    <n v="0"/>
    <n v="0"/>
    <n v="0"/>
    <n v="0"/>
    <n v="0"/>
  </r>
  <r>
    <x v="523"/>
    <x v="11"/>
    <n v="4.5416E-4"/>
    <n v="0"/>
    <n v="108.25509592"/>
    <n v="0.14447539799258705"/>
    <n v="0.27870842560849257"/>
    <n v="0.64980109949194009"/>
    <n v="0.1061590812583318"/>
    <n v="0.20479217093467911"/>
    <n v="0.47746736594044642"/>
    <n v="0"/>
    <n v="0"/>
    <n v="0"/>
    <n v="0"/>
    <n v="0"/>
    <n v="0"/>
  </r>
  <r>
    <x v="523"/>
    <x v="7"/>
    <n v="4.8960000000000002E-3"/>
    <n v="0"/>
    <n v="146.87979724000002"/>
    <n v="9.6518765986024704"/>
    <n v="18.619497633098561"/>
    <n v="43.410851349613274"/>
    <n v="6.909958872374478"/>
    <n v="13.330046396118876"/>
    <n v="31.078639928324723"/>
    <n v="0"/>
    <n v="0"/>
    <n v="0"/>
    <n v="0"/>
    <n v="0"/>
    <n v="0"/>
  </r>
  <r>
    <x v="523"/>
    <x v="4"/>
    <n v="3.7812900000000001E-3"/>
    <n v="0"/>
    <n v="450.24200000000002"/>
    <n v="6.8657726571283897"/>
    <n v="13.24480648222387"/>
    <n v="30.87990539186913"/>
    <n v="4.3486572365405065"/>
    <n v="8.3890228284359534"/>
    <n v="19.558778123335511"/>
    <n v="0"/>
    <n v="0"/>
    <n v="0"/>
    <n v="0"/>
    <n v="0"/>
    <n v="0"/>
  </r>
  <r>
    <x v="523"/>
    <x v="8"/>
    <n v="1.00745E-3"/>
    <n v="0"/>
    <n v="77.359122075000002"/>
    <n v="2.9161319588749937"/>
    <n v="5.6255290410507177"/>
    <n v="13.115767663348347"/>
    <n v="0.91680110805329262"/>
    <n v="1.76860695296209"/>
    <n v="4.1234589162303283"/>
    <n v="0"/>
    <n v="0"/>
    <n v="0"/>
    <n v="0"/>
    <n v="0"/>
    <n v="0"/>
  </r>
  <r>
    <x v="523"/>
    <x v="3"/>
    <n v="1.1426220000000001E-2"/>
    <n v="0"/>
    <n v="999.02471837999997"/>
    <n v="3.6839565746734184"/>
    <n v="7.1067444783226383"/>
    <n v="16.569181092175818"/>
    <n v="2.9160041196844113"/>
    <n v="5.6252824256405276"/>
    <n v="13.115192686239771"/>
    <n v="0"/>
    <n v="0"/>
    <n v="0"/>
    <n v="0"/>
    <n v="0"/>
    <n v="0"/>
  </r>
  <r>
    <x v="523"/>
    <x v="0"/>
    <n v="2.4275789999999998E-2"/>
    <n v="0"/>
    <n v="184.84152828999999"/>
    <n v="55.51379469461515"/>
    <n v="107.09202074448096"/>
    <n v="249.68212810447932"/>
    <n v="34.73573163897801"/>
    <n v="67.008924785626107"/>
    <n v="156.22948214216376"/>
    <n v="0"/>
    <n v="0"/>
    <n v="0"/>
    <n v="0"/>
    <n v="0"/>
    <n v="0"/>
  </r>
  <r>
    <x v="523"/>
    <x v="16"/>
    <n v="5.2179999999999998E-5"/>
    <n v="0"/>
    <n v="36.634587916000001"/>
    <n v="9.1255913836611649E-2"/>
    <n v="0.17604237417758337"/>
    <n v="0.41043799823423605"/>
    <n v="5.9892101717978673E-2"/>
    <n v="0.1155382411686314"/>
    <n v="0.26937426086358668"/>
    <n v="0"/>
    <n v="0"/>
    <n v="0"/>
    <n v="0"/>
    <n v="0"/>
    <n v="0"/>
  </r>
  <r>
    <x v="523"/>
    <x v="2"/>
    <n v="7.6660000000000001E-5"/>
    <n v="0"/>
    <n v="126.431048136"/>
    <n v="0.1066806812006473"/>
    <n v="0.20579839276026424"/>
    <n v="0.47981334470721843"/>
    <n v="6.3818445061148768E-2"/>
    <n v="0.12311257553128511"/>
    <n v="0.2870336150292398"/>
    <n v="0"/>
    <n v="0"/>
    <n v="0"/>
    <n v="0"/>
    <n v="0"/>
    <n v="0"/>
  </r>
  <r>
    <x v="523"/>
    <x v="10"/>
    <n v="2.0899999999999998E-4"/>
    <n v="0"/>
    <n v="230.05283894999999"/>
    <n v="2.904039649439728E-2"/>
    <n v="5.6022016886329261E-2"/>
    <n v="0.13061380576857429"/>
    <n v="1.5012870726634785E-2"/>
    <n v="2.8961426112831309E-2"/>
    <n v="6.7522775782200561E-2"/>
    <n v="0"/>
    <n v="0"/>
    <n v="0"/>
    <n v="0"/>
    <n v="0"/>
    <n v="0"/>
  </r>
  <r>
    <x v="524"/>
    <x v="3"/>
    <n v="5.1385500000000001E-2"/>
    <n v="0"/>
    <n v="999.02471837999997"/>
    <n v="16.56732940271419"/>
    <n v="31.960142408499742"/>
    <n v="74.514201110428502"/>
    <n v="13.1137269973835"/>
    <n v="25.29777564958064"/>
    <n v="58.98107456173377"/>
    <n v="0"/>
    <n v="0"/>
    <n v="0"/>
    <n v="0"/>
    <n v="0"/>
    <n v="0"/>
  </r>
  <r>
    <x v="524"/>
    <x v="0"/>
    <n v="3.4238999999999999E-2"/>
    <n v="0"/>
    <n v="184.84152828999999"/>
    <n v="78.297629718700335"/>
    <n v="151.04446439313753"/>
    <n v="352.15605276570892"/>
    <n v="48.991885149235848"/>
    <n v="94.51056281731934"/>
    <n v="220.3488017924667"/>
    <n v="0"/>
    <n v="0"/>
    <n v="0"/>
    <n v="0"/>
    <n v="0"/>
    <n v="0"/>
  </r>
  <r>
    <x v="525"/>
    <x v="9"/>
    <n v="1.7123E-4"/>
    <n v="0"/>
    <n v="31.658415652206102"/>
    <n v="1.7733789007837968"/>
    <n v="3.4210367184462163"/>
    <n v="7.9760538856881729"/>
    <n v="1.2827425688687619"/>
    <n v="2.4745469941446339"/>
    <n v="5.7693388853568326"/>
    <n v="0"/>
    <n v="0"/>
    <n v="0"/>
    <n v="0"/>
    <n v="0"/>
    <n v="0"/>
  </r>
  <r>
    <x v="526"/>
    <x v="0"/>
    <n v="6.8603429999999993E-2"/>
    <n v="0"/>
    <n v="184.84152828999999"/>
    <n v="156.88209233835033"/>
    <n v="302.6422599924677"/>
    <n v="705.60218216036139"/>
    <n v="98.163245521295622"/>
    <n v="189.36735244891995"/>
    <n v="441.50482196773748"/>
    <n v="0"/>
    <n v="0"/>
    <n v="0"/>
    <n v="0"/>
    <n v="0"/>
    <n v="0"/>
  </r>
  <r>
    <x v="527"/>
    <x v="7"/>
    <n v="3.0600000000000001E-4"/>
    <n v="0"/>
    <n v="146.87979724000002"/>
    <n v="0.6032422874126544"/>
    <n v="1.1637186020686601"/>
    <n v="2.7131782093508297"/>
    <n v="0.43187242952340488"/>
    <n v="0.83312789975742974"/>
    <n v="1.9424149955202952"/>
    <n v="0"/>
    <n v="0"/>
    <n v="0"/>
    <n v="0"/>
    <n v="0"/>
    <n v="0"/>
  </r>
  <r>
    <x v="528"/>
    <x v="2"/>
    <n v="54.651141552511419"/>
    <n v="0"/>
    <n v="126.431048136"/>
    <n v="76052.974291872146"/>
    <n v="146714.28507723118"/>
    <n v="342060.35768820962"/>
    <n v="45496.358918575716"/>
    <n v="87767.320535540261"/>
    <n v="204627.11616608471"/>
    <n v="0"/>
    <n v="0"/>
    <n v="0"/>
    <n v="0"/>
    <n v="0"/>
    <n v="0"/>
  </r>
  <r>
    <x v="529"/>
    <x v="5"/>
    <n v="0.93284671532846708"/>
    <n v="0"/>
    <n v="93.437635950000001"/>
    <n v="1427.009384055568"/>
    <n v="2752.8530413121189"/>
    <n v="6418.201850478391"/>
    <n v="923.54331486711033"/>
    <n v="1781.6133877760117"/>
    <n v="4153.7830645731883"/>
    <n v="0"/>
    <n v="0"/>
    <n v="0"/>
    <n v="0"/>
    <n v="0"/>
    <n v="0"/>
  </r>
  <r>
    <x v="529"/>
    <x v="4"/>
    <n v="6.8740588637919231"/>
    <n v="0"/>
    <n v="450.24200000000002"/>
    <n v="12481.382118407641"/>
    <n v="24077.915049715761"/>
    <n v="56137.002814392443"/>
    <n v="7905.4835313964704"/>
    <n v="15250.519460914915"/>
    <n v="35556.170545939087"/>
    <n v="0"/>
    <n v="0"/>
    <n v="0"/>
    <n v="0"/>
    <n v="0"/>
    <n v="0"/>
  </r>
  <r>
    <x v="530"/>
    <x v="3"/>
    <n v="3.4272000000000003E-4"/>
    <n v="0"/>
    <n v="999.02471837999997"/>
    <n v="0.11049722456526079"/>
    <n v="0.21316091127343381"/>
    <n v="0.4969788559917887"/>
    <n v="8.7463127079492733E-2"/>
    <n v="0.16872568468973306"/>
    <n v="0.39337933607335535"/>
    <n v="0"/>
    <n v="0"/>
    <n v="0"/>
    <n v="0"/>
    <n v="0"/>
    <n v="0"/>
  </r>
  <r>
    <x v="530"/>
    <x v="0"/>
    <n v="4.2761000000000003E-4"/>
    <n v="0"/>
    <n v="184.84152828999999"/>
    <n v="0.97785710575698637"/>
    <n v="1.8863904734118857"/>
    <n v="4.3980679845540118"/>
    <n v="0.61185840733271257"/>
    <n v="1.1803400147876377"/>
    <n v="2.7519305801710536"/>
    <n v="0"/>
    <n v="0"/>
    <n v="0"/>
    <n v="0"/>
    <n v="0"/>
    <n v="0"/>
  </r>
  <r>
    <x v="530"/>
    <x v="2"/>
    <n v="8.3200000000000003E-5"/>
    <n v="0"/>
    <n v="126.431048136"/>
    <n v="0.11578179853761876"/>
    <n v="0.22335541713610726"/>
    <n v="0.52074706860997355"/>
    <n v="6.9262909328040398E-2"/>
    <n v="0.13361552679628125"/>
    <n v="0.3115209596977922"/>
    <n v="0"/>
    <n v="0"/>
    <n v="0"/>
    <n v="0"/>
    <n v="0"/>
    <n v="0"/>
  </r>
  <r>
    <x v="531"/>
    <x v="13"/>
    <n v="0.52613673999999999"/>
    <n v="0"/>
    <n v="178.77225749999999"/>
    <n v="385.89821289496751"/>
    <n v="744.43874082012053"/>
    <n v="1735.6386382406149"/>
    <n v="177.92053704276341"/>
    <n v="343.22765987570006"/>
    <n v="800.2259360345638"/>
    <n v="0"/>
    <n v="0"/>
    <n v="0"/>
    <n v="0"/>
    <n v="0"/>
    <n v="0"/>
  </r>
  <r>
    <x v="531"/>
    <x v="4"/>
    <n v="4.8244E-4"/>
    <n v="0"/>
    <n v="450.24200000000002"/>
    <n v="0.8759770767925813"/>
    <n v="1.6898530499602207"/>
    <n v="3.9398463374280581"/>
    <n v="0.55482816636560583"/>
    <n v="1.0703226077213441"/>
    <n v="2.4954279935741459"/>
    <n v="0"/>
    <n v="0"/>
    <n v="0"/>
    <n v="0"/>
    <n v="0"/>
    <n v="0"/>
  </r>
  <r>
    <x v="531"/>
    <x v="3"/>
    <n v="1.1187948600000002"/>
    <n v="0"/>
    <n v="999.02471837999997"/>
    <n v="360.71348881850929"/>
    <n v="695.85472655705473"/>
    <n v="1622.3663329023502"/>
    <n v="285.51965749318185"/>
    <n v="550.7978197387198"/>
    <n v="1284.1701074611419"/>
    <n v="0"/>
    <n v="0"/>
    <n v="0"/>
    <n v="0"/>
    <n v="0"/>
    <n v="0"/>
  </r>
  <r>
    <x v="532"/>
    <x v="6"/>
    <n v="7.8300000000000002E-3"/>
    <n v="0"/>
    <n v="2.9174746000000003"/>
    <n v="209.58579050046677"/>
    <n v="404.31330532339916"/>
    <n v="942.64545380991808"/>
    <n v="134.9755645549167"/>
    <n v="260.3822354214833"/>
    <n v="607.07408646024578"/>
    <n v="0"/>
    <n v="0"/>
    <n v="0"/>
    <n v="0"/>
    <n v="0"/>
    <n v="0"/>
  </r>
  <r>
    <x v="532"/>
    <x v="8"/>
    <n v="2.1500520000000002E-2"/>
    <n v="0"/>
    <n v="77.359122075000002"/>
    <n v="62.234704952534599"/>
    <n v="120.05737223454443"/>
    <n v="279.91049179728464"/>
    <n v="19.565934348823248"/>
    <n v="37.744770623157955"/>
    <n v="88.0009041615847"/>
    <n v="0"/>
    <n v="0"/>
    <n v="0"/>
    <n v="0"/>
    <n v="0"/>
    <n v="0"/>
  </r>
  <r>
    <x v="532"/>
    <x v="9"/>
    <n v="2.0140970000000001E-2"/>
    <n v="0"/>
    <n v="31.658415652206102"/>
    <n v="208.59412041884852"/>
    <n v="402.40026814882731"/>
    <n v="938.1852597677331"/>
    <n v="150.88290368106448"/>
    <n v="291.06918631464845"/>
    <n v="678.61987624718461"/>
    <n v="0"/>
    <n v="0"/>
    <n v="0"/>
    <n v="0"/>
    <n v="0"/>
    <n v="0"/>
  </r>
  <r>
    <x v="532"/>
    <x v="3"/>
    <n v="0.25126739999999997"/>
    <n v="0"/>
    <n v="999.02471837999997"/>
    <n v="81.011759814802758"/>
    <n v="156.28031033294349"/>
    <n v="364.3632848973831"/>
    <n v="64.12416123113249"/>
    <n v="123.70233457402259"/>
    <n v="288.40862216642796"/>
    <n v="0"/>
    <n v="0"/>
    <n v="0"/>
    <n v="0"/>
    <n v="0"/>
    <n v="0"/>
  </r>
  <r>
    <x v="532"/>
    <x v="0"/>
    <n v="9.1452030000000004E-2"/>
    <n v="0"/>
    <n v="184.84152828999999"/>
    <n v="209.13219375459198"/>
    <n v="403.43826890432393"/>
    <n v="940.60533024361689"/>
    <n v="130.85684016543917"/>
    <n v="252.4367775369133"/>
    <n v="588.54946791637371"/>
    <n v="0"/>
    <n v="0"/>
    <n v="0"/>
    <n v="0"/>
    <n v="0"/>
    <n v="0"/>
  </r>
  <r>
    <x v="533"/>
    <x v="7"/>
    <n v="1.8155999999999999E-4"/>
    <n v="0"/>
    <n v="146.87979724000002"/>
    <n v="0.35792375719817493"/>
    <n v="0.69047303722740494"/>
    <n v="1.6098190708814923"/>
    <n v="0.25624430818388694"/>
    <n v="0.49432255385607499"/>
    <n v="1.1524995640087086"/>
    <n v="0"/>
    <n v="0"/>
    <n v="0"/>
    <n v="0"/>
    <n v="0"/>
    <n v="0"/>
  </r>
  <r>
    <x v="533"/>
    <x v="0"/>
    <n v="2.0340000000000001E-4"/>
    <n v="0"/>
    <n v="184.84152828999999"/>
    <n v="0.46513443397247728"/>
    <n v="0.89729384788002509"/>
    <n v="2.0920161550438157"/>
    <n v="0.29104090187664866"/>
    <n v="0.56144888802367932"/>
    <n v="1.3090027829255451"/>
    <n v="0"/>
    <n v="0"/>
    <n v="0"/>
    <n v="0"/>
    <n v="0"/>
    <n v="0"/>
  </r>
  <r>
    <x v="534"/>
    <x v="0"/>
    <n v="5.7969E-2"/>
    <n v="0"/>
    <n v="184.84152828999999"/>
    <n v="132.56331368215601"/>
    <n v="255.72874664580712"/>
    <n v="596.22460418748733"/>
    <n v="82.946657034844861"/>
    <n v="160.0129330867486"/>
    <n v="373.06579313378029"/>
    <n v="0"/>
    <n v="0"/>
    <n v="0"/>
    <n v="0"/>
    <n v="0"/>
    <n v="0"/>
  </r>
  <r>
    <x v="535"/>
    <x v="7"/>
    <n v="0.18138048000000001"/>
    <n v="0"/>
    <n v="146.87979724000002"/>
    <n v="357.56985505622623"/>
    <n v="689.79032231419137"/>
    <n v="1608.22733966534"/>
    <n v="255.99094302523321"/>
    <n v="493.8337854882173"/>
    <n v="1151.3600138780034"/>
    <n v="0"/>
    <n v="0"/>
    <n v="0"/>
    <n v="0"/>
    <n v="0"/>
    <n v="0"/>
  </r>
  <r>
    <x v="535"/>
    <x v="3"/>
    <n v="1.13342904"/>
    <n v="0"/>
    <n v="999.02471837999997"/>
    <n v="365.43173191429725"/>
    <n v="704.95671985928232"/>
    <n v="1643.5873822568608"/>
    <n v="289.25434220677948"/>
    <n v="558.00242419825759"/>
    <n v="1300.967446432833"/>
    <n v="0"/>
    <n v="0"/>
    <n v="0"/>
    <n v="0"/>
    <n v="0"/>
    <n v="0"/>
  </r>
  <r>
    <x v="535"/>
    <x v="0"/>
    <n v="0.51162558000000002"/>
    <n v="0"/>
    <n v="184.84152828999999"/>
    <n v="1169.9836507332368"/>
    <n v="2257.0230351624855"/>
    <n v="5262.187702525378"/>
    <n v="732.07458321712602"/>
    <n v="1412.2498179718289"/>
    <n v="3292.6219667448181"/>
    <n v="0"/>
    <n v="0"/>
    <n v="0"/>
    <n v="0"/>
    <n v="0"/>
    <n v="0"/>
  </r>
  <r>
    <x v="536"/>
    <x v="11"/>
    <n v="3.6323839999999996E-2"/>
    <n v="0"/>
    <n v="108.25509592"/>
    <n v="11.555181523293669"/>
    <n v="22.291175485412158"/>
    <n v="51.971268208933665"/>
    <n v="8.4906321168192775"/>
    <n v="16.379333385335418"/>
    <n v="38.18796945050692"/>
    <n v="0"/>
    <n v="0"/>
    <n v="0"/>
    <n v="0"/>
    <n v="0"/>
    <n v="0"/>
  </r>
  <r>
    <x v="537"/>
    <x v="8"/>
    <n v="2.9437669999999999E-2"/>
    <n v="0"/>
    <n v="77.359122075000002"/>
    <n v="85.209320841546116"/>
    <n v="164.37785248485528"/>
    <n v="383.24248376626105"/>
    <n v="26.788911086909692"/>
    <n v="51.678661810515187"/>
    <n v="120.48739176589017"/>
    <n v="0"/>
    <n v="0"/>
    <n v="0"/>
    <n v="0"/>
    <n v="0"/>
    <n v="0"/>
  </r>
  <r>
    <x v="538"/>
    <x v="9"/>
    <n v="3.9751129999999996E-2"/>
    <n v="0"/>
    <n v="31.658415652206102"/>
    <n v="411.69079731538756"/>
    <n v="794.1953824080415"/>
    <n v="1851.6448922326445"/>
    <n v="297.78932787266314"/>
    <n v="574.46732030224018"/>
    <n v="1339.3549030302784"/>
    <n v="0"/>
    <n v="0"/>
    <n v="0"/>
    <n v="0"/>
    <n v="0"/>
    <n v="0"/>
  </r>
  <r>
    <x v="538"/>
    <x v="3"/>
    <n v="4.9925160000000003E-2"/>
    <n v="0"/>
    <n v="999.02471837999997"/>
    <n v="16.096497478923244"/>
    <n v="31.051857496125074"/>
    <n v="72.396559588022313"/>
    <n v="12.741044040452868"/>
    <n v="24.578830544597551"/>
    <n v="57.304873640744738"/>
    <n v="0"/>
    <n v="0"/>
    <n v="0"/>
    <n v="0"/>
    <n v="0"/>
    <n v="0"/>
  </r>
  <r>
    <x v="538"/>
    <x v="0"/>
    <n v="5.5138349999999996E-2"/>
    <n v="0"/>
    <n v="184.84152828999999"/>
    <n v="126.09019280937235"/>
    <n v="243.24140726281007"/>
    <n v="567.11071269646084"/>
    <n v="78.896337817061493"/>
    <n v="152.19943606175238"/>
    <n v="354.84883773806638"/>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F&amp;F emissions analysis 4" cacheId="7" applyNumberFormats="0" applyBorderFormats="0" applyFontFormats="0" applyPatternFormats="0" applyAlignmentFormats="0" applyWidthHeightFormats="0" dataCaption="" updatedVersion="8" compact="0" compactData="0">
  <location ref="Q3:U2102" firstHeaderRow="1" firstDataRow="2" firstDataCol="2"/>
  <pivotFields count="21">
    <pivotField name="Investor parent" axis="axisRow" compact="0" outline="0" multipleItemSelectionAllowed="1" showAll="0" sortType="descending">
      <items count="5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t="default"/>
      </items>
      <autoSortScope>
        <pivotArea>
          <references count="1">
            <reference field="4294967294" count="1">
              <x v="2"/>
            </reference>
          </references>
        </pivotArea>
      </autoSortScope>
    </pivotField>
    <pivotField name="Company" axis="axisRow" compact="0" outline="0" multipleItemSelectionAllowed="1" showAll="0" sortType="descending">
      <items count="21">
        <item x="0"/>
        <item x="1"/>
        <item x="2"/>
        <item x="3"/>
        <item x="4"/>
        <item x="5"/>
        <item x="6"/>
        <item x="7"/>
        <item x="8"/>
        <item x="9"/>
        <item x="10"/>
        <item x="11"/>
        <item x="12"/>
        <item x="13"/>
        <item x="14"/>
        <item x="15"/>
        <item x="16"/>
        <item x="17"/>
        <item x="18"/>
        <item x="19"/>
        <item t="default"/>
      </items>
      <autoSortScope>
        <pivotArea>
          <references count="1">
            <reference field="4294967294" count="1">
              <x v="2"/>
            </reference>
          </references>
        </pivotArea>
      </autoSortScope>
    </pivotField>
    <pivotField name="Outstanding amount" compact="0" numFmtId="4" outline="0" multipleItemSelectionAllowed="1" showAll="0"/>
    <pivotField name="Facilitated amount" compact="0" numFmtId="4" outline="0" multipleItemSelectionAllowed="1" showAll="0"/>
    <pivotField name="EVIC (US$ mln)" compact="0" numFmtId="4" outline="0" multipleItemSelectionAllowed="1" showAll="0"/>
    <pivotField name="FiOME Watt lower bound" compact="0" numFmtId="4" outline="0" multipleItemSelectionAllowed="1" showAll="0"/>
    <pivotField name="FiOME Watt best guess" compact="0" numFmtId="4" outline="0" multipleItemSelectionAllowed="1" showAll="0"/>
    <pivotField name="FiOME Watt upper bound" compact="0" numFmtId="4" outline="0" multipleItemSelectionAllowed="1" showAll="0"/>
    <pivotField name="FiLBE Watt lower bound" compact="0" numFmtId="4" outline="0" multipleItemSelectionAllowed="1" showAll="0"/>
    <pivotField name="FiLBE Watt best guess" dataField="1" compact="0" numFmtId="4" outline="0" multipleItemSelectionAllowed="1" showAll="0"/>
    <pivotField name="FiLBE Watt upper bound" compact="0" numFmtId="4" outline="0" multipleItemSelectionAllowed="1" showAll="0"/>
    <pivotField name="FaOME Watt lower bound" compact="0" numFmtId="4" outline="0" multipleItemSelectionAllowed="1" showAll="0"/>
    <pivotField name="FaOME Watt best guess" compact="0" numFmtId="4" outline="0" multipleItemSelectionAllowed="1" showAll="0"/>
    <pivotField name="FaOME Watt upper bound" compact="0" numFmtId="4" outline="0" multipleItemSelectionAllowed="1" showAll="0"/>
    <pivotField name="FaLBE Watt lower bound" compact="0" numFmtId="4" outline="0" multipleItemSelectionAllowed="1" showAll="0"/>
    <pivotField name="FaLBE Watt best guess" dataField="1" compact="0" numFmtId="4" outline="0" multipleItemSelectionAllowed="1" showAll="0"/>
    <pivotField name="FaLBE Watt upper bound" compact="0" numFmtId="4" outline="0" multipleItemSelectionAllowed="1" showAll="0"/>
    <pivotField compact="0" outline="0" subtotalTop="0" dragToRow="0" dragToCol="0" dragToPage="0" showAll="0" includeNewItemsInFilter="1" defaultSubtotal="0"/>
    <pivotField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s>
  <rowFields count="2">
    <field x="0"/>
    <field x="1"/>
  </rowFields>
  <rowItems count="2098">
    <i>
      <x v="488"/>
      <x v="9"/>
    </i>
    <i r="1">
      <x v="4"/>
    </i>
    <i t="default">
      <x v="488"/>
    </i>
    <i>
      <x v="73"/>
      <x/>
    </i>
    <i r="1">
      <x v="7"/>
    </i>
    <i r="1">
      <x v="3"/>
    </i>
    <i r="1">
      <x v="6"/>
    </i>
    <i r="1">
      <x v="9"/>
    </i>
    <i r="1">
      <x v="5"/>
    </i>
    <i r="1">
      <x v="8"/>
    </i>
    <i r="1">
      <x v="11"/>
    </i>
    <i r="1">
      <x v="1"/>
    </i>
    <i r="1">
      <x v="10"/>
    </i>
    <i r="1">
      <x v="2"/>
    </i>
    <i r="1">
      <x v="16"/>
    </i>
    <i t="default">
      <x v="73"/>
    </i>
    <i>
      <x v="501"/>
      <x/>
    </i>
    <i r="1">
      <x v="3"/>
    </i>
    <i r="1">
      <x v="7"/>
    </i>
    <i r="1">
      <x v="9"/>
    </i>
    <i r="1">
      <x v="11"/>
    </i>
    <i r="1">
      <x v="2"/>
    </i>
    <i r="1">
      <x v="10"/>
    </i>
    <i r="1">
      <x v="16"/>
    </i>
    <i r="1">
      <x v="5"/>
    </i>
    <i r="1">
      <x v="18"/>
    </i>
    <i r="1">
      <x v="1"/>
    </i>
    <i r="1">
      <x v="4"/>
    </i>
    <i t="default">
      <x v="501"/>
    </i>
    <i>
      <x v="306"/>
      <x v="4"/>
    </i>
    <i t="default">
      <x v="306"/>
    </i>
    <i>
      <x v="461"/>
      <x v="17"/>
    </i>
    <i r="1">
      <x v="4"/>
    </i>
    <i r="1">
      <x v="18"/>
    </i>
    <i r="1">
      <x v="16"/>
    </i>
    <i t="default">
      <x v="461"/>
    </i>
    <i>
      <x v="321"/>
      <x v="6"/>
    </i>
    <i r="1">
      <x v="9"/>
    </i>
    <i r="1">
      <x/>
    </i>
    <i r="1">
      <x v="8"/>
    </i>
    <i r="1">
      <x v="4"/>
    </i>
    <i r="1">
      <x v="7"/>
    </i>
    <i r="1">
      <x v="3"/>
    </i>
    <i r="1">
      <x v="5"/>
    </i>
    <i r="1">
      <x v="1"/>
    </i>
    <i r="1">
      <x v="18"/>
    </i>
    <i r="1">
      <x v="11"/>
    </i>
    <i r="1">
      <x v="10"/>
    </i>
    <i t="default">
      <x v="321"/>
    </i>
    <i>
      <x v="528"/>
      <x v="2"/>
    </i>
    <i t="default">
      <x v="528"/>
    </i>
    <i>
      <x v="455"/>
      <x/>
    </i>
    <i r="1">
      <x v="9"/>
    </i>
    <i r="1">
      <x v="7"/>
    </i>
    <i r="1">
      <x v="3"/>
    </i>
    <i r="1">
      <x v="6"/>
    </i>
    <i r="1">
      <x v="8"/>
    </i>
    <i r="1">
      <x v="1"/>
    </i>
    <i r="1">
      <x v="11"/>
    </i>
    <i r="1">
      <x v="5"/>
    </i>
    <i r="1">
      <x v="2"/>
    </i>
    <i r="1">
      <x v="4"/>
    </i>
    <i r="1">
      <x v="18"/>
    </i>
    <i r="1">
      <x v="10"/>
    </i>
    <i r="1">
      <x v="16"/>
    </i>
    <i t="default">
      <x v="455"/>
    </i>
    <i>
      <x v="440"/>
      <x v="3"/>
    </i>
    <i t="default">
      <x v="440"/>
    </i>
    <i>
      <x v="500"/>
      <x v="6"/>
    </i>
    <i r="1">
      <x v="9"/>
    </i>
    <i r="1">
      <x/>
    </i>
    <i r="1">
      <x v="7"/>
    </i>
    <i r="1">
      <x v="8"/>
    </i>
    <i r="1">
      <x v="18"/>
    </i>
    <i r="1">
      <x v="3"/>
    </i>
    <i r="1">
      <x v="1"/>
    </i>
    <i r="1">
      <x v="10"/>
    </i>
    <i r="1">
      <x v="11"/>
    </i>
    <i t="default">
      <x v="500"/>
    </i>
    <i>
      <x v="35"/>
      <x v="6"/>
    </i>
    <i r="1">
      <x v="2"/>
    </i>
    <i t="default">
      <x v="35"/>
    </i>
    <i>
      <x v="415"/>
      <x v="6"/>
    </i>
    <i t="default">
      <x v="415"/>
    </i>
    <i>
      <x v="164"/>
      <x v="6"/>
    </i>
    <i r="1">
      <x v="9"/>
    </i>
    <i r="1">
      <x/>
    </i>
    <i r="1">
      <x v="7"/>
    </i>
    <i r="1">
      <x v="8"/>
    </i>
    <i r="1">
      <x v="5"/>
    </i>
    <i r="1">
      <x v="18"/>
    </i>
    <i r="1">
      <x v="1"/>
    </i>
    <i r="1">
      <x v="3"/>
    </i>
    <i t="default">
      <x v="164"/>
    </i>
    <i>
      <x v="327"/>
      <x/>
    </i>
    <i r="1">
      <x v="3"/>
    </i>
    <i r="1">
      <x v="9"/>
    </i>
    <i r="1">
      <x v="7"/>
    </i>
    <i r="1">
      <x v="6"/>
    </i>
    <i r="1">
      <x v="8"/>
    </i>
    <i r="1">
      <x v="15"/>
    </i>
    <i r="1">
      <x v="2"/>
    </i>
    <i r="1">
      <x v="5"/>
    </i>
    <i r="1">
      <x v="10"/>
    </i>
    <i r="1">
      <x v="4"/>
    </i>
    <i r="1">
      <x v="11"/>
    </i>
    <i r="1">
      <x v="16"/>
    </i>
    <i r="1">
      <x v="18"/>
    </i>
    <i r="1">
      <x v="1"/>
    </i>
    <i t="default">
      <x v="327"/>
    </i>
    <i>
      <x v="194"/>
      <x/>
    </i>
    <i r="1">
      <x v="9"/>
    </i>
    <i r="1">
      <x v="7"/>
    </i>
    <i r="1">
      <x v="3"/>
    </i>
    <i r="1">
      <x v="8"/>
    </i>
    <i r="1">
      <x v="11"/>
    </i>
    <i r="1">
      <x v="1"/>
    </i>
    <i r="1">
      <x v="2"/>
    </i>
    <i r="1">
      <x v="18"/>
    </i>
    <i r="1">
      <x v="16"/>
    </i>
    <i r="1">
      <x v="10"/>
    </i>
    <i r="1">
      <x v="15"/>
    </i>
    <i t="default">
      <x v="194"/>
    </i>
    <i>
      <x v="484"/>
      <x/>
    </i>
    <i r="1">
      <x v="5"/>
    </i>
    <i r="1">
      <x v="8"/>
    </i>
    <i r="1">
      <x v="3"/>
    </i>
    <i r="1">
      <x v="9"/>
    </i>
    <i r="1">
      <x v="7"/>
    </i>
    <i r="1">
      <x v="1"/>
    </i>
    <i t="default">
      <x v="484"/>
    </i>
    <i>
      <x v="84"/>
      <x v="4"/>
    </i>
    <i t="default">
      <x v="84"/>
    </i>
    <i>
      <x v="23"/>
      <x v="4"/>
    </i>
    <i t="default">
      <x v="23"/>
    </i>
    <i>
      <x v="46"/>
      <x/>
    </i>
    <i r="1">
      <x v="17"/>
    </i>
    <i r="1">
      <x v="2"/>
    </i>
    <i r="1">
      <x v="3"/>
    </i>
    <i r="1">
      <x v="11"/>
    </i>
    <i t="default">
      <x v="46"/>
    </i>
    <i>
      <x v="292"/>
      <x/>
    </i>
    <i r="1">
      <x v="17"/>
    </i>
    <i t="default">
      <x v="292"/>
    </i>
    <i>
      <x v="95"/>
      <x/>
    </i>
    <i r="1">
      <x v="10"/>
    </i>
    <i r="1">
      <x v="11"/>
    </i>
    <i r="1">
      <x v="15"/>
    </i>
    <i t="default">
      <x v="95"/>
    </i>
    <i>
      <x v="144"/>
      <x/>
    </i>
    <i r="1">
      <x v="9"/>
    </i>
    <i t="default">
      <x v="144"/>
    </i>
    <i>
      <x v="409"/>
      <x/>
    </i>
    <i t="default">
      <x v="409"/>
    </i>
    <i>
      <x v="293"/>
      <x/>
    </i>
    <i t="default">
      <x v="293"/>
    </i>
    <i>
      <x v="127"/>
      <x/>
    </i>
    <i t="default">
      <x v="127"/>
    </i>
    <i>
      <x v="250"/>
      <x v="7"/>
    </i>
    <i r="1">
      <x v="8"/>
    </i>
    <i r="1">
      <x v="6"/>
    </i>
    <i r="1">
      <x v="1"/>
    </i>
    <i r="1">
      <x v="9"/>
    </i>
    <i r="1">
      <x/>
    </i>
    <i r="1">
      <x v="3"/>
    </i>
    <i r="1">
      <x v="11"/>
    </i>
    <i r="1">
      <x v="10"/>
    </i>
    <i t="default">
      <x v="250"/>
    </i>
    <i>
      <x v="507"/>
      <x v="6"/>
    </i>
    <i r="1">
      <x v="9"/>
    </i>
    <i r="1">
      <x v="7"/>
    </i>
    <i r="1">
      <x/>
    </i>
    <i r="1">
      <x v="14"/>
    </i>
    <i r="1">
      <x v="8"/>
    </i>
    <i r="1">
      <x v="18"/>
    </i>
    <i r="1">
      <x v="3"/>
    </i>
    <i r="1">
      <x v="1"/>
    </i>
    <i r="1">
      <x v="5"/>
    </i>
    <i r="1">
      <x v="15"/>
    </i>
    <i r="1">
      <x v="2"/>
    </i>
    <i r="1">
      <x v="4"/>
    </i>
    <i r="1">
      <x v="11"/>
    </i>
    <i r="1">
      <x v="10"/>
    </i>
    <i t="default">
      <x v="507"/>
    </i>
    <i>
      <x v="467"/>
      <x v="9"/>
    </i>
    <i r="1">
      <x/>
    </i>
    <i r="1">
      <x v="7"/>
    </i>
    <i r="1">
      <x v="6"/>
    </i>
    <i r="1">
      <x v="3"/>
    </i>
    <i r="1">
      <x v="4"/>
    </i>
    <i r="1">
      <x v="8"/>
    </i>
    <i r="1">
      <x v="11"/>
    </i>
    <i r="1">
      <x v="5"/>
    </i>
    <i r="1">
      <x v="10"/>
    </i>
    <i r="1">
      <x v="1"/>
    </i>
    <i t="default">
      <x v="467"/>
    </i>
    <i>
      <x v="446"/>
      <x v="9"/>
    </i>
    <i r="1">
      <x/>
    </i>
    <i r="1">
      <x v="4"/>
    </i>
    <i r="1">
      <x v="3"/>
    </i>
    <i r="1">
      <x v="7"/>
    </i>
    <i r="1">
      <x v="1"/>
    </i>
    <i r="1">
      <x v="5"/>
    </i>
    <i r="1">
      <x v="8"/>
    </i>
    <i r="1">
      <x v="11"/>
    </i>
    <i t="default">
      <x v="446"/>
    </i>
    <i>
      <x v="216"/>
      <x v="3"/>
    </i>
    <i t="default">
      <x v="216"/>
    </i>
    <i>
      <x v="473"/>
      <x v="9"/>
    </i>
    <i r="1">
      <x v="6"/>
    </i>
    <i r="1">
      <x/>
    </i>
    <i r="1">
      <x v="7"/>
    </i>
    <i r="1">
      <x v="8"/>
    </i>
    <i r="1">
      <x v="3"/>
    </i>
    <i r="1">
      <x v="5"/>
    </i>
    <i r="1">
      <x v="18"/>
    </i>
    <i r="1">
      <x v="1"/>
    </i>
    <i t="default">
      <x v="473"/>
    </i>
    <i>
      <x v="115"/>
      <x/>
    </i>
    <i r="1">
      <x v="9"/>
    </i>
    <i r="1">
      <x v="6"/>
    </i>
    <i r="1">
      <x v="3"/>
    </i>
    <i r="1">
      <x v="14"/>
    </i>
    <i r="1">
      <x v="1"/>
    </i>
    <i r="1">
      <x v="4"/>
    </i>
    <i r="1">
      <x v="11"/>
    </i>
    <i r="1">
      <x v="2"/>
    </i>
    <i r="1">
      <x v="16"/>
    </i>
    <i t="default">
      <x v="115"/>
    </i>
    <i>
      <x v="305"/>
      <x v="15"/>
    </i>
    <i t="default">
      <x v="305"/>
    </i>
    <i>
      <x v="339"/>
      <x/>
    </i>
    <i r="1">
      <x v="7"/>
    </i>
    <i r="1">
      <x v="3"/>
    </i>
    <i r="1">
      <x v="4"/>
    </i>
    <i r="1">
      <x v="11"/>
    </i>
    <i r="1">
      <x v="2"/>
    </i>
    <i r="1">
      <x v="10"/>
    </i>
    <i r="1">
      <x v="16"/>
    </i>
    <i t="default">
      <x v="339"/>
    </i>
    <i>
      <x v="529"/>
      <x v="4"/>
    </i>
    <i r="1">
      <x v="5"/>
    </i>
    <i t="default">
      <x v="529"/>
    </i>
    <i>
      <x v="278"/>
      <x v="3"/>
    </i>
    <i r="1">
      <x v="7"/>
    </i>
    <i r="1">
      <x/>
    </i>
    <i r="1">
      <x v="11"/>
    </i>
    <i t="default">
      <x v="278"/>
    </i>
    <i>
      <x v="290"/>
      <x v="10"/>
    </i>
    <i t="default">
      <x v="290"/>
    </i>
    <i>
      <x v="111"/>
      <x/>
    </i>
    <i r="1">
      <x v="9"/>
    </i>
    <i r="1">
      <x v="3"/>
    </i>
    <i r="1">
      <x v="7"/>
    </i>
    <i r="1">
      <x v="11"/>
    </i>
    <i r="1">
      <x v="10"/>
    </i>
    <i t="default">
      <x v="111"/>
    </i>
    <i>
      <x v="395"/>
      <x v="18"/>
    </i>
    <i t="default">
      <x v="395"/>
    </i>
    <i>
      <x v="77"/>
      <x v="9"/>
    </i>
    <i r="1">
      <x/>
    </i>
    <i r="1">
      <x v="7"/>
    </i>
    <i r="1">
      <x v="8"/>
    </i>
    <i r="1">
      <x v="1"/>
    </i>
    <i r="1">
      <x v="3"/>
    </i>
    <i r="1">
      <x v="6"/>
    </i>
    <i r="1">
      <x v="5"/>
    </i>
    <i r="1">
      <x v="10"/>
    </i>
    <i t="default">
      <x v="77"/>
    </i>
    <i>
      <x v="200"/>
      <x/>
    </i>
    <i r="1">
      <x v="9"/>
    </i>
    <i r="1">
      <x v="7"/>
    </i>
    <i r="1">
      <x v="3"/>
    </i>
    <i r="1">
      <x v="18"/>
    </i>
    <i r="1">
      <x v="4"/>
    </i>
    <i r="1">
      <x v="2"/>
    </i>
    <i r="1">
      <x v="1"/>
    </i>
    <i t="default">
      <x v="200"/>
    </i>
    <i>
      <x v="259"/>
      <x/>
    </i>
    <i r="1">
      <x v="3"/>
    </i>
    <i r="1">
      <x v="7"/>
    </i>
    <i r="1">
      <x v="6"/>
    </i>
    <i r="1">
      <x v="1"/>
    </i>
    <i r="1">
      <x v="11"/>
    </i>
    <i r="1">
      <x v="10"/>
    </i>
    <i r="1">
      <x v="14"/>
    </i>
    <i r="1">
      <x v="4"/>
    </i>
    <i r="1">
      <x v="8"/>
    </i>
    <i r="1">
      <x v="15"/>
    </i>
    <i t="default">
      <x v="259"/>
    </i>
    <i>
      <x v="397"/>
      <x v="7"/>
    </i>
    <i r="1">
      <x v="18"/>
    </i>
    <i r="1">
      <x v="16"/>
    </i>
    <i r="1">
      <x v="11"/>
    </i>
    <i r="1">
      <x v="2"/>
    </i>
    <i r="1">
      <x v="1"/>
    </i>
    <i t="default">
      <x v="397"/>
    </i>
    <i>
      <x v="48"/>
      <x v="14"/>
    </i>
    <i t="default">
      <x v="48"/>
    </i>
    <i>
      <x v="253"/>
      <x/>
    </i>
    <i r="1">
      <x v="9"/>
    </i>
    <i r="1">
      <x v="3"/>
    </i>
    <i r="1">
      <x v="7"/>
    </i>
    <i r="1">
      <x v="8"/>
    </i>
    <i r="1">
      <x v="1"/>
    </i>
    <i r="1">
      <x v="4"/>
    </i>
    <i r="1">
      <x v="11"/>
    </i>
    <i r="1">
      <x v="16"/>
    </i>
    <i t="default">
      <x v="253"/>
    </i>
    <i>
      <x v="423"/>
      <x v="9"/>
    </i>
    <i r="1">
      <x/>
    </i>
    <i r="1">
      <x v="3"/>
    </i>
    <i t="default">
      <x v="423"/>
    </i>
    <i>
      <x v="380"/>
      <x v="5"/>
    </i>
    <i t="default">
      <x v="380"/>
    </i>
    <i>
      <x v="496"/>
      <x v="9"/>
    </i>
    <i r="1">
      <x/>
    </i>
    <i r="1">
      <x v="6"/>
    </i>
    <i r="1">
      <x v="3"/>
    </i>
    <i r="1">
      <x v="7"/>
    </i>
    <i r="1">
      <x v="8"/>
    </i>
    <i r="1">
      <x v="5"/>
    </i>
    <i r="1">
      <x v="4"/>
    </i>
    <i r="1">
      <x v="14"/>
    </i>
    <i r="1">
      <x v="18"/>
    </i>
    <i r="1">
      <x v="1"/>
    </i>
    <i r="1">
      <x v="13"/>
    </i>
    <i r="1">
      <x v="16"/>
    </i>
    <i r="1">
      <x v="15"/>
    </i>
    <i r="1">
      <x v="11"/>
    </i>
    <i r="1">
      <x v="10"/>
    </i>
    <i r="1">
      <x v="2"/>
    </i>
    <i t="default">
      <x v="496"/>
    </i>
    <i>
      <x v="29"/>
      <x v="7"/>
    </i>
    <i r="1">
      <x v="13"/>
    </i>
    <i r="1">
      <x/>
    </i>
    <i r="1">
      <x v="3"/>
    </i>
    <i t="default">
      <x v="29"/>
    </i>
    <i>
      <x v="372"/>
      <x/>
    </i>
    <i r="1">
      <x v="4"/>
    </i>
    <i r="1">
      <x v="11"/>
    </i>
    <i t="default">
      <x v="372"/>
    </i>
    <i>
      <x v="55"/>
      <x/>
    </i>
    <i r="1">
      <x v="7"/>
    </i>
    <i r="1">
      <x v="3"/>
    </i>
    <i r="1">
      <x v="11"/>
    </i>
    <i r="1">
      <x v="10"/>
    </i>
    <i t="default">
      <x v="55"/>
    </i>
    <i>
      <x v="318"/>
      <x v="7"/>
    </i>
    <i r="1">
      <x v="9"/>
    </i>
    <i r="1">
      <x v="8"/>
    </i>
    <i r="1">
      <x v="3"/>
    </i>
    <i r="1">
      <x v="4"/>
    </i>
    <i r="1">
      <x/>
    </i>
    <i r="1">
      <x v="18"/>
    </i>
    <i r="1">
      <x v="11"/>
    </i>
    <i r="1">
      <x v="2"/>
    </i>
    <i r="1">
      <x v="1"/>
    </i>
    <i r="1">
      <x v="10"/>
    </i>
    <i t="default">
      <x v="318"/>
    </i>
    <i>
      <x v="481"/>
      <x/>
    </i>
    <i r="1">
      <x v="9"/>
    </i>
    <i r="1">
      <x v="7"/>
    </i>
    <i r="1">
      <x v="3"/>
    </i>
    <i r="1">
      <x v="11"/>
    </i>
    <i t="default">
      <x v="481"/>
    </i>
    <i>
      <x v="493"/>
      <x v="3"/>
    </i>
    <i r="1">
      <x v="6"/>
    </i>
    <i r="1">
      <x v="7"/>
    </i>
    <i r="1">
      <x/>
    </i>
    <i r="1">
      <x v="9"/>
    </i>
    <i r="1">
      <x v="8"/>
    </i>
    <i r="1">
      <x v="11"/>
    </i>
    <i r="1">
      <x v="4"/>
    </i>
    <i r="1">
      <x v="15"/>
    </i>
    <i r="1">
      <x v="16"/>
    </i>
    <i r="1">
      <x v="1"/>
    </i>
    <i t="default">
      <x v="493"/>
    </i>
    <i>
      <x v="20"/>
      <x v="3"/>
    </i>
    <i r="1">
      <x v="7"/>
    </i>
    <i r="1">
      <x/>
    </i>
    <i t="default">
      <x v="20"/>
    </i>
    <i>
      <x v="410"/>
      <x v="9"/>
    </i>
    <i r="1">
      <x v="7"/>
    </i>
    <i r="1">
      <x/>
    </i>
    <i r="1">
      <x v="4"/>
    </i>
    <i t="default">
      <x v="410"/>
    </i>
    <i>
      <x v="374"/>
      <x v="9"/>
    </i>
    <i r="1">
      <x/>
    </i>
    <i r="1">
      <x v="3"/>
    </i>
    <i r="1">
      <x v="7"/>
    </i>
    <i r="1">
      <x v="4"/>
    </i>
    <i r="1">
      <x v="8"/>
    </i>
    <i r="1">
      <x v="1"/>
    </i>
    <i r="1">
      <x v="5"/>
    </i>
    <i r="1">
      <x v="18"/>
    </i>
    <i r="1">
      <x v="11"/>
    </i>
    <i r="1">
      <x v="2"/>
    </i>
    <i r="1">
      <x v="10"/>
    </i>
    <i t="default">
      <x v="374"/>
    </i>
    <i>
      <x v="515"/>
      <x v="15"/>
    </i>
    <i t="default">
      <x v="515"/>
    </i>
    <i>
      <x v="522"/>
      <x v="9"/>
    </i>
    <i r="1">
      <x/>
    </i>
    <i r="1">
      <x v="8"/>
    </i>
    <i r="1">
      <x v="7"/>
    </i>
    <i r="1">
      <x v="1"/>
    </i>
    <i r="1">
      <x v="3"/>
    </i>
    <i t="default">
      <x v="522"/>
    </i>
    <i>
      <x v="249"/>
      <x v="7"/>
    </i>
    <i r="1">
      <x/>
    </i>
    <i r="1">
      <x v="15"/>
    </i>
    <i t="default">
      <x v="249"/>
    </i>
    <i>
      <x v="92"/>
      <x v="3"/>
    </i>
    <i t="default">
      <x v="92"/>
    </i>
    <i>
      <x v="208"/>
      <x v="9"/>
    </i>
    <i r="1">
      <x v="7"/>
    </i>
    <i r="1">
      <x v="6"/>
    </i>
    <i r="1">
      <x/>
    </i>
    <i r="1">
      <x v="4"/>
    </i>
    <i r="1">
      <x v="2"/>
    </i>
    <i r="1">
      <x v="11"/>
    </i>
    <i r="1">
      <x v="18"/>
    </i>
    <i r="1">
      <x v="5"/>
    </i>
    <i r="1">
      <x v="16"/>
    </i>
    <i t="default">
      <x v="208"/>
    </i>
    <i>
      <x v="386"/>
      <x/>
    </i>
    <i r="1">
      <x v="8"/>
    </i>
    <i t="default">
      <x v="386"/>
    </i>
    <i>
      <x v="163"/>
      <x v="18"/>
    </i>
    <i t="default">
      <x v="163"/>
    </i>
    <i>
      <x v="58"/>
      <x/>
    </i>
    <i r="1">
      <x v="18"/>
    </i>
    <i r="1">
      <x v="3"/>
    </i>
    <i r="1">
      <x v="9"/>
    </i>
    <i r="1">
      <x v="7"/>
    </i>
    <i r="1">
      <x v="6"/>
    </i>
    <i r="1">
      <x v="1"/>
    </i>
    <i r="1">
      <x v="11"/>
    </i>
    <i t="default">
      <x v="58"/>
    </i>
    <i>
      <x v="219"/>
      <x v="9"/>
    </i>
    <i r="1">
      <x/>
    </i>
    <i r="1">
      <x v="6"/>
    </i>
    <i r="1">
      <x v="7"/>
    </i>
    <i r="1">
      <x v="3"/>
    </i>
    <i r="1">
      <x v="8"/>
    </i>
    <i r="1">
      <x v="5"/>
    </i>
    <i r="1">
      <x v="18"/>
    </i>
    <i r="1">
      <x v="1"/>
    </i>
    <i r="1">
      <x v="4"/>
    </i>
    <i r="1">
      <x v="2"/>
    </i>
    <i r="1">
      <x v="10"/>
    </i>
    <i t="default">
      <x v="219"/>
    </i>
    <i>
      <x v="370"/>
      <x v="18"/>
    </i>
    <i t="default">
      <x v="370"/>
    </i>
    <i>
      <x v="483"/>
      <x v="9"/>
    </i>
    <i r="1">
      <x v="1"/>
    </i>
    <i r="1">
      <x v="8"/>
    </i>
    <i r="1">
      <x v="4"/>
    </i>
    <i r="1">
      <x/>
    </i>
    <i r="1">
      <x v="3"/>
    </i>
    <i t="default">
      <x v="483"/>
    </i>
    <i>
      <x v="17"/>
      <x v="3"/>
    </i>
    <i r="1">
      <x v="7"/>
    </i>
    <i r="1">
      <x v="9"/>
    </i>
    <i r="1">
      <x/>
    </i>
    <i r="1">
      <x v="1"/>
    </i>
    <i t="default">
      <x v="17"/>
    </i>
    <i>
      <x v="366"/>
      <x v="9"/>
    </i>
    <i t="default">
      <x v="366"/>
    </i>
    <i>
      <x v="426"/>
      <x/>
    </i>
    <i r="1">
      <x v="3"/>
    </i>
    <i t="default">
      <x v="426"/>
    </i>
    <i>
      <x v="470"/>
      <x v="9"/>
    </i>
    <i r="1">
      <x/>
    </i>
    <i r="1">
      <x v="8"/>
    </i>
    <i r="1">
      <x v="7"/>
    </i>
    <i r="1">
      <x v="4"/>
    </i>
    <i r="1">
      <x v="3"/>
    </i>
    <i r="1">
      <x v="1"/>
    </i>
    <i r="1">
      <x v="5"/>
    </i>
    <i t="default">
      <x v="470"/>
    </i>
    <i>
      <x v="54"/>
      <x v="9"/>
    </i>
    <i r="1">
      <x v="7"/>
    </i>
    <i r="1">
      <x/>
    </i>
    <i r="1">
      <x v="8"/>
    </i>
    <i r="1">
      <x v="14"/>
    </i>
    <i r="1">
      <x v="3"/>
    </i>
    <i r="1">
      <x v="1"/>
    </i>
    <i r="1">
      <x v="2"/>
    </i>
    <i r="1">
      <x v="4"/>
    </i>
    <i r="1">
      <x v="10"/>
    </i>
    <i r="1">
      <x v="6"/>
    </i>
    <i r="1">
      <x v="11"/>
    </i>
    <i r="1">
      <x v="5"/>
    </i>
    <i r="1">
      <x v="15"/>
    </i>
    <i r="1">
      <x v="16"/>
    </i>
    <i t="default">
      <x v="54"/>
    </i>
    <i>
      <x v="358"/>
      <x v="9"/>
    </i>
    <i r="1">
      <x v="7"/>
    </i>
    <i r="1">
      <x/>
    </i>
    <i r="1">
      <x v="8"/>
    </i>
    <i r="1">
      <x v="5"/>
    </i>
    <i r="1">
      <x v="18"/>
    </i>
    <i r="1">
      <x v="3"/>
    </i>
    <i r="1">
      <x v="1"/>
    </i>
    <i r="1">
      <x v="10"/>
    </i>
    <i t="default">
      <x v="358"/>
    </i>
    <i>
      <x v="150"/>
      <x/>
    </i>
    <i r="1">
      <x v="7"/>
    </i>
    <i r="1">
      <x v="3"/>
    </i>
    <i r="1">
      <x v="9"/>
    </i>
    <i r="1">
      <x v="4"/>
    </i>
    <i r="1">
      <x v="5"/>
    </i>
    <i r="1">
      <x v="11"/>
    </i>
    <i r="1">
      <x v="10"/>
    </i>
    <i t="default">
      <x v="150"/>
    </i>
    <i>
      <x v="238"/>
      <x/>
    </i>
    <i r="1">
      <x v="9"/>
    </i>
    <i r="1">
      <x v="4"/>
    </i>
    <i r="1">
      <x v="3"/>
    </i>
    <i r="1">
      <x v="16"/>
    </i>
    <i r="1">
      <x v="11"/>
    </i>
    <i t="default">
      <x v="238"/>
    </i>
    <i>
      <x v="400"/>
      <x/>
    </i>
    <i r="1">
      <x v="7"/>
    </i>
    <i r="1">
      <x v="3"/>
    </i>
    <i r="1">
      <x v="11"/>
    </i>
    <i r="1">
      <x v="10"/>
    </i>
    <i t="default">
      <x v="400"/>
    </i>
    <i>
      <x v="322"/>
      <x v="9"/>
    </i>
    <i r="1">
      <x v="7"/>
    </i>
    <i r="1">
      <x/>
    </i>
    <i r="1">
      <x v="8"/>
    </i>
    <i r="1">
      <x v="3"/>
    </i>
    <i r="1">
      <x v="1"/>
    </i>
    <i r="1">
      <x v="5"/>
    </i>
    <i t="default">
      <x v="322"/>
    </i>
    <i>
      <x v="32"/>
      <x v="6"/>
    </i>
    <i r="1">
      <x/>
    </i>
    <i r="1">
      <x v="9"/>
    </i>
    <i r="1">
      <x v="1"/>
    </i>
    <i r="1">
      <x v="3"/>
    </i>
    <i r="1">
      <x v="11"/>
    </i>
    <i t="default">
      <x v="32"/>
    </i>
    <i>
      <x v="396"/>
      <x v="18"/>
    </i>
    <i t="default">
      <x v="396"/>
    </i>
    <i>
      <x v="508"/>
      <x/>
    </i>
    <i r="1">
      <x v="9"/>
    </i>
    <i r="1">
      <x v="3"/>
    </i>
    <i r="1">
      <x v="1"/>
    </i>
    <i r="1">
      <x v="5"/>
    </i>
    <i r="1">
      <x v="8"/>
    </i>
    <i r="1">
      <x v="16"/>
    </i>
    <i t="default">
      <x v="508"/>
    </i>
    <i>
      <x v="454"/>
      <x v="3"/>
    </i>
    <i r="1">
      <x v="5"/>
    </i>
    <i t="default">
      <x v="454"/>
    </i>
    <i>
      <x v="535"/>
      <x/>
    </i>
    <i r="1">
      <x v="3"/>
    </i>
    <i r="1">
      <x v="7"/>
    </i>
    <i t="default">
      <x v="535"/>
    </i>
    <i>
      <x v="2"/>
      <x v="2"/>
    </i>
    <i t="default">
      <x v="2"/>
    </i>
    <i>
      <x v="304"/>
      <x v="9"/>
    </i>
    <i r="1">
      <x/>
    </i>
    <i r="1">
      <x v="3"/>
    </i>
    <i r="1">
      <x v="5"/>
    </i>
    <i r="1">
      <x v="11"/>
    </i>
    <i t="default">
      <x v="304"/>
    </i>
    <i>
      <x v="94"/>
      <x/>
    </i>
    <i r="1">
      <x v="6"/>
    </i>
    <i r="1">
      <x v="7"/>
    </i>
    <i r="1">
      <x v="3"/>
    </i>
    <i r="1">
      <x v="9"/>
    </i>
    <i r="1">
      <x v="11"/>
    </i>
    <i t="default">
      <x v="94"/>
    </i>
    <i>
      <x v="331"/>
      <x v="7"/>
    </i>
    <i r="1">
      <x v="3"/>
    </i>
    <i r="1">
      <x v="4"/>
    </i>
    <i r="1">
      <x v="2"/>
    </i>
    <i r="1">
      <x v="1"/>
    </i>
    <i r="1">
      <x v="5"/>
    </i>
    <i t="default">
      <x v="331"/>
    </i>
    <i>
      <x v="22"/>
      <x v="9"/>
    </i>
    <i r="1">
      <x/>
    </i>
    <i r="1">
      <x v="8"/>
    </i>
    <i r="1">
      <x v="3"/>
    </i>
    <i r="1">
      <x v="1"/>
    </i>
    <i t="default">
      <x v="22"/>
    </i>
    <i>
      <x v="90"/>
      <x v="16"/>
    </i>
    <i t="default">
      <x v="90"/>
    </i>
    <i>
      <x v="151"/>
      <x/>
    </i>
    <i r="1">
      <x v="3"/>
    </i>
    <i t="default">
      <x v="151"/>
    </i>
    <i>
      <x v="289"/>
      <x v="9"/>
    </i>
    <i r="1">
      <x v="3"/>
    </i>
    <i r="1">
      <x v="1"/>
    </i>
    <i r="1">
      <x v="11"/>
    </i>
    <i t="default">
      <x v="289"/>
    </i>
    <i>
      <x v="199"/>
      <x v="13"/>
    </i>
    <i t="default">
      <x v="199"/>
    </i>
    <i>
      <x v="497"/>
      <x v="16"/>
    </i>
    <i t="default">
      <x v="497"/>
    </i>
    <i>
      <x v="350"/>
      <x v="13"/>
    </i>
    <i t="default">
      <x v="350"/>
    </i>
    <i>
      <x v="124"/>
      <x v="9"/>
    </i>
    <i r="1">
      <x/>
    </i>
    <i r="1">
      <x v="7"/>
    </i>
    <i r="1">
      <x v="8"/>
    </i>
    <i r="1">
      <x v="3"/>
    </i>
    <i t="default">
      <x v="124"/>
    </i>
    <i>
      <x v="130"/>
      <x v="2"/>
    </i>
    <i t="default">
      <x v="130"/>
    </i>
    <i>
      <x v="161"/>
      <x/>
    </i>
    <i r="1">
      <x v="7"/>
    </i>
    <i r="1">
      <x v="3"/>
    </i>
    <i r="1">
      <x v="11"/>
    </i>
    <i r="1">
      <x v="10"/>
    </i>
    <i t="default">
      <x v="161"/>
    </i>
    <i>
      <x v="209"/>
      <x/>
    </i>
    <i r="1">
      <x v="3"/>
    </i>
    <i r="1">
      <x v="7"/>
    </i>
    <i r="1">
      <x v="11"/>
    </i>
    <i r="1">
      <x v="10"/>
    </i>
    <i t="default">
      <x v="209"/>
    </i>
    <i>
      <x v="281"/>
      <x v="7"/>
    </i>
    <i r="1">
      <x v="1"/>
    </i>
    <i t="default">
      <x v="281"/>
    </i>
    <i>
      <x v="442"/>
      <x v="7"/>
    </i>
    <i r="1">
      <x/>
    </i>
    <i r="1">
      <x v="8"/>
    </i>
    <i r="1">
      <x v="6"/>
    </i>
    <i r="1">
      <x v="18"/>
    </i>
    <i r="1">
      <x v="5"/>
    </i>
    <i r="1">
      <x v="16"/>
    </i>
    <i r="1">
      <x v="2"/>
    </i>
    <i r="1">
      <x v="11"/>
    </i>
    <i r="1">
      <x v="10"/>
    </i>
    <i r="1">
      <x v="1"/>
    </i>
    <i t="default">
      <x v="442"/>
    </i>
    <i>
      <x v="412"/>
      <x/>
    </i>
    <i r="1">
      <x v="9"/>
    </i>
    <i r="1">
      <x v="7"/>
    </i>
    <i r="1">
      <x v="8"/>
    </i>
    <i r="1">
      <x v="3"/>
    </i>
    <i r="1">
      <x v="6"/>
    </i>
    <i r="1">
      <x v="14"/>
    </i>
    <i r="1">
      <x v="4"/>
    </i>
    <i r="1">
      <x v="2"/>
    </i>
    <i r="1">
      <x v="1"/>
    </i>
    <i r="1">
      <x v="11"/>
    </i>
    <i r="1">
      <x v="18"/>
    </i>
    <i r="1">
      <x v="10"/>
    </i>
    <i r="1">
      <x v="5"/>
    </i>
    <i r="1">
      <x v="15"/>
    </i>
    <i t="default">
      <x v="412"/>
    </i>
    <i>
      <x v="420"/>
      <x/>
    </i>
    <i r="1">
      <x v="3"/>
    </i>
    <i t="default">
      <x v="420"/>
    </i>
    <i>
      <x v="505"/>
      <x v="9"/>
    </i>
    <i t="default">
      <x v="505"/>
    </i>
    <i>
      <x v="16"/>
      <x/>
    </i>
    <i r="1">
      <x v="3"/>
    </i>
    <i r="1">
      <x v="7"/>
    </i>
    <i r="1">
      <x v="2"/>
    </i>
    <i r="1">
      <x v="11"/>
    </i>
    <i r="1">
      <x v="10"/>
    </i>
    <i t="default">
      <x v="16"/>
    </i>
    <i>
      <x v="355"/>
      <x/>
    </i>
    <i r="1">
      <x v="3"/>
    </i>
    <i t="default">
      <x v="355"/>
    </i>
    <i>
      <x v="448"/>
      <x v="3"/>
    </i>
    <i r="1">
      <x/>
    </i>
    <i r="1">
      <x v="1"/>
    </i>
    <i r="1">
      <x v="11"/>
    </i>
    <i t="default">
      <x v="448"/>
    </i>
    <i>
      <x v="100"/>
      <x v="6"/>
    </i>
    <i r="1">
      <x v="9"/>
    </i>
    <i r="1">
      <x/>
    </i>
    <i r="1">
      <x v="4"/>
    </i>
    <i r="1">
      <x v="8"/>
    </i>
    <i r="1">
      <x v="7"/>
    </i>
    <i r="1">
      <x v="5"/>
    </i>
    <i r="1">
      <x v="3"/>
    </i>
    <i r="1">
      <x v="1"/>
    </i>
    <i r="1">
      <x v="18"/>
    </i>
    <i r="1">
      <x v="11"/>
    </i>
    <i r="1">
      <x v="10"/>
    </i>
    <i t="default">
      <x v="100"/>
    </i>
    <i>
      <x v="79"/>
      <x v="2"/>
    </i>
    <i t="default">
      <x v="79"/>
    </i>
    <i>
      <x v="242"/>
      <x/>
    </i>
    <i t="default">
      <x v="242"/>
    </i>
    <i>
      <x v="203"/>
      <x v="3"/>
    </i>
    <i t="default">
      <x v="203"/>
    </i>
    <i>
      <x v="215"/>
      <x v="4"/>
    </i>
    <i t="default">
      <x v="215"/>
    </i>
    <i>
      <x v="403"/>
      <x v="13"/>
    </i>
    <i t="default">
      <x v="403"/>
    </i>
    <i>
      <x v="114"/>
      <x v="9"/>
    </i>
    <i r="1">
      <x/>
    </i>
    <i r="1">
      <x v="3"/>
    </i>
    <i r="1">
      <x v="1"/>
    </i>
    <i t="default">
      <x v="114"/>
    </i>
    <i>
      <x v="41"/>
      <x/>
    </i>
    <i r="1">
      <x v="6"/>
    </i>
    <i r="1">
      <x v="3"/>
    </i>
    <i r="1">
      <x v="4"/>
    </i>
    <i t="default">
      <x v="41"/>
    </i>
    <i>
      <x v="521"/>
      <x v="6"/>
    </i>
    <i r="1">
      <x v="9"/>
    </i>
    <i r="1">
      <x v="14"/>
    </i>
    <i r="1">
      <x v="1"/>
    </i>
    <i t="default">
      <x v="521"/>
    </i>
    <i>
      <x v="170"/>
      <x v="9"/>
    </i>
    <i r="1">
      <x v="6"/>
    </i>
    <i r="1">
      <x v="8"/>
    </i>
    <i r="1">
      <x v="3"/>
    </i>
    <i r="1">
      <x v="2"/>
    </i>
    <i r="1">
      <x v="1"/>
    </i>
    <i t="default">
      <x v="170"/>
    </i>
    <i>
      <x v="39"/>
      <x v="6"/>
    </i>
    <i r="1">
      <x v="9"/>
    </i>
    <i r="1">
      <x v="14"/>
    </i>
    <i r="1">
      <x v="8"/>
    </i>
    <i r="1">
      <x v="4"/>
    </i>
    <i r="1">
      <x v="7"/>
    </i>
    <i r="1">
      <x/>
    </i>
    <i r="1">
      <x v="16"/>
    </i>
    <i r="1">
      <x v="15"/>
    </i>
    <i r="1">
      <x v="11"/>
    </i>
    <i r="1">
      <x v="3"/>
    </i>
    <i r="1">
      <x v="1"/>
    </i>
    <i t="default">
      <x v="39"/>
    </i>
    <i>
      <x v="452"/>
      <x v="9"/>
    </i>
    <i r="1">
      <x v="3"/>
    </i>
    <i r="1">
      <x v="7"/>
    </i>
    <i t="default">
      <x v="452"/>
    </i>
    <i>
      <x v="485"/>
      <x v="9"/>
    </i>
    <i r="1">
      <x v="6"/>
    </i>
    <i r="1">
      <x/>
    </i>
    <i r="1">
      <x v="5"/>
    </i>
    <i r="1">
      <x v="4"/>
    </i>
    <i r="1">
      <x v="7"/>
    </i>
    <i r="1">
      <x v="8"/>
    </i>
    <i r="1">
      <x v="2"/>
    </i>
    <i r="1">
      <x v="13"/>
    </i>
    <i r="1">
      <x v="3"/>
    </i>
    <i r="1">
      <x v="11"/>
    </i>
    <i r="1">
      <x v="1"/>
    </i>
    <i r="1">
      <x v="16"/>
    </i>
    <i r="1">
      <x v="10"/>
    </i>
    <i t="default">
      <x v="485"/>
    </i>
    <i>
      <x v="97"/>
      <x/>
    </i>
    <i t="default">
      <x v="97"/>
    </i>
    <i>
      <x v="123"/>
      <x/>
    </i>
    <i r="1">
      <x v="9"/>
    </i>
    <i r="1">
      <x v="3"/>
    </i>
    <i r="1">
      <x v="4"/>
    </i>
    <i r="1">
      <x v="1"/>
    </i>
    <i t="default">
      <x v="123"/>
    </i>
    <i>
      <x v="280"/>
      <x/>
    </i>
    <i r="1">
      <x v="9"/>
    </i>
    <i r="1">
      <x v="3"/>
    </i>
    <i r="1">
      <x v="7"/>
    </i>
    <i r="1">
      <x v="5"/>
    </i>
    <i r="1">
      <x v="11"/>
    </i>
    <i r="1">
      <x v="10"/>
    </i>
    <i t="default">
      <x v="280"/>
    </i>
    <i>
      <x v="329"/>
      <x v="3"/>
    </i>
    <i r="1">
      <x v="9"/>
    </i>
    <i r="1">
      <x v="8"/>
    </i>
    <i r="1">
      <x v="1"/>
    </i>
    <i r="1">
      <x/>
    </i>
    <i r="1">
      <x v="10"/>
    </i>
    <i t="default">
      <x v="329"/>
    </i>
    <i>
      <x v="181"/>
      <x/>
    </i>
    <i r="1">
      <x v="3"/>
    </i>
    <i r="1">
      <x v="17"/>
    </i>
    <i r="1">
      <x v="10"/>
    </i>
    <i t="default">
      <x v="181"/>
    </i>
    <i>
      <x v="93"/>
      <x v="5"/>
    </i>
    <i r="1">
      <x v="3"/>
    </i>
    <i r="1">
      <x v="4"/>
    </i>
    <i r="1">
      <x v="17"/>
    </i>
    <i r="1">
      <x v="10"/>
    </i>
    <i t="default">
      <x v="93"/>
    </i>
    <i>
      <x v="179"/>
      <x v="9"/>
    </i>
    <i r="1">
      <x v="3"/>
    </i>
    <i t="default">
      <x v="179"/>
    </i>
    <i>
      <x v="107"/>
      <x v="9"/>
    </i>
    <i r="1">
      <x/>
    </i>
    <i r="1">
      <x v="7"/>
    </i>
    <i r="1">
      <x v="3"/>
    </i>
    <i t="default">
      <x v="107"/>
    </i>
    <i>
      <x v="157"/>
      <x v="16"/>
    </i>
    <i t="default">
      <x v="157"/>
    </i>
    <i>
      <x v="399"/>
      <x v="10"/>
    </i>
    <i t="default">
      <x v="399"/>
    </i>
    <i>
      <x v="213"/>
      <x v="9"/>
    </i>
    <i r="1">
      <x v="7"/>
    </i>
    <i r="1">
      <x v="8"/>
    </i>
    <i t="default">
      <x v="213"/>
    </i>
    <i>
      <x v="316"/>
      <x/>
    </i>
    <i r="1">
      <x v="3"/>
    </i>
    <i t="default">
      <x v="316"/>
    </i>
    <i>
      <x v="532"/>
      <x v="9"/>
    </i>
    <i r="1">
      <x v="6"/>
    </i>
    <i r="1">
      <x/>
    </i>
    <i r="1">
      <x v="3"/>
    </i>
    <i r="1">
      <x v="8"/>
    </i>
    <i t="default">
      <x v="532"/>
    </i>
    <i>
      <x v="40"/>
      <x/>
    </i>
    <i r="1">
      <x v="3"/>
    </i>
    <i t="default">
      <x v="40"/>
    </i>
    <i>
      <x v="125"/>
      <x v="9"/>
    </i>
    <i t="default">
      <x v="125"/>
    </i>
    <i>
      <x v="131"/>
      <x v="2"/>
    </i>
    <i t="default">
      <x v="131"/>
    </i>
    <i>
      <x v="18"/>
      <x/>
    </i>
    <i r="1">
      <x v="7"/>
    </i>
    <i r="1">
      <x v="3"/>
    </i>
    <i r="1">
      <x v="11"/>
    </i>
    <i r="1">
      <x v="10"/>
    </i>
    <i t="default">
      <x v="18"/>
    </i>
    <i>
      <x v="244"/>
      <x v="9"/>
    </i>
    <i r="1">
      <x v="3"/>
    </i>
    <i r="1">
      <x/>
    </i>
    <i r="1">
      <x v="7"/>
    </i>
    <i r="1">
      <x v="16"/>
    </i>
    <i r="1">
      <x v="8"/>
    </i>
    <i r="1">
      <x v="4"/>
    </i>
    <i r="1">
      <x v="10"/>
    </i>
    <i t="default">
      <x v="244"/>
    </i>
    <i>
      <x v="531"/>
      <x v="3"/>
    </i>
    <i r="1">
      <x v="13"/>
    </i>
    <i r="1">
      <x v="4"/>
    </i>
    <i t="default">
      <x v="531"/>
    </i>
    <i>
      <x v="122"/>
      <x v="4"/>
    </i>
    <i t="default">
      <x v="122"/>
    </i>
    <i>
      <x v="154"/>
      <x/>
    </i>
    <i r="1">
      <x v="9"/>
    </i>
    <i r="1">
      <x v="7"/>
    </i>
    <i r="1">
      <x v="10"/>
    </i>
    <i t="default">
      <x v="154"/>
    </i>
    <i>
      <x v="315"/>
      <x v="13"/>
    </i>
    <i r="1">
      <x v="11"/>
    </i>
    <i t="default">
      <x v="315"/>
    </i>
    <i>
      <x v="513"/>
      <x/>
    </i>
    <i r="1">
      <x v="13"/>
    </i>
    <i r="1">
      <x v="7"/>
    </i>
    <i r="1">
      <x v="3"/>
    </i>
    <i t="default">
      <x v="513"/>
    </i>
    <i>
      <x v="323"/>
      <x v="13"/>
    </i>
    <i t="default">
      <x v="323"/>
    </i>
    <i>
      <x v="264"/>
      <x v="16"/>
    </i>
    <i t="default">
      <x v="264"/>
    </i>
    <i>
      <x v="147"/>
      <x v="5"/>
    </i>
    <i r="1">
      <x v="12"/>
    </i>
    <i t="default">
      <x v="147"/>
    </i>
    <i>
      <x v="538"/>
      <x v="9"/>
    </i>
    <i r="1">
      <x/>
    </i>
    <i r="1">
      <x v="3"/>
    </i>
    <i t="default">
      <x v="538"/>
    </i>
    <i>
      <x v="299"/>
      <x/>
    </i>
    <i r="1">
      <x v="7"/>
    </i>
    <i r="1">
      <x v="3"/>
    </i>
    <i t="default">
      <x v="299"/>
    </i>
    <i>
      <x v="365"/>
      <x v="9"/>
    </i>
    <i r="1">
      <x/>
    </i>
    <i r="1">
      <x v="3"/>
    </i>
    <i t="default">
      <x v="365"/>
    </i>
    <i>
      <x v="197"/>
      <x v="9"/>
    </i>
    <i r="1">
      <x v="1"/>
    </i>
    <i t="default">
      <x v="197"/>
    </i>
    <i>
      <x v="50"/>
      <x/>
    </i>
    <i t="default">
      <x v="50"/>
    </i>
    <i>
      <x v="236"/>
      <x v="9"/>
    </i>
    <i t="default">
      <x v="236"/>
    </i>
    <i>
      <x v="349"/>
      <x v="7"/>
    </i>
    <i r="1">
      <x v="6"/>
    </i>
    <i r="1">
      <x/>
    </i>
    <i r="1">
      <x v="9"/>
    </i>
    <i r="1">
      <x v="3"/>
    </i>
    <i r="1">
      <x v="8"/>
    </i>
    <i r="1">
      <x v="18"/>
    </i>
    <i r="1">
      <x v="1"/>
    </i>
    <i r="1">
      <x v="14"/>
    </i>
    <i r="1">
      <x v="4"/>
    </i>
    <i r="1">
      <x v="16"/>
    </i>
    <i r="1">
      <x v="2"/>
    </i>
    <i r="1">
      <x v="10"/>
    </i>
    <i r="1">
      <x v="11"/>
    </i>
    <i r="1">
      <x v="5"/>
    </i>
    <i t="default">
      <x v="349"/>
    </i>
    <i>
      <x v="449"/>
      <x v="13"/>
    </i>
    <i t="default">
      <x v="449"/>
    </i>
    <i>
      <x v="472"/>
      <x/>
    </i>
    <i r="1">
      <x v="3"/>
    </i>
    <i r="1">
      <x v="11"/>
    </i>
    <i r="1">
      <x v="10"/>
    </i>
    <i t="default">
      <x v="472"/>
    </i>
    <i>
      <x v="52"/>
      <x v="9"/>
    </i>
    <i r="1">
      <x v="3"/>
    </i>
    <i r="1">
      <x v="6"/>
    </i>
    <i t="default">
      <x v="52"/>
    </i>
    <i>
      <x v="453"/>
      <x v="3"/>
    </i>
    <i t="default">
      <x v="453"/>
    </i>
    <i>
      <x v="457"/>
      <x/>
    </i>
    <i t="default">
      <x v="457"/>
    </i>
    <i>
      <x v="160"/>
      <x v="9"/>
    </i>
    <i r="1">
      <x/>
    </i>
    <i r="1">
      <x v="3"/>
    </i>
    <i r="1">
      <x v="8"/>
    </i>
    <i t="default">
      <x v="160"/>
    </i>
    <i>
      <x v="246"/>
      <x/>
    </i>
    <i r="1">
      <x v="9"/>
    </i>
    <i r="1">
      <x v="3"/>
    </i>
    <i t="default">
      <x v="246"/>
    </i>
    <i>
      <x v="256"/>
      <x/>
    </i>
    <i r="1">
      <x v="3"/>
    </i>
    <i t="default">
      <x v="256"/>
    </i>
    <i>
      <x v="398"/>
      <x v="9"/>
    </i>
    <i r="1">
      <x v="10"/>
    </i>
    <i t="default">
      <x v="398"/>
    </i>
    <i>
      <x v="51"/>
      <x v="9"/>
    </i>
    <i r="1">
      <x v="8"/>
    </i>
    <i r="1">
      <x v="6"/>
    </i>
    <i r="1">
      <x/>
    </i>
    <i r="1">
      <x v="5"/>
    </i>
    <i r="1">
      <x v="12"/>
    </i>
    <i r="1">
      <x v="1"/>
    </i>
    <i r="1">
      <x v="3"/>
    </i>
    <i r="1">
      <x v="4"/>
    </i>
    <i t="default">
      <x v="51"/>
    </i>
    <i>
      <x v="428"/>
      <x v="15"/>
    </i>
    <i t="default">
      <x v="428"/>
    </i>
    <i>
      <x v="15"/>
      <x/>
    </i>
    <i r="1">
      <x v="7"/>
    </i>
    <i r="1">
      <x v="3"/>
    </i>
    <i t="default">
      <x v="15"/>
    </i>
    <i>
      <x v="482"/>
      <x v="9"/>
    </i>
    <i r="1">
      <x v="7"/>
    </i>
    <i r="1">
      <x/>
    </i>
    <i r="1">
      <x v="8"/>
    </i>
    <i r="1">
      <x v="1"/>
    </i>
    <i r="1">
      <x v="3"/>
    </i>
    <i t="default">
      <x v="482"/>
    </i>
    <i>
      <x v="26"/>
      <x v="6"/>
    </i>
    <i r="1">
      <x v="9"/>
    </i>
    <i r="1">
      <x/>
    </i>
    <i r="1">
      <x v="5"/>
    </i>
    <i t="default">
      <x v="26"/>
    </i>
    <i>
      <x v="217"/>
      <x/>
    </i>
    <i t="default">
      <x v="217"/>
    </i>
    <i>
      <x v="6"/>
      <x/>
    </i>
    <i r="1">
      <x v="3"/>
    </i>
    <i r="1">
      <x v="1"/>
    </i>
    <i r="1">
      <x v="4"/>
    </i>
    <i t="default">
      <x v="6"/>
    </i>
    <i>
      <x v="45"/>
      <x v="3"/>
    </i>
    <i t="default">
      <x v="45"/>
    </i>
    <i>
      <x v="27"/>
      <x v="9"/>
    </i>
    <i t="default">
      <x v="27"/>
    </i>
    <i>
      <x v="377"/>
      <x v="9"/>
    </i>
    <i r="1">
      <x/>
    </i>
    <i r="1">
      <x v="3"/>
    </i>
    <i t="default">
      <x v="377"/>
    </i>
    <i>
      <x v="261"/>
      <x/>
    </i>
    <i r="1">
      <x v="3"/>
    </i>
    <i t="default">
      <x v="261"/>
    </i>
    <i>
      <x v="222"/>
      <x v="9"/>
    </i>
    <i r="1">
      <x v="7"/>
    </i>
    <i r="1">
      <x v="1"/>
    </i>
    <i r="1">
      <x v="11"/>
    </i>
    <i t="default">
      <x v="222"/>
    </i>
    <i>
      <x v="460"/>
      <x v="3"/>
    </i>
    <i r="1">
      <x v="9"/>
    </i>
    <i t="default">
      <x v="460"/>
    </i>
    <i>
      <x v="143"/>
      <x v="9"/>
    </i>
    <i r="1">
      <x v="1"/>
    </i>
    <i t="default">
      <x v="143"/>
    </i>
    <i>
      <x v="78"/>
      <x/>
    </i>
    <i t="default">
      <x v="78"/>
    </i>
    <i>
      <x v="34"/>
      <x/>
    </i>
    <i r="1">
      <x v="3"/>
    </i>
    <i t="default">
      <x v="34"/>
    </i>
    <i>
      <x v="225"/>
      <x/>
    </i>
    <i r="1">
      <x v="5"/>
    </i>
    <i t="default">
      <x v="225"/>
    </i>
    <i>
      <x v="288"/>
      <x v="4"/>
    </i>
    <i t="default">
      <x v="288"/>
    </i>
    <i>
      <x v="140"/>
      <x/>
    </i>
    <i r="1">
      <x v="9"/>
    </i>
    <i r="1">
      <x v="3"/>
    </i>
    <i t="default">
      <x v="140"/>
    </i>
    <i>
      <x v="469"/>
      <x v="9"/>
    </i>
    <i r="1">
      <x/>
    </i>
    <i r="1">
      <x v="3"/>
    </i>
    <i t="default">
      <x v="469"/>
    </i>
    <i>
      <x v="300"/>
      <x/>
    </i>
    <i t="default">
      <x v="300"/>
    </i>
    <i>
      <x v="516"/>
      <x v="13"/>
    </i>
    <i t="default">
      <x v="516"/>
    </i>
    <i>
      <x v="3"/>
      <x v="3"/>
    </i>
    <i t="default">
      <x v="3"/>
    </i>
    <i>
      <x v="425"/>
      <x/>
    </i>
    <i r="1">
      <x v="5"/>
    </i>
    <i r="1">
      <x v="1"/>
    </i>
    <i r="1">
      <x v="8"/>
    </i>
    <i t="default">
      <x v="425"/>
    </i>
    <i>
      <x v="392"/>
      <x v="7"/>
    </i>
    <i t="default">
      <x v="392"/>
    </i>
    <i>
      <x v="326"/>
      <x v="9"/>
    </i>
    <i r="1">
      <x/>
    </i>
    <i r="1">
      <x v="3"/>
    </i>
    <i t="default">
      <x v="326"/>
    </i>
    <i>
      <x v="182"/>
      <x v="3"/>
    </i>
    <i r="1">
      <x v="2"/>
    </i>
    <i r="1">
      <x v="16"/>
    </i>
    <i r="1">
      <x v="4"/>
    </i>
    <i t="default">
      <x v="182"/>
    </i>
    <i>
      <x v="437"/>
      <x/>
    </i>
    <i t="default">
      <x v="437"/>
    </i>
    <i>
      <x v="487"/>
      <x/>
    </i>
    <i t="default">
      <x v="487"/>
    </i>
    <i>
      <x v="291"/>
      <x v="4"/>
    </i>
    <i t="default">
      <x v="291"/>
    </i>
    <i>
      <x v="429"/>
      <x/>
    </i>
    <i t="default">
      <x v="429"/>
    </i>
    <i>
      <x v="76"/>
      <x/>
    </i>
    <i t="default">
      <x v="76"/>
    </i>
    <i>
      <x v="113"/>
      <x v="4"/>
    </i>
    <i r="1">
      <x v="9"/>
    </i>
    <i r="1">
      <x/>
    </i>
    <i r="1">
      <x v="2"/>
    </i>
    <i r="1">
      <x v="8"/>
    </i>
    <i r="1">
      <x v="3"/>
    </i>
    <i r="1">
      <x v="5"/>
    </i>
    <i t="default">
      <x v="113"/>
    </i>
    <i>
      <x v="25"/>
      <x v="9"/>
    </i>
    <i r="1">
      <x/>
    </i>
    <i r="1">
      <x v="3"/>
    </i>
    <i r="1">
      <x v="12"/>
    </i>
    <i r="1">
      <x v="4"/>
    </i>
    <i t="default">
      <x v="25"/>
    </i>
    <i>
      <x v="394"/>
      <x v="7"/>
    </i>
    <i r="1">
      <x v="5"/>
    </i>
    <i r="1">
      <x v="2"/>
    </i>
    <i t="default">
      <x v="394"/>
    </i>
    <i>
      <x v="136"/>
      <x v="13"/>
    </i>
    <i t="default">
      <x v="136"/>
    </i>
    <i>
      <x v="139"/>
      <x v="3"/>
    </i>
    <i t="default">
      <x v="139"/>
    </i>
    <i>
      <x v="285"/>
      <x v="6"/>
    </i>
    <i r="1">
      <x v="7"/>
    </i>
    <i r="1">
      <x v="2"/>
    </i>
    <i r="1">
      <x v="11"/>
    </i>
    <i r="1">
      <x v="16"/>
    </i>
    <i r="1">
      <x v="10"/>
    </i>
    <i t="default">
      <x v="285"/>
    </i>
    <i>
      <x v="502"/>
      <x/>
    </i>
    <i t="default">
      <x v="502"/>
    </i>
    <i>
      <x v="178"/>
      <x v="3"/>
    </i>
    <i r="1">
      <x/>
    </i>
    <i t="default">
      <x v="178"/>
    </i>
    <i>
      <x v="343"/>
      <x v="7"/>
    </i>
    <i r="1">
      <x/>
    </i>
    <i r="1">
      <x v="3"/>
    </i>
    <i t="default">
      <x v="343"/>
    </i>
    <i>
      <x v="419"/>
      <x v="9"/>
    </i>
    <i r="1">
      <x v="3"/>
    </i>
    <i t="default">
      <x v="419"/>
    </i>
    <i>
      <x v="142"/>
      <x v="6"/>
    </i>
    <i r="1">
      <x/>
    </i>
    <i r="1">
      <x v="7"/>
    </i>
    <i r="1">
      <x v="9"/>
    </i>
    <i r="1">
      <x v="3"/>
    </i>
    <i r="1">
      <x v="1"/>
    </i>
    <i r="1">
      <x v="8"/>
    </i>
    <i r="1">
      <x v="2"/>
    </i>
    <i r="1">
      <x v="4"/>
    </i>
    <i r="1">
      <x v="11"/>
    </i>
    <i t="default">
      <x v="142"/>
    </i>
    <i>
      <x v="335"/>
      <x/>
    </i>
    <i r="1">
      <x v="3"/>
    </i>
    <i t="default">
      <x v="335"/>
    </i>
    <i>
      <x v="480"/>
      <x/>
    </i>
    <i r="1">
      <x v="9"/>
    </i>
    <i t="default">
      <x v="480"/>
    </i>
    <i>
      <x v="173"/>
      <x v="9"/>
    </i>
    <i r="1">
      <x v="6"/>
    </i>
    <i r="1">
      <x/>
    </i>
    <i r="1">
      <x v="7"/>
    </i>
    <i r="1">
      <x v="8"/>
    </i>
    <i r="1">
      <x v="3"/>
    </i>
    <i r="1">
      <x v="18"/>
    </i>
    <i r="1">
      <x v="1"/>
    </i>
    <i t="default">
      <x v="173"/>
    </i>
    <i>
      <x v="360"/>
      <x v="4"/>
    </i>
    <i t="default">
      <x v="360"/>
    </i>
    <i>
      <x v="298"/>
      <x v="5"/>
    </i>
    <i r="1">
      <x v="17"/>
    </i>
    <i t="default">
      <x v="298"/>
    </i>
    <i>
      <x v="517"/>
      <x/>
    </i>
    <i r="1">
      <x v="3"/>
    </i>
    <i t="default">
      <x v="517"/>
    </i>
    <i>
      <x v="463"/>
      <x v="9"/>
    </i>
    <i t="default">
      <x v="463"/>
    </i>
    <i>
      <x v="252"/>
      <x v="9"/>
    </i>
    <i t="default">
      <x v="252"/>
    </i>
    <i>
      <x v="248"/>
      <x/>
    </i>
    <i r="1">
      <x v="7"/>
    </i>
    <i r="1">
      <x v="3"/>
    </i>
    <i t="default">
      <x v="248"/>
    </i>
    <i>
      <x v="241"/>
      <x v="8"/>
    </i>
    <i t="default">
      <x v="241"/>
    </i>
    <i>
      <x v="381"/>
      <x/>
    </i>
    <i r="1">
      <x v="7"/>
    </i>
    <i r="1">
      <x v="3"/>
    </i>
    <i r="1">
      <x v="11"/>
    </i>
    <i r="1">
      <x v="10"/>
    </i>
    <i t="default">
      <x v="381"/>
    </i>
    <i>
      <x v="33"/>
      <x/>
    </i>
    <i r="1">
      <x v="7"/>
    </i>
    <i r="1">
      <x v="3"/>
    </i>
    <i r="1">
      <x v="11"/>
    </i>
    <i r="1">
      <x v="10"/>
    </i>
    <i t="default">
      <x v="33"/>
    </i>
    <i>
      <x v="294"/>
      <x/>
    </i>
    <i t="default">
      <x v="294"/>
    </i>
    <i>
      <x v="255"/>
      <x/>
    </i>
    <i r="1">
      <x v="3"/>
    </i>
    <i t="default">
      <x v="255"/>
    </i>
    <i>
      <x v="346"/>
      <x v="9"/>
    </i>
    <i t="default">
      <x v="346"/>
    </i>
    <i>
      <x v="390"/>
      <x/>
    </i>
    <i r="1">
      <x v="3"/>
    </i>
    <i t="default">
      <x v="390"/>
    </i>
    <i>
      <x v="138"/>
      <x/>
    </i>
    <i r="1">
      <x v="7"/>
    </i>
    <i r="1">
      <x v="14"/>
    </i>
    <i r="1">
      <x v="4"/>
    </i>
    <i r="1">
      <x v="5"/>
    </i>
    <i t="default">
      <x v="138"/>
    </i>
    <i>
      <x v="384"/>
      <x v="7"/>
    </i>
    <i r="1">
      <x/>
    </i>
    <i t="default">
      <x v="384"/>
    </i>
    <i>
      <x v="512"/>
      <x/>
    </i>
    <i r="1">
      <x v="3"/>
    </i>
    <i r="1">
      <x v="1"/>
    </i>
    <i r="1">
      <x v="11"/>
    </i>
    <i r="1">
      <x v="10"/>
    </i>
    <i t="default">
      <x v="512"/>
    </i>
    <i>
      <x v="12"/>
      <x v="7"/>
    </i>
    <i r="1">
      <x/>
    </i>
    <i r="1">
      <x v="3"/>
    </i>
    <i r="1">
      <x v="4"/>
    </i>
    <i r="1">
      <x v="10"/>
    </i>
    <i t="default">
      <x v="12"/>
    </i>
    <i>
      <x v="275"/>
      <x/>
    </i>
    <i t="default">
      <x v="275"/>
    </i>
    <i>
      <x v="450"/>
      <x/>
    </i>
    <i t="default">
      <x v="450"/>
    </i>
    <i>
      <x v="354"/>
      <x/>
    </i>
    <i t="default">
      <x v="354"/>
    </i>
    <i>
      <x v="223"/>
      <x v="4"/>
    </i>
    <i r="1">
      <x/>
    </i>
    <i r="1">
      <x v="3"/>
    </i>
    <i t="default">
      <x v="223"/>
    </i>
    <i>
      <x v="387"/>
      <x v="9"/>
    </i>
    <i r="1">
      <x v="5"/>
    </i>
    <i r="1">
      <x v="4"/>
    </i>
    <i r="1">
      <x v="1"/>
    </i>
    <i t="default">
      <x v="387"/>
    </i>
    <i>
      <x v="9"/>
      <x/>
    </i>
    <i r="1">
      <x v="3"/>
    </i>
    <i t="default">
      <x v="9"/>
    </i>
    <i>
      <x v="159"/>
      <x v="14"/>
    </i>
    <i r="1">
      <x v="12"/>
    </i>
    <i t="default">
      <x v="159"/>
    </i>
    <i>
      <x v="302"/>
      <x/>
    </i>
    <i r="1">
      <x v="18"/>
    </i>
    <i t="default">
      <x v="302"/>
    </i>
    <i>
      <x v="31"/>
      <x/>
    </i>
    <i r="1">
      <x v="3"/>
    </i>
    <i t="default">
      <x v="31"/>
    </i>
    <i>
      <x v="187"/>
      <x v="3"/>
    </i>
    <i r="1">
      <x/>
    </i>
    <i r="1">
      <x v="7"/>
    </i>
    <i r="1">
      <x v="11"/>
    </i>
    <i r="1">
      <x v="10"/>
    </i>
    <i t="default">
      <x v="187"/>
    </i>
    <i>
      <x v="353"/>
      <x v="10"/>
    </i>
    <i t="default">
      <x v="353"/>
    </i>
    <i>
      <x v="526"/>
      <x/>
    </i>
    <i t="default">
      <x v="526"/>
    </i>
    <i>
      <x v="435"/>
      <x v="9"/>
    </i>
    <i r="1">
      <x v="3"/>
    </i>
    <i t="default">
      <x v="435"/>
    </i>
    <i>
      <x v="190"/>
      <x v="9"/>
    </i>
    <i t="default">
      <x v="190"/>
    </i>
    <i>
      <x v="411"/>
      <x/>
    </i>
    <i t="default">
      <x v="411"/>
    </i>
    <i>
      <x v="24"/>
      <x/>
    </i>
    <i r="1">
      <x v="3"/>
    </i>
    <i t="default">
      <x v="24"/>
    </i>
    <i>
      <x v="506"/>
      <x/>
    </i>
    <i r="1">
      <x v="3"/>
    </i>
    <i t="default">
      <x v="506"/>
    </i>
    <i>
      <x v="475"/>
      <x/>
    </i>
    <i r="1">
      <x v="3"/>
    </i>
    <i t="default">
      <x v="475"/>
    </i>
    <i>
      <x v="168"/>
      <x v="9"/>
    </i>
    <i r="1">
      <x/>
    </i>
    <i r="1">
      <x v="4"/>
    </i>
    <i r="1">
      <x v="3"/>
    </i>
    <i r="1">
      <x v="8"/>
    </i>
    <i t="default">
      <x v="168"/>
    </i>
    <i>
      <x v="133"/>
      <x/>
    </i>
    <i r="1">
      <x v="9"/>
    </i>
    <i r="1">
      <x v="8"/>
    </i>
    <i r="1">
      <x v="6"/>
    </i>
    <i r="1">
      <x v="14"/>
    </i>
    <i r="1">
      <x v="3"/>
    </i>
    <i r="1">
      <x v="1"/>
    </i>
    <i t="default">
      <x v="133"/>
    </i>
    <i>
      <x v="260"/>
      <x/>
    </i>
    <i t="default">
      <x v="260"/>
    </i>
    <i>
      <x v="169"/>
      <x v="9"/>
    </i>
    <i r="1">
      <x/>
    </i>
    <i r="1">
      <x v="8"/>
    </i>
    <i t="default">
      <x v="169"/>
    </i>
    <i>
      <x v="405"/>
      <x/>
    </i>
    <i r="1">
      <x v="9"/>
    </i>
    <i r="1">
      <x v="6"/>
    </i>
    <i r="1">
      <x v="2"/>
    </i>
    <i r="1">
      <x v="8"/>
    </i>
    <i r="1">
      <x v="7"/>
    </i>
    <i r="1">
      <x v="3"/>
    </i>
    <i t="default">
      <x v="405"/>
    </i>
    <i>
      <x v="167"/>
      <x/>
    </i>
    <i r="1">
      <x v="7"/>
    </i>
    <i r="1">
      <x v="3"/>
    </i>
    <i r="1">
      <x v="4"/>
    </i>
    <i r="1">
      <x v="11"/>
    </i>
    <i r="1">
      <x v="10"/>
    </i>
    <i t="default">
      <x v="167"/>
    </i>
    <i>
      <x v="5"/>
      <x/>
    </i>
    <i r="1">
      <x v="9"/>
    </i>
    <i r="1">
      <x v="6"/>
    </i>
    <i r="1">
      <x v="8"/>
    </i>
    <i r="1">
      <x v="3"/>
    </i>
    <i r="1">
      <x v="7"/>
    </i>
    <i r="1">
      <x v="1"/>
    </i>
    <i r="1">
      <x v="5"/>
    </i>
    <i r="1">
      <x v="4"/>
    </i>
    <i t="default">
      <x v="5"/>
    </i>
    <i>
      <x v="534"/>
      <x/>
    </i>
    <i t="default">
      <x v="534"/>
    </i>
    <i>
      <x v="492"/>
      <x v="7"/>
    </i>
    <i r="1">
      <x v="3"/>
    </i>
    <i r="1">
      <x v="18"/>
    </i>
    <i t="default">
      <x v="492"/>
    </i>
    <i>
      <x v="103"/>
      <x v="9"/>
    </i>
    <i r="1">
      <x/>
    </i>
    <i r="1">
      <x v="7"/>
    </i>
    <i r="1">
      <x v="3"/>
    </i>
    <i r="1">
      <x v="4"/>
    </i>
    <i r="1">
      <x v="5"/>
    </i>
    <i t="default">
      <x v="103"/>
    </i>
    <i>
      <x v="362"/>
      <x v="15"/>
    </i>
    <i t="default">
      <x v="362"/>
    </i>
    <i>
      <x v="359"/>
      <x/>
    </i>
    <i r="1">
      <x v="3"/>
    </i>
    <i t="default">
      <x v="359"/>
    </i>
    <i>
      <x v="265"/>
      <x v="9"/>
    </i>
    <i t="default">
      <x v="265"/>
    </i>
    <i>
      <x v="263"/>
      <x v="9"/>
    </i>
    <i t="default">
      <x v="263"/>
    </i>
    <i>
      <x v="466"/>
      <x v="4"/>
    </i>
    <i t="default">
      <x v="466"/>
    </i>
    <i>
      <x v="385"/>
      <x/>
    </i>
    <i r="1">
      <x v="3"/>
    </i>
    <i t="default">
      <x v="385"/>
    </i>
    <i>
      <x v="499"/>
      <x v="9"/>
    </i>
    <i t="default">
      <x v="499"/>
    </i>
    <i>
      <x v="431"/>
      <x/>
    </i>
    <i r="1">
      <x v="1"/>
    </i>
    <i t="default">
      <x v="431"/>
    </i>
    <i>
      <x v="185"/>
      <x v="14"/>
    </i>
    <i t="default">
      <x v="185"/>
    </i>
    <i>
      <x v="21"/>
      <x/>
    </i>
    <i r="1">
      <x v="3"/>
    </i>
    <i r="1">
      <x v="7"/>
    </i>
    <i r="1">
      <x v="11"/>
    </i>
    <i r="1">
      <x v="10"/>
    </i>
    <i t="default">
      <x v="21"/>
    </i>
    <i>
      <x v="424"/>
      <x v="11"/>
    </i>
    <i t="default">
      <x v="424"/>
    </i>
    <i>
      <x v="118"/>
      <x v="4"/>
    </i>
    <i t="default">
      <x v="118"/>
    </i>
    <i>
      <x v="524"/>
      <x/>
    </i>
    <i r="1">
      <x v="3"/>
    </i>
    <i t="default">
      <x v="524"/>
    </i>
    <i>
      <x v="376"/>
      <x/>
    </i>
    <i r="1">
      <x v="7"/>
    </i>
    <i r="1">
      <x v="11"/>
    </i>
    <i r="1">
      <x v="10"/>
    </i>
    <i t="default">
      <x v="376"/>
    </i>
    <i>
      <x v="229"/>
      <x v="3"/>
    </i>
    <i r="1">
      <x v="10"/>
    </i>
    <i t="default">
      <x v="229"/>
    </i>
    <i>
      <x v="153"/>
      <x/>
    </i>
    <i t="default">
      <x v="153"/>
    </i>
    <i>
      <x v="189"/>
      <x v="17"/>
    </i>
    <i r="1">
      <x v="11"/>
    </i>
    <i r="1">
      <x v="5"/>
    </i>
    <i t="default">
      <x v="189"/>
    </i>
    <i>
      <x v="382"/>
      <x/>
    </i>
    <i t="default">
      <x v="382"/>
    </i>
    <i>
      <x v="135"/>
      <x v="6"/>
    </i>
    <i r="1">
      <x/>
    </i>
    <i t="default">
      <x v="135"/>
    </i>
    <i>
      <x v="519"/>
      <x v="7"/>
    </i>
    <i r="1">
      <x v="8"/>
    </i>
    <i r="1">
      <x v="1"/>
    </i>
    <i t="default">
      <x v="519"/>
    </i>
    <i>
      <x v="520"/>
      <x/>
    </i>
    <i t="default">
      <x v="520"/>
    </i>
    <i>
      <x v="434"/>
      <x v="3"/>
    </i>
    <i r="1">
      <x v="11"/>
    </i>
    <i t="default">
      <x v="434"/>
    </i>
    <i>
      <x v="347"/>
      <x/>
    </i>
    <i t="default">
      <x v="347"/>
    </i>
    <i>
      <x v="313"/>
      <x v="3"/>
    </i>
    <i r="1">
      <x v="8"/>
    </i>
    <i r="1">
      <x/>
    </i>
    <i t="default">
      <x v="313"/>
    </i>
    <i>
      <x v="523"/>
      <x/>
    </i>
    <i r="1">
      <x v="7"/>
    </i>
    <i r="1">
      <x v="4"/>
    </i>
    <i r="1">
      <x v="3"/>
    </i>
    <i r="1">
      <x v="6"/>
    </i>
    <i r="1">
      <x v="8"/>
    </i>
    <i r="1">
      <x v="11"/>
    </i>
    <i r="1">
      <x v="2"/>
    </i>
    <i r="1">
      <x v="16"/>
    </i>
    <i r="1">
      <x v="10"/>
    </i>
    <i r="1">
      <x v="1"/>
    </i>
    <i t="default">
      <x v="523"/>
    </i>
    <i>
      <x v="237"/>
      <x v="9"/>
    </i>
    <i r="1">
      <x v="4"/>
    </i>
    <i r="1">
      <x v="3"/>
    </i>
    <i r="1">
      <x v="16"/>
    </i>
    <i r="1">
      <x v="8"/>
    </i>
    <i t="default">
      <x v="237"/>
    </i>
    <i>
      <x v="30"/>
      <x/>
    </i>
    <i r="1">
      <x v="1"/>
    </i>
    <i t="default">
      <x v="30"/>
    </i>
    <i>
      <x v="166"/>
      <x v="14"/>
    </i>
    <i t="default">
      <x v="166"/>
    </i>
    <i>
      <x v="514"/>
      <x/>
    </i>
    <i t="default">
      <x v="514"/>
    </i>
    <i>
      <x v="336"/>
      <x v="7"/>
    </i>
    <i r="1">
      <x v="3"/>
    </i>
    <i r="1">
      <x/>
    </i>
    <i r="1">
      <x v="11"/>
    </i>
    <i t="default">
      <x v="336"/>
    </i>
    <i>
      <x v="414"/>
      <x v="9"/>
    </i>
    <i t="default">
      <x v="414"/>
    </i>
    <i>
      <x v="266"/>
      <x v="10"/>
    </i>
    <i r="1">
      <x v="11"/>
    </i>
    <i t="default">
      <x v="266"/>
    </i>
    <i>
      <x v="101"/>
      <x v="4"/>
    </i>
    <i t="default">
      <x v="101"/>
    </i>
    <i>
      <x v="191"/>
      <x/>
    </i>
    <i r="1">
      <x v="3"/>
    </i>
    <i t="default">
      <x v="191"/>
    </i>
    <i>
      <x v="351"/>
      <x v="10"/>
    </i>
    <i t="default">
      <x v="351"/>
    </i>
    <i>
      <x v="314"/>
      <x v="3"/>
    </i>
    <i t="default">
      <x v="314"/>
    </i>
    <i>
      <x v="324"/>
      <x v="8"/>
    </i>
    <i r="1">
      <x v="3"/>
    </i>
    <i t="default">
      <x v="324"/>
    </i>
    <i>
      <x v="234"/>
      <x v="7"/>
    </i>
    <i r="1">
      <x v="3"/>
    </i>
    <i r="1">
      <x v="1"/>
    </i>
    <i r="1">
      <x v="11"/>
    </i>
    <i r="1">
      <x v="10"/>
    </i>
    <i t="default">
      <x v="234"/>
    </i>
    <i>
      <x v="320"/>
      <x v="11"/>
    </i>
    <i t="default">
      <x v="320"/>
    </i>
    <i>
      <x v="371"/>
      <x/>
    </i>
    <i r="1">
      <x v="6"/>
    </i>
    <i r="1">
      <x v="7"/>
    </i>
    <i r="1">
      <x v="3"/>
    </i>
    <i r="1">
      <x v="14"/>
    </i>
    <i r="1">
      <x v="1"/>
    </i>
    <i r="1">
      <x v="8"/>
    </i>
    <i t="default">
      <x v="371"/>
    </i>
    <i>
      <x v="211"/>
      <x v="3"/>
    </i>
    <i t="default">
      <x v="211"/>
    </i>
    <i>
      <x v="231"/>
      <x/>
    </i>
    <i t="default">
      <x v="231"/>
    </i>
    <i>
      <x v="348"/>
      <x v="9"/>
    </i>
    <i t="default">
      <x v="348"/>
    </i>
    <i>
      <x v="272"/>
      <x v="2"/>
    </i>
    <i r="1">
      <x v="3"/>
    </i>
    <i t="default">
      <x v="272"/>
    </i>
    <i>
      <x v="116"/>
      <x/>
    </i>
    <i r="1">
      <x v="9"/>
    </i>
    <i r="1">
      <x v="3"/>
    </i>
    <i r="1">
      <x v="7"/>
    </i>
    <i r="1">
      <x v="4"/>
    </i>
    <i r="1">
      <x v="11"/>
    </i>
    <i r="1">
      <x v="10"/>
    </i>
    <i r="1">
      <x v="1"/>
    </i>
    <i t="default">
      <x v="116"/>
    </i>
    <i>
      <x v="212"/>
      <x/>
    </i>
    <i t="default">
      <x v="212"/>
    </i>
    <i>
      <x v="383"/>
      <x v="7"/>
    </i>
    <i t="default">
      <x v="383"/>
    </i>
    <i>
      <x v="438"/>
      <x v="6"/>
    </i>
    <i r="1">
      <x v="9"/>
    </i>
    <i r="1">
      <x/>
    </i>
    <i r="1">
      <x v="8"/>
    </i>
    <i r="1">
      <x v="7"/>
    </i>
    <i r="1">
      <x v="3"/>
    </i>
    <i r="1">
      <x v="11"/>
    </i>
    <i r="1">
      <x v="4"/>
    </i>
    <i t="default">
      <x v="438"/>
    </i>
    <i>
      <x v="427"/>
      <x v="7"/>
    </i>
    <i t="default">
      <x v="427"/>
    </i>
    <i>
      <x v="206"/>
      <x v="3"/>
    </i>
    <i t="default">
      <x v="206"/>
    </i>
    <i>
      <x v="422"/>
      <x/>
    </i>
    <i t="default">
      <x v="422"/>
    </i>
    <i>
      <x v="64"/>
      <x v="6"/>
    </i>
    <i r="1">
      <x/>
    </i>
    <i r="1">
      <x v="3"/>
    </i>
    <i t="default">
      <x v="64"/>
    </i>
    <i>
      <x v="462"/>
      <x v="8"/>
    </i>
    <i t="default">
      <x v="462"/>
    </i>
    <i>
      <x v="307"/>
      <x v="14"/>
    </i>
    <i t="default">
      <x v="307"/>
    </i>
    <i>
      <x v="459"/>
      <x v="3"/>
    </i>
    <i r="1">
      <x v="5"/>
    </i>
    <i t="default">
      <x v="459"/>
    </i>
    <i>
      <x v="296"/>
      <x v="11"/>
    </i>
    <i t="default">
      <x v="296"/>
    </i>
    <i>
      <x v="44"/>
      <x v="3"/>
    </i>
    <i t="default">
      <x v="44"/>
    </i>
    <i>
      <x v="333"/>
      <x v="9"/>
    </i>
    <i r="1">
      <x/>
    </i>
    <i r="1">
      <x v="4"/>
    </i>
    <i r="1">
      <x v="3"/>
    </i>
    <i r="1">
      <x v="5"/>
    </i>
    <i t="default">
      <x v="333"/>
    </i>
    <i>
      <x v="537"/>
      <x v="8"/>
    </i>
    <i t="default">
      <x v="537"/>
    </i>
    <i>
      <x v="214"/>
      <x/>
    </i>
    <i r="1">
      <x v="3"/>
    </i>
    <i r="1">
      <x v="7"/>
    </i>
    <i r="1">
      <x v="11"/>
    </i>
    <i r="1">
      <x v="2"/>
    </i>
    <i r="1">
      <x v="10"/>
    </i>
    <i t="default">
      <x v="214"/>
    </i>
    <i>
      <x v="205"/>
      <x v="4"/>
    </i>
    <i t="default">
      <x v="205"/>
    </i>
    <i>
      <x v="155"/>
      <x v="3"/>
    </i>
    <i t="default">
      <x v="155"/>
    </i>
    <i>
      <x v="13"/>
      <x v="9"/>
    </i>
    <i r="1">
      <x/>
    </i>
    <i r="1">
      <x v="3"/>
    </i>
    <i r="1">
      <x v="4"/>
    </i>
    <i t="default">
      <x v="13"/>
    </i>
    <i>
      <x v="436"/>
      <x v="3"/>
    </i>
    <i t="default">
      <x v="436"/>
    </i>
    <i>
      <x v="240"/>
      <x v="9"/>
    </i>
    <i r="1">
      <x v="3"/>
    </i>
    <i r="1">
      <x/>
    </i>
    <i t="default">
      <x v="240"/>
    </i>
    <i>
      <x v="43"/>
      <x v="1"/>
    </i>
    <i t="default">
      <x v="43"/>
    </i>
    <i>
      <x v="145"/>
      <x/>
    </i>
    <i r="1">
      <x v="3"/>
    </i>
    <i t="default">
      <x v="145"/>
    </i>
    <i>
      <x v="325"/>
      <x v="7"/>
    </i>
    <i r="1">
      <x/>
    </i>
    <i r="1">
      <x v="3"/>
    </i>
    <i r="1">
      <x v="8"/>
    </i>
    <i r="1">
      <x v="18"/>
    </i>
    <i r="1">
      <x v="11"/>
    </i>
    <i r="1">
      <x v="4"/>
    </i>
    <i t="default">
      <x v="325"/>
    </i>
    <i>
      <x v="379"/>
      <x/>
    </i>
    <i r="1">
      <x v="7"/>
    </i>
    <i r="1">
      <x v="3"/>
    </i>
    <i r="1">
      <x v="4"/>
    </i>
    <i r="1">
      <x v="11"/>
    </i>
    <i r="1">
      <x v="10"/>
    </i>
    <i t="default">
      <x v="379"/>
    </i>
    <i>
      <x v="245"/>
      <x v="3"/>
    </i>
    <i t="default">
      <x v="245"/>
    </i>
    <i>
      <x v="479"/>
      <x v="3"/>
    </i>
    <i t="default">
      <x v="479"/>
    </i>
    <i>
      <x v="129"/>
      <x v="7"/>
    </i>
    <i t="default">
      <x v="129"/>
    </i>
    <i>
      <x v="441"/>
      <x v="8"/>
    </i>
    <i t="default">
      <x v="441"/>
    </i>
    <i>
      <x v="102"/>
      <x v="6"/>
    </i>
    <i r="1">
      <x v="3"/>
    </i>
    <i r="1">
      <x v="7"/>
    </i>
    <i t="default">
      <x v="102"/>
    </i>
    <i>
      <x v="274"/>
      <x v="8"/>
    </i>
    <i t="default">
      <x v="274"/>
    </i>
    <i>
      <x v="388"/>
      <x v="4"/>
    </i>
    <i t="default">
      <x v="388"/>
    </i>
    <i>
      <x v="176"/>
      <x v="6"/>
    </i>
    <i t="default">
      <x v="176"/>
    </i>
    <i>
      <x v="87"/>
      <x v="2"/>
    </i>
    <i t="default">
      <x v="87"/>
    </i>
    <i>
      <x v="498"/>
      <x v="7"/>
    </i>
    <i r="1">
      <x v="6"/>
    </i>
    <i r="1">
      <x/>
    </i>
    <i r="1">
      <x v="3"/>
    </i>
    <i t="default">
      <x v="498"/>
    </i>
    <i>
      <x v="63"/>
      <x v="4"/>
    </i>
    <i r="1">
      <x v="2"/>
    </i>
    <i t="default">
      <x v="63"/>
    </i>
    <i>
      <x v="56"/>
      <x v="9"/>
    </i>
    <i r="1">
      <x/>
    </i>
    <i r="1">
      <x v="5"/>
    </i>
    <i t="default">
      <x v="56"/>
    </i>
    <i>
      <x v="141"/>
      <x v="3"/>
    </i>
    <i t="default">
      <x v="141"/>
    </i>
    <i>
      <x v="357"/>
      <x v="3"/>
    </i>
    <i t="default">
      <x v="357"/>
    </i>
    <i>
      <x v="68"/>
      <x v="7"/>
    </i>
    <i r="1">
      <x v="4"/>
    </i>
    <i r="1">
      <x v="10"/>
    </i>
    <i r="1">
      <x v="1"/>
    </i>
    <i t="default">
      <x v="68"/>
    </i>
    <i>
      <x v="251"/>
      <x v="11"/>
    </i>
    <i t="default">
      <x v="251"/>
    </i>
    <i>
      <x v="67"/>
      <x v="7"/>
    </i>
    <i r="1">
      <x/>
    </i>
    <i r="1">
      <x v="3"/>
    </i>
    <i r="1">
      <x v="1"/>
    </i>
    <i t="default">
      <x v="67"/>
    </i>
    <i>
      <x v="37"/>
      <x/>
    </i>
    <i r="1">
      <x v="7"/>
    </i>
    <i r="1">
      <x v="3"/>
    </i>
    <i r="1">
      <x v="11"/>
    </i>
    <i r="1">
      <x v="10"/>
    </i>
    <i t="default">
      <x v="37"/>
    </i>
    <i>
      <x v="301"/>
      <x v="10"/>
    </i>
    <i t="default">
      <x v="301"/>
    </i>
    <i>
      <x v="373"/>
      <x v="11"/>
    </i>
    <i t="default">
      <x v="373"/>
    </i>
    <i>
      <x v="361"/>
      <x v="11"/>
    </i>
    <i t="default">
      <x v="361"/>
    </i>
    <i>
      <x v="478"/>
      <x v="5"/>
    </i>
    <i r="1">
      <x v="1"/>
    </i>
    <i t="default">
      <x v="478"/>
    </i>
    <i>
      <x v="282"/>
      <x v="4"/>
    </i>
    <i r="1">
      <x/>
    </i>
    <i r="1">
      <x v="3"/>
    </i>
    <i t="default">
      <x v="282"/>
    </i>
    <i>
      <x v="317"/>
      <x/>
    </i>
    <i t="default">
      <x v="317"/>
    </i>
    <i>
      <x v="53"/>
      <x v="15"/>
    </i>
    <i t="default">
      <x v="53"/>
    </i>
    <i>
      <x v="267"/>
      <x v="3"/>
    </i>
    <i t="default">
      <x v="267"/>
    </i>
    <i>
      <x v="239"/>
      <x v="9"/>
    </i>
    <i r="1">
      <x v="3"/>
    </i>
    <i r="1">
      <x v="1"/>
    </i>
    <i r="1">
      <x/>
    </i>
    <i t="default">
      <x v="239"/>
    </i>
    <i>
      <x v="393"/>
      <x v="4"/>
    </i>
    <i t="default">
      <x v="393"/>
    </i>
    <i>
      <x v="146"/>
      <x v="7"/>
    </i>
    <i r="1">
      <x v="3"/>
    </i>
    <i t="default">
      <x v="146"/>
    </i>
    <i>
      <x v="86"/>
      <x v="3"/>
    </i>
    <i t="default">
      <x v="86"/>
    </i>
    <i>
      <x v="162"/>
      <x v="3"/>
    </i>
    <i r="1">
      <x/>
    </i>
    <i t="default">
      <x v="162"/>
    </i>
    <i>
      <x v="284"/>
      <x v="1"/>
    </i>
    <i r="1">
      <x v="5"/>
    </i>
    <i t="default">
      <x v="284"/>
    </i>
    <i>
      <x v="363"/>
      <x v="8"/>
    </i>
    <i t="default">
      <x v="363"/>
    </i>
    <i>
      <x v="310"/>
      <x v="11"/>
    </i>
    <i t="default">
      <x v="310"/>
    </i>
    <i>
      <x v="330"/>
      <x/>
    </i>
    <i r="1">
      <x v="7"/>
    </i>
    <i r="1">
      <x v="8"/>
    </i>
    <i r="1">
      <x v="4"/>
    </i>
    <i r="1">
      <x v="3"/>
    </i>
    <i t="default">
      <x v="330"/>
    </i>
    <i>
      <x v="328"/>
      <x v="8"/>
    </i>
    <i t="default">
      <x v="328"/>
    </i>
    <i>
      <x v="476"/>
      <x v="4"/>
    </i>
    <i t="default">
      <x v="476"/>
    </i>
    <i>
      <x v="297"/>
      <x/>
    </i>
    <i t="default">
      <x v="297"/>
    </i>
    <i>
      <x v="186"/>
      <x v="3"/>
    </i>
    <i t="default">
      <x v="186"/>
    </i>
    <i>
      <x v="486"/>
      <x v="6"/>
    </i>
    <i r="1">
      <x v="9"/>
    </i>
    <i r="1">
      <x v="14"/>
    </i>
    <i r="1">
      <x/>
    </i>
    <i r="1">
      <x v="3"/>
    </i>
    <i r="1">
      <x v="2"/>
    </i>
    <i r="1">
      <x v="1"/>
    </i>
    <i t="default">
      <x v="486"/>
    </i>
    <i>
      <x v="504"/>
      <x v="3"/>
    </i>
    <i t="default">
      <x v="504"/>
    </i>
    <i>
      <x v="471"/>
      <x v="19"/>
    </i>
    <i t="default">
      <x v="471"/>
    </i>
    <i>
      <x v="337"/>
      <x v="3"/>
    </i>
    <i t="default">
      <x v="337"/>
    </i>
    <i>
      <x v="233"/>
      <x/>
    </i>
    <i r="1">
      <x v="3"/>
    </i>
    <i t="default">
      <x v="233"/>
    </i>
    <i>
      <x v="201"/>
      <x v="3"/>
    </i>
    <i t="default">
      <x v="201"/>
    </i>
    <i>
      <x v="89"/>
      <x/>
    </i>
    <i r="1">
      <x v="16"/>
    </i>
    <i t="default">
      <x v="89"/>
    </i>
    <i>
      <x v="518"/>
      <x v="3"/>
    </i>
    <i t="default">
      <x v="518"/>
    </i>
    <i>
      <x v="311"/>
      <x v="7"/>
    </i>
    <i t="default">
      <x v="311"/>
    </i>
    <i>
      <x v="430"/>
      <x v="1"/>
    </i>
    <i t="default">
      <x v="430"/>
    </i>
    <i>
      <x v="432"/>
      <x v="3"/>
    </i>
    <i t="default">
      <x v="432"/>
    </i>
    <i>
      <x v="257"/>
      <x v="4"/>
    </i>
    <i t="default">
      <x v="257"/>
    </i>
    <i>
      <x v="447"/>
      <x v="3"/>
    </i>
    <i t="default">
      <x v="447"/>
    </i>
    <i>
      <x v="19"/>
      <x v="3"/>
    </i>
    <i r="1">
      <x/>
    </i>
    <i r="1">
      <x v="10"/>
    </i>
    <i t="default">
      <x v="19"/>
    </i>
    <i>
      <x v="456"/>
      <x/>
    </i>
    <i r="1">
      <x v="11"/>
    </i>
    <i r="1">
      <x v="3"/>
    </i>
    <i t="default">
      <x v="456"/>
    </i>
    <i>
      <x v="536"/>
      <x v="11"/>
    </i>
    <i t="default">
      <x v="536"/>
    </i>
    <i>
      <x v="262"/>
      <x v="11"/>
    </i>
    <i t="default">
      <x v="262"/>
    </i>
    <i>
      <x v="468"/>
      <x v="9"/>
    </i>
    <i r="1">
      <x v="3"/>
    </i>
    <i t="default">
      <x v="468"/>
    </i>
    <i>
      <x v="224"/>
      <x/>
    </i>
    <i t="default">
      <x v="224"/>
    </i>
    <i>
      <x v="230"/>
      <x/>
    </i>
    <i r="1">
      <x v="3"/>
    </i>
    <i r="1">
      <x v="1"/>
    </i>
    <i t="default">
      <x v="230"/>
    </i>
    <i>
      <x v="283"/>
      <x v="2"/>
    </i>
    <i t="default">
      <x v="283"/>
    </i>
    <i>
      <x v="276"/>
      <x v="9"/>
    </i>
    <i r="1">
      <x v="6"/>
    </i>
    <i r="1">
      <x v="3"/>
    </i>
    <i r="1">
      <x v="1"/>
    </i>
    <i t="default">
      <x v="276"/>
    </i>
    <i>
      <x v="117"/>
      <x v="5"/>
    </i>
    <i t="default">
      <x v="117"/>
    </i>
    <i>
      <x v="342"/>
      <x/>
    </i>
    <i r="1">
      <x v="3"/>
    </i>
    <i t="default">
      <x v="342"/>
    </i>
    <i>
      <x v="474"/>
      <x/>
    </i>
    <i r="1">
      <x v="7"/>
    </i>
    <i r="1">
      <x v="3"/>
    </i>
    <i t="default">
      <x v="474"/>
    </i>
    <i>
      <x v="408"/>
      <x v="9"/>
    </i>
    <i r="1">
      <x v="3"/>
    </i>
    <i t="default">
      <x v="408"/>
    </i>
    <i>
      <x v="458"/>
      <x/>
    </i>
    <i r="1">
      <x v="4"/>
    </i>
    <i r="1">
      <x v="11"/>
    </i>
    <i t="default">
      <x v="458"/>
    </i>
    <i>
      <x v="368"/>
      <x v="9"/>
    </i>
    <i r="1">
      <x/>
    </i>
    <i t="default">
      <x v="368"/>
    </i>
    <i>
      <x v="174"/>
      <x v="3"/>
    </i>
    <i t="default">
      <x v="174"/>
    </i>
    <i>
      <x v="510"/>
      <x v="3"/>
    </i>
    <i r="1">
      <x v="7"/>
    </i>
    <i r="1">
      <x v="9"/>
    </i>
    <i r="1">
      <x/>
    </i>
    <i r="1">
      <x v="11"/>
    </i>
    <i t="default">
      <x v="510"/>
    </i>
    <i>
      <x v="338"/>
      <x/>
    </i>
    <i r="1">
      <x v="8"/>
    </i>
    <i t="default">
      <x v="338"/>
    </i>
    <i>
      <x v="207"/>
      <x v="4"/>
    </i>
    <i t="default">
      <x v="207"/>
    </i>
    <i>
      <x v="444"/>
      <x v="3"/>
    </i>
    <i t="default">
      <x v="444"/>
    </i>
    <i>
      <x v="287"/>
      <x/>
    </i>
    <i r="1">
      <x v="3"/>
    </i>
    <i t="default">
      <x v="287"/>
    </i>
    <i>
      <x v="184"/>
      <x v="3"/>
    </i>
    <i t="default">
      <x v="184"/>
    </i>
    <i>
      <x v="128"/>
      <x v="11"/>
    </i>
    <i t="default">
      <x v="128"/>
    </i>
    <i>
      <x v="511"/>
      <x v="6"/>
    </i>
    <i r="1">
      <x v="9"/>
    </i>
    <i r="1">
      <x/>
    </i>
    <i r="1">
      <x v="1"/>
    </i>
    <i r="1">
      <x v="7"/>
    </i>
    <i r="1">
      <x v="12"/>
    </i>
    <i r="1">
      <x v="8"/>
    </i>
    <i r="1">
      <x v="2"/>
    </i>
    <i r="1">
      <x v="4"/>
    </i>
    <i r="1">
      <x v="18"/>
    </i>
    <i r="1">
      <x v="3"/>
    </i>
    <i r="1">
      <x v="15"/>
    </i>
    <i r="1">
      <x v="11"/>
    </i>
    <i r="1">
      <x v="5"/>
    </i>
    <i r="1">
      <x v="10"/>
    </i>
    <i t="default">
      <x v="511"/>
    </i>
    <i>
      <x v="105"/>
      <x v="9"/>
    </i>
    <i r="1">
      <x/>
    </i>
    <i t="default">
      <x v="105"/>
    </i>
    <i>
      <x v="369"/>
      <x v="10"/>
    </i>
    <i t="default">
      <x v="369"/>
    </i>
    <i>
      <x v="60"/>
      <x v="7"/>
    </i>
    <i r="1">
      <x/>
    </i>
    <i t="default">
      <x v="60"/>
    </i>
    <i>
      <x v="158"/>
      <x/>
    </i>
    <i r="1">
      <x v="7"/>
    </i>
    <i r="1">
      <x v="4"/>
    </i>
    <i r="1">
      <x v="10"/>
    </i>
    <i t="default">
      <x v="158"/>
    </i>
    <i>
      <x v="340"/>
      <x v="1"/>
    </i>
    <i r="1">
      <x v="4"/>
    </i>
    <i t="default">
      <x v="340"/>
    </i>
    <i>
      <x v="104"/>
      <x v="9"/>
    </i>
    <i t="default">
      <x v="104"/>
    </i>
    <i>
      <x v="364"/>
      <x/>
    </i>
    <i t="default">
      <x v="364"/>
    </i>
    <i>
      <x v="433"/>
      <x v="4"/>
    </i>
    <i r="1">
      <x v="11"/>
    </i>
    <i t="default">
      <x v="433"/>
    </i>
    <i>
      <x v="352"/>
      <x v="1"/>
    </i>
    <i t="default">
      <x v="352"/>
    </i>
    <i>
      <x v="417"/>
      <x v="5"/>
    </i>
    <i r="1">
      <x v="12"/>
    </i>
    <i t="default">
      <x v="417"/>
    </i>
    <i>
      <x v="1"/>
      <x v="1"/>
    </i>
    <i t="default">
      <x v="1"/>
    </i>
    <i>
      <x v="243"/>
      <x v="1"/>
    </i>
    <i t="default">
      <x v="243"/>
    </i>
    <i>
      <x v="88"/>
      <x v="5"/>
    </i>
    <i t="default">
      <x v="88"/>
    </i>
    <i>
      <x v="443"/>
      <x v="4"/>
    </i>
    <i t="default">
      <x v="443"/>
    </i>
    <i>
      <x v="74"/>
      <x v="4"/>
    </i>
    <i t="default">
      <x v="74"/>
    </i>
    <i>
      <x v="172"/>
      <x v="9"/>
    </i>
    <i r="1">
      <x v="3"/>
    </i>
    <i t="default">
      <x v="172"/>
    </i>
    <i>
      <x v="69"/>
      <x v="3"/>
    </i>
    <i r="1">
      <x v="8"/>
    </i>
    <i t="default">
      <x v="69"/>
    </i>
    <i>
      <x v="271"/>
      <x v="3"/>
    </i>
    <i t="default">
      <x v="271"/>
    </i>
    <i>
      <x v="99"/>
      <x v="9"/>
    </i>
    <i r="1">
      <x v="8"/>
    </i>
    <i r="1">
      <x v="3"/>
    </i>
    <i r="1">
      <x v="1"/>
    </i>
    <i t="default">
      <x v="99"/>
    </i>
    <i>
      <x v="268"/>
      <x v="2"/>
    </i>
    <i t="default">
      <x v="268"/>
    </i>
    <i>
      <x v="227"/>
      <x v="4"/>
    </i>
    <i r="1">
      <x/>
    </i>
    <i t="default">
      <x v="227"/>
    </i>
    <i>
      <x v="220"/>
      <x/>
    </i>
    <i r="1">
      <x v="7"/>
    </i>
    <i r="1">
      <x v="3"/>
    </i>
    <i r="1">
      <x v="11"/>
    </i>
    <i r="1">
      <x v="10"/>
    </i>
    <i t="default">
      <x v="220"/>
    </i>
    <i>
      <x v="110"/>
      <x v="11"/>
    </i>
    <i r="1">
      <x v="4"/>
    </i>
    <i t="default">
      <x v="110"/>
    </i>
    <i>
      <x v="8"/>
      <x v="3"/>
    </i>
    <i t="default">
      <x v="8"/>
    </i>
    <i>
      <x v="82"/>
      <x v="3"/>
    </i>
    <i t="default">
      <x v="82"/>
    </i>
    <i>
      <x v="193"/>
      <x v="5"/>
    </i>
    <i r="1">
      <x/>
    </i>
    <i r="1">
      <x v="3"/>
    </i>
    <i t="default">
      <x v="193"/>
    </i>
    <i>
      <x v="509"/>
      <x v="1"/>
    </i>
    <i t="default">
      <x v="509"/>
    </i>
    <i>
      <x v="332"/>
      <x/>
    </i>
    <i r="1">
      <x v="3"/>
    </i>
    <i t="default">
      <x v="332"/>
    </i>
    <i>
      <x v="156"/>
      <x/>
    </i>
    <i t="default">
      <x v="156"/>
    </i>
    <i>
      <x v="407"/>
      <x/>
    </i>
    <i r="1">
      <x v="3"/>
    </i>
    <i r="1">
      <x v="8"/>
    </i>
    <i t="default">
      <x v="407"/>
    </i>
    <i>
      <x v="72"/>
      <x/>
    </i>
    <i t="default">
      <x v="72"/>
    </i>
    <i>
      <x v="221"/>
      <x v="7"/>
    </i>
    <i t="default">
      <x v="221"/>
    </i>
    <i>
      <x v="120"/>
      <x/>
    </i>
    <i t="default">
      <x v="120"/>
    </i>
    <i>
      <x v="91"/>
      <x v="4"/>
    </i>
    <i r="1">
      <x v="10"/>
    </i>
    <i t="default">
      <x v="91"/>
    </i>
    <i>
      <x v="14"/>
      <x v="10"/>
    </i>
    <i t="default">
      <x v="14"/>
    </i>
    <i>
      <x v="198"/>
      <x v="3"/>
    </i>
    <i r="1">
      <x/>
    </i>
    <i t="default">
      <x v="198"/>
    </i>
    <i>
      <x v="66"/>
      <x/>
    </i>
    <i r="1">
      <x v="4"/>
    </i>
    <i t="default">
      <x v="66"/>
    </i>
    <i>
      <x v="98"/>
      <x v="3"/>
    </i>
    <i r="1">
      <x v="10"/>
    </i>
    <i t="default">
      <x v="98"/>
    </i>
    <i>
      <x v="121"/>
      <x/>
    </i>
    <i r="1">
      <x v="8"/>
    </i>
    <i r="1">
      <x v="3"/>
    </i>
    <i t="default">
      <x v="121"/>
    </i>
    <i>
      <x v="75"/>
      <x v="9"/>
    </i>
    <i t="default">
      <x v="75"/>
    </i>
    <i>
      <x v="344"/>
      <x v="4"/>
    </i>
    <i t="default">
      <x v="344"/>
    </i>
    <i>
      <x v="59"/>
      <x v="4"/>
    </i>
    <i t="default">
      <x v="59"/>
    </i>
    <i>
      <x v="28"/>
      <x v="4"/>
    </i>
    <i t="default">
      <x v="28"/>
    </i>
    <i>
      <x v="10"/>
      <x v="3"/>
    </i>
    <i t="default">
      <x v="10"/>
    </i>
    <i>
      <x v="188"/>
      <x v="8"/>
    </i>
    <i r="1">
      <x v="3"/>
    </i>
    <i t="default">
      <x v="188"/>
    </i>
    <i>
      <x v="270"/>
      <x/>
    </i>
    <i r="1">
      <x v="3"/>
    </i>
    <i r="1">
      <x v="4"/>
    </i>
    <i t="default">
      <x v="270"/>
    </i>
    <i>
      <x v="273"/>
      <x v="8"/>
    </i>
    <i r="1">
      <x v="3"/>
    </i>
    <i t="default">
      <x v="273"/>
    </i>
    <i>
      <x v="490"/>
      <x v="3"/>
    </i>
    <i t="default">
      <x v="490"/>
    </i>
    <i>
      <x v="49"/>
      <x/>
    </i>
    <i r="1">
      <x v="3"/>
    </i>
    <i t="default">
      <x v="49"/>
    </i>
    <i>
      <x v="451"/>
      <x/>
    </i>
    <i r="1">
      <x v="3"/>
    </i>
    <i t="default">
      <x v="451"/>
    </i>
    <i>
      <x v="112"/>
      <x v="4"/>
    </i>
    <i t="default">
      <x v="112"/>
    </i>
    <i>
      <x v="226"/>
      <x v="2"/>
    </i>
    <i r="1">
      <x v="16"/>
    </i>
    <i r="1">
      <x v="7"/>
    </i>
    <i t="default">
      <x v="226"/>
    </i>
    <i>
      <x v="525"/>
      <x v="9"/>
    </i>
    <i t="default">
      <x v="525"/>
    </i>
    <i>
      <x v="175"/>
      <x v="4"/>
    </i>
    <i t="default">
      <x v="175"/>
    </i>
    <i>
      <x v="71"/>
      <x v="1"/>
    </i>
    <i t="default">
      <x v="71"/>
    </i>
    <i>
      <x v="464"/>
      <x v="4"/>
    </i>
    <i t="default">
      <x v="464"/>
    </i>
    <i>
      <x v="489"/>
      <x v="1"/>
    </i>
    <i t="default">
      <x v="489"/>
    </i>
    <i>
      <x v="235"/>
      <x v="9"/>
    </i>
    <i t="default">
      <x v="235"/>
    </i>
    <i>
      <x v="83"/>
      <x v="3"/>
    </i>
    <i t="default">
      <x v="83"/>
    </i>
    <i>
      <x v="418"/>
      <x/>
    </i>
    <i t="default">
      <x v="418"/>
    </i>
    <i>
      <x v="196"/>
      <x v="8"/>
    </i>
    <i t="default">
      <x v="196"/>
    </i>
    <i>
      <x v="85"/>
      <x v="4"/>
    </i>
    <i t="default">
      <x v="85"/>
    </i>
    <i>
      <x v="132"/>
      <x v="8"/>
    </i>
    <i t="default">
      <x v="132"/>
    </i>
    <i>
      <x v="57"/>
      <x v="5"/>
    </i>
    <i t="default">
      <x v="57"/>
    </i>
    <i>
      <x v="413"/>
      <x/>
    </i>
    <i t="default">
      <x v="413"/>
    </i>
    <i>
      <x v="180"/>
      <x v="8"/>
    </i>
    <i r="1">
      <x/>
    </i>
    <i r="1">
      <x v="3"/>
    </i>
    <i r="1">
      <x v="2"/>
    </i>
    <i t="default">
      <x v="180"/>
    </i>
    <i>
      <x v="70"/>
      <x v="7"/>
    </i>
    <i r="1">
      <x v="3"/>
    </i>
    <i t="default">
      <x v="70"/>
    </i>
    <i>
      <x v="334"/>
      <x v="9"/>
    </i>
    <i r="1">
      <x/>
    </i>
    <i r="1">
      <x v="8"/>
    </i>
    <i r="1">
      <x v="3"/>
    </i>
    <i r="1">
      <x v="7"/>
    </i>
    <i r="1">
      <x v="1"/>
    </i>
    <i t="default">
      <x v="334"/>
    </i>
    <i>
      <x v="378"/>
      <x v="4"/>
    </i>
    <i t="default">
      <x v="378"/>
    </i>
    <i>
      <x v="356"/>
      <x/>
    </i>
    <i r="1">
      <x v="8"/>
    </i>
    <i r="1">
      <x v="3"/>
    </i>
    <i t="default">
      <x v="356"/>
    </i>
    <i>
      <x v="228"/>
      <x/>
    </i>
    <i r="1">
      <x v="3"/>
    </i>
    <i t="default">
      <x v="228"/>
    </i>
    <i>
      <x v="465"/>
      <x/>
    </i>
    <i r="1">
      <x v="3"/>
    </i>
    <i r="1">
      <x v="4"/>
    </i>
    <i r="1">
      <x v="11"/>
    </i>
    <i t="default">
      <x v="465"/>
    </i>
    <i>
      <x v="106"/>
      <x/>
    </i>
    <i t="default">
      <x v="106"/>
    </i>
    <i>
      <x v="530"/>
      <x/>
    </i>
    <i r="1">
      <x v="3"/>
    </i>
    <i r="1">
      <x v="2"/>
    </i>
    <i t="default">
      <x v="530"/>
    </i>
    <i>
      <x v="258"/>
      <x v="7"/>
    </i>
    <i t="default">
      <x v="258"/>
    </i>
    <i>
      <x v="279"/>
      <x v="4"/>
    </i>
    <i t="default">
      <x v="279"/>
    </i>
    <i>
      <x v="401"/>
      <x/>
    </i>
    <i t="default">
      <x v="401"/>
    </i>
    <i>
      <x v="119"/>
      <x/>
    </i>
    <i t="default">
      <x v="119"/>
    </i>
    <i>
      <x v="303"/>
      <x v="3"/>
    </i>
    <i t="default">
      <x v="303"/>
    </i>
    <i>
      <x v="195"/>
      <x v="9"/>
    </i>
    <i r="1">
      <x v="3"/>
    </i>
    <i t="default">
      <x v="195"/>
    </i>
    <i>
      <x v="11"/>
      <x v="10"/>
    </i>
    <i t="default">
      <x v="11"/>
    </i>
    <i>
      <x v="533"/>
      <x/>
    </i>
    <i r="1">
      <x v="7"/>
    </i>
    <i t="default">
      <x v="533"/>
    </i>
    <i>
      <x v="406"/>
      <x v="3"/>
    </i>
    <i t="default">
      <x v="406"/>
    </i>
    <i>
      <x v="345"/>
      <x v="3"/>
    </i>
    <i t="default">
      <x v="345"/>
    </i>
    <i>
      <x v="477"/>
      <x v="10"/>
    </i>
    <i t="default">
      <x v="477"/>
    </i>
    <i>
      <x v="269"/>
      <x v="4"/>
    </i>
    <i t="default">
      <x v="269"/>
    </i>
    <i>
      <x v="319"/>
      <x/>
    </i>
    <i t="default">
      <x v="319"/>
    </i>
    <i>
      <x v="439"/>
      <x v="10"/>
    </i>
    <i t="default">
      <x v="439"/>
    </i>
    <i>
      <x v="149"/>
      <x v="10"/>
    </i>
    <i t="default">
      <x v="149"/>
    </i>
    <i>
      <x v="171"/>
      <x v="10"/>
    </i>
    <i t="default">
      <x v="171"/>
    </i>
    <i>
      <x v="204"/>
      <x v="3"/>
    </i>
    <i r="1">
      <x v="7"/>
    </i>
    <i r="1">
      <x v="8"/>
    </i>
    <i r="1">
      <x v="2"/>
    </i>
    <i r="1">
      <x/>
    </i>
    <i t="default">
      <x v="204"/>
    </i>
    <i>
      <x v="232"/>
      <x v="1"/>
    </i>
    <i t="default">
      <x v="232"/>
    </i>
    <i>
      <x v="495"/>
      <x/>
    </i>
    <i t="default">
      <x v="495"/>
    </i>
    <i>
      <x v="218"/>
      <x v="3"/>
    </i>
    <i t="default">
      <x v="218"/>
    </i>
    <i>
      <x v="527"/>
      <x v="7"/>
    </i>
    <i t="default">
      <x v="527"/>
    </i>
    <i>
      <x v="165"/>
      <x v="5"/>
    </i>
    <i t="default">
      <x v="165"/>
    </i>
    <i>
      <x/>
      <x/>
    </i>
    <i t="default">
      <x/>
    </i>
    <i>
      <x v="491"/>
      <x v="6"/>
    </i>
    <i r="1">
      <x v="14"/>
    </i>
    <i r="1">
      <x/>
    </i>
    <i r="1">
      <x v="3"/>
    </i>
    <i r="1">
      <x v="1"/>
    </i>
    <i t="default">
      <x v="491"/>
    </i>
    <i>
      <x v="177"/>
      <x v="10"/>
    </i>
    <i t="default">
      <x v="177"/>
    </i>
    <i>
      <x v="134"/>
      <x/>
    </i>
    <i r="1">
      <x v="2"/>
    </i>
    <i r="1">
      <x v="4"/>
    </i>
    <i t="default">
      <x v="134"/>
    </i>
    <i>
      <x v="96"/>
      <x v="4"/>
    </i>
    <i t="default">
      <x v="96"/>
    </i>
    <i>
      <x v="421"/>
      <x/>
    </i>
    <i r="1">
      <x v="3"/>
    </i>
    <i r="1">
      <x v="7"/>
    </i>
    <i t="default">
      <x v="421"/>
    </i>
    <i>
      <x v="503"/>
      <x/>
    </i>
    <i t="default">
      <x v="503"/>
    </i>
    <i>
      <x v="36"/>
      <x/>
    </i>
    <i r="1">
      <x v="3"/>
    </i>
    <i t="default">
      <x v="36"/>
    </i>
    <i>
      <x v="81"/>
      <x/>
    </i>
    <i t="default">
      <x v="81"/>
    </i>
    <i>
      <x v="341"/>
      <x v="9"/>
    </i>
    <i r="1">
      <x v="3"/>
    </i>
    <i r="1">
      <x/>
    </i>
    <i t="default">
      <x v="341"/>
    </i>
    <i>
      <x v="389"/>
      <x v="9"/>
    </i>
    <i r="1">
      <x v="6"/>
    </i>
    <i r="1">
      <x/>
    </i>
    <i r="1">
      <x v="8"/>
    </i>
    <i r="1">
      <x v="3"/>
    </i>
    <i r="1">
      <x v="1"/>
    </i>
    <i t="default">
      <x v="389"/>
    </i>
    <i>
      <x v="308"/>
      <x/>
    </i>
    <i t="default">
      <x v="308"/>
    </i>
    <i>
      <x v="38"/>
      <x v="2"/>
    </i>
    <i t="default">
      <x v="38"/>
    </i>
    <i>
      <x v="65"/>
      <x v="3"/>
    </i>
    <i t="default">
      <x v="65"/>
    </i>
    <i>
      <x v="47"/>
      <x v="3"/>
    </i>
    <i t="default">
      <x v="47"/>
    </i>
    <i>
      <x v="254"/>
      <x v="9"/>
    </i>
    <i t="default">
      <x v="254"/>
    </i>
    <i>
      <x v="309"/>
      <x v="4"/>
    </i>
    <i t="default">
      <x v="309"/>
    </i>
    <i>
      <x v="375"/>
      <x v="16"/>
    </i>
    <i t="default">
      <x v="375"/>
    </i>
    <i>
      <x v="61"/>
      <x/>
    </i>
    <i t="default">
      <x v="61"/>
    </i>
    <i>
      <x v="80"/>
      <x v="7"/>
    </i>
    <i t="default">
      <x v="80"/>
    </i>
    <i>
      <x v="210"/>
      <x v="3"/>
    </i>
    <i t="default">
      <x v="210"/>
    </i>
    <i>
      <x v="148"/>
      <x/>
    </i>
    <i t="default">
      <x v="148"/>
    </i>
    <i>
      <x v="7"/>
      <x/>
    </i>
    <i t="default">
      <x v="7"/>
    </i>
    <i>
      <x v="192"/>
      <x/>
    </i>
    <i t="default">
      <x v="192"/>
    </i>
    <i>
      <x v="247"/>
      <x/>
    </i>
    <i r="1">
      <x v="3"/>
    </i>
    <i t="default">
      <x v="247"/>
    </i>
    <i>
      <x v="295"/>
      <x/>
    </i>
    <i t="default">
      <x v="295"/>
    </i>
    <i>
      <x v="183"/>
      <x v="4"/>
    </i>
    <i r="1">
      <x v="2"/>
    </i>
    <i t="default">
      <x v="183"/>
    </i>
    <i>
      <x v="62"/>
      <x v="3"/>
    </i>
    <i t="default">
      <x v="62"/>
    </i>
    <i>
      <x v="126"/>
      <x/>
    </i>
    <i t="default">
      <x v="126"/>
    </i>
    <i>
      <x v="391"/>
      <x v="1"/>
    </i>
    <i t="default">
      <x v="391"/>
    </i>
    <i>
      <x v="416"/>
      <x v="8"/>
    </i>
    <i t="default">
      <x v="416"/>
    </i>
    <i>
      <x v="312"/>
      <x/>
    </i>
    <i t="default">
      <x v="312"/>
    </i>
    <i>
      <x v="494"/>
      <x v="3"/>
    </i>
    <i t="default">
      <x v="494"/>
    </i>
    <i>
      <x v="137"/>
      <x v="4"/>
    </i>
    <i t="default">
      <x v="137"/>
    </i>
    <i>
      <x v="367"/>
      <x v="3"/>
    </i>
    <i t="default">
      <x v="367"/>
    </i>
    <i>
      <x v="402"/>
      <x v="11"/>
    </i>
    <i t="default">
      <x v="402"/>
    </i>
    <i>
      <x v="277"/>
      <x/>
    </i>
    <i t="default">
      <x v="277"/>
    </i>
    <i>
      <x v="286"/>
      <x v="1"/>
    </i>
    <i t="default">
      <x v="286"/>
    </i>
    <i>
      <x v="109"/>
      <x v="3"/>
    </i>
    <i t="default">
      <x v="109"/>
    </i>
    <i>
      <x v="445"/>
      <x/>
    </i>
    <i t="default">
      <x v="445"/>
    </i>
    <i>
      <x v="4"/>
      <x v="4"/>
    </i>
    <i t="default">
      <x v="4"/>
    </i>
    <i>
      <x v="404"/>
      <x v="1"/>
    </i>
    <i t="default">
      <x v="404"/>
    </i>
    <i>
      <x v="42"/>
      <x/>
    </i>
    <i t="default">
      <x v="42"/>
    </i>
    <i>
      <x v="202"/>
      <x v="3"/>
    </i>
    <i t="default">
      <x v="202"/>
    </i>
    <i>
      <x v="108"/>
      <x v="7"/>
    </i>
    <i t="default">
      <x v="108"/>
    </i>
    <i>
      <x v="152"/>
      <x v="9"/>
    </i>
    <i r="1">
      <x v="4"/>
    </i>
    <i t="default">
      <x v="152"/>
    </i>
    <i t="grand">
      <x/>
    </i>
  </rowItems>
  <colFields count="1">
    <field x="-2"/>
  </colFields>
  <colItems count="3">
    <i>
      <x/>
    </i>
    <i i="1">
      <x v="1"/>
    </i>
    <i i="2">
      <x v="2"/>
    </i>
  </colItems>
  <dataFields count="3">
    <dataField name="FiLBE Watt best guess " fld="9" baseField="0"/>
    <dataField name="FaLBE Watt best guess " fld="15" baseField="0"/>
    <dataField name="SUM of Total LBE " fld="20"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F&amp;F emissions analysis 3" cacheId="7" applyNumberFormats="0" applyBorderFormats="0" applyFontFormats="0" applyPatternFormats="0" applyAlignmentFormats="0" applyWidthHeightFormats="0" dataCaption="" updatedVersion="8" compact="0" compactData="0">
  <location ref="B3:F2102" firstHeaderRow="1" firstDataRow="2" firstDataCol="2"/>
  <pivotFields count="21">
    <pivotField name="Investor parent" axis="axisRow" compact="0" outline="0" multipleItemSelectionAllowed="1" showAll="0" sortType="descending">
      <items count="5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t="default"/>
      </items>
      <autoSortScope>
        <pivotArea>
          <references count="1">
            <reference field="4294967294" count="1">
              <x v="2"/>
            </reference>
          </references>
        </pivotArea>
      </autoSortScope>
    </pivotField>
    <pivotField name="Company" axis="axisRow" compact="0" outline="0" multipleItemSelectionAllowed="1" showAll="0" sortType="descending">
      <items count="21">
        <item x="0"/>
        <item x="1"/>
        <item x="2"/>
        <item x="3"/>
        <item x="4"/>
        <item x="5"/>
        <item x="6"/>
        <item x="7"/>
        <item x="8"/>
        <item x="9"/>
        <item x="10"/>
        <item x="11"/>
        <item x="12"/>
        <item x="13"/>
        <item x="14"/>
        <item x="15"/>
        <item x="16"/>
        <item x="17"/>
        <item x="18"/>
        <item x="19"/>
        <item t="default"/>
      </items>
      <autoSortScope>
        <pivotArea>
          <references count="1">
            <reference field="4294967294" count="1">
              <x v="2"/>
            </reference>
          </references>
        </pivotArea>
      </autoSortScope>
    </pivotField>
    <pivotField name="Outstanding amount" compact="0" numFmtId="4" outline="0" multipleItemSelectionAllowed="1" showAll="0"/>
    <pivotField name="Facilitated amount" compact="0" numFmtId="4" outline="0" multipleItemSelectionAllowed="1" showAll="0"/>
    <pivotField name="EVIC (US$ mln)" compact="0" numFmtId="4" outline="0" multipleItemSelectionAllowed="1" showAll="0"/>
    <pivotField name="FiOME Watt lower bound" compact="0" numFmtId="4" outline="0" multipleItemSelectionAllowed="1" showAll="0"/>
    <pivotField name="FiOME Watt best guess" dataField="1" compact="0" numFmtId="4" outline="0" multipleItemSelectionAllowed="1" showAll="0"/>
    <pivotField name="FiOME Watt upper bound" compact="0" numFmtId="4" outline="0" multipleItemSelectionAllowed="1" showAll="0"/>
    <pivotField name="FiLBE Watt lower bound" compact="0" numFmtId="4" outline="0" multipleItemSelectionAllowed="1" showAll="0"/>
    <pivotField name="FiLBE Watt best guess" compact="0" numFmtId="4" outline="0" multipleItemSelectionAllowed="1" showAll="0"/>
    <pivotField name="FiLBE Watt upper bound" compact="0" numFmtId="4" outline="0" multipleItemSelectionAllowed="1" showAll="0"/>
    <pivotField name="FaOME Watt lower bound" compact="0" numFmtId="4" outline="0" multipleItemSelectionAllowed="1" showAll="0"/>
    <pivotField name="FaOME Watt best guess" dataField="1" compact="0" numFmtId="4" outline="0" multipleItemSelectionAllowed="1" showAll="0"/>
    <pivotField name="FaOME Watt upper bound" compact="0" numFmtId="4" outline="0" multipleItemSelectionAllowed="1" showAll="0"/>
    <pivotField name="FaLBE Watt lower bound" compact="0" numFmtId="4" outline="0" multipleItemSelectionAllowed="1" showAll="0"/>
    <pivotField name="FaLBE Watt best guess" compact="0" numFmtId="4" outline="0" multipleItemSelectionAllowed="1" showAll="0"/>
    <pivotField name="FaLBE Watt upper bound" compact="0" numFmtId="4" outline="0" multipleItemSelectionAllowed="1" showAll="0"/>
    <pivotField compact="0" outline="0" subtotalTop="0" dragToRow="0" dragToCol="0" dragToPage="0" showAll="0" includeNewItemsInFilter="1" defaultSubtotal="0"/>
    <pivotField compact="0" outline="0" subtotalTop="0" dragToRow="0" dragToCol="0" dragToPage="0" showAll="0" includeNewItemsInFilter="1" defaultSubtotal="0"/>
    <pivotField dataField="1" compact="0" outline="0" subtotalTop="0" dragToRow="0" dragToCol="0" dragToPage="0" showAll="0" includeNewItemsInFilter="1" defaultSubtotal="0"/>
    <pivotField compact="0" outline="0" subtotalTop="0" dragToRow="0" dragToCol="0" dragToPage="0" showAll="0" includeNewItemsInFilter="1" defaultSubtotal="0"/>
  </pivotFields>
  <rowFields count="2">
    <field x="0"/>
    <field x="1"/>
  </rowFields>
  <rowItems count="2098">
    <i>
      <x v="488"/>
      <x v="9"/>
    </i>
    <i r="1">
      <x v="4"/>
    </i>
    <i t="default">
      <x v="488"/>
    </i>
    <i>
      <x v="461"/>
      <x v="18"/>
    </i>
    <i r="1">
      <x v="17"/>
    </i>
    <i r="1">
      <x v="4"/>
    </i>
    <i r="1">
      <x v="16"/>
    </i>
    <i t="default">
      <x v="461"/>
    </i>
    <i>
      <x v="73"/>
      <x/>
    </i>
    <i r="1">
      <x v="7"/>
    </i>
    <i r="1">
      <x v="6"/>
    </i>
    <i r="1">
      <x v="3"/>
    </i>
    <i r="1">
      <x v="9"/>
    </i>
    <i r="1">
      <x v="5"/>
    </i>
    <i r="1">
      <x v="8"/>
    </i>
    <i r="1">
      <x v="1"/>
    </i>
    <i r="1">
      <x v="11"/>
    </i>
    <i r="1">
      <x v="10"/>
    </i>
    <i r="1">
      <x v="2"/>
    </i>
    <i r="1">
      <x v="16"/>
    </i>
    <i t="default">
      <x v="73"/>
    </i>
    <i>
      <x v="501"/>
      <x/>
    </i>
    <i r="1">
      <x v="3"/>
    </i>
    <i r="1">
      <x v="7"/>
    </i>
    <i r="1">
      <x v="9"/>
    </i>
    <i r="1">
      <x v="11"/>
    </i>
    <i r="1">
      <x v="2"/>
    </i>
    <i r="1">
      <x v="10"/>
    </i>
    <i r="1">
      <x v="16"/>
    </i>
    <i r="1">
      <x v="18"/>
    </i>
    <i r="1">
      <x v="5"/>
    </i>
    <i r="1">
      <x v="1"/>
    </i>
    <i r="1">
      <x v="4"/>
    </i>
    <i t="default">
      <x v="501"/>
    </i>
    <i>
      <x v="306"/>
      <x v="4"/>
    </i>
    <i t="default">
      <x v="306"/>
    </i>
    <i>
      <x v="321"/>
      <x v="6"/>
    </i>
    <i r="1">
      <x v="9"/>
    </i>
    <i r="1">
      <x/>
    </i>
    <i r="1">
      <x v="8"/>
    </i>
    <i r="1">
      <x v="1"/>
    </i>
    <i r="1">
      <x v="4"/>
    </i>
    <i r="1">
      <x v="18"/>
    </i>
    <i r="1">
      <x v="7"/>
    </i>
    <i r="1">
      <x v="3"/>
    </i>
    <i r="1">
      <x v="5"/>
    </i>
    <i r="1">
      <x v="11"/>
    </i>
    <i r="1">
      <x v="10"/>
    </i>
    <i t="default">
      <x v="321"/>
    </i>
    <i>
      <x v="528"/>
      <x v="2"/>
    </i>
    <i t="default">
      <x v="528"/>
    </i>
    <i>
      <x v="455"/>
      <x/>
    </i>
    <i r="1">
      <x v="9"/>
    </i>
    <i r="1">
      <x v="7"/>
    </i>
    <i r="1">
      <x v="3"/>
    </i>
    <i r="1">
      <x v="8"/>
    </i>
    <i r="1">
      <x v="6"/>
    </i>
    <i r="1">
      <x v="1"/>
    </i>
    <i r="1">
      <x v="18"/>
    </i>
    <i r="1">
      <x v="11"/>
    </i>
    <i r="1">
      <x v="5"/>
    </i>
    <i r="1">
      <x v="2"/>
    </i>
    <i r="1">
      <x v="4"/>
    </i>
    <i r="1">
      <x v="10"/>
    </i>
    <i r="1">
      <x v="16"/>
    </i>
    <i t="default">
      <x v="455"/>
    </i>
    <i>
      <x v="500"/>
      <x v="6"/>
    </i>
    <i r="1">
      <x v="9"/>
    </i>
    <i r="1">
      <x v="18"/>
    </i>
    <i r="1">
      <x/>
    </i>
    <i r="1">
      <x v="8"/>
    </i>
    <i r="1">
      <x v="7"/>
    </i>
    <i r="1">
      <x v="1"/>
    </i>
    <i r="1">
      <x v="3"/>
    </i>
    <i r="1">
      <x v="10"/>
    </i>
    <i r="1">
      <x v="11"/>
    </i>
    <i t="default">
      <x v="500"/>
    </i>
    <i>
      <x v="35"/>
      <x v="6"/>
    </i>
    <i r="1">
      <x v="2"/>
    </i>
    <i t="default">
      <x v="35"/>
    </i>
    <i>
      <x v="440"/>
      <x v="3"/>
    </i>
    <i t="default">
      <x v="440"/>
    </i>
    <i>
      <x v="415"/>
      <x v="6"/>
    </i>
    <i t="default">
      <x v="415"/>
    </i>
    <i>
      <x v="395"/>
      <x v="18"/>
    </i>
    <i t="default">
      <x v="395"/>
    </i>
    <i>
      <x v="164"/>
      <x v="6"/>
    </i>
    <i r="1">
      <x v="9"/>
    </i>
    <i r="1">
      <x v="8"/>
    </i>
    <i r="1">
      <x v="18"/>
    </i>
    <i r="1">
      <x/>
    </i>
    <i r="1">
      <x v="1"/>
    </i>
    <i r="1">
      <x v="7"/>
    </i>
    <i r="1">
      <x v="5"/>
    </i>
    <i r="1">
      <x v="3"/>
    </i>
    <i t="default">
      <x v="164"/>
    </i>
    <i>
      <x v="327"/>
      <x/>
    </i>
    <i r="1">
      <x v="3"/>
    </i>
    <i r="1">
      <x v="9"/>
    </i>
    <i r="1">
      <x v="7"/>
    </i>
    <i r="1">
      <x v="6"/>
    </i>
    <i r="1">
      <x v="8"/>
    </i>
    <i r="1">
      <x v="15"/>
    </i>
    <i r="1">
      <x v="1"/>
    </i>
    <i r="1">
      <x v="2"/>
    </i>
    <i r="1">
      <x v="18"/>
    </i>
    <i r="1">
      <x v="10"/>
    </i>
    <i r="1">
      <x v="5"/>
    </i>
    <i r="1">
      <x v="4"/>
    </i>
    <i r="1">
      <x v="16"/>
    </i>
    <i r="1">
      <x v="11"/>
    </i>
    <i t="default">
      <x v="327"/>
    </i>
    <i>
      <x v="250"/>
      <x v="8"/>
    </i>
    <i r="1">
      <x v="1"/>
    </i>
    <i r="1">
      <x v="7"/>
    </i>
    <i r="1">
      <x v="6"/>
    </i>
    <i r="1">
      <x v="9"/>
    </i>
    <i r="1">
      <x/>
    </i>
    <i r="1">
      <x v="3"/>
    </i>
    <i r="1">
      <x v="11"/>
    </i>
    <i r="1">
      <x v="10"/>
    </i>
    <i t="default">
      <x v="250"/>
    </i>
    <i>
      <x v="194"/>
      <x/>
    </i>
    <i r="1">
      <x v="9"/>
    </i>
    <i r="1">
      <x v="7"/>
    </i>
    <i r="1">
      <x v="3"/>
    </i>
    <i r="1">
      <x v="8"/>
    </i>
    <i r="1">
      <x v="1"/>
    </i>
    <i r="1">
      <x v="11"/>
    </i>
    <i r="1">
      <x v="18"/>
    </i>
    <i r="1">
      <x v="2"/>
    </i>
    <i r="1">
      <x v="10"/>
    </i>
    <i r="1">
      <x v="16"/>
    </i>
    <i r="1">
      <x v="15"/>
    </i>
    <i t="default">
      <x v="194"/>
    </i>
    <i>
      <x v="484"/>
      <x/>
    </i>
    <i r="1">
      <x v="5"/>
    </i>
    <i r="1">
      <x v="8"/>
    </i>
    <i r="1">
      <x v="3"/>
    </i>
    <i r="1">
      <x v="9"/>
    </i>
    <i r="1">
      <x v="7"/>
    </i>
    <i r="1">
      <x v="1"/>
    </i>
    <i t="default">
      <x v="484"/>
    </i>
    <i>
      <x v="84"/>
      <x v="4"/>
    </i>
    <i t="default">
      <x v="84"/>
    </i>
    <i>
      <x v="23"/>
      <x v="4"/>
    </i>
    <i t="default">
      <x v="23"/>
    </i>
    <i>
      <x v="46"/>
      <x/>
    </i>
    <i r="1">
      <x v="17"/>
    </i>
    <i r="1">
      <x v="2"/>
    </i>
    <i r="1">
      <x v="3"/>
    </i>
    <i r="1">
      <x v="11"/>
    </i>
    <i t="default">
      <x v="46"/>
    </i>
    <i>
      <x v="292"/>
      <x/>
    </i>
    <i r="1">
      <x v="17"/>
    </i>
    <i t="default">
      <x v="292"/>
    </i>
    <i>
      <x v="95"/>
      <x/>
    </i>
    <i r="1">
      <x v="10"/>
    </i>
    <i r="1">
      <x v="11"/>
    </i>
    <i r="1">
      <x v="15"/>
    </i>
    <i t="default">
      <x v="95"/>
    </i>
    <i>
      <x v="144"/>
      <x/>
    </i>
    <i r="1">
      <x v="9"/>
    </i>
    <i t="default">
      <x v="144"/>
    </i>
    <i>
      <x v="293"/>
      <x/>
    </i>
    <i t="default">
      <x v="293"/>
    </i>
    <i>
      <x v="409"/>
      <x/>
    </i>
    <i t="default">
      <x v="409"/>
    </i>
    <i>
      <x v="127"/>
      <x/>
    </i>
    <i t="default">
      <x v="127"/>
    </i>
    <i>
      <x v="507"/>
      <x v="6"/>
    </i>
    <i r="1">
      <x v="9"/>
    </i>
    <i r="1">
      <x/>
    </i>
    <i r="1">
      <x v="7"/>
    </i>
    <i r="1">
      <x v="18"/>
    </i>
    <i r="1">
      <x v="8"/>
    </i>
    <i r="1">
      <x v="1"/>
    </i>
    <i r="1">
      <x v="14"/>
    </i>
    <i r="1">
      <x v="3"/>
    </i>
    <i r="1">
      <x v="5"/>
    </i>
    <i r="1">
      <x v="15"/>
    </i>
    <i r="1">
      <x v="2"/>
    </i>
    <i r="1">
      <x v="4"/>
    </i>
    <i r="1">
      <x v="11"/>
    </i>
    <i r="1">
      <x v="10"/>
    </i>
    <i t="default">
      <x v="507"/>
    </i>
    <i>
      <x v="473"/>
      <x v="9"/>
    </i>
    <i r="1">
      <x v="6"/>
    </i>
    <i r="1">
      <x/>
    </i>
    <i r="1">
      <x v="8"/>
    </i>
    <i r="1">
      <x v="18"/>
    </i>
    <i r="1">
      <x v="1"/>
    </i>
    <i r="1">
      <x v="7"/>
    </i>
    <i r="1">
      <x v="3"/>
    </i>
    <i r="1">
      <x v="5"/>
    </i>
    <i t="default">
      <x v="473"/>
    </i>
    <i>
      <x v="446"/>
      <x v="9"/>
    </i>
    <i r="1">
      <x/>
    </i>
    <i r="1">
      <x v="1"/>
    </i>
    <i r="1">
      <x v="4"/>
    </i>
    <i r="1">
      <x v="8"/>
    </i>
    <i r="1">
      <x v="7"/>
    </i>
    <i r="1">
      <x v="3"/>
    </i>
    <i r="1">
      <x v="5"/>
    </i>
    <i r="1">
      <x v="11"/>
    </i>
    <i t="default">
      <x v="446"/>
    </i>
    <i>
      <x v="467"/>
      <x v="9"/>
    </i>
    <i r="1">
      <x/>
    </i>
    <i r="1">
      <x v="7"/>
    </i>
    <i r="1">
      <x v="6"/>
    </i>
    <i r="1">
      <x v="3"/>
    </i>
    <i r="1">
      <x v="8"/>
    </i>
    <i r="1">
      <x v="4"/>
    </i>
    <i r="1">
      <x v="11"/>
    </i>
    <i r="1">
      <x v="5"/>
    </i>
    <i r="1">
      <x v="1"/>
    </i>
    <i r="1">
      <x v="10"/>
    </i>
    <i t="default">
      <x v="467"/>
    </i>
    <i>
      <x v="305"/>
      <x v="15"/>
    </i>
    <i t="default">
      <x v="305"/>
    </i>
    <i>
      <x v="115"/>
      <x/>
    </i>
    <i r="1">
      <x v="9"/>
    </i>
    <i r="1">
      <x v="1"/>
    </i>
    <i r="1">
      <x v="6"/>
    </i>
    <i r="1">
      <x v="3"/>
    </i>
    <i r="1">
      <x v="14"/>
    </i>
    <i r="1">
      <x v="4"/>
    </i>
    <i r="1">
      <x v="11"/>
    </i>
    <i r="1">
      <x v="2"/>
    </i>
    <i r="1">
      <x v="16"/>
    </i>
    <i t="default">
      <x v="115"/>
    </i>
    <i>
      <x v="216"/>
      <x v="3"/>
    </i>
    <i t="default">
      <x v="216"/>
    </i>
    <i>
      <x v="290"/>
      <x v="10"/>
    </i>
    <i t="default">
      <x v="290"/>
    </i>
    <i>
      <x v="339"/>
      <x/>
    </i>
    <i r="1">
      <x v="7"/>
    </i>
    <i r="1">
      <x v="3"/>
    </i>
    <i r="1">
      <x v="4"/>
    </i>
    <i r="1">
      <x v="11"/>
    </i>
    <i r="1">
      <x v="2"/>
    </i>
    <i r="1">
      <x v="10"/>
    </i>
    <i r="1">
      <x v="16"/>
    </i>
    <i t="default">
      <x v="339"/>
    </i>
    <i>
      <x v="529"/>
      <x v="4"/>
    </i>
    <i r="1">
      <x v="5"/>
    </i>
    <i t="default">
      <x v="529"/>
    </i>
    <i>
      <x v="111"/>
      <x/>
    </i>
    <i r="1">
      <x v="9"/>
    </i>
    <i r="1">
      <x v="3"/>
    </i>
    <i r="1">
      <x v="7"/>
    </i>
    <i r="1">
      <x v="11"/>
    </i>
    <i r="1">
      <x v="10"/>
    </i>
    <i t="default">
      <x v="111"/>
    </i>
    <i>
      <x v="163"/>
      <x v="18"/>
    </i>
    <i t="default">
      <x v="163"/>
    </i>
    <i>
      <x v="77"/>
      <x v="9"/>
    </i>
    <i r="1">
      <x/>
    </i>
    <i r="1">
      <x v="1"/>
    </i>
    <i r="1">
      <x v="8"/>
    </i>
    <i r="1">
      <x v="7"/>
    </i>
    <i r="1">
      <x v="3"/>
    </i>
    <i r="1">
      <x v="6"/>
    </i>
    <i r="1">
      <x v="5"/>
    </i>
    <i r="1">
      <x v="10"/>
    </i>
    <i t="default">
      <x v="77"/>
    </i>
    <i>
      <x v="370"/>
      <x v="18"/>
    </i>
    <i t="default">
      <x v="370"/>
    </i>
    <i>
      <x v="200"/>
      <x/>
    </i>
    <i r="1">
      <x v="9"/>
    </i>
    <i r="1">
      <x v="7"/>
    </i>
    <i r="1">
      <x v="3"/>
    </i>
    <i r="1">
      <x v="18"/>
    </i>
    <i r="1">
      <x v="1"/>
    </i>
    <i r="1">
      <x v="4"/>
    </i>
    <i r="1">
      <x v="2"/>
    </i>
    <i t="default">
      <x v="200"/>
    </i>
    <i>
      <x v="278"/>
      <x v="3"/>
    </i>
    <i r="1">
      <x/>
    </i>
    <i r="1">
      <x v="7"/>
    </i>
    <i r="1">
      <x v="11"/>
    </i>
    <i t="default">
      <x v="278"/>
    </i>
    <i>
      <x v="259"/>
      <x/>
    </i>
    <i r="1">
      <x v="3"/>
    </i>
    <i r="1">
      <x v="7"/>
    </i>
    <i r="1">
      <x v="1"/>
    </i>
    <i r="1">
      <x v="6"/>
    </i>
    <i r="1">
      <x v="11"/>
    </i>
    <i r="1">
      <x v="10"/>
    </i>
    <i r="1">
      <x v="14"/>
    </i>
    <i r="1">
      <x v="8"/>
    </i>
    <i r="1">
      <x v="4"/>
    </i>
    <i r="1">
      <x v="15"/>
    </i>
    <i t="default">
      <x v="259"/>
    </i>
    <i>
      <x v="48"/>
      <x v="14"/>
    </i>
    <i t="default">
      <x v="48"/>
    </i>
    <i>
      <x v="397"/>
      <x v="7"/>
    </i>
    <i r="1">
      <x v="18"/>
    </i>
    <i r="1">
      <x v="16"/>
    </i>
    <i r="1">
      <x v="11"/>
    </i>
    <i r="1">
      <x v="1"/>
    </i>
    <i r="1">
      <x v="2"/>
    </i>
    <i t="default">
      <x v="397"/>
    </i>
    <i>
      <x v="253"/>
      <x/>
    </i>
    <i r="1">
      <x v="9"/>
    </i>
    <i r="1">
      <x v="3"/>
    </i>
    <i r="1">
      <x v="7"/>
    </i>
    <i r="1">
      <x v="1"/>
    </i>
    <i r="1">
      <x v="8"/>
    </i>
    <i r="1">
      <x v="4"/>
    </i>
    <i r="1">
      <x v="11"/>
    </i>
    <i r="1">
      <x v="16"/>
    </i>
    <i t="default">
      <x v="253"/>
    </i>
    <i>
      <x v="396"/>
      <x v="18"/>
    </i>
    <i t="default">
      <x v="396"/>
    </i>
    <i>
      <x v="318"/>
      <x v="8"/>
    </i>
    <i r="1">
      <x v="7"/>
    </i>
    <i r="1">
      <x v="9"/>
    </i>
    <i r="1">
      <x v="18"/>
    </i>
    <i r="1">
      <x v="3"/>
    </i>
    <i r="1">
      <x v="4"/>
    </i>
    <i r="1">
      <x/>
    </i>
    <i r="1">
      <x v="1"/>
    </i>
    <i r="1">
      <x v="11"/>
    </i>
    <i r="1">
      <x v="2"/>
    </i>
    <i r="1">
      <x v="10"/>
    </i>
    <i t="default">
      <x v="318"/>
    </i>
    <i>
      <x v="380"/>
      <x v="5"/>
    </i>
    <i t="default">
      <x v="380"/>
    </i>
    <i>
      <x v="423"/>
      <x v="9"/>
    </i>
    <i r="1">
      <x/>
    </i>
    <i r="1">
      <x v="3"/>
    </i>
    <i t="default">
      <x v="423"/>
    </i>
    <i>
      <x v="496"/>
      <x v="9"/>
    </i>
    <i r="1">
      <x/>
    </i>
    <i r="1">
      <x v="6"/>
    </i>
    <i r="1">
      <x v="3"/>
    </i>
    <i r="1">
      <x v="7"/>
    </i>
    <i r="1">
      <x v="8"/>
    </i>
    <i r="1">
      <x v="1"/>
    </i>
    <i r="1">
      <x v="18"/>
    </i>
    <i r="1">
      <x v="5"/>
    </i>
    <i r="1">
      <x v="4"/>
    </i>
    <i r="1">
      <x v="14"/>
    </i>
    <i r="1">
      <x v="13"/>
    </i>
    <i r="1">
      <x v="15"/>
    </i>
    <i r="1">
      <x v="16"/>
    </i>
    <i r="1">
      <x v="11"/>
    </i>
    <i r="1">
      <x v="10"/>
    </i>
    <i r="1">
      <x v="2"/>
    </i>
    <i t="default">
      <x v="496"/>
    </i>
    <i>
      <x v="372"/>
      <x/>
    </i>
    <i r="1">
      <x v="4"/>
    </i>
    <i r="1">
      <x v="11"/>
    </i>
    <i t="default">
      <x v="372"/>
    </i>
    <i>
      <x v="29"/>
      <x v="7"/>
    </i>
    <i r="1">
      <x v="13"/>
    </i>
    <i r="1">
      <x/>
    </i>
    <i r="1">
      <x v="3"/>
    </i>
    <i t="default">
      <x v="29"/>
    </i>
    <i>
      <x v="55"/>
      <x/>
    </i>
    <i r="1">
      <x v="7"/>
    </i>
    <i r="1">
      <x v="3"/>
    </i>
    <i r="1">
      <x v="11"/>
    </i>
    <i r="1">
      <x v="10"/>
    </i>
    <i t="default">
      <x v="55"/>
    </i>
    <i>
      <x v="481"/>
      <x/>
    </i>
    <i r="1">
      <x v="9"/>
    </i>
    <i r="1">
      <x v="7"/>
    </i>
    <i r="1">
      <x v="3"/>
    </i>
    <i r="1">
      <x v="11"/>
    </i>
    <i t="default">
      <x v="481"/>
    </i>
    <i>
      <x v="493"/>
      <x v="6"/>
    </i>
    <i r="1">
      <x v="3"/>
    </i>
    <i r="1">
      <x v="7"/>
    </i>
    <i r="1">
      <x/>
    </i>
    <i r="1">
      <x v="9"/>
    </i>
    <i r="1">
      <x v="8"/>
    </i>
    <i r="1">
      <x v="1"/>
    </i>
    <i r="1">
      <x v="11"/>
    </i>
    <i r="1">
      <x v="4"/>
    </i>
    <i r="1">
      <x v="15"/>
    </i>
    <i r="1">
      <x v="16"/>
    </i>
    <i t="default">
      <x v="493"/>
    </i>
    <i>
      <x v="410"/>
      <x v="9"/>
    </i>
    <i r="1">
      <x v="7"/>
    </i>
    <i r="1">
      <x/>
    </i>
    <i r="1">
      <x v="4"/>
    </i>
    <i t="default">
      <x v="410"/>
    </i>
    <i>
      <x v="515"/>
      <x v="15"/>
    </i>
    <i t="default">
      <x v="515"/>
    </i>
    <i>
      <x v="374"/>
      <x v="9"/>
    </i>
    <i r="1">
      <x/>
    </i>
    <i r="1">
      <x v="1"/>
    </i>
    <i r="1">
      <x v="7"/>
    </i>
    <i r="1">
      <x v="3"/>
    </i>
    <i r="1">
      <x v="8"/>
    </i>
    <i r="1">
      <x v="4"/>
    </i>
    <i r="1">
      <x v="18"/>
    </i>
    <i r="1">
      <x v="5"/>
    </i>
    <i r="1">
      <x v="11"/>
    </i>
    <i r="1">
      <x v="2"/>
    </i>
    <i r="1">
      <x v="10"/>
    </i>
    <i t="default">
      <x v="374"/>
    </i>
    <i>
      <x v="20"/>
      <x v="3"/>
    </i>
    <i r="1">
      <x v="7"/>
    </i>
    <i r="1">
      <x/>
    </i>
    <i t="default">
      <x v="20"/>
    </i>
    <i>
      <x v="522"/>
      <x v="9"/>
    </i>
    <i r="1">
      <x/>
    </i>
    <i r="1">
      <x v="8"/>
    </i>
    <i r="1">
      <x v="1"/>
    </i>
    <i r="1">
      <x v="7"/>
    </i>
    <i r="1">
      <x v="3"/>
    </i>
    <i t="default">
      <x v="522"/>
    </i>
    <i>
      <x v="249"/>
      <x/>
    </i>
    <i r="1">
      <x v="7"/>
    </i>
    <i r="1">
      <x v="15"/>
    </i>
    <i t="default">
      <x v="249"/>
    </i>
    <i>
      <x v="58"/>
      <x/>
    </i>
    <i r="1">
      <x v="18"/>
    </i>
    <i r="1">
      <x v="3"/>
    </i>
    <i r="1">
      <x v="9"/>
    </i>
    <i r="1">
      <x v="7"/>
    </i>
    <i r="1">
      <x v="1"/>
    </i>
    <i r="1">
      <x v="6"/>
    </i>
    <i r="1">
      <x v="11"/>
    </i>
    <i t="default">
      <x v="58"/>
    </i>
    <i>
      <x v="386"/>
      <x/>
    </i>
    <i r="1">
      <x v="8"/>
    </i>
    <i t="default">
      <x v="386"/>
    </i>
    <i>
      <x v="208"/>
      <x v="9"/>
    </i>
    <i r="1">
      <x v="6"/>
    </i>
    <i r="1">
      <x v="7"/>
    </i>
    <i r="1">
      <x/>
    </i>
    <i r="1">
      <x v="4"/>
    </i>
    <i r="1">
      <x v="2"/>
    </i>
    <i r="1">
      <x v="18"/>
    </i>
    <i r="1">
      <x v="11"/>
    </i>
    <i r="1">
      <x v="5"/>
    </i>
    <i r="1">
      <x v="16"/>
    </i>
    <i t="default">
      <x v="208"/>
    </i>
    <i>
      <x v="92"/>
      <x v="3"/>
    </i>
    <i t="default">
      <x v="92"/>
    </i>
    <i>
      <x v="219"/>
      <x v="9"/>
    </i>
    <i r="1">
      <x/>
    </i>
    <i r="1">
      <x v="6"/>
    </i>
    <i r="1">
      <x v="8"/>
    </i>
    <i r="1">
      <x v="7"/>
    </i>
    <i r="1">
      <x v="18"/>
    </i>
    <i r="1">
      <x v="1"/>
    </i>
    <i r="1">
      <x v="3"/>
    </i>
    <i r="1">
      <x v="5"/>
    </i>
    <i r="1">
      <x v="4"/>
    </i>
    <i r="1">
      <x v="2"/>
    </i>
    <i r="1">
      <x v="10"/>
    </i>
    <i t="default">
      <x v="219"/>
    </i>
    <i>
      <x v="470"/>
      <x v="9"/>
    </i>
    <i r="1">
      <x/>
    </i>
    <i r="1">
      <x v="8"/>
    </i>
    <i r="1">
      <x v="1"/>
    </i>
    <i r="1">
      <x v="7"/>
    </i>
    <i r="1">
      <x v="4"/>
    </i>
    <i r="1">
      <x v="3"/>
    </i>
    <i r="1">
      <x v="5"/>
    </i>
    <i t="default">
      <x v="470"/>
    </i>
    <i>
      <x v="54"/>
      <x v="9"/>
    </i>
    <i r="1">
      <x v="7"/>
    </i>
    <i r="1">
      <x v="8"/>
    </i>
    <i r="1">
      <x/>
    </i>
    <i r="1">
      <x v="14"/>
    </i>
    <i r="1">
      <x v="1"/>
    </i>
    <i r="1">
      <x v="3"/>
    </i>
    <i r="1">
      <x v="2"/>
    </i>
    <i r="1">
      <x v="4"/>
    </i>
    <i r="1">
      <x v="10"/>
    </i>
    <i r="1">
      <x v="6"/>
    </i>
    <i r="1">
      <x v="11"/>
    </i>
    <i r="1">
      <x v="5"/>
    </i>
    <i r="1">
      <x v="15"/>
    </i>
    <i r="1">
      <x v="16"/>
    </i>
    <i t="default">
      <x v="54"/>
    </i>
    <i>
      <x v="358"/>
      <x v="9"/>
    </i>
    <i r="1">
      <x v="8"/>
    </i>
    <i r="1">
      <x/>
    </i>
    <i r="1">
      <x v="7"/>
    </i>
    <i r="1">
      <x v="1"/>
    </i>
    <i r="1">
      <x v="18"/>
    </i>
    <i r="1">
      <x v="5"/>
    </i>
    <i r="1">
      <x v="3"/>
    </i>
    <i r="1">
      <x v="10"/>
    </i>
    <i t="default">
      <x v="358"/>
    </i>
    <i>
      <x v="483"/>
      <x v="9"/>
    </i>
    <i r="1">
      <x v="1"/>
    </i>
    <i r="1">
      <x v="8"/>
    </i>
    <i r="1">
      <x v="4"/>
    </i>
    <i r="1">
      <x/>
    </i>
    <i r="1">
      <x v="3"/>
    </i>
    <i t="default">
      <x v="483"/>
    </i>
    <i>
      <x v="32"/>
      <x v="6"/>
    </i>
    <i r="1">
      <x v="1"/>
    </i>
    <i r="1">
      <x/>
    </i>
    <i r="1">
      <x v="9"/>
    </i>
    <i r="1">
      <x v="3"/>
    </i>
    <i r="1">
      <x v="11"/>
    </i>
    <i t="default">
      <x v="32"/>
    </i>
    <i>
      <x v="17"/>
      <x v="3"/>
    </i>
    <i r="1">
      <x v="7"/>
    </i>
    <i r="1">
      <x/>
    </i>
    <i r="1">
      <x v="9"/>
    </i>
    <i r="1">
      <x v="1"/>
    </i>
    <i t="default">
      <x v="17"/>
    </i>
    <i>
      <x v="426"/>
      <x/>
    </i>
    <i r="1">
      <x v="3"/>
    </i>
    <i t="default">
      <x v="426"/>
    </i>
    <i>
      <x v="366"/>
      <x v="9"/>
    </i>
    <i t="default">
      <x v="366"/>
    </i>
    <i>
      <x v="150"/>
      <x/>
    </i>
    <i r="1">
      <x v="7"/>
    </i>
    <i r="1">
      <x v="3"/>
    </i>
    <i r="1">
      <x v="9"/>
    </i>
    <i r="1">
      <x v="4"/>
    </i>
    <i r="1">
      <x v="5"/>
    </i>
    <i r="1">
      <x v="11"/>
    </i>
    <i r="1">
      <x v="10"/>
    </i>
    <i t="default">
      <x v="150"/>
    </i>
    <i>
      <x v="199"/>
      <x v="13"/>
    </i>
    <i t="default">
      <x v="199"/>
    </i>
    <i>
      <x v="322"/>
      <x v="9"/>
    </i>
    <i r="1">
      <x v="7"/>
    </i>
    <i r="1">
      <x/>
    </i>
    <i r="1">
      <x v="8"/>
    </i>
    <i r="1">
      <x v="1"/>
    </i>
    <i r="1">
      <x v="3"/>
    </i>
    <i r="1">
      <x v="5"/>
    </i>
    <i t="default">
      <x v="322"/>
    </i>
    <i>
      <x v="350"/>
      <x v="13"/>
    </i>
    <i t="default">
      <x v="350"/>
    </i>
    <i>
      <x v="400"/>
      <x/>
    </i>
    <i r="1">
      <x v="7"/>
    </i>
    <i r="1">
      <x v="3"/>
    </i>
    <i r="1">
      <x v="11"/>
    </i>
    <i r="1">
      <x v="10"/>
    </i>
    <i t="default">
      <x v="400"/>
    </i>
    <i>
      <x v="238"/>
      <x/>
    </i>
    <i r="1">
      <x v="9"/>
    </i>
    <i r="1">
      <x v="4"/>
    </i>
    <i r="1">
      <x v="3"/>
    </i>
    <i r="1">
      <x v="16"/>
    </i>
    <i r="1">
      <x v="11"/>
    </i>
    <i t="default">
      <x v="238"/>
    </i>
    <i>
      <x v="508"/>
      <x/>
    </i>
    <i r="1">
      <x v="9"/>
    </i>
    <i r="1">
      <x v="1"/>
    </i>
    <i r="1">
      <x v="3"/>
    </i>
    <i r="1">
      <x v="8"/>
    </i>
    <i r="1">
      <x v="5"/>
    </i>
    <i r="1">
      <x v="16"/>
    </i>
    <i t="default">
      <x v="508"/>
    </i>
    <i>
      <x v="2"/>
      <x v="2"/>
    </i>
    <i t="default">
      <x v="2"/>
    </i>
    <i>
      <x v="22"/>
      <x v="9"/>
    </i>
    <i r="1">
      <x/>
    </i>
    <i r="1">
      <x v="8"/>
    </i>
    <i r="1">
      <x v="1"/>
    </i>
    <i r="1">
      <x v="3"/>
    </i>
    <i t="default">
      <x v="22"/>
    </i>
    <i>
      <x v="535"/>
      <x/>
    </i>
    <i r="1">
      <x v="3"/>
    </i>
    <i r="1">
      <x v="7"/>
    </i>
    <i t="default">
      <x v="535"/>
    </i>
    <i>
      <x v="94"/>
      <x/>
    </i>
    <i r="1">
      <x v="6"/>
    </i>
    <i r="1">
      <x v="7"/>
    </i>
    <i r="1">
      <x v="9"/>
    </i>
    <i r="1">
      <x v="3"/>
    </i>
    <i r="1">
      <x v="11"/>
    </i>
    <i t="default">
      <x v="94"/>
    </i>
    <i>
      <x v="442"/>
      <x v="8"/>
    </i>
    <i r="1">
      <x/>
    </i>
    <i r="1">
      <x v="7"/>
    </i>
    <i r="1">
      <x v="6"/>
    </i>
    <i r="1">
      <x v="18"/>
    </i>
    <i r="1">
      <x v="1"/>
    </i>
    <i r="1">
      <x v="5"/>
    </i>
    <i r="1">
      <x v="2"/>
    </i>
    <i r="1">
      <x v="16"/>
    </i>
    <i r="1">
      <x v="10"/>
    </i>
    <i r="1">
      <x v="11"/>
    </i>
    <i t="default">
      <x v="442"/>
    </i>
    <i>
      <x v="130"/>
      <x v="2"/>
    </i>
    <i t="default">
      <x v="130"/>
    </i>
    <i>
      <x v="151"/>
      <x/>
    </i>
    <i r="1">
      <x v="3"/>
    </i>
    <i t="default">
      <x v="151"/>
    </i>
    <i>
      <x v="90"/>
      <x v="16"/>
    </i>
    <i t="default">
      <x v="90"/>
    </i>
    <i>
      <x v="331"/>
      <x v="7"/>
    </i>
    <i r="1">
      <x v="3"/>
    </i>
    <i r="1">
      <x v="1"/>
    </i>
    <i r="1">
      <x v="4"/>
    </i>
    <i r="1">
      <x v="2"/>
    </i>
    <i r="1">
      <x v="5"/>
    </i>
    <i t="default">
      <x v="331"/>
    </i>
    <i>
      <x v="304"/>
      <x v="9"/>
    </i>
    <i r="1">
      <x/>
    </i>
    <i r="1">
      <x v="5"/>
    </i>
    <i r="1">
      <x v="3"/>
    </i>
    <i r="1">
      <x v="11"/>
    </i>
    <i t="default">
      <x v="304"/>
    </i>
    <i>
      <x v="454"/>
      <x v="3"/>
    </i>
    <i r="1">
      <x v="5"/>
    </i>
    <i t="default">
      <x v="454"/>
    </i>
    <i>
      <x v="497"/>
      <x v="16"/>
    </i>
    <i t="default">
      <x v="497"/>
    </i>
    <i>
      <x v="471"/>
      <x v="19"/>
    </i>
    <i t="default">
      <x v="471"/>
    </i>
    <i>
      <x v="124"/>
      <x v="9"/>
    </i>
    <i r="1">
      <x/>
    </i>
    <i r="1">
      <x v="8"/>
    </i>
    <i r="1">
      <x v="7"/>
    </i>
    <i r="1">
      <x v="3"/>
    </i>
    <i t="default">
      <x v="124"/>
    </i>
    <i>
      <x v="289"/>
      <x v="9"/>
    </i>
    <i r="1">
      <x v="3"/>
    </i>
    <i r="1">
      <x v="1"/>
    </i>
    <i r="1">
      <x v="11"/>
    </i>
    <i t="default">
      <x v="289"/>
    </i>
    <i>
      <x v="161"/>
      <x/>
    </i>
    <i r="1">
      <x v="7"/>
    </i>
    <i r="1">
      <x v="3"/>
    </i>
    <i r="1">
      <x v="11"/>
    </i>
    <i r="1">
      <x v="10"/>
    </i>
    <i t="default">
      <x v="161"/>
    </i>
    <i>
      <x v="403"/>
      <x v="13"/>
    </i>
    <i t="default">
      <x v="403"/>
    </i>
    <i>
      <x v="412"/>
      <x/>
    </i>
    <i r="1">
      <x v="9"/>
    </i>
    <i r="1">
      <x v="8"/>
    </i>
    <i r="1">
      <x v="7"/>
    </i>
    <i r="1">
      <x v="3"/>
    </i>
    <i r="1">
      <x v="6"/>
    </i>
    <i r="1">
      <x v="1"/>
    </i>
    <i r="1">
      <x v="14"/>
    </i>
    <i r="1">
      <x v="18"/>
    </i>
    <i r="1">
      <x v="4"/>
    </i>
    <i r="1">
      <x v="2"/>
    </i>
    <i r="1">
      <x v="11"/>
    </i>
    <i r="1">
      <x v="10"/>
    </i>
    <i r="1">
      <x v="5"/>
    </i>
    <i r="1">
      <x v="15"/>
    </i>
    <i t="default">
      <x v="412"/>
    </i>
    <i>
      <x v="209"/>
      <x/>
    </i>
    <i r="1">
      <x v="3"/>
    </i>
    <i r="1">
      <x v="7"/>
    </i>
    <i r="1">
      <x v="11"/>
    </i>
    <i r="1">
      <x v="10"/>
    </i>
    <i t="default">
      <x v="209"/>
    </i>
    <i>
      <x v="147"/>
      <x v="12"/>
    </i>
    <i r="1">
      <x v="5"/>
    </i>
    <i t="default">
      <x v="147"/>
    </i>
    <i>
      <x v="281"/>
      <x v="7"/>
    </i>
    <i r="1">
      <x v="1"/>
    </i>
    <i t="default">
      <x v="281"/>
    </i>
    <i>
      <x v="420"/>
      <x/>
    </i>
    <i r="1">
      <x v="3"/>
    </i>
    <i t="default">
      <x v="420"/>
    </i>
    <i>
      <x v="100"/>
      <x v="6"/>
    </i>
    <i r="1">
      <x v="9"/>
    </i>
    <i r="1">
      <x/>
    </i>
    <i r="1">
      <x v="8"/>
    </i>
    <i r="1">
      <x v="1"/>
    </i>
    <i r="1">
      <x v="4"/>
    </i>
    <i r="1">
      <x v="18"/>
    </i>
    <i r="1">
      <x v="7"/>
    </i>
    <i r="1">
      <x v="5"/>
    </i>
    <i r="1">
      <x v="3"/>
    </i>
    <i r="1">
      <x v="11"/>
    </i>
    <i r="1">
      <x v="10"/>
    </i>
    <i t="default">
      <x v="100"/>
    </i>
    <i>
      <x v="355"/>
      <x/>
    </i>
    <i r="1">
      <x v="3"/>
    </i>
    <i t="default">
      <x v="355"/>
    </i>
    <i>
      <x v="79"/>
      <x v="2"/>
    </i>
    <i t="default">
      <x v="79"/>
    </i>
    <i>
      <x v="16"/>
      <x/>
    </i>
    <i r="1">
      <x v="3"/>
    </i>
    <i r="1">
      <x v="7"/>
    </i>
    <i r="1">
      <x v="2"/>
    </i>
    <i r="1">
      <x v="11"/>
    </i>
    <i r="1">
      <x v="10"/>
    </i>
    <i t="default">
      <x v="16"/>
    </i>
    <i>
      <x v="505"/>
      <x v="9"/>
    </i>
    <i t="default">
      <x v="505"/>
    </i>
    <i>
      <x v="242"/>
      <x/>
    </i>
    <i t="default">
      <x v="242"/>
    </i>
    <i>
      <x v="215"/>
      <x v="4"/>
    </i>
    <i t="default">
      <x v="215"/>
    </i>
    <i>
      <x v="448"/>
      <x v="3"/>
    </i>
    <i r="1">
      <x/>
    </i>
    <i r="1">
      <x v="1"/>
    </i>
    <i r="1">
      <x v="11"/>
    </i>
    <i t="default">
      <x v="448"/>
    </i>
    <i>
      <x v="39"/>
      <x v="6"/>
    </i>
    <i r="1">
      <x v="9"/>
    </i>
    <i r="1">
      <x v="14"/>
    </i>
    <i r="1">
      <x v="8"/>
    </i>
    <i r="1">
      <x v="4"/>
    </i>
    <i r="1">
      <x v="1"/>
    </i>
    <i r="1">
      <x/>
    </i>
    <i r="1">
      <x v="7"/>
    </i>
    <i r="1">
      <x v="16"/>
    </i>
    <i r="1">
      <x v="15"/>
    </i>
    <i r="1">
      <x v="11"/>
    </i>
    <i r="1">
      <x v="3"/>
    </i>
    <i t="default">
      <x v="39"/>
    </i>
    <i>
      <x v="41"/>
      <x/>
    </i>
    <i r="1">
      <x v="6"/>
    </i>
    <i r="1">
      <x v="3"/>
    </i>
    <i r="1">
      <x v="4"/>
    </i>
    <i t="default">
      <x v="41"/>
    </i>
    <i>
      <x v="521"/>
      <x v="6"/>
    </i>
    <i r="1">
      <x v="9"/>
    </i>
    <i r="1">
      <x v="14"/>
    </i>
    <i r="1">
      <x v="1"/>
    </i>
    <i t="default">
      <x v="521"/>
    </i>
    <i>
      <x v="399"/>
      <x v="10"/>
    </i>
    <i t="default">
      <x v="399"/>
    </i>
    <i>
      <x v="170"/>
      <x v="9"/>
    </i>
    <i r="1">
      <x v="6"/>
    </i>
    <i r="1">
      <x v="8"/>
    </i>
    <i r="1">
      <x v="3"/>
    </i>
    <i r="1">
      <x v="1"/>
    </i>
    <i r="1">
      <x v="2"/>
    </i>
    <i t="default">
      <x v="170"/>
    </i>
    <i>
      <x v="315"/>
      <x v="13"/>
    </i>
    <i r="1">
      <x v="11"/>
    </i>
    <i t="default">
      <x v="315"/>
    </i>
    <i>
      <x v="97"/>
      <x/>
    </i>
    <i t="default">
      <x v="97"/>
    </i>
    <i>
      <x v="114"/>
      <x v="9"/>
    </i>
    <i r="1">
      <x/>
    </i>
    <i r="1">
      <x v="1"/>
    </i>
    <i r="1">
      <x v="3"/>
    </i>
    <i t="default">
      <x v="114"/>
    </i>
    <i>
      <x v="485"/>
      <x v="9"/>
    </i>
    <i r="1">
      <x v="6"/>
    </i>
    <i r="1">
      <x/>
    </i>
    <i r="1">
      <x v="8"/>
    </i>
    <i r="1">
      <x v="5"/>
    </i>
    <i r="1">
      <x v="4"/>
    </i>
    <i r="1">
      <x v="7"/>
    </i>
    <i r="1">
      <x v="2"/>
    </i>
    <i r="1">
      <x v="13"/>
    </i>
    <i r="1">
      <x v="1"/>
    </i>
    <i r="1">
      <x v="3"/>
    </i>
    <i r="1">
      <x v="11"/>
    </i>
    <i r="1">
      <x v="10"/>
    </i>
    <i r="1">
      <x v="16"/>
    </i>
    <i t="default">
      <x v="485"/>
    </i>
    <i>
      <x v="203"/>
      <x v="3"/>
    </i>
    <i t="default">
      <x v="203"/>
    </i>
    <i>
      <x v="323"/>
      <x v="13"/>
    </i>
    <i t="default">
      <x v="323"/>
    </i>
    <i>
      <x v="123"/>
      <x/>
    </i>
    <i r="1">
      <x v="9"/>
    </i>
    <i r="1">
      <x v="3"/>
    </i>
    <i r="1">
      <x v="1"/>
    </i>
    <i r="1">
      <x v="4"/>
    </i>
    <i t="default">
      <x v="123"/>
    </i>
    <i>
      <x v="181"/>
      <x/>
    </i>
    <i r="1">
      <x v="3"/>
    </i>
    <i r="1">
      <x v="17"/>
    </i>
    <i r="1">
      <x v="10"/>
    </i>
    <i t="default">
      <x v="181"/>
    </i>
    <i>
      <x v="280"/>
      <x/>
    </i>
    <i r="1">
      <x v="9"/>
    </i>
    <i r="1">
      <x v="3"/>
    </i>
    <i r="1">
      <x v="7"/>
    </i>
    <i r="1">
      <x v="5"/>
    </i>
    <i r="1">
      <x v="11"/>
    </i>
    <i r="1">
      <x v="10"/>
    </i>
    <i t="default">
      <x v="280"/>
    </i>
    <i>
      <x v="452"/>
      <x v="9"/>
    </i>
    <i r="1">
      <x v="3"/>
    </i>
    <i r="1">
      <x v="7"/>
    </i>
    <i t="default">
      <x v="452"/>
    </i>
    <i>
      <x v="93"/>
      <x v="5"/>
    </i>
    <i r="1">
      <x v="4"/>
    </i>
    <i r="1">
      <x v="3"/>
    </i>
    <i r="1">
      <x v="17"/>
    </i>
    <i r="1">
      <x v="10"/>
    </i>
    <i t="default">
      <x v="93"/>
    </i>
    <i>
      <x v="449"/>
      <x v="13"/>
    </i>
    <i t="default">
      <x v="449"/>
    </i>
    <i>
      <x v="131"/>
      <x v="2"/>
    </i>
    <i t="default">
      <x v="131"/>
    </i>
    <i>
      <x v="316"/>
      <x/>
    </i>
    <i r="1">
      <x v="3"/>
    </i>
    <i t="default">
      <x v="316"/>
    </i>
    <i>
      <x v="157"/>
      <x v="16"/>
    </i>
    <i t="default">
      <x v="157"/>
    </i>
    <i>
      <x v="329"/>
      <x v="3"/>
    </i>
    <i r="1">
      <x v="9"/>
    </i>
    <i r="1">
      <x v="8"/>
    </i>
    <i r="1">
      <x v="1"/>
    </i>
    <i r="1">
      <x/>
    </i>
    <i r="1">
      <x v="10"/>
    </i>
    <i t="default">
      <x v="329"/>
    </i>
    <i>
      <x v="40"/>
      <x/>
    </i>
    <i r="1">
      <x v="3"/>
    </i>
    <i t="default">
      <x v="40"/>
    </i>
    <i>
      <x v="532"/>
      <x v="6"/>
    </i>
    <i r="1">
      <x/>
    </i>
    <i r="1">
      <x v="9"/>
    </i>
    <i r="1">
      <x v="3"/>
    </i>
    <i r="1">
      <x v="8"/>
    </i>
    <i t="default">
      <x v="532"/>
    </i>
    <i>
      <x v="107"/>
      <x v="9"/>
    </i>
    <i r="1">
      <x/>
    </i>
    <i r="1">
      <x v="7"/>
    </i>
    <i r="1">
      <x v="3"/>
    </i>
    <i t="default">
      <x v="107"/>
    </i>
    <i>
      <x v="531"/>
      <x v="13"/>
    </i>
    <i r="1">
      <x v="3"/>
    </i>
    <i r="1">
      <x v="4"/>
    </i>
    <i t="default">
      <x v="531"/>
    </i>
    <i>
      <x v="213"/>
      <x v="9"/>
    </i>
    <i r="1">
      <x v="7"/>
    </i>
    <i r="1">
      <x v="8"/>
    </i>
    <i t="default">
      <x v="213"/>
    </i>
    <i>
      <x v="18"/>
      <x/>
    </i>
    <i r="1">
      <x v="7"/>
    </i>
    <i r="1">
      <x v="3"/>
    </i>
    <i r="1">
      <x v="11"/>
    </i>
    <i r="1">
      <x v="10"/>
    </i>
    <i t="default">
      <x v="18"/>
    </i>
    <i>
      <x v="179"/>
      <x v="9"/>
    </i>
    <i r="1">
      <x v="3"/>
    </i>
    <i t="default">
      <x v="179"/>
    </i>
    <i>
      <x v="513"/>
      <x/>
    </i>
    <i r="1">
      <x v="13"/>
    </i>
    <i r="1">
      <x v="7"/>
    </i>
    <i r="1">
      <x v="3"/>
    </i>
    <i t="default">
      <x v="513"/>
    </i>
    <i>
      <x v="122"/>
      <x v="4"/>
    </i>
    <i t="default">
      <x v="122"/>
    </i>
    <i>
      <x v="154"/>
      <x/>
    </i>
    <i r="1">
      <x v="9"/>
    </i>
    <i r="1">
      <x v="7"/>
    </i>
    <i r="1">
      <x v="10"/>
    </i>
    <i t="default">
      <x v="154"/>
    </i>
    <i>
      <x v="125"/>
      <x v="9"/>
    </i>
    <i t="default">
      <x v="125"/>
    </i>
    <i>
      <x v="51"/>
      <x v="9"/>
    </i>
    <i r="1">
      <x v="8"/>
    </i>
    <i r="1">
      <x v="12"/>
    </i>
    <i r="1">
      <x v="6"/>
    </i>
    <i r="1">
      <x/>
    </i>
    <i r="1">
      <x v="1"/>
    </i>
    <i r="1">
      <x v="5"/>
    </i>
    <i r="1">
      <x v="3"/>
    </i>
    <i r="1">
      <x v="4"/>
    </i>
    <i t="default">
      <x v="51"/>
    </i>
    <i>
      <x v="244"/>
      <x v="9"/>
    </i>
    <i r="1">
      <x v="3"/>
    </i>
    <i r="1">
      <x/>
    </i>
    <i r="1">
      <x v="7"/>
    </i>
    <i r="1">
      <x v="16"/>
    </i>
    <i r="1">
      <x v="8"/>
    </i>
    <i r="1">
      <x v="4"/>
    </i>
    <i r="1">
      <x v="10"/>
    </i>
    <i t="default">
      <x v="244"/>
    </i>
    <i>
      <x v="264"/>
      <x v="16"/>
    </i>
    <i t="default">
      <x v="264"/>
    </i>
    <i>
      <x v="50"/>
      <x/>
    </i>
    <i t="default">
      <x v="50"/>
    </i>
    <i>
      <x v="299"/>
      <x/>
    </i>
    <i r="1">
      <x v="7"/>
    </i>
    <i r="1">
      <x v="3"/>
    </i>
    <i t="default">
      <x v="299"/>
    </i>
    <i>
      <x v="197"/>
      <x v="9"/>
    </i>
    <i r="1">
      <x v="1"/>
    </i>
    <i t="default">
      <x v="197"/>
    </i>
    <i>
      <x v="349"/>
      <x v="7"/>
    </i>
    <i r="1">
      <x v="6"/>
    </i>
    <i r="1">
      <x/>
    </i>
    <i r="1">
      <x v="9"/>
    </i>
    <i r="1">
      <x v="8"/>
    </i>
    <i r="1">
      <x v="18"/>
    </i>
    <i r="1">
      <x v="1"/>
    </i>
    <i r="1">
      <x v="3"/>
    </i>
    <i r="1">
      <x v="14"/>
    </i>
    <i r="1">
      <x v="4"/>
    </i>
    <i r="1">
      <x v="16"/>
    </i>
    <i r="1">
      <x v="2"/>
    </i>
    <i r="1">
      <x v="10"/>
    </i>
    <i r="1">
      <x v="11"/>
    </i>
    <i r="1">
      <x v="5"/>
    </i>
    <i t="default">
      <x v="349"/>
    </i>
    <i>
      <x v="472"/>
      <x/>
    </i>
    <i r="1">
      <x v="3"/>
    </i>
    <i r="1">
      <x v="11"/>
    </i>
    <i r="1">
      <x v="10"/>
    </i>
    <i t="default">
      <x v="472"/>
    </i>
    <i>
      <x v="365"/>
      <x v="9"/>
    </i>
    <i r="1">
      <x/>
    </i>
    <i r="1">
      <x v="3"/>
    </i>
    <i t="default">
      <x v="365"/>
    </i>
    <i>
      <x v="538"/>
      <x v="9"/>
    </i>
    <i r="1">
      <x/>
    </i>
    <i r="1">
      <x v="3"/>
    </i>
    <i t="default">
      <x v="538"/>
    </i>
    <i>
      <x v="457"/>
      <x/>
    </i>
    <i t="default">
      <x v="457"/>
    </i>
    <i>
      <x v="428"/>
      <x v="15"/>
    </i>
    <i t="default">
      <x v="428"/>
    </i>
    <i>
      <x v="256"/>
      <x/>
    </i>
    <i r="1">
      <x v="3"/>
    </i>
    <i t="default">
      <x v="256"/>
    </i>
    <i>
      <x v="236"/>
      <x v="9"/>
    </i>
    <i t="default">
      <x v="236"/>
    </i>
    <i>
      <x v="160"/>
      <x v="9"/>
    </i>
    <i r="1">
      <x/>
    </i>
    <i r="1">
      <x v="8"/>
    </i>
    <i r="1">
      <x v="3"/>
    </i>
    <i t="default">
      <x v="160"/>
    </i>
    <i>
      <x v="6"/>
      <x/>
    </i>
    <i r="1">
      <x v="1"/>
    </i>
    <i r="1">
      <x v="3"/>
    </i>
    <i r="1">
      <x v="4"/>
    </i>
    <i t="default">
      <x v="6"/>
    </i>
    <i>
      <x v="246"/>
      <x/>
    </i>
    <i r="1">
      <x v="9"/>
    </i>
    <i r="1">
      <x v="3"/>
    </i>
    <i t="default">
      <x v="246"/>
    </i>
    <i>
      <x v="482"/>
      <x v="9"/>
    </i>
    <i r="1">
      <x v="8"/>
    </i>
    <i r="1">
      <x v="7"/>
    </i>
    <i r="1">
      <x/>
    </i>
    <i r="1">
      <x v="1"/>
    </i>
    <i r="1">
      <x v="3"/>
    </i>
    <i t="default">
      <x v="482"/>
    </i>
    <i>
      <x v="52"/>
      <x v="9"/>
    </i>
    <i r="1">
      <x v="3"/>
    </i>
    <i r="1">
      <x v="6"/>
    </i>
    <i t="default">
      <x v="52"/>
    </i>
    <i>
      <x v="15"/>
      <x/>
    </i>
    <i r="1">
      <x v="7"/>
    </i>
    <i r="1">
      <x v="3"/>
    </i>
    <i t="default">
      <x v="15"/>
    </i>
    <i>
      <x v="516"/>
      <x v="13"/>
    </i>
    <i t="default">
      <x v="516"/>
    </i>
    <i>
      <x v="398"/>
      <x v="9"/>
    </i>
    <i r="1">
      <x v="10"/>
    </i>
    <i t="default">
      <x v="398"/>
    </i>
    <i>
      <x v="217"/>
      <x/>
    </i>
    <i t="default">
      <x v="217"/>
    </i>
    <i>
      <x v="26"/>
      <x v="6"/>
    </i>
    <i r="1">
      <x v="9"/>
    </i>
    <i r="1">
      <x/>
    </i>
    <i r="1">
      <x v="5"/>
    </i>
    <i t="default">
      <x v="26"/>
    </i>
    <i>
      <x v="453"/>
      <x v="3"/>
    </i>
    <i t="default">
      <x v="453"/>
    </i>
    <i>
      <x v="241"/>
      <x v="8"/>
    </i>
    <i t="default">
      <x v="241"/>
    </i>
    <i>
      <x v="143"/>
      <x v="9"/>
    </i>
    <i r="1">
      <x v="1"/>
    </i>
    <i t="default">
      <x v="143"/>
    </i>
    <i>
      <x v="261"/>
      <x/>
    </i>
    <i r="1">
      <x v="3"/>
    </i>
    <i t="default">
      <x v="261"/>
    </i>
    <i>
      <x v="78"/>
      <x/>
    </i>
    <i t="default">
      <x v="78"/>
    </i>
    <i>
      <x v="136"/>
      <x v="13"/>
    </i>
    <i t="default">
      <x v="136"/>
    </i>
    <i>
      <x v="222"/>
      <x v="9"/>
    </i>
    <i r="1">
      <x v="7"/>
    </i>
    <i r="1">
      <x v="1"/>
    </i>
    <i r="1">
      <x v="11"/>
    </i>
    <i t="default">
      <x v="222"/>
    </i>
    <i>
      <x v="34"/>
      <x/>
    </i>
    <i r="1">
      <x v="3"/>
    </i>
    <i t="default">
      <x v="34"/>
    </i>
    <i>
      <x v="377"/>
      <x v="9"/>
    </i>
    <i r="1">
      <x/>
    </i>
    <i r="1">
      <x v="3"/>
    </i>
    <i t="default">
      <x v="377"/>
    </i>
    <i>
      <x v="225"/>
      <x/>
    </i>
    <i r="1">
      <x v="5"/>
    </i>
    <i t="default">
      <x v="225"/>
    </i>
    <i>
      <x v="288"/>
      <x v="4"/>
    </i>
    <i t="default">
      <x v="288"/>
    </i>
    <i>
      <x v="27"/>
      <x v="9"/>
    </i>
    <i t="default">
      <x v="27"/>
    </i>
    <i>
      <x v="425"/>
      <x/>
    </i>
    <i r="1">
      <x v="5"/>
    </i>
    <i r="1">
      <x v="1"/>
    </i>
    <i r="1">
      <x v="8"/>
    </i>
    <i t="default">
      <x v="425"/>
    </i>
    <i>
      <x v="300"/>
      <x/>
    </i>
    <i t="default">
      <x v="300"/>
    </i>
    <i>
      <x v="45"/>
      <x v="3"/>
    </i>
    <i t="default">
      <x v="45"/>
    </i>
    <i>
      <x v="140"/>
      <x/>
    </i>
    <i r="1">
      <x v="9"/>
    </i>
    <i r="1">
      <x v="3"/>
    </i>
    <i t="default">
      <x v="140"/>
    </i>
    <i>
      <x v="460"/>
      <x v="3"/>
    </i>
    <i r="1">
      <x v="9"/>
    </i>
    <i t="default">
      <x v="460"/>
    </i>
    <i>
      <x v="159"/>
      <x v="12"/>
    </i>
    <i r="1">
      <x v="14"/>
    </i>
    <i t="default">
      <x v="159"/>
    </i>
    <i>
      <x v="469"/>
      <x/>
    </i>
    <i r="1">
      <x v="9"/>
    </i>
    <i r="1">
      <x v="3"/>
    </i>
    <i t="default">
      <x v="469"/>
    </i>
    <i>
      <x v="437"/>
      <x/>
    </i>
    <i t="default">
      <x v="437"/>
    </i>
    <i>
      <x v="487"/>
      <x/>
    </i>
    <i t="default">
      <x v="487"/>
    </i>
    <i>
      <x v="429"/>
      <x/>
    </i>
    <i t="default">
      <x v="429"/>
    </i>
    <i>
      <x v="291"/>
      <x v="4"/>
    </i>
    <i t="default">
      <x v="291"/>
    </i>
    <i>
      <x v="76"/>
      <x/>
    </i>
    <i t="default">
      <x v="76"/>
    </i>
    <i>
      <x v="113"/>
      <x v="4"/>
    </i>
    <i r="1">
      <x v="9"/>
    </i>
    <i r="1">
      <x/>
    </i>
    <i r="1">
      <x v="2"/>
    </i>
    <i r="1">
      <x v="8"/>
    </i>
    <i r="1">
      <x v="3"/>
    </i>
    <i r="1">
      <x v="5"/>
    </i>
    <i t="default">
      <x v="113"/>
    </i>
    <i>
      <x v="25"/>
      <x v="9"/>
    </i>
    <i r="1">
      <x v="12"/>
    </i>
    <i r="1">
      <x/>
    </i>
    <i r="1">
      <x v="3"/>
    </i>
    <i r="1">
      <x v="4"/>
    </i>
    <i t="default">
      <x v="25"/>
    </i>
    <i>
      <x v="392"/>
      <x v="7"/>
    </i>
    <i t="default">
      <x v="392"/>
    </i>
    <i>
      <x v="326"/>
      <x v="9"/>
    </i>
    <i r="1">
      <x/>
    </i>
    <i r="1">
      <x v="3"/>
    </i>
    <i t="default">
      <x v="326"/>
    </i>
    <i>
      <x v="142"/>
      <x v="6"/>
    </i>
    <i r="1">
      <x/>
    </i>
    <i r="1">
      <x v="1"/>
    </i>
    <i r="1">
      <x v="7"/>
    </i>
    <i r="1">
      <x v="9"/>
    </i>
    <i r="1">
      <x v="3"/>
    </i>
    <i r="1">
      <x v="8"/>
    </i>
    <i r="1">
      <x v="2"/>
    </i>
    <i r="1">
      <x v="4"/>
    </i>
    <i r="1">
      <x v="11"/>
    </i>
    <i t="default">
      <x v="142"/>
    </i>
    <i>
      <x v="502"/>
      <x/>
    </i>
    <i t="default">
      <x v="502"/>
    </i>
    <i>
      <x v="3"/>
      <x v="3"/>
    </i>
    <i t="default">
      <x v="3"/>
    </i>
    <i>
      <x v="431"/>
      <x v="1"/>
    </i>
    <i r="1">
      <x/>
    </i>
    <i t="default">
      <x v="431"/>
    </i>
    <i>
      <x v="285"/>
      <x v="6"/>
    </i>
    <i r="1">
      <x v="7"/>
    </i>
    <i r="1">
      <x v="2"/>
    </i>
    <i r="1">
      <x v="11"/>
    </i>
    <i r="1">
      <x v="16"/>
    </i>
    <i r="1">
      <x v="10"/>
    </i>
    <i t="default">
      <x v="285"/>
    </i>
    <i>
      <x v="298"/>
      <x v="17"/>
    </i>
    <i r="1">
      <x v="5"/>
    </i>
    <i t="default">
      <x v="298"/>
    </i>
    <i>
      <x v="182"/>
      <x v="3"/>
    </i>
    <i r="1">
      <x v="2"/>
    </i>
    <i r="1">
      <x v="16"/>
    </i>
    <i r="1">
      <x v="4"/>
    </i>
    <i t="default">
      <x v="182"/>
    </i>
    <i>
      <x v="173"/>
      <x v="9"/>
    </i>
    <i r="1">
      <x v="6"/>
    </i>
    <i r="1">
      <x/>
    </i>
    <i r="1">
      <x v="8"/>
    </i>
    <i r="1">
      <x v="18"/>
    </i>
    <i r="1">
      <x v="1"/>
    </i>
    <i r="1">
      <x v="7"/>
    </i>
    <i r="1">
      <x v="3"/>
    </i>
    <i t="default">
      <x v="173"/>
    </i>
    <i>
      <x v="394"/>
      <x v="7"/>
    </i>
    <i r="1">
      <x v="5"/>
    </i>
    <i r="1">
      <x v="2"/>
    </i>
    <i t="default">
      <x v="394"/>
    </i>
    <i>
      <x v="335"/>
      <x/>
    </i>
    <i r="1">
      <x v="3"/>
    </i>
    <i t="default">
      <x v="335"/>
    </i>
    <i>
      <x v="43"/>
      <x v="1"/>
    </i>
    <i t="default">
      <x v="43"/>
    </i>
    <i>
      <x v="343"/>
      <x v="7"/>
    </i>
    <i r="1">
      <x/>
    </i>
    <i r="1">
      <x v="3"/>
    </i>
    <i t="default">
      <x v="343"/>
    </i>
    <i>
      <x v="178"/>
      <x/>
    </i>
    <i r="1">
      <x v="3"/>
    </i>
    <i t="default">
      <x v="178"/>
    </i>
    <i>
      <x v="360"/>
      <x v="4"/>
    </i>
    <i t="default">
      <x v="360"/>
    </i>
    <i>
      <x v="480"/>
      <x/>
    </i>
    <i r="1">
      <x v="9"/>
    </i>
    <i t="default">
      <x v="480"/>
    </i>
    <i>
      <x v="517"/>
      <x/>
    </i>
    <i r="1">
      <x v="3"/>
    </i>
    <i t="default">
      <x v="517"/>
    </i>
    <i>
      <x v="419"/>
      <x v="9"/>
    </i>
    <i r="1">
      <x v="3"/>
    </i>
    <i t="default">
      <x v="419"/>
    </i>
    <i>
      <x v="139"/>
      <x v="3"/>
    </i>
    <i t="default">
      <x v="139"/>
    </i>
    <i>
      <x v="294"/>
      <x/>
    </i>
    <i t="default">
      <x v="294"/>
    </i>
    <i>
      <x v="302"/>
      <x/>
    </i>
    <i r="1">
      <x v="18"/>
    </i>
    <i t="default">
      <x v="302"/>
    </i>
    <i>
      <x v="390"/>
      <x/>
    </i>
    <i r="1">
      <x v="3"/>
    </i>
    <i t="default">
      <x v="390"/>
    </i>
    <i>
      <x v="463"/>
      <x v="9"/>
    </i>
    <i t="default">
      <x v="463"/>
    </i>
    <i>
      <x v="248"/>
      <x/>
    </i>
    <i r="1">
      <x v="7"/>
    </i>
    <i r="1">
      <x v="3"/>
    </i>
    <i t="default">
      <x v="248"/>
    </i>
    <i>
      <x v="255"/>
      <x/>
    </i>
    <i r="1">
      <x v="3"/>
    </i>
    <i t="default">
      <x v="255"/>
    </i>
    <i>
      <x v="381"/>
      <x/>
    </i>
    <i r="1">
      <x v="7"/>
    </i>
    <i r="1">
      <x v="3"/>
    </i>
    <i r="1">
      <x v="11"/>
    </i>
    <i r="1">
      <x v="10"/>
    </i>
    <i t="default">
      <x v="381"/>
    </i>
    <i>
      <x v="512"/>
      <x/>
    </i>
    <i r="1">
      <x v="3"/>
    </i>
    <i r="1">
      <x v="1"/>
    </i>
    <i r="1">
      <x v="10"/>
    </i>
    <i r="1">
      <x v="11"/>
    </i>
    <i t="default">
      <x v="512"/>
    </i>
    <i>
      <x v="33"/>
      <x/>
    </i>
    <i r="1">
      <x v="7"/>
    </i>
    <i r="1">
      <x v="3"/>
    </i>
    <i r="1">
      <x v="11"/>
    </i>
    <i r="1">
      <x v="10"/>
    </i>
    <i t="default">
      <x v="33"/>
    </i>
    <i>
      <x v="138"/>
      <x/>
    </i>
    <i r="1">
      <x v="7"/>
    </i>
    <i r="1">
      <x v="14"/>
    </i>
    <i r="1">
      <x v="4"/>
    </i>
    <i r="1">
      <x v="5"/>
    </i>
    <i t="default">
      <x v="138"/>
    </i>
    <i>
      <x v="252"/>
      <x v="9"/>
    </i>
    <i t="default">
      <x v="252"/>
    </i>
    <i>
      <x v="275"/>
      <x/>
    </i>
    <i t="default">
      <x v="275"/>
    </i>
    <i>
      <x v="450"/>
      <x/>
    </i>
    <i t="default">
      <x v="450"/>
    </i>
    <i>
      <x v="353"/>
      <x v="10"/>
    </i>
    <i t="default">
      <x v="353"/>
    </i>
    <i>
      <x v="354"/>
      <x/>
    </i>
    <i t="default">
      <x v="354"/>
    </i>
    <i>
      <x v="384"/>
      <x v="7"/>
    </i>
    <i r="1">
      <x/>
    </i>
    <i t="default">
      <x v="384"/>
    </i>
    <i>
      <x v="12"/>
      <x v="7"/>
    </i>
    <i r="1">
      <x/>
    </i>
    <i r="1">
      <x v="3"/>
    </i>
    <i r="1">
      <x v="4"/>
    </i>
    <i r="1">
      <x v="10"/>
    </i>
    <i t="default">
      <x v="12"/>
    </i>
    <i>
      <x v="346"/>
      <x v="9"/>
    </i>
    <i t="default">
      <x v="346"/>
    </i>
    <i>
      <x v="223"/>
      <x v="4"/>
    </i>
    <i r="1">
      <x/>
    </i>
    <i r="1">
      <x v="3"/>
    </i>
    <i t="default">
      <x v="223"/>
    </i>
    <i>
      <x v="9"/>
      <x/>
    </i>
    <i r="1">
      <x v="3"/>
    </i>
    <i t="default">
      <x v="9"/>
    </i>
    <i>
      <x v="387"/>
      <x v="9"/>
    </i>
    <i r="1">
      <x v="5"/>
    </i>
    <i r="1">
      <x v="1"/>
    </i>
    <i r="1">
      <x v="4"/>
    </i>
    <i t="default">
      <x v="387"/>
    </i>
    <i>
      <x v="31"/>
      <x/>
    </i>
    <i r="1">
      <x v="3"/>
    </i>
    <i t="default">
      <x v="31"/>
    </i>
    <i>
      <x v="492"/>
      <x v="7"/>
    </i>
    <i r="1">
      <x v="18"/>
    </i>
    <i r="1">
      <x v="3"/>
    </i>
    <i t="default">
      <x v="492"/>
    </i>
    <i>
      <x v="526"/>
      <x/>
    </i>
    <i t="default">
      <x v="526"/>
    </i>
    <i>
      <x v="411"/>
      <x/>
    </i>
    <i t="default">
      <x v="411"/>
    </i>
    <i>
      <x v="24"/>
      <x/>
    </i>
    <i r="1">
      <x v="3"/>
    </i>
    <i t="default">
      <x v="24"/>
    </i>
    <i>
      <x v="506"/>
      <x/>
    </i>
    <i r="1">
      <x v="3"/>
    </i>
    <i t="default">
      <x v="506"/>
    </i>
    <i>
      <x v="475"/>
      <x/>
    </i>
    <i r="1">
      <x v="3"/>
    </i>
    <i t="default">
      <x v="475"/>
    </i>
    <i>
      <x v="260"/>
      <x/>
    </i>
    <i t="default">
      <x v="260"/>
    </i>
    <i>
      <x v="187"/>
      <x v="3"/>
    </i>
    <i r="1">
      <x/>
    </i>
    <i r="1">
      <x v="7"/>
    </i>
    <i r="1">
      <x v="11"/>
    </i>
    <i r="1">
      <x v="10"/>
    </i>
    <i t="default">
      <x v="187"/>
    </i>
    <i>
      <x v="133"/>
      <x/>
    </i>
    <i r="1">
      <x v="9"/>
    </i>
    <i r="1">
      <x v="8"/>
    </i>
    <i r="1">
      <x v="6"/>
    </i>
    <i r="1">
      <x v="14"/>
    </i>
    <i r="1">
      <x v="3"/>
    </i>
    <i r="1">
      <x v="1"/>
    </i>
    <i t="default">
      <x v="133"/>
    </i>
    <i>
      <x v="5"/>
      <x/>
    </i>
    <i r="1">
      <x v="8"/>
    </i>
    <i r="1">
      <x v="9"/>
    </i>
    <i r="1">
      <x v="6"/>
    </i>
    <i r="1">
      <x v="3"/>
    </i>
    <i r="1">
      <x v="1"/>
    </i>
    <i r="1">
      <x v="7"/>
    </i>
    <i r="1">
      <x v="5"/>
    </i>
    <i r="1">
      <x v="4"/>
    </i>
    <i t="default">
      <x v="5"/>
    </i>
    <i>
      <x v="435"/>
      <x v="9"/>
    </i>
    <i r="1">
      <x v="3"/>
    </i>
    <i t="default">
      <x v="435"/>
    </i>
    <i>
      <x v="190"/>
      <x v="9"/>
    </i>
    <i t="default">
      <x v="190"/>
    </i>
    <i>
      <x v="168"/>
      <x v="9"/>
    </i>
    <i r="1">
      <x/>
    </i>
    <i r="1">
      <x v="4"/>
    </i>
    <i r="1">
      <x v="3"/>
    </i>
    <i r="1">
      <x v="8"/>
    </i>
    <i t="default">
      <x v="168"/>
    </i>
    <i>
      <x v="405"/>
      <x/>
    </i>
    <i r="1">
      <x v="9"/>
    </i>
    <i r="1">
      <x v="6"/>
    </i>
    <i r="1">
      <x v="2"/>
    </i>
    <i r="1">
      <x v="8"/>
    </i>
    <i r="1">
      <x v="7"/>
    </i>
    <i r="1">
      <x v="3"/>
    </i>
    <i t="default">
      <x v="405"/>
    </i>
    <i>
      <x v="534"/>
      <x/>
    </i>
    <i t="default">
      <x v="534"/>
    </i>
    <i>
      <x v="167"/>
      <x/>
    </i>
    <i r="1">
      <x v="7"/>
    </i>
    <i r="1">
      <x v="3"/>
    </i>
    <i r="1">
      <x v="4"/>
    </i>
    <i r="1">
      <x v="11"/>
    </i>
    <i r="1">
      <x v="10"/>
    </i>
    <i t="default">
      <x v="167"/>
    </i>
    <i>
      <x v="362"/>
      <x v="15"/>
    </i>
    <i t="default">
      <x v="362"/>
    </i>
    <i>
      <x v="169"/>
      <x v="9"/>
    </i>
    <i r="1">
      <x/>
    </i>
    <i r="1">
      <x v="8"/>
    </i>
    <i t="default">
      <x v="169"/>
    </i>
    <i>
      <x v="284"/>
      <x v="1"/>
    </i>
    <i r="1">
      <x v="5"/>
    </i>
    <i t="default">
      <x v="284"/>
    </i>
    <i>
      <x v="359"/>
      <x/>
    </i>
    <i r="1">
      <x v="3"/>
    </i>
    <i t="default">
      <x v="359"/>
    </i>
    <i>
      <x v="519"/>
      <x v="7"/>
    </i>
    <i r="1">
      <x v="8"/>
    </i>
    <i r="1">
      <x v="1"/>
    </i>
    <i t="default">
      <x v="519"/>
    </i>
    <i>
      <x v="466"/>
      <x v="4"/>
    </i>
    <i t="default">
      <x v="466"/>
    </i>
    <i>
      <x v="103"/>
      <x v="9"/>
    </i>
    <i r="1">
      <x/>
    </i>
    <i r="1">
      <x v="7"/>
    </i>
    <i r="1">
      <x v="3"/>
    </i>
    <i r="1">
      <x v="4"/>
    </i>
    <i r="1">
      <x v="5"/>
    </i>
    <i t="default">
      <x v="103"/>
    </i>
    <i>
      <x v="324"/>
      <x v="8"/>
    </i>
    <i r="1">
      <x v="3"/>
    </i>
    <i t="default">
      <x v="324"/>
    </i>
    <i>
      <x v="30"/>
      <x/>
    </i>
    <i r="1">
      <x v="1"/>
    </i>
    <i t="default">
      <x v="30"/>
    </i>
    <i>
      <x v="385"/>
      <x/>
    </i>
    <i r="1">
      <x v="3"/>
    </i>
    <i t="default">
      <x v="385"/>
    </i>
    <i>
      <x v="185"/>
      <x v="14"/>
    </i>
    <i t="default">
      <x v="185"/>
    </i>
    <i>
      <x v="265"/>
      <x v="9"/>
    </i>
    <i t="default">
      <x v="265"/>
    </i>
    <i>
      <x v="263"/>
      <x v="9"/>
    </i>
    <i t="default">
      <x v="263"/>
    </i>
    <i>
      <x v="189"/>
      <x v="17"/>
    </i>
    <i r="1">
      <x v="11"/>
    </i>
    <i r="1">
      <x v="5"/>
    </i>
    <i t="default">
      <x v="189"/>
    </i>
    <i>
      <x v="21"/>
      <x/>
    </i>
    <i r="1">
      <x v="7"/>
    </i>
    <i r="1">
      <x v="3"/>
    </i>
    <i r="1">
      <x v="11"/>
    </i>
    <i r="1">
      <x v="10"/>
    </i>
    <i t="default">
      <x v="21"/>
    </i>
    <i>
      <x v="499"/>
      <x v="9"/>
    </i>
    <i t="default">
      <x v="499"/>
    </i>
    <i>
      <x v="118"/>
      <x v="4"/>
    </i>
    <i t="default">
      <x v="118"/>
    </i>
    <i>
      <x v="153"/>
      <x/>
    </i>
    <i t="default">
      <x v="153"/>
    </i>
    <i>
      <x v="462"/>
      <x v="8"/>
    </i>
    <i t="default">
      <x v="462"/>
    </i>
    <i>
      <x v="524"/>
      <x/>
    </i>
    <i r="1">
      <x v="3"/>
    </i>
    <i t="default">
      <x v="524"/>
    </i>
    <i>
      <x v="376"/>
      <x/>
    </i>
    <i r="1">
      <x v="7"/>
    </i>
    <i r="1">
      <x v="11"/>
    </i>
    <i r="1">
      <x v="10"/>
    </i>
    <i t="default">
      <x v="376"/>
    </i>
    <i>
      <x v="382"/>
      <x/>
    </i>
    <i t="default">
      <x v="382"/>
    </i>
    <i>
      <x v="430"/>
      <x v="1"/>
    </i>
    <i t="default">
      <x v="430"/>
    </i>
    <i>
      <x v="135"/>
      <x v="6"/>
    </i>
    <i r="1">
      <x/>
    </i>
    <i t="default">
      <x v="135"/>
    </i>
    <i>
      <x v="520"/>
      <x/>
    </i>
    <i t="default">
      <x v="520"/>
    </i>
    <i>
      <x v="424"/>
      <x v="11"/>
    </i>
    <i t="default">
      <x v="424"/>
    </i>
    <i>
      <x v="347"/>
      <x/>
    </i>
    <i t="default">
      <x v="347"/>
    </i>
    <i>
      <x v="537"/>
      <x v="8"/>
    </i>
    <i t="default">
      <x v="537"/>
    </i>
    <i>
      <x v="266"/>
      <x v="10"/>
    </i>
    <i r="1">
      <x v="11"/>
    </i>
    <i t="default">
      <x v="266"/>
    </i>
    <i>
      <x v="351"/>
      <x v="10"/>
    </i>
    <i t="default">
      <x v="351"/>
    </i>
    <i>
      <x v="166"/>
      <x v="14"/>
    </i>
    <i t="default">
      <x v="166"/>
    </i>
    <i>
      <x v="523"/>
      <x/>
    </i>
    <i r="1">
      <x v="7"/>
    </i>
    <i r="1">
      <x v="4"/>
    </i>
    <i r="1">
      <x v="3"/>
    </i>
    <i r="1">
      <x v="8"/>
    </i>
    <i r="1">
      <x v="6"/>
    </i>
    <i r="1">
      <x v="11"/>
    </i>
    <i r="1">
      <x v="2"/>
    </i>
    <i r="1">
      <x v="1"/>
    </i>
    <i r="1">
      <x v="16"/>
    </i>
    <i r="1">
      <x v="10"/>
    </i>
    <i t="default">
      <x v="523"/>
    </i>
    <i>
      <x v="229"/>
      <x v="3"/>
    </i>
    <i r="1">
      <x v="10"/>
    </i>
    <i t="default">
      <x v="229"/>
    </i>
    <i>
      <x v="514"/>
      <x/>
    </i>
    <i t="default">
      <x v="514"/>
    </i>
    <i>
      <x v="237"/>
      <x v="9"/>
    </i>
    <i r="1">
      <x v="4"/>
    </i>
    <i r="1">
      <x v="3"/>
    </i>
    <i r="1">
      <x v="16"/>
    </i>
    <i r="1">
      <x v="8"/>
    </i>
    <i t="default">
      <x v="237"/>
    </i>
    <i>
      <x v="434"/>
      <x v="3"/>
    </i>
    <i r="1">
      <x v="11"/>
    </i>
    <i t="default">
      <x v="434"/>
    </i>
    <i>
      <x v="101"/>
      <x v="4"/>
    </i>
    <i t="default">
      <x v="101"/>
    </i>
    <i>
      <x v="234"/>
      <x v="7"/>
    </i>
    <i r="1">
      <x v="3"/>
    </i>
    <i r="1">
      <x v="1"/>
    </i>
    <i r="1">
      <x v="11"/>
    </i>
    <i r="1">
      <x v="10"/>
    </i>
    <i t="default">
      <x v="234"/>
    </i>
    <i>
      <x v="191"/>
      <x/>
    </i>
    <i r="1">
      <x v="3"/>
    </i>
    <i t="default">
      <x v="191"/>
    </i>
    <i>
      <x v="336"/>
      <x v="7"/>
    </i>
    <i r="1">
      <x v="3"/>
    </i>
    <i r="1">
      <x/>
    </i>
    <i r="1">
      <x v="11"/>
    </i>
    <i t="default">
      <x v="336"/>
    </i>
    <i>
      <x v="441"/>
      <x v="8"/>
    </i>
    <i t="default">
      <x v="441"/>
    </i>
    <i>
      <x v="313"/>
      <x v="3"/>
    </i>
    <i r="1">
      <x v="8"/>
    </i>
    <i r="1">
      <x/>
    </i>
    <i t="default">
      <x v="313"/>
    </i>
    <i>
      <x v="274"/>
      <x v="8"/>
    </i>
    <i t="default">
      <x v="274"/>
    </i>
    <i>
      <x v="414"/>
      <x v="9"/>
    </i>
    <i t="default">
      <x v="414"/>
    </i>
    <i>
      <x v="371"/>
      <x/>
    </i>
    <i r="1">
      <x v="6"/>
    </i>
    <i r="1">
      <x v="7"/>
    </i>
    <i r="1">
      <x v="3"/>
    </i>
    <i r="1">
      <x v="1"/>
    </i>
    <i r="1">
      <x v="14"/>
    </i>
    <i r="1">
      <x v="8"/>
    </i>
    <i t="default">
      <x v="371"/>
    </i>
    <i>
      <x v="231"/>
      <x/>
    </i>
    <i t="default">
      <x v="231"/>
    </i>
    <i>
      <x v="438"/>
      <x v="6"/>
    </i>
    <i r="1">
      <x v="9"/>
    </i>
    <i r="1">
      <x v="8"/>
    </i>
    <i r="1">
      <x/>
    </i>
    <i r="1">
      <x v="7"/>
    </i>
    <i r="1">
      <x v="3"/>
    </i>
    <i r="1">
      <x v="11"/>
    </i>
    <i r="1">
      <x v="4"/>
    </i>
    <i t="default">
      <x v="438"/>
    </i>
    <i>
      <x v="272"/>
      <x v="2"/>
    </i>
    <i r="1">
      <x v="3"/>
    </i>
    <i t="default">
      <x v="272"/>
    </i>
    <i>
      <x v="314"/>
      <x v="3"/>
    </i>
    <i t="default">
      <x v="314"/>
    </i>
    <i>
      <x v="320"/>
      <x v="11"/>
    </i>
    <i t="default">
      <x v="320"/>
    </i>
    <i>
      <x v="212"/>
      <x/>
    </i>
    <i t="default">
      <x v="212"/>
    </i>
    <i>
      <x v="116"/>
      <x/>
    </i>
    <i r="1">
      <x v="9"/>
    </i>
    <i r="1">
      <x v="3"/>
    </i>
    <i r="1">
      <x v="7"/>
    </i>
    <i r="1">
      <x v="4"/>
    </i>
    <i r="1">
      <x v="11"/>
    </i>
    <i r="1">
      <x v="10"/>
    </i>
    <i r="1">
      <x v="1"/>
    </i>
    <i t="default">
      <x v="116"/>
    </i>
    <i>
      <x v="478"/>
      <x v="1"/>
    </i>
    <i r="1">
      <x v="5"/>
    </i>
    <i t="default">
      <x v="478"/>
    </i>
    <i>
      <x v="307"/>
      <x v="14"/>
    </i>
    <i t="default">
      <x v="307"/>
    </i>
    <i>
      <x v="422"/>
      <x/>
    </i>
    <i t="default">
      <x v="422"/>
    </i>
    <i>
      <x v="348"/>
      <x v="9"/>
    </i>
    <i t="default">
      <x v="348"/>
    </i>
    <i>
      <x v="64"/>
      <x v="6"/>
    </i>
    <i r="1">
      <x/>
    </i>
    <i r="1">
      <x v="3"/>
    </i>
    <i t="default">
      <x v="64"/>
    </i>
    <i>
      <x v="211"/>
      <x v="3"/>
    </i>
    <i t="default">
      <x v="211"/>
    </i>
    <i>
      <x v="352"/>
      <x v="1"/>
    </i>
    <i t="default">
      <x v="352"/>
    </i>
    <i>
      <x v="383"/>
      <x v="7"/>
    </i>
    <i t="default">
      <x v="383"/>
    </i>
    <i>
      <x v="427"/>
      <x v="7"/>
    </i>
    <i t="default">
      <x v="427"/>
    </i>
    <i>
      <x v="205"/>
      <x v="4"/>
    </i>
    <i t="default">
      <x v="205"/>
    </i>
    <i>
      <x v="363"/>
      <x v="8"/>
    </i>
    <i t="default">
      <x v="363"/>
    </i>
    <i>
      <x v="328"/>
      <x v="8"/>
    </i>
    <i t="default">
      <x v="328"/>
    </i>
    <i>
      <x v="333"/>
      <x v="9"/>
    </i>
    <i r="1">
      <x/>
    </i>
    <i r="1">
      <x v="4"/>
    </i>
    <i r="1">
      <x v="3"/>
    </i>
    <i r="1">
      <x v="5"/>
    </i>
    <i t="default">
      <x v="333"/>
    </i>
    <i>
      <x v="459"/>
      <x v="3"/>
    </i>
    <i r="1">
      <x v="5"/>
    </i>
    <i t="default">
      <x v="459"/>
    </i>
    <i>
      <x v="296"/>
      <x v="11"/>
    </i>
    <i t="default">
      <x v="296"/>
    </i>
    <i>
      <x v="206"/>
      <x v="3"/>
    </i>
    <i t="default">
      <x v="206"/>
    </i>
    <i>
      <x v="1"/>
      <x v="1"/>
    </i>
    <i t="default">
      <x v="1"/>
    </i>
    <i>
      <x v="243"/>
      <x v="1"/>
    </i>
    <i t="default">
      <x v="243"/>
    </i>
    <i>
      <x v="214"/>
      <x/>
    </i>
    <i r="1">
      <x v="3"/>
    </i>
    <i r="1">
      <x v="7"/>
    </i>
    <i r="1">
      <x v="11"/>
    </i>
    <i r="1">
      <x v="2"/>
    </i>
    <i r="1">
      <x v="10"/>
    </i>
    <i t="default">
      <x v="214"/>
    </i>
    <i>
      <x v="340"/>
      <x v="1"/>
    </i>
    <i r="1">
      <x v="4"/>
    </i>
    <i t="default">
      <x v="340"/>
    </i>
    <i>
      <x v="13"/>
      <x v="9"/>
    </i>
    <i r="1">
      <x/>
    </i>
    <i r="1">
      <x v="3"/>
    </i>
    <i r="1">
      <x v="4"/>
    </i>
    <i t="default">
      <x v="13"/>
    </i>
    <i>
      <x v="44"/>
      <x v="3"/>
    </i>
    <i t="default">
      <x v="44"/>
    </i>
    <i>
      <x v="240"/>
      <x v="9"/>
    </i>
    <i r="1">
      <x/>
    </i>
    <i r="1">
      <x v="3"/>
    </i>
    <i t="default">
      <x v="240"/>
    </i>
    <i>
      <x v="325"/>
      <x/>
    </i>
    <i r="1">
      <x v="7"/>
    </i>
    <i r="1">
      <x v="3"/>
    </i>
    <i r="1">
      <x v="8"/>
    </i>
    <i r="1">
      <x v="18"/>
    </i>
    <i r="1">
      <x v="11"/>
    </i>
    <i r="1">
      <x v="4"/>
    </i>
    <i t="default">
      <x v="325"/>
    </i>
    <i>
      <x v="379"/>
      <x/>
    </i>
    <i r="1">
      <x v="7"/>
    </i>
    <i r="1">
      <x v="3"/>
    </i>
    <i r="1">
      <x v="4"/>
    </i>
    <i r="1">
      <x v="11"/>
    </i>
    <i r="1">
      <x v="10"/>
    </i>
    <i t="default">
      <x v="379"/>
    </i>
    <i>
      <x v="145"/>
      <x/>
    </i>
    <i r="1">
      <x v="3"/>
    </i>
    <i t="default">
      <x v="145"/>
    </i>
    <i>
      <x v="87"/>
      <x v="2"/>
    </i>
    <i t="default">
      <x v="87"/>
    </i>
    <i>
      <x v="155"/>
      <x v="3"/>
    </i>
    <i t="default">
      <x v="155"/>
    </i>
    <i>
      <x v="388"/>
      <x v="4"/>
    </i>
    <i t="default">
      <x v="388"/>
    </i>
    <i>
      <x v="301"/>
      <x v="10"/>
    </i>
    <i t="default">
      <x v="301"/>
    </i>
    <i>
      <x v="436"/>
      <x v="3"/>
    </i>
    <i t="default">
      <x v="436"/>
    </i>
    <i>
      <x v="176"/>
      <x v="6"/>
    </i>
    <i t="default">
      <x v="176"/>
    </i>
    <i>
      <x v="63"/>
      <x v="4"/>
    </i>
    <i r="1">
      <x v="2"/>
    </i>
    <i t="default">
      <x v="63"/>
    </i>
    <i>
      <x v="509"/>
      <x v="1"/>
    </i>
    <i t="default">
      <x v="509"/>
    </i>
    <i>
      <x v="129"/>
      <x v="7"/>
    </i>
    <i t="default">
      <x v="129"/>
    </i>
    <i>
      <x v="102"/>
      <x v="6"/>
    </i>
    <i r="1">
      <x v="3"/>
    </i>
    <i r="1">
      <x v="7"/>
    </i>
    <i t="default">
      <x v="102"/>
    </i>
    <i>
      <x v="498"/>
      <x v="6"/>
    </i>
    <i r="1">
      <x/>
    </i>
    <i r="1">
      <x v="7"/>
    </i>
    <i r="1">
      <x v="3"/>
    </i>
    <i t="default">
      <x v="498"/>
    </i>
    <i>
      <x v="245"/>
      <x v="3"/>
    </i>
    <i t="default">
      <x v="245"/>
    </i>
    <i>
      <x v="68"/>
      <x v="7"/>
    </i>
    <i r="1">
      <x v="10"/>
    </i>
    <i r="1">
      <x v="4"/>
    </i>
    <i r="1">
      <x v="1"/>
    </i>
    <i t="default">
      <x v="68"/>
    </i>
    <i>
      <x v="56"/>
      <x v="9"/>
    </i>
    <i r="1">
      <x/>
    </i>
    <i r="1">
      <x v="5"/>
    </i>
    <i t="default">
      <x v="56"/>
    </i>
    <i>
      <x v="479"/>
      <x v="3"/>
    </i>
    <i t="default">
      <x v="479"/>
    </i>
    <i>
      <x v="37"/>
      <x/>
    </i>
    <i r="1">
      <x v="7"/>
    </i>
    <i r="1">
      <x v="3"/>
    </i>
    <i r="1">
      <x v="11"/>
    </i>
    <i r="1">
      <x v="10"/>
    </i>
    <i t="default">
      <x v="37"/>
    </i>
    <i>
      <x v="67"/>
      <x v="7"/>
    </i>
    <i r="1">
      <x/>
    </i>
    <i r="1">
      <x v="3"/>
    </i>
    <i r="1">
      <x v="1"/>
    </i>
    <i t="default">
      <x v="67"/>
    </i>
    <i>
      <x v="251"/>
      <x v="11"/>
    </i>
    <i t="default">
      <x v="251"/>
    </i>
    <i>
      <x v="53"/>
      <x v="15"/>
    </i>
    <i t="default">
      <x v="53"/>
    </i>
    <i>
      <x v="282"/>
      <x v="4"/>
    </i>
    <i r="1">
      <x/>
    </i>
    <i r="1">
      <x v="3"/>
    </i>
    <i t="default">
      <x v="282"/>
    </i>
    <i>
      <x v="317"/>
      <x/>
    </i>
    <i t="default">
      <x v="317"/>
    </i>
    <i>
      <x v="141"/>
      <x v="3"/>
    </i>
    <i t="default">
      <x v="141"/>
    </i>
    <i>
      <x v="357"/>
      <x v="3"/>
    </i>
    <i t="default">
      <x v="357"/>
    </i>
    <i>
      <x v="330"/>
      <x/>
    </i>
    <i r="1">
      <x v="8"/>
    </i>
    <i r="1">
      <x v="7"/>
    </i>
    <i r="1">
      <x v="4"/>
    </i>
    <i r="1">
      <x v="3"/>
    </i>
    <i t="default">
      <x v="330"/>
    </i>
    <i>
      <x v="361"/>
      <x v="11"/>
    </i>
    <i t="default">
      <x v="361"/>
    </i>
    <i>
      <x v="373"/>
      <x v="11"/>
    </i>
    <i t="default">
      <x v="373"/>
    </i>
    <i>
      <x v="239"/>
      <x v="9"/>
    </i>
    <i r="1">
      <x v="1"/>
    </i>
    <i r="1">
      <x v="3"/>
    </i>
    <i r="1">
      <x/>
    </i>
    <i t="default">
      <x v="239"/>
    </i>
    <i>
      <x v="393"/>
      <x v="4"/>
    </i>
    <i t="default">
      <x v="393"/>
    </i>
    <i>
      <x v="476"/>
      <x v="4"/>
    </i>
    <i t="default">
      <x v="476"/>
    </i>
    <i>
      <x v="297"/>
      <x/>
    </i>
    <i t="default">
      <x v="297"/>
    </i>
    <i>
      <x v="146"/>
      <x v="7"/>
    </i>
    <i r="1">
      <x v="3"/>
    </i>
    <i t="default">
      <x v="146"/>
    </i>
    <i>
      <x v="486"/>
      <x v="6"/>
    </i>
    <i r="1">
      <x v="9"/>
    </i>
    <i r="1">
      <x v="14"/>
    </i>
    <i r="1">
      <x/>
    </i>
    <i r="1">
      <x v="1"/>
    </i>
    <i r="1">
      <x v="3"/>
    </i>
    <i r="1">
      <x v="2"/>
    </i>
    <i t="default">
      <x v="486"/>
    </i>
    <i>
      <x v="267"/>
      <x v="3"/>
    </i>
    <i t="default">
      <x v="267"/>
    </i>
    <i>
      <x v="310"/>
      <x v="11"/>
    </i>
    <i t="default">
      <x v="310"/>
    </i>
    <i>
      <x v="89"/>
      <x/>
    </i>
    <i r="1">
      <x v="16"/>
    </i>
    <i t="default">
      <x v="89"/>
    </i>
    <i>
      <x v="86"/>
      <x v="3"/>
    </i>
    <i t="default">
      <x v="86"/>
    </i>
    <i>
      <x v="162"/>
      <x v="3"/>
    </i>
    <i r="1">
      <x/>
    </i>
    <i t="default">
      <x v="162"/>
    </i>
    <i>
      <x v="233"/>
      <x/>
    </i>
    <i r="1">
      <x v="3"/>
    </i>
    <i t="default">
      <x v="233"/>
    </i>
    <i>
      <x v="511"/>
      <x v="1"/>
    </i>
    <i r="1">
      <x v="6"/>
    </i>
    <i r="1">
      <x v="9"/>
    </i>
    <i r="1">
      <x v="12"/>
    </i>
    <i r="1">
      <x/>
    </i>
    <i r="1">
      <x v="7"/>
    </i>
    <i r="1">
      <x v="8"/>
    </i>
    <i r="1">
      <x v="18"/>
    </i>
    <i r="1">
      <x v="2"/>
    </i>
    <i r="1">
      <x v="4"/>
    </i>
    <i r="1">
      <x v="3"/>
    </i>
    <i r="1">
      <x v="15"/>
    </i>
    <i r="1">
      <x v="11"/>
    </i>
    <i r="1">
      <x v="5"/>
    </i>
    <i r="1">
      <x v="10"/>
    </i>
    <i t="default">
      <x v="511"/>
    </i>
    <i>
      <x v="186"/>
      <x v="3"/>
    </i>
    <i t="default">
      <x v="186"/>
    </i>
    <i>
      <x v="504"/>
      <x v="3"/>
    </i>
    <i t="default">
      <x v="504"/>
    </i>
    <i>
      <x v="311"/>
      <x v="7"/>
    </i>
    <i t="default">
      <x v="311"/>
    </i>
    <i>
      <x v="337"/>
      <x v="3"/>
    </i>
    <i t="default">
      <x v="337"/>
    </i>
    <i>
      <x v="257"/>
      <x v="4"/>
    </i>
    <i t="default">
      <x v="257"/>
    </i>
    <i>
      <x v="201"/>
      <x v="3"/>
    </i>
    <i t="default">
      <x v="201"/>
    </i>
    <i>
      <x v="417"/>
      <x v="12"/>
    </i>
    <i r="1">
      <x v="5"/>
    </i>
    <i t="default">
      <x v="417"/>
    </i>
    <i>
      <x v="456"/>
      <x/>
    </i>
    <i r="1">
      <x v="11"/>
    </i>
    <i r="1">
      <x v="3"/>
    </i>
    <i t="default">
      <x v="456"/>
    </i>
    <i>
      <x v="283"/>
      <x v="2"/>
    </i>
    <i t="default">
      <x v="283"/>
    </i>
    <i>
      <x v="518"/>
      <x v="3"/>
    </i>
    <i t="default">
      <x v="518"/>
    </i>
    <i>
      <x v="224"/>
      <x/>
    </i>
    <i t="default">
      <x v="224"/>
    </i>
    <i>
      <x v="230"/>
      <x/>
    </i>
    <i r="1">
      <x v="3"/>
    </i>
    <i r="1">
      <x v="1"/>
    </i>
    <i t="default">
      <x v="230"/>
    </i>
    <i>
      <x v="338"/>
      <x/>
    </i>
    <i r="1">
      <x v="8"/>
    </i>
    <i t="default">
      <x v="338"/>
    </i>
    <i>
      <x v="117"/>
      <x v="5"/>
    </i>
    <i t="default">
      <x v="117"/>
    </i>
    <i>
      <x v="458"/>
      <x/>
    </i>
    <i r="1">
      <x v="4"/>
    </i>
    <i r="1">
      <x v="11"/>
    </i>
    <i t="default">
      <x v="458"/>
    </i>
    <i>
      <x v="342"/>
      <x/>
    </i>
    <i r="1">
      <x v="3"/>
    </i>
    <i t="default">
      <x v="342"/>
    </i>
    <i>
      <x v="71"/>
      <x v="1"/>
    </i>
    <i t="default">
      <x v="71"/>
    </i>
    <i>
      <x v="489"/>
      <x v="1"/>
    </i>
    <i t="default">
      <x v="489"/>
    </i>
    <i>
      <x v="474"/>
      <x/>
    </i>
    <i r="1">
      <x v="7"/>
    </i>
    <i r="1">
      <x v="3"/>
    </i>
    <i t="default">
      <x v="474"/>
    </i>
    <i>
      <x v="536"/>
      <x v="11"/>
    </i>
    <i t="default">
      <x v="536"/>
    </i>
    <i>
      <x v="262"/>
      <x v="11"/>
    </i>
    <i t="default">
      <x v="262"/>
    </i>
    <i>
      <x v="19"/>
      <x v="3"/>
    </i>
    <i r="1">
      <x/>
    </i>
    <i r="1">
      <x v="10"/>
    </i>
    <i t="default">
      <x v="19"/>
    </i>
    <i>
      <x v="276"/>
      <x v="9"/>
    </i>
    <i r="1">
      <x v="6"/>
    </i>
    <i r="1">
      <x v="3"/>
    </i>
    <i r="1">
      <x v="1"/>
    </i>
    <i t="default">
      <x v="276"/>
    </i>
    <i>
      <x v="468"/>
      <x v="9"/>
    </i>
    <i r="1">
      <x v="3"/>
    </i>
    <i t="default">
      <x v="468"/>
    </i>
    <i>
      <x v="432"/>
      <x v="3"/>
    </i>
    <i t="default">
      <x v="432"/>
    </i>
    <i>
      <x v="369"/>
      <x v="10"/>
    </i>
    <i t="default">
      <x v="369"/>
    </i>
    <i>
      <x v="447"/>
      <x v="3"/>
    </i>
    <i t="default">
      <x v="447"/>
    </i>
    <i>
      <x v="408"/>
      <x v="9"/>
    </i>
    <i r="1">
      <x v="3"/>
    </i>
    <i t="default">
      <x v="408"/>
    </i>
    <i>
      <x v="207"/>
      <x v="4"/>
    </i>
    <i t="default">
      <x v="207"/>
    </i>
    <i>
      <x v="368"/>
      <x v="9"/>
    </i>
    <i r="1">
      <x/>
    </i>
    <i t="default">
      <x v="368"/>
    </i>
    <i>
      <x v="510"/>
      <x v="3"/>
    </i>
    <i r="1">
      <x v="7"/>
    </i>
    <i r="1">
      <x v="9"/>
    </i>
    <i r="1">
      <x/>
    </i>
    <i r="1">
      <x v="11"/>
    </i>
    <i t="default">
      <x v="510"/>
    </i>
    <i>
      <x v="287"/>
      <x/>
    </i>
    <i r="1">
      <x v="3"/>
    </i>
    <i t="default">
      <x v="287"/>
    </i>
    <i>
      <x v="174"/>
      <x v="3"/>
    </i>
    <i t="default">
      <x v="174"/>
    </i>
    <i>
      <x v="128"/>
      <x v="11"/>
    </i>
    <i t="default">
      <x v="128"/>
    </i>
    <i>
      <x v="105"/>
      <x v="9"/>
    </i>
    <i r="1">
      <x/>
    </i>
    <i t="default">
      <x v="105"/>
    </i>
    <i>
      <x v="444"/>
      <x v="3"/>
    </i>
    <i t="default">
      <x v="444"/>
    </i>
    <i>
      <x v="158"/>
      <x/>
    </i>
    <i r="1">
      <x v="7"/>
    </i>
    <i r="1">
      <x v="4"/>
    </i>
    <i r="1">
      <x v="10"/>
    </i>
    <i t="default">
      <x v="158"/>
    </i>
    <i>
      <x v="60"/>
      <x v="7"/>
    </i>
    <i r="1">
      <x/>
    </i>
    <i t="default">
      <x v="60"/>
    </i>
    <i>
      <x v="184"/>
      <x v="3"/>
    </i>
    <i t="default">
      <x v="184"/>
    </i>
    <i>
      <x v="364"/>
      <x/>
    </i>
    <i t="default">
      <x v="364"/>
    </i>
    <i>
      <x v="433"/>
      <x v="4"/>
    </i>
    <i r="1">
      <x v="11"/>
    </i>
    <i t="default">
      <x v="433"/>
    </i>
    <i>
      <x v="104"/>
      <x v="9"/>
    </i>
    <i t="default">
      <x v="104"/>
    </i>
    <i>
      <x v="443"/>
      <x v="4"/>
    </i>
    <i t="default">
      <x v="443"/>
    </i>
    <i>
      <x v="74"/>
      <x v="4"/>
    </i>
    <i t="default">
      <x v="74"/>
    </i>
    <i>
      <x v="88"/>
      <x v="5"/>
    </i>
    <i t="default">
      <x v="88"/>
    </i>
    <i>
      <x v="99"/>
      <x v="9"/>
    </i>
    <i r="1">
      <x v="8"/>
    </i>
    <i r="1">
      <x v="1"/>
    </i>
    <i r="1">
      <x v="3"/>
    </i>
    <i t="default">
      <x v="99"/>
    </i>
    <i>
      <x v="268"/>
      <x v="2"/>
    </i>
    <i t="default">
      <x v="268"/>
    </i>
    <i>
      <x v="69"/>
      <x v="3"/>
    </i>
    <i r="1">
      <x v="8"/>
    </i>
    <i t="default">
      <x v="69"/>
    </i>
    <i>
      <x v="227"/>
      <x v="4"/>
    </i>
    <i r="1">
      <x/>
    </i>
    <i t="default">
      <x v="227"/>
    </i>
    <i>
      <x v="220"/>
      <x/>
    </i>
    <i r="1">
      <x v="7"/>
    </i>
    <i r="1">
      <x v="3"/>
    </i>
    <i r="1">
      <x v="11"/>
    </i>
    <i r="1">
      <x v="10"/>
    </i>
    <i t="default">
      <x v="220"/>
    </i>
    <i>
      <x v="172"/>
      <x v="9"/>
    </i>
    <i r="1">
      <x v="3"/>
    </i>
    <i t="default">
      <x v="172"/>
    </i>
    <i>
      <x v="110"/>
      <x v="11"/>
    </i>
    <i r="1">
      <x v="4"/>
    </i>
    <i t="default">
      <x v="110"/>
    </i>
    <i>
      <x v="156"/>
      <x/>
    </i>
    <i t="default">
      <x v="156"/>
    </i>
    <i>
      <x v="407"/>
      <x/>
    </i>
    <i r="1">
      <x v="8"/>
    </i>
    <i r="1">
      <x v="3"/>
    </i>
    <i t="default">
      <x v="407"/>
    </i>
    <i>
      <x v="188"/>
      <x v="8"/>
    </i>
    <i r="1">
      <x v="3"/>
    </i>
    <i t="default">
      <x v="188"/>
    </i>
    <i>
      <x v="193"/>
      <x v="5"/>
    </i>
    <i r="1">
      <x/>
    </i>
    <i r="1">
      <x v="3"/>
    </i>
    <i t="default">
      <x v="193"/>
    </i>
    <i>
      <x v="332"/>
      <x/>
    </i>
    <i r="1">
      <x v="3"/>
    </i>
    <i t="default">
      <x v="332"/>
    </i>
    <i>
      <x v="271"/>
      <x v="3"/>
    </i>
    <i t="default">
      <x v="271"/>
    </i>
    <i>
      <x v="72"/>
      <x/>
    </i>
    <i t="default">
      <x v="72"/>
    </i>
    <i>
      <x v="273"/>
      <x v="8"/>
    </i>
    <i r="1">
      <x v="3"/>
    </i>
    <i t="default">
      <x v="273"/>
    </i>
    <i>
      <x v="14"/>
      <x v="10"/>
    </i>
    <i t="default">
      <x v="14"/>
    </i>
    <i>
      <x v="120"/>
      <x/>
    </i>
    <i t="default">
      <x v="120"/>
    </i>
    <i>
      <x v="232"/>
      <x v="1"/>
    </i>
    <i t="default">
      <x v="232"/>
    </i>
    <i>
      <x v="121"/>
      <x/>
    </i>
    <i r="1">
      <x v="8"/>
    </i>
    <i r="1">
      <x v="3"/>
    </i>
    <i t="default">
      <x v="121"/>
    </i>
    <i>
      <x v="91"/>
      <x v="4"/>
    </i>
    <i r="1">
      <x v="10"/>
    </i>
    <i t="default">
      <x v="91"/>
    </i>
    <i>
      <x v="8"/>
      <x v="3"/>
    </i>
    <i t="default">
      <x v="8"/>
    </i>
    <i>
      <x v="82"/>
      <x v="3"/>
    </i>
    <i t="default">
      <x v="82"/>
    </i>
    <i>
      <x v="221"/>
      <x v="7"/>
    </i>
    <i t="default">
      <x v="221"/>
    </i>
    <i>
      <x v="66"/>
      <x/>
    </i>
    <i r="1">
      <x v="4"/>
    </i>
    <i t="default">
      <x v="66"/>
    </i>
    <i>
      <x v="196"/>
      <x v="8"/>
    </i>
    <i t="default">
      <x v="196"/>
    </i>
    <i>
      <x v="344"/>
      <x v="4"/>
    </i>
    <i t="default">
      <x v="344"/>
    </i>
    <i>
      <x v="132"/>
      <x v="8"/>
    </i>
    <i t="default">
      <x v="132"/>
    </i>
    <i>
      <x v="198"/>
      <x v="3"/>
    </i>
    <i r="1">
      <x/>
    </i>
    <i t="default">
      <x v="198"/>
    </i>
    <i>
      <x v="75"/>
      <x v="9"/>
    </i>
    <i t="default">
      <x v="75"/>
    </i>
    <i>
      <x v="59"/>
      <x v="4"/>
    </i>
    <i t="default">
      <x v="59"/>
    </i>
    <i>
      <x v="28"/>
      <x v="4"/>
    </i>
    <i t="default">
      <x v="28"/>
    </i>
    <i>
      <x v="98"/>
      <x v="3"/>
    </i>
    <i r="1">
      <x v="10"/>
    </i>
    <i t="default">
      <x v="98"/>
    </i>
    <i>
      <x v="270"/>
      <x/>
    </i>
    <i r="1">
      <x v="3"/>
    </i>
    <i r="1">
      <x v="4"/>
    </i>
    <i t="default">
      <x v="270"/>
    </i>
    <i>
      <x v="49"/>
      <x/>
    </i>
    <i r="1">
      <x v="3"/>
    </i>
    <i t="default">
      <x v="49"/>
    </i>
    <i>
      <x v="180"/>
      <x v="8"/>
    </i>
    <i r="1">
      <x/>
    </i>
    <i r="1">
      <x v="3"/>
    </i>
    <i r="1">
      <x v="2"/>
    </i>
    <i t="default">
      <x v="180"/>
    </i>
    <i>
      <x v="112"/>
      <x v="4"/>
    </i>
    <i t="default">
      <x v="112"/>
    </i>
    <i>
      <x v="10"/>
      <x v="3"/>
    </i>
    <i t="default">
      <x v="10"/>
    </i>
    <i>
      <x v="451"/>
      <x/>
    </i>
    <i r="1">
      <x v="3"/>
    </i>
    <i t="default">
      <x v="451"/>
    </i>
    <i>
      <x v="226"/>
      <x v="2"/>
    </i>
    <i r="1">
      <x v="16"/>
    </i>
    <i r="1">
      <x v="7"/>
    </i>
    <i t="default">
      <x v="226"/>
    </i>
    <i>
      <x v="175"/>
      <x v="4"/>
    </i>
    <i t="default">
      <x v="175"/>
    </i>
    <i>
      <x v="490"/>
      <x v="3"/>
    </i>
    <i t="default">
      <x v="490"/>
    </i>
    <i>
      <x v="464"/>
      <x v="4"/>
    </i>
    <i t="default">
      <x v="464"/>
    </i>
    <i>
      <x v="525"/>
      <x v="9"/>
    </i>
    <i t="default">
      <x v="525"/>
    </i>
    <i>
      <x v="418"/>
      <x/>
    </i>
    <i t="default">
      <x v="418"/>
    </i>
    <i>
      <x v="85"/>
      <x v="4"/>
    </i>
    <i t="default">
      <x v="85"/>
    </i>
    <i>
      <x v="235"/>
      <x v="9"/>
    </i>
    <i t="default">
      <x v="235"/>
    </i>
    <i>
      <x v="356"/>
      <x/>
    </i>
    <i r="1">
      <x v="8"/>
    </i>
    <i r="1">
      <x v="3"/>
    </i>
    <i t="default">
      <x v="356"/>
    </i>
    <i>
      <x v="334"/>
      <x v="9"/>
    </i>
    <i r="1">
      <x/>
    </i>
    <i r="1">
      <x v="8"/>
    </i>
    <i r="1">
      <x v="1"/>
    </i>
    <i r="1">
      <x v="3"/>
    </i>
    <i r="1">
      <x v="7"/>
    </i>
    <i t="default">
      <x v="334"/>
    </i>
    <i>
      <x v="413"/>
      <x/>
    </i>
    <i t="default">
      <x v="413"/>
    </i>
    <i>
      <x v="57"/>
      <x v="5"/>
    </i>
    <i t="default">
      <x v="57"/>
    </i>
    <i>
      <x v="83"/>
      <x v="3"/>
    </i>
    <i t="default">
      <x v="83"/>
    </i>
    <i>
      <x v="378"/>
      <x v="4"/>
    </i>
    <i t="default">
      <x v="378"/>
    </i>
    <i>
      <x v="228"/>
      <x/>
    </i>
    <i r="1">
      <x v="3"/>
    </i>
    <i t="default">
      <x v="228"/>
    </i>
    <i>
      <x v="106"/>
      <x/>
    </i>
    <i t="default">
      <x v="106"/>
    </i>
    <i>
      <x v="465"/>
      <x/>
    </i>
    <i r="1">
      <x v="3"/>
    </i>
    <i r="1">
      <x v="4"/>
    </i>
    <i r="1">
      <x v="11"/>
    </i>
    <i t="default">
      <x v="465"/>
    </i>
    <i>
      <x v="11"/>
      <x v="10"/>
    </i>
    <i t="default">
      <x v="11"/>
    </i>
    <i>
      <x v="70"/>
      <x v="7"/>
    </i>
    <i r="1">
      <x v="3"/>
    </i>
    <i t="default">
      <x v="70"/>
    </i>
    <i>
      <x v="530"/>
      <x/>
    </i>
    <i r="1">
      <x v="2"/>
    </i>
    <i r="1">
      <x v="3"/>
    </i>
    <i t="default">
      <x v="530"/>
    </i>
    <i>
      <x v="279"/>
      <x v="4"/>
    </i>
    <i t="default">
      <x v="279"/>
    </i>
    <i>
      <x v="401"/>
      <x/>
    </i>
    <i t="default">
      <x v="401"/>
    </i>
    <i>
      <x v="119"/>
      <x/>
    </i>
    <i t="default">
      <x v="119"/>
    </i>
    <i>
      <x v="258"/>
      <x v="7"/>
    </i>
    <i t="default">
      <x v="258"/>
    </i>
    <i>
      <x v="477"/>
      <x v="10"/>
    </i>
    <i t="default">
      <x v="477"/>
    </i>
    <i>
      <x v="439"/>
      <x v="10"/>
    </i>
    <i t="default">
      <x v="439"/>
    </i>
    <i>
      <x v="149"/>
      <x v="10"/>
    </i>
    <i t="default">
      <x v="149"/>
    </i>
    <i>
      <x v="171"/>
      <x v="10"/>
    </i>
    <i t="default">
      <x v="171"/>
    </i>
    <i>
      <x v="195"/>
      <x v="9"/>
    </i>
    <i r="1">
      <x v="3"/>
    </i>
    <i t="default">
      <x v="195"/>
    </i>
    <i>
      <x v="303"/>
      <x v="3"/>
    </i>
    <i t="default">
      <x v="303"/>
    </i>
    <i>
      <x v="533"/>
      <x/>
    </i>
    <i r="1">
      <x v="7"/>
    </i>
    <i t="default">
      <x v="533"/>
    </i>
    <i>
      <x v="269"/>
      <x v="4"/>
    </i>
    <i t="default">
      <x v="269"/>
    </i>
    <i>
      <x v="319"/>
      <x/>
    </i>
    <i t="default">
      <x v="319"/>
    </i>
    <i>
      <x v="495"/>
      <x/>
    </i>
    <i t="default">
      <x v="495"/>
    </i>
    <i>
      <x v="406"/>
      <x v="3"/>
    </i>
    <i t="default">
      <x v="406"/>
    </i>
    <i>
      <x/>
      <x/>
    </i>
    <i t="default">
      <x/>
    </i>
    <i>
      <x v="165"/>
      <x v="5"/>
    </i>
    <i t="default">
      <x v="165"/>
    </i>
    <i>
      <x v="345"/>
      <x v="3"/>
    </i>
    <i t="default">
      <x v="345"/>
    </i>
    <i>
      <x v="177"/>
      <x v="10"/>
    </i>
    <i t="default">
      <x v="177"/>
    </i>
    <i>
      <x v="204"/>
      <x v="3"/>
    </i>
    <i r="1">
      <x v="7"/>
    </i>
    <i r="1">
      <x v="8"/>
    </i>
    <i r="1">
      <x v="2"/>
    </i>
    <i r="1">
      <x/>
    </i>
    <i t="default">
      <x v="204"/>
    </i>
    <i>
      <x v="491"/>
      <x v="6"/>
    </i>
    <i r="1">
      <x v="14"/>
    </i>
    <i r="1">
      <x/>
    </i>
    <i r="1">
      <x v="1"/>
    </i>
    <i r="1">
      <x v="3"/>
    </i>
    <i t="default">
      <x v="491"/>
    </i>
    <i>
      <x v="527"/>
      <x v="7"/>
    </i>
    <i t="default">
      <x v="527"/>
    </i>
    <i>
      <x v="218"/>
      <x v="3"/>
    </i>
    <i t="default">
      <x v="218"/>
    </i>
    <i>
      <x v="134"/>
      <x/>
    </i>
    <i r="1">
      <x v="2"/>
    </i>
    <i r="1">
      <x v="4"/>
    </i>
    <i t="default">
      <x v="134"/>
    </i>
    <i>
      <x v="391"/>
      <x v="1"/>
    </i>
    <i t="default">
      <x v="391"/>
    </i>
    <i>
      <x v="96"/>
      <x v="4"/>
    </i>
    <i t="default">
      <x v="96"/>
    </i>
    <i>
      <x v="503"/>
      <x/>
    </i>
    <i t="default">
      <x v="503"/>
    </i>
    <i>
      <x v="421"/>
      <x/>
    </i>
    <i r="1">
      <x v="3"/>
    </i>
    <i r="1">
      <x v="7"/>
    </i>
    <i t="default">
      <x v="421"/>
    </i>
    <i>
      <x v="36"/>
      <x/>
    </i>
    <i r="1">
      <x v="3"/>
    </i>
    <i t="default">
      <x v="36"/>
    </i>
    <i>
      <x v="81"/>
      <x/>
    </i>
    <i t="default">
      <x v="81"/>
    </i>
    <i>
      <x v="38"/>
      <x v="2"/>
    </i>
    <i t="default">
      <x v="38"/>
    </i>
    <i>
      <x v="389"/>
      <x v="9"/>
    </i>
    <i r="1">
      <x v="6"/>
    </i>
    <i r="1">
      <x v="8"/>
    </i>
    <i r="1">
      <x/>
    </i>
    <i r="1">
      <x v="1"/>
    </i>
    <i r="1">
      <x v="3"/>
    </i>
    <i t="default">
      <x v="389"/>
    </i>
    <i>
      <x v="308"/>
      <x/>
    </i>
    <i t="default">
      <x v="308"/>
    </i>
    <i>
      <x v="341"/>
      <x v="9"/>
    </i>
    <i r="1">
      <x v="3"/>
    </i>
    <i r="1">
      <x/>
    </i>
    <i t="default">
      <x v="341"/>
    </i>
    <i>
      <x v="65"/>
      <x v="3"/>
    </i>
    <i t="default">
      <x v="65"/>
    </i>
    <i>
      <x v="309"/>
      <x v="4"/>
    </i>
    <i t="default">
      <x v="309"/>
    </i>
    <i>
      <x v="61"/>
      <x/>
    </i>
    <i t="default">
      <x v="61"/>
    </i>
    <i>
      <x v="286"/>
      <x v="1"/>
    </i>
    <i t="default">
      <x v="286"/>
    </i>
    <i>
      <x v="375"/>
      <x v="16"/>
    </i>
    <i t="default">
      <x v="375"/>
    </i>
    <i>
      <x v="254"/>
      <x v="9"/>
    </i>
    <i t="default">
      <x v="254"/>
    </i>
    <i>
      <x v="47"/>
      <x v="3"/>
    </i>
    <i t="default">
      <x v="47"/>
    </i>
    <i>
      <x v="80"/>
      <x v="7"/>
    </i>
    <i t="default">
      <x v="80"/>
    </i>
    <i>
      <x v="416"/>
      <x v="8"/>
    </i>
    <i t="default">
      <x v="416"/>
    </i>
    <i>
      <x v="210"/>
      <x v="3"/>
    </i>
    <i t="default">
      <x v="210"/>
    </i>
    <i>
      <x v="148"/>
      <x/>
    </i>
    <i t="default">
      <x v="148"/>
    </i>
    <i>
      <x v="7"/>
      <x/>
    </i>
    <i t="default">
      <x v="7"/>
    </i>
    <i>
      <x v="192"/>
      <x/>
    </i>
    <i t="default">
      <x v="192"/>
    </i>
    <i>
      <x v="295"/>
      <x/>
    </i>
    <i t="default">
      <x v="295"/>
    </i>
    <i>
      <x v="247"/>
      <x/>
    </i>
    <i r="1">
      <x v="3"/>
    </i>
    <i t="default">
      <x v="247"/>
    </i>
    <i>
      <x v="183"/>
      <x v="4"/>
    </i>
    <i r="1">
      <x v="2"/>
    </i>
    <i t="default">
      <x v="183"/>
    </i>
    <i>
      <x v="126"/>
      <x/>
    </i>
    <i t="default">
      <x v="126"/>
    </i>
    <i>
      <x v="62"/>
      <x v="3"/>
    </i>
    <i t="default">
      <x v="62"/>
    </i>
    <i>
      <x v="404"/>
      <x v="1"/>
    </i>
    <i t="default">
      <x v="404"/>
    </i>
    <i>
      <x v="312"/>
      <x/>
    </i>
    <i t="default">
      <x v="312"/>
    </i>
    <i>
      <x v="137"/>
      <x v="4"/>
    </i>
    <i t="default">
      <x v="137"/>
    </i>
    <i>
      <x v="494"/>
      <x v="3"/>
    </i>
    <i t="default">
      <x v="494"/>
    </i>
    <i>
      <x v="402"/>
      <x v="11"/>
    </i>
    <i t="default">
      <x v="402"/>
    </i>
    <i>
      <x v="367"/>
      <x v="3"/>
    </i>
    <i t="default">
      <x v="367"/>
    </i>
    <i>
      <x v="277"/>
      <x/>
    </i>
    <i t="default">
      <x v="277"/>
    </i>
    <i>
      <x v="109"/>
      <x v="3"/>
    </i>
    <i t="default">
      <x v="109"/>
    </i>
    <i>
      <x v="445"/>
      <x/>
    </i>
    <i t="default">
      <x v="445"/>
    </i>
    <i>
      <x v="4"/>
      <x v="4"/>
    </i>
    <i t="default">
      <x v="4"/>
    </i>
    <i>
      <x v="42"/>
      <x/>
    </i>
    <i t="default">
      <x v="42"/>
    </i>
    <i>
      <x v="202"/>
      <x v="3"/>
    </i>
    <i t="default">
      <x v="202"/>
    </i>
    <i>
      <x v="108"/>
      <x v="7"/>
    </i>
    <i t="default">
      <x v="108"/>
    </i>
    <i>
      <x v="152"/>
      <x v="9"/>
    </i>
    <i r="1">
      <x v="4"/>
    </i>
    <i t="default">
      <x v="152"/>
    </i>
    <i t="grand">
      <x/>
    </i>
  </rowItems>
  <colFields count="1">
    <field x="-2"/>
  </colFields>
  <colItems count="3">
    <i>
      <x/>
    </i>
    <i i="1">
      <x v="1"/>
    </i>
    <i i="2">
      <x v="2"/>
    </i>
  </colItems>
  <dataFields count="3">
    <dataField name="FiOME Watt best guess " fld="6" baseField="0"/>
    <dataField name="FaOME Watt best guess " fld="12" baseField="0"/>
    <dataField name="SUM of Total OME " fld="1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5000000}" name="Creditor analysis 3" cacheId="1" applyNumberFormats="0" applyBorderFormats="0" applyFontFormats="0" applyPatternFormats="0" applyAlignmentFormats="0" applyWidthHeightFormats="0" dataCaption="" updatedVersion="8" compact="0" compactData="0">
  <location ref="T6:W24" firstHeaderRow="1" firstDataRow="2" firstDataCol="1" rowPageCount="1" colPageCount="1"/>
  <pivotFields count="17">
    <pivotField name="Group" axis="axisRow" compact="0" outline="0" multipleItemSelectionAllowed="1" showAll="0" sortType="descending">
      <items count="18">
        <item x="0"/>
        <item x="1"/>
        <item x="2"/>
        <item x="3"/>
        <item x="4"/>
        <item x="5"/>
        <item x="6"/>
        <item x="7"/>
        <item x="8"/>
        <item x="9"/>
        <item x="10"/>
        <item x="11"/>
        <item x="12"/>
        <item x="13"/>
        <item x="14"/>
        <item x="15"/>
        <item x="16"/>
        <item t="default"/>
      </items>
      <autoSortScope>
        <pivotArea>
          <references count="1">
            <reference field="4294967294" count="1">
              <x v="0"/>
            </reference>
          </references>
        </pivotArea>
      </autoSortScope>
    </pivotField>
    <pivotField name="Group country" compact="0" outline="0" multipleItemSelectionAllowed="1" showAll="0"/>
    <pivotField name="Standardised borrower / issuer name" compact="0" outline="0" multipleItemSelectionAllowed="1" showAll="0"/>
    <pivotField name="Year" compact="0" outline="0" multipleItemSelectionAllowed="1" showAll="0"/>
    <pivotField name="Closing / Issue / Filing Date" compact="0" numFmtId="164" outline="0" multipleItemSelectionAllowed="1" showAll="0"/>
    <pivotField name="Type short" axis="axisCol" compact="0" outline="0" multipleItemSelectionAllowed="1" showAll="0" sortType="ascending">
      <items count="3">
        <item x="1"/>
        <item x="0"/>
        <item t="default"/>
      </items>
    </pivotField>
    <pivotField name="Type of financing" compact="0" outline="0" multipleItemSelectionAllowed="1" showAll="0"/>
    <pivotField name="Per Investor Value (in mln US$)" dataField="1" compact="0" numFmtId="4" outline="0" multipleItemSelectionAllowed="1" showAll="0"/>
    <pivotField name="Percentage of Principal / Tranche Amount" compact="0" numFmtId="9" outline="0" multipleItemSelectionAllowed="1" showAll="0"/>
    <pivotField name="Investor Parent" compact="0" outline="0" multipleItemSelectionAllowed="1" showAll="0"/>
    <pivotField name="Investor Parent Country" compact="0" outline="0" multipleItemSelectionAllowed="1" showAll="0"/>
    <pivotField name="Source" compact="0" outline="0" multipleItemSelectionAllowed="1" showAll="0"/>
    <pivotField name="Database" compact="0" outline="0" multipleItemSelectionAllowed="1" showAll="0"/>
    <pivotField name="Company in scope?" axis="axisPage" compact="0" outline="0" multipleItemSelectionAllowed="1" showAll="0">
      <items count="3">
        <item h="1" x="0"/>
        <item x="1"/>
        <item t="default"/>
      </items>
    </pivotField>
    <pivotField name="Total maturity in days" compact="0" outline="0" multipleItemSelectionAllowed="1" showAll="0"/>
    <pivotField name="Days to maturity (2022-12)" compact="0" outline="0" multipleItemSelectionAllowed="1" showAll="0"/>
    <pivotField name="Outstanding loans value (2022-12 US$ mln)" compact="0" outline="0" multipleItemSelectionAllowed="1" showAll="0"/>
  </pivotFields>
  <rowFields count="1">
    <field x="0"/>
  </rowFields>
  <rowItems count="17">
    <i>
      <x v="3"/>
    </i>
    <i>
      <x v="12"/>
    </i>
    <i>
      <x v="4"/>
    </i>
    <i>
      <x v="6"/>
    </i>
    <i>
      <x v="2"/>
    </i>
    <i>
      <x v="7"/>
    </i>
    <i>
      <x v="16"/>
    </i>
    <i>
      <x v="14"/>
    </i>
    <i>
      <x v="13"/>
    </i>
    <i>
      <x v="9"/>
    </i>
    <i>
      <x v="15"/>
    </i>
    <i>
      <x v="5"/>
    </i>
    <i>
      <x v="1"/>
    </i>
    <i>
      <x v="8"/>
    </i>
    <i>
      <x v="10"/>
    </i>
    <i>
      <x v="11"/>
    </i>
    <i t="grand">
      <x/>
    </i>
  </rowItems>
  <colFields count="1">
    <field x="5"/>
  </colFields>
  <colItems count="3">
    <i>
      <x/>
    </i>
    <i>
      <x v="1"/>
    </i>
    <i t="grand">
      <x/>
    </i>
  </colItems>
  <pageFields count="1">
    <pageField fld="13" hier="0"/>
  </pageFields>
  <dataFields count="1">
    <dataField name="Sum of Per Investor Value (in mln US$)"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800-000004000000}" name="Creditor analysis 4" cacheId="1" applyNumberFormats="0" applyBorderFormats="0" applyFontFormats="0" applyPatternFormats="0" applyAlignmentFormats="0" applyWidthHeightFormats="0" dataCaption="" updatedVersion="8" compact="0" compactData="0">
  <location ref="AE7:AI79" firstHeaderRow="1" firstDataRow="2" firstDataCol="2" rowPageCount="1" colPageCount="1"/>
  <pivotFields count="17">
    <pivotField name="Group" axis="axisRow" compact="0" outline="0" multipleItemSelectionAllowed="1" showAll="0" sortType="descending">
      <items count="18">
        <item x="0"/>
        <item x="1"/>
        <item x="2"/>
        <item x="3"/>
        <item x="4"/>
        <item x="5"/>
        <item x="6"/>
        <item x="7"/>
        <item x="8"/>
        <item x="9"/>
        <item x="10"/>
        <item x="11"/>
        <item x="12"/>
        <item x="13"/>
        <item x="14"/>
        <item x="15"/>
        <item x="16"/>
        <item t="default"/>
      </items>
      <autoSortScope>
        <pivotArea>
          <references count="1">
            <reference field="4294967294" count="1">
              <x v="0"/>
            </reference>
          </references>
        </pivotArea>
      </autoSortScope>
    </pivotField>
    <pivotField name="Group country" compact="0" outline="0" multipleItemSelectionAllowed="1" showAll="0"/>
    <pivotField name="Standardised borrower / issuer name" compact="0" outline="0" multipleItemSelectionAllowed="1" showAll="0"/>
    <pivotField name="Year" compact="0" outline="0" multipleItemSelectionAllowed="1" showAll="0"/>
    <pivotField name="Closing / Issue / Filing Date" compact="0" numFmtId="164" outline="0" multipleItemSelectionAllowed="1" showAll="0"/>
    <pivotField name="Type short" axis="axisCol" compact="0" outline="0" multipleItemSelectionAllowed="1" showAll="0" sortType="ascending">
      <items count="3">
        <item x="1"/>
        <item x="0"/>
        <item t="default"/>
      </items>
    </pivotField>
    <pivotField name="Type of financing" compact="0" outline="0" multipleItemSelectionAllowed="1" showAll="0"/>
    <pivotField name="Per Investor Value (in mln US$)" dataField="1" compact="0" numFmtId="4" outline="0" multipleItemSelectionAllowed="1" showAll="0"/>
    <pivotField name="Percentage of Principal / Tranche Amount" compact="0" numFmtId="9" outline="0" multipleItemSelectionAllowed="1" showAll="0"/>
    <pivotField name="Investor Parent" axis="axisRow" compact="0" outline="0" multipleItemSelectionAllowed="1" showAll="0" sortType="descending">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autoSortScope>
        <pivotArea>
          <references count="1">
            <reference field="4294967294" count="1">
              <x v="0"/>
            </reference>
          </references>
        </pivotArea>
      </autoSortScope>
    </pivotField>
    <pivotField name="Investor Parent Country" compact="0" outline="0" multipleItemSelectionAllowed="1" showAll="0"/>
    <pivotField name="Source" compact="0" outline="0" multipleItemSelectionAllowed="1" showAll="0"/>
    <pivotField name="Database" compact="0" outline="0" multipleItemSelectionAllowed="1" showAll="0"/>
    <pivotField name="Company in scope?" axis="axisPage" compact="0" outline="0" multipleItemSelectionAllowed="1" showAll="0">
      <items count="3">
        <item h="1" x="0"/>
        <item x="1"/>
        <item t="default"/>
      </items>
    </pivotField>
    <pivotField name="Total maturity in days" compact="0" outline="0" multipleItemSelectionAllowed="1" showAll="0"/>
    <pivotField name="Days to maturity (2022-12)" compact="0" outline="0" multipleItemSelectionAllowed="1" showAll="0"/>
    <pivotField name="Outstanding loans value (2022-12 US$ mln)" compact="0" outline="0" multipleItemSelectionAllowed="1" showAll="0"/>
  </pivotFields>
  <rowFields count="2">
    <field x="9"/>
    <field x="0"/>
  </rowFields>
  <rowItems count="71">
    <i>
      <x v="41"/>
      <x v="3"/>
    </i>
    <i t="default">
      <x v="41"/>
    </i>
    <i>
      <x v="36"/>
      <x v="2"/>
    </i>
    <i r="1">
      <x v="12"/>
    </i>
    <i r="1">
      <x v="14"/>
    </i>
    <i r="1">
      <x v="5"/>
    </i>
    <i t="default">
      <x v="36"/>
    </i>
    <i>
      <x v="46"/>
      <x v="6"/>
    </i>
    <i t="default">
      <x v="46"/>
    </i>
    <i>
      <x v="10"/>
      <x v="3"/>
    </i>
    <i r="1">
      <x v="1"/>
    </i>
    <i t="default">
      <x v="10"/>
    </i>
    <i>
      <x v="40"/>
      <x v="12"/>
    </i>
    <i t="default">
      <x v="40"/>
    </i>
    <i>
      <x v="37"/>
      <x v="13"/>
    </i>
    <i r="1">
      <x v="12"/>
    </i>
    <i t="default">
      <x v="37"/>
    </i>
    <i>
      <x v="23"/>
      <x v="4"/>
    </i>
    <i r="1">
      <x v="6"/>
    </i>
    <i t="default">
      <x v="23"/>
    </i>
    <i>
      <x v="45"/>
      <x v="16"/>
    </i>
    <i t="default">
      <x v="45"/>
    </i>
    <i>
      <x v="21"/>
      <x v="4"/>
    </i>
    <i r="1">
      <x v="2"/>
    </i>
    <i t="default">
      <x v="21"/>
    </i>
    <i>
      <x v="20"/>
      <x v="4"/>
    </i>
    <i r="1">
      <x v="2"/>
    </i>
    <i t="default">
      <x v="20"/>
    </i>
    <i>
      <x v="22"/>
      <x v="4"/>
    </i>
    <i t="default">
      <x v="22"/>
    </i>
    <i>
      <x v="24"/>
      <x v="4"/>
    </i>
    <i t="default">
      <x v="24"/>
    </i>
    <i>
      <x v="25"/>
      <x v="4"/>
    </i>
    <i t="default">
      <x v="25"/>
    </i>
    <i>
      <x v="26"/>
      <x v="4"/>
    </i>
    <i t="default">
      <x v="26"/>
    </i>
    <i>
      <x v="28"/>
      <x v="7"/>
    </i>
    <i t="default">
      <x v="28"/>
    </i>
    <i>
      <x v="29"/>
      <x v="7"/>
    </i>
    <i t="default">
      <x v="29"/>
    </i>
    <i>
      <x v="39"/>
      <x v="12"/>
    </i>
    <i t="default">
      <x v="39"/>
    </i>
    <i>
      <x v="35"/>
      <x v="13"/>
    </i>
    <i r="1">
      <x v="12"/>
    </i>
    <i t="default">
      <x v="35"/>
    </i>
    <i>
      <x v="38"/>
      <x v="12"/>
    </i>
    <i t="default">
      <x v="38"/>
    </i>
    <i>
      <x v="31"/>
      <x v="9"/>
    </i>
    <i t="default">
      <x v="31"/>
    </i>
    <i>
      <x v="32"/>
      <x v="9"/>
    </i>
    <i t="default">
      <x v="32"/>
    </i>
    <i>
      <x v="42"/>
      <x v="15"/>
    </i>
    <i t="default">
      <x v="42"/>
    </i>
    <i>
      <x v="33"/>
      <x v="12"/>
    </i>
    <i r="1">
      <x v="10"/>
    </i>
    <i t="default">
      <x v="33"/>
    </i>
    <i>
      <x v="11"/>
      <x v="1"/>
    </i>
    <i t="default">
      <x v="11"/>
    </i>
    <i>
      <x v="43"/>
      <x v="15"/>
    </i>
    <i t="default">
      <x v="43"/>
    </i>
    <i>
      <x v="30"/>
      <x v="8"/>
    </i>
    <i t="default">
      <x v="30"/>
    </i>
    <i>
      <x v="27"/>
      <x v="5"/>
    </i>
    <i t="default">
      <x v="27"/>
    </i>
    <i>
      <x v="47"/>
      <x v="6"/>
    </i>
    <i t="default">
      <x v="47"/>
    </i>
    <i>
      <x v="44"/>
      <x v="5"/>
    </i>
    <i t="default">
      <x v="44"/>
    </i>
    <i>
      <x v="34"/>
      <x v="11"/>
    </i>
    <i t="default">
      <x v="34"/>
    </i>
    <i t="grand">
      <x/>
    </i>
  </rowItems>
  <colFields count="1">
    <field x="5"/>
  </colFields>
  <colItems count="3">
    <i>
      <x/>
    </i>
    <i>
      <x v="1"/>
    </i>
    <i t="grand">
      <x/>
    </i>
  </colItems>
  <pageFields count="1">
    <pageField fld="13" hier="0"/>
  </pageFields>
  <dataFields count="1">
    <dataField name="Sum of Per Investor Value (in mln US$)"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8000000}" name="Creditor analysis 5" cacheId="1" applyNumberFormats="0" applyBorderFormats="0" applyFontFormats="0" applyPatternFormats="0" applyAlignmentFormats="0" applyWidthHeightFormats="0" dataCaption="" updatedVersion="8" compact="0" compactData="0">
  <location ref="AL7:AP65" firstHeaderRow="1" firstDataRow="2" firstDataCol="2" rowPageCount="1" colPageCount="1"/>
  <pivotFields count="17">
    <pivotField name="Group" axis="axisRow" compact="0" outline="0" multipleItemSelectionAllowed="1" showAll="0" sortType="descending">
      <items count="18">
        <item x="0"/>
        <item x="1"/>
        <item x="2"/>
        <item x="3"/>
        <item x="4"/>
        <item x="5"/>
        <item x="6"/>
        <item x="7"/>
        <item x="8"/>
        <item x="9"/>
        <item x="10"/>
        <item x="11"/>
        <item x="12"/>
        <item x="13"/>
        <item x="14"/>
        <item x="15"/>
        <item x="16"/>
        <item t="default"/>
      </items>
      <autoSortScope>
        <pivotArea>
          <references count="1">
            <reference field="4294967294" count="1">
              <x v="0"/>
            </reference>
          </references>
        </pivotArea>
      </autoSortScope>
    </pivotField>
    <pivotField name="Group country" compact="0" outline="0" multipleItemSelectionAllowed="1" showAll="0"/>
    <pivotField name="Standardised borrower / issuer name" compact="0" outline="0" multipleItemSelectionAllowed="1" showAll="0"/>
    <pivotField name="Year" compact="0" outline="0" multipleItemSelectionAllowed="1" showAll="0"/>
    <pivotField name="Closing / Issue / Filing Date" compact="0" numFmtId="164" outline="0" multipleItemSelectionAllowed="1" showAll="0"/>
    <pivotField name="Type short" axis="axisCol" compact="0" outline="0" multipleItemSelectionAllowed="1" showAll="0" sortType="ascending">
      <items count="3">
        <item x="1"/>
        <item x="0"/>
        <item t="default"/>
      </items>
    </pivotField>
    <pivotField name="Type of financing" compact="0" outline="0" multipleItemSelectionAllowed="1" showAll="0"/>
    <pivotField name="Per Investor Value (in mln US$)" dataField="1" compact="0" numFmtId="4" outline="0" multipleItemSelectionAllowed="1" showAll="0"/>
    <pivotField name="Percentage of Principal / Tranche Amount" compact="0" numFmtId="9" outline="0" multipleItemSelectionAllowed="1" showAll="0"/>
    <pivotField name="Investor Parent" axis="axisRow" compact="0" outline="0" multipleItemSelectionAllowed="1" showAll="0" sortType="descending">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autoSortScope>
        <pivotArea>
          <references count="1">
            <reference field="4294967294" count="1">
              <x v="0"/>
            </reference>
          </references>
        </pivotArea>
      </autoSortScope>
    </pivotField>
    <pivotField name="Investor Parent Country" compact="0" outline="0" multipleItemSelectionAllowed="1" showAll="0"/>
    <pivotField name="Source" compact="0" outline="0" multipleItemSelectionAllowed="1" showAll="0"/>
    <pivotField name="Database" compact="0" outline="0" multipleItemSelectionAllowed="1" showAll="0"/>
    <pivotField name="Company in scope?" axis="axisPage" compact="0" outline="0" multipleItemSelectionAllowed="1" showAll="0">
      <items count="3">
        <item h="1" x="0"/>
        <item x="1"/>
        <item t="default"/>
      </items>
    </pivotField>
    <pivotField name="Total maturity in days" compact="0" outline="0" multipleItemSelectionAllowed="1" showAll="0"/>
    <pivotField name="Days to maturity (2022-12)" compact="0" outline="0" multipleItemSelectionAllowed="1" showAll="0"/>
    <pivotField name="Outstanding loans value (2022-12 US$ mln)" compact="0" outline="0" multipleItemSelectionAllowed="1" showAll="0"/>
  </pivotFields>
  <rowFields count="2">
    <field x="0"/>
    <field x="9"/>
  </rowFields>
  <rowItems count="57">
    <i>
      <x v="3"/>
      <x v="41"/>
    </i>
    <i r="1">
      <x v="10"/>
    </i>
    <i t="default">
      <x v="3"/>
    </i>
    <i>
      <x v="12"/>
      <x v="40"/>
    </i>
    <i r="1">
      <x v="36"/>
    </i>
    <i r="1">
      <x v="39"/>
    </i>
    <i r="1">
      <x v="37"/>
    </i>
    <i r="1">
      <x v="38"/>
    </i>
    <i r="1">
      <x v="35"/>
    </i>
    <i r="1">
      <x v="33"/>
    </i>
    <i t="default">
      <x v="12"/>
    </i>
    <i>
      <x v="4"/>
      <x v="20"/>
    </i>
    <i r="1">
      <x v="25"/>
    </i>
    <i r="1">
      <x v="24"/>
    </i>
    <i r="1">
      <x v="21"/>
    </i>
    <i r="1">
      <x v="26"/>
    </i>
    <i r="1">
      <x v="22"/>
    </i>
    <i r="1">
      <x v="23"/>
    </i>
    <i t="default">
      <x v="4"/>
    </i>
    <i>
      <x v="6"/>
      <x v="46"/>
    </i>
    <i r="1">
      <x v="23"/>
    </i>
    <i r="1">
      <x v="47"/>
    </i>
    <i t="default">
      <x v="6"/>
    </i>
    <i>
      <x v="2"/>
      <x v="36"/>
    </i>
    <i r="1">
      <x v="20"/>
    </i>
    <i r="1">
      <x v="21"/>
    </i>
    <i t="default">
      <x v="2"/>
    </i>
    <i>
      <x v="7"/>
      <x v="29"/>
    </i>
    <i r="1">
      <x v="28"/>
    </i>
    <i t="default">
      <x v="7"/>
    </i>
    <i>
      <x v="16"/>
      <x v="45"/>
    </i>
    <i t="default">
      <x v="16"/>
    </i>
    <i>
      <x v="14"/>
      <x v="36"/>
    </i>
    <i t="default">
      <x v="14"/>
    </i>
    <i>
      <x v="13"/>
      <x v="37"/>
    </i>
    <i r="1">
      <x v="35"/>
    </i>
    <i t="default">
      <x v="13"/>
    </i>
    <i>
      <x v="9"/>
      <x v="31"/>
    </i>
    <i r="1">
      <x v="32"/>
    </i>
    <i t="default">
      <x v="9"/>
    </i>
    <i>
      <x v="15"/>
      <x v="42"/>
    </i>
    <i r="1">
      <x v="43"/>
    </i>
    <i t="default">
      <x v="15"/>
    </i>
    <i>
      <x v="5"/>
      <x v="36"/>
    </i>
    <i r="1">
      <x v="27"/>
    </i>
    <i r="1">
      <x v="44"/>
    </i>
    <i t="default">
      <x v="5"/>
    </i>
    <i>
      <x v="1"/>
      <x v="11"/>
    </i>
    <i r="1">
      <x v="10"/>
    </i>
    <i t="default">
      <x v="1"/>
    </i>
    <i>
      <x v="8"/>
      <x v="30"/>
    </i>
    <i t="default">
      <x v="8"/>
    </i>
    <i>
      <x v="10"/>
      <x v="33"/>
    </i>
    <i t="default">
      <x v="10"/>
    </i>
    <i>
      <x v="11"/>
      <x v="34"/>
    </i>
    <i t="default">
      <x v="11"/>
    </i>
    <i t="grand">
      <x/>
    </i>
  </rowItems>
  <colFields count="1">
    <field x="5"/>
  </colFields>
  <colItems count="3">
    <i>
      <x/>
    </i>
    <i>
      <x v="1"/>
    </i>
    <i t="grand">
      <x/>
    </i>
  </colItems>
  <pageFields count="1">
    <pageField fld="13" hier="0"/>
  </pageFields>
  <dataFields count="1">
    <dataField name="Sum of Per Investor Value (in mln US$)"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Creditor analysis" cacheId="1" applyNumberFormats="0" applyBorderFormats="0" applyFontFormats="0" applyPatternFormats="0" applyAlignmentFormats="0" applyWidthHeightFormats="0" dataCaption="" updatedVersion="8" compact="0" compactData="0">
  <location ref="B6:E12" firstHeaderRow="1" firstDataRow="2" firstDataCol="1" rowPageCount="1" colPageCount="1"/>
  <pivotFields count="17">
    <pivotField name="Group" compact="0" outline="0" multipleItemSelectionAllowed="1" showAll="0"/>
    <pivotField name="Group country" compact="0" outline="0" multipleItemSelectionAllowed="1" showAll="0"/>
    <pivotField name="Standardised borrower / issuer name" compact="0" outline="0" multipleItemSelectionAllowed="1" showAll="0"/>
    <pivotField name="Year" axis="axisRow" compact="0" outline="0" multipleItemSelectionAllowed="1" showAll="0" sortType="ascending">
      <items count="5">
        <item x="3"/>
        <item x="2"/>
        <item x="1"/>
        <item x="0"/>
        <item t="default"/>
      </items>
    </pivotField>
    <pivotField name="Closing / Issue / Filing Date" compact="0" numFmtId="164" outline="0" multipleItemSelectionAllowed="1" showAll="0"/>
    <pivotField name="Type short" axis="axisCol" compact="0" outline="0" multipleItemSelectionAllowed="1" showAll="0" sortType="ascending">
      <items count="3">
        <item x="1"/>
        <item x="0"/>
        <item t="default"/>
      </items>
    </pivotField>
    <pivotField name="Type of financing" compact="0" outline="0" multipleItemSelectionAllowed="1" showAll="0"/>
    <pivotField name="Per Investor Value (in mln US$)" dataField="1" compact="0" numFmtId="4" outline="0" multipleItemSelectionAllowed="1" showAll="0"/>
    <pivotField name="Percentage of Principal / Tranche Amount" compact="0" numFmtId="9" outline="0" multipleItemSelectionAllowed="1" showAll="0"/>
    <pivotField name="Investor Parent" compact="0" outline="0" multipleItemSelectionAllowed="1" showAll="0"/>
    <pivotField name="Investor Parent Country" compact="0" outline="0" multipleItemSelectionAllowed="1" showAll="0"/>
    <pivotField name="Source" compact="0" outline="0" multipleItemSelectionAllowed="1" showAll="0"/>
    <pivotField name="Database" compact="0" outline="0" multipleItemSelectionAllowed="1" showAll="0"/>
    <pivotField name="Company in scope?" axis="axisPage" compact="0" outline="0" multipleItemSelectionAllowed="1" showAll="0">
      <items count="3">
        <item h="1" x="0"/>
        <item x="1"/>
        <item t="default"/>
      </items>
    </pivotField>
    <pivotField name="Total maturity in days" compact="0" outline="0" multipleItemSelectionAllowed="1" showAll="0"/>
    <pivotField name="Days to maturity (2022-12)" compact="0" outline="0" multipleItemSelectionAllowed="1" showAll="0"/>
    <pivotField name="Outstanding loans value (2022-12 US$ mln)" compact="0" outline="0" multipleItemSelectionAllowed="1" showAll="0"/>
  </pivotFields>
  <rowFields count="1">
    <field x="3"/>
  </rowFields>
  <rowItems count="5">
    <i>
      <x/>
    </i>
    <i>
      <x v="1"/>
    </i>
    <i>
      <x v="2"/>
    </i>
    <i>
      <x v="3"/>
    </i>
    <i t="grand">
      <x/>
    </i>
  </rowItems>
  <colFields count="1">
    <field x="5"/>
  </colFields>
  <colItems count="3">
    <i>
      <x/>
    </i>
    <i>
      <x v="1"/>
    </i>
    <i t="grand">
      <x/>
    </i>
  </colItems>
  <pageFields count="1">
    <pageField fld="13" hier="0"/>
  </pageFields>
  <dataFields count="1">
    <dataField name="Sum of Per Investor Value (in mln US$)"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6000000}" name="Creditor analysis 2" cacheId="1" applyNumberFormats="0" applyBorderFormats="0" applyFontFormats="0" applyPatternFormats="0" applyAlignmentFormats="0" applyWidthHeightFormats="0" dataCaption="" updatedVersion="8" compact="0" compactData="0">
  <location ref="H6:L38" firstHeaderRow="1" firstDataRow="2" firstDataCol="2" rowPageCount="1" colPageCount="1"/>
  <pivotFields count="17">
    <pivotField name="Group" compact="0" outline="0" multipleItemSelectionAllowed="1" showAll="0"/>
    <pivotField name="Group country" compact="0" outline="0" multipleItemSelectionAllowed="1" showAll="0"/>
    <pivotField name="Standardised borrower / issuer name" compact="0" outline="0" multipleItemSelectionAllowed="1" showAll="0"/>
    <pivotField name="Year" compact="0" outline="0" multipleItemSelectionAllowed="1" showAll="0"/>
    <pivotField name="Closing / Issue / Filing Date" compact="0" numFmtId="164" outline="0" multipleItemSelectionAllowed="1" showAll="0"/>
    <pivotField name="Type short" axis="axisCol" compact="0" outline="0" multipleItemSelectionAllowed="1" showAll="0" sortType="ascending">
      <items count="3">
        <item x="1"/>
        <item x="0"/>
        <item t="default"/>
      </items>
    </pivotField>
    <pivotField name="Type of financing" compact="0" outline="0" multipleItemSelectionAllowed="1" showAll="0"/>
    <pivotField name="Per Investor Value (in mln US$)" dataField="1" compact="0" numFmtId="4" outline="0" multipleItemSelectionAllowed="1" showAll="0"/>
    <pivotField name="Percentage of Principal / Tranche Amount" compact="0" numFmtId="9" outline="0" multipleItemSelectionAllowed="1" showAll="0"/>
    <pivotField name="Investor Parent" axis="axisRow" compact="0" outline="0" multipleItemSelectionAllowed="1" showAll="0" sortType="descending" defaultSubtota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autoSortScope>
        <pivotArea>
          <references count="1">
            <reference field="4294967294" count="1">
              <x v="0"/>
            </reference>
          </references>
        </pivotArea>
      </autoSortScope>
    </pivotField>
    <pivotField name="Investor Parent Country" axis="axisRow" compact="0" outline="0" multipleItemSelectionAllowed="1" showAll="0" sortType="descending">
      <items count="8">
        <item x="0"/>
        <item x="1"/>
        <item x="2"/>
        <item x="3"/>
        <item x="4"/>
        <item x="5"/>
        <item x="6"/>
        <item t="default"/>
      </items>
      <autoSortScope>
        <pivotArea>
          <references count="1">
            <reference field="4294967294" count="1">
              <x v="0"/>
            </reference>
          </references>
        </pivotArea>
      </autoSortScope>
    </pivotField>
    <pivotField name="Source" compact="0" outline="0" multipleItemSelectionAllowed="1" showAll="0"/>
    <pivotField name="Database" compact="0" outline="0" multipleItemSelectionAllowed="1" showAll="0"/>
    <pivotField name="Company in scope?" axis="axisPage" compact="0" outline="0" multipleItemSelectionAllowed="1" showAll="0">
      <items count="3">
        <item h="1" x="0"/>
        <item x="1"/>
        <item t="default"/>
      </items>
    </pivotField>
    <pivotField name="Total maturity in days" compact="0" outline="0" multipleItemSelectionAllowed="1" showAll="0"/>
    <pivotField name="Days to maturity (2022-12)" compact="0" outline="0" multipleItemSelectionAllowed="1" showAll="0"/>
    <pivotField name="Outstanding loans value (2022-12 US$ mln)" compact="0" outline="0" multipleItemSelectionAllowed="1" showAll="0"/>
  </pivotFields>
  <rowFields count="2">
    <field x="9"/>
    <field x="10"/>
  </rowFields>
  <rowItems count="31">
    <i>
      <x v="41"/>
      <x v="1"/>
    </i>
    <i>
      <x v="36"/>
      <x v="1"/>
    </i>
    <i>
      <x v="46"/>
      <x v="1"/>
    </i>
    <i>
      <x v="10"/>
      <x v="1"/>
    </i>
    <i>
      <x v="40"/>
      <x v="1"/>
    </i>
    <i>
      <x v="37"/>
      <x v="1"/>
    </i>
    <i>
      <x v="23"/>
      <x v="1"/>
    </i>
    <i>
      <x v="45"/>
      <x v="1"/>
    </i>
    <i>
      <x v="21"/>
      <x v="5"/>
    </i>
    <i>
      <x v="20"/>
      <x v="1"/>
    </i>
    <i>
      <x v="22"/>
      <x v="1"/>
    </i>
    <i>
      <x v="24"/>
      <x v="1"/>
    </i>
    <i>
      <x v="25"/>
      <x v="2"/>
    </i>
    <i>
      <x v="26"/>
      <x v="1"/>
    </i>
    <i>
      <x v="28"/>
      <x v="4"/>
    </i>
    <i>
      <x v="29"/>
      <x v="6"/>
    </i>
    <i>
      <x v="39"/>
      <x v="1"/>
    </i>
    <i>
      <x v="35"/>
      <x v="1"/>
    </i>
    <i>
      <x v="38"/>
      <x v="1"/>
    </i>
    <i>
      <x v="31"/>
      <x v="1"/>
    </i>
    <i>
      <x v="32"/>
      <x v="1"/>
    </i>
    <i>
      <x v="42"/>
      <x v="2"/>
    </i>
    <i>
      <x v="33"/>
      <x v="1"/>
    </i>
    <i>
      <x v="11"/>
      <x v="1"/>
    </i>
    <i>
      <x v="43"/>
      <x v="1"/>
    </i>
    <i>
      <x v="30"/>
      <x v="4"/>
    </i>
    <i>
      <x v="27"/>
      <x v="1"/>
    </i>
    <i>
      <x v="47"/>
      <x v="5"/>
    </i>
    <i>
      <x v="44"/>
      <x v="1"/>
    </i>
    <i>
      <x v="34"/>
      <x v="1"/>
    </i>
    <i t="grand">
      <x/>
    </i>
  </rowItems>
  <colFields count="1">
    <field x="5"/>
  </colFields>
  <colItems count="3">
    <i>
      <x/>
    </i>
    <i>
      <x v="1"/>
    </i>
    <i t="grand">
      <x/>
    </i>
  </colItems>
  <pageFields count="1">
    <pageField fld="13" hier="0"/>
  </pageFields>
  <dataFields count="1">
    <dataField name="Sum of Per Investor Value (in mln US$)"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C000000}" name="Investor analysis 4" cacheId="0" applyNumberFormats="0" applyBorderFormats="0" applyFontFormats="0" applyPatternFormats="0" applyAlignmentFormats="0" applyWidthHeightFormats="0" dataCaption="" updatedVersion="8" compact="0" compactData="0">
  <location ref="AF7:AJ1916" firstHeaderRow="1" firstDataRow="2" firstDataCol="2" rowPageCount="1" colPageCount="1"/>
  <pivotFields count="12">
    <pivotField name="Group" axis="axisRow" compact="0" outline="0" multipleItemSelectionAllowed="1" showAll="0" sortType="descending">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references count="1">
            <reference field="4294967294" count="1">
              <x v="0"/>
            </reference>
          </references>
        </pivotArea>
      </autoSortScope>
    </pivotField>
    <pivotField name="Group country" compact="0" outline="0" multipleItemSelectionAllowed="1" showAll="0"/>
    <pivotField name="Standardised borrower / issuer name" compact="0" outline="0" multipleItemSelectionAllowed="1" showAll="0"/>
    <pivotField name="Type of financing" axis="axisCol" compact="0" numFmtId="4" outline="0" multipleItemSelectionAllowed="1" showAll="0" sortType="ascending">
      <items count="3">
        <item x="1"/>
        <item x="0"/>
        <item t="default"/>
      </items>
    </pivotField>
    <pivotField name="Closing / Issue / Filing Date" compact="0" numFmtId="164" outline="0" multipleItemSelectionAllowed="1" showAll="0"/>
    <pivotField name="Per Investor Value (in mln US$)" dataField="1" compact="0" numFmtId="4" outline="0" multipleItemSelectionAllowed="1" showAll="0"/>
    <pivotField name="Percentage of shares or total debt outstanding" compact="0" numFmtId="10" outline="0" multipleItemSelectionAllowed="1" showAll="0"/>
    <pivotField name="Investor Parent" axis="axisRow" compact="0" outline="0" multipleItemSelectionAllowed="1" showAll="0" sortType="descending">
      <items count="7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t="default"/>
      </items>
      <autoSortScope>
        <pivotArea>
          <references count="1">
            <reference field="4294967294" count="1">
              <x v="0"/>
            </reference>
          </references>
        </pivotArea>
      </autoSortScope>
    </pivotField>
    <pivotField name="Investor Parent Country" compact="0" outline="0" multipleItemSelectionAllowed="1" showAll="0"/>
    <pivotField name="Source" compact="0" outline="0" multipleItemSelectionAllowed="1" showAll="0"/>
    <pivotField name="Database" compact="0" outline="0" multipleItemSelectionAllowed="1" showAll="0"/>
    <pivotField name="Company in scope?" axis="axisPage" compact="0" outline="0" multipleItemSelectionAllowed="1" showAll="0">
      <items count="3">
        <item h="1" x="0"/>
        <item x="1"/>
        <item t="default"/>
      </items>
    </pivotField>
  </pivotFields>
  <rowFields count="2">
    <field x="0"/>
    <field x="7"/>
  </rowFields>
  <rowItems count="1908">
    <i>
      <x v="6"/>
      <x v="605"/>
    </i>
    <i r="1">
      <x v="362"/>
    </i>
    <i r="1">
      <x v="37"/>
    </i>
    <i r="1">
      <x v="574"/>
    </i>
    <i r="1">
      <x v="158"/>
    </i>
    <i r="1">
      <x v="123"/>
    </i>
    <i r="1">
      <x v="687"/>
    </i>
    <i r="1">
      <x v="253"/>
    </i>
    <i r="1">
      <x v="264"/>
    </i>
    <i r="1">
      <x v="696"/>
    </i>
    <i r="1">
      <x v="620"/>
    </i>
    <i r="1">
      <x v="610"/>
    </i>
    <i r="1">
      <x v="426"/>
    </i>
    <i r="1">
      <x v="26"/>
    </i>
    <i r="1">
      <x v="335"/>
    </i>
    <i r="1">
      <x v="143"/>
    </i>
    <i r="1">
      <x v="536"/>
    </i>
    <i r="1">
      <x v="263"/>
    </i>
    <i r="1">
      <x v="697"/>
    </i>
    <i r="1">
      <x v="547"/>
    </i>
    <i r="1">
      <x v="410"/>
    </i>
    <i r="1">
      <x v="692"/>
    </i>
    <i r="1">
      <x v="429"/>
    </i>
    <i r="1">
      <x v="377"/>
    </i>
    <i r="1">
      <x v="99"/>
    </i>
    <i r="1">
      <x v="334"/>
    </i>
    <i r="1">
      <x v="106"/>
    </i>
    <i r="1">
      <x v="554"/>
    </i>
    <i r="1">
      <x v="573"/>
    </i>
    <i r="1">
      <x v="399"/>
    </i>
    <i r="1">
      <x v="627"/>
    </i>
    <i r="1">
      <x v="178"/>
    </i>
    <i r="1">
      <x v="662"/>
    </i>
    <i r="1">
      <x v="657"/>
    </i>
    <i r="1">
      <x v="572"/>
    </i>
    <i r="1">
      <x v="63"/>
    </i>
    <i r="1">
      <x v="216"/>
    </i>
    <i r="1">
      <x v="534"/>
    </i>
    <i r="1">
      <x v="563"/>
    </i>
    <i r="1">
      <x v="6"/>
    </i>
    <i r="1">
      <x v="122"/>
    </i>
    <i r="1">
      <x v="179"/>
    </i>
    <i r="1">
      <x v="691"/>
    </i>
    <i r="1">
      <x v="580"/>
    </i>
    <i r="1">
      <x v="149"/>
    </i>
    <i r="1">
      <x v="501"/>
    </i>
    <i r="1">
      <x v="635"/>
    </i>
    <i r="1">
      <x v="196"/>
    </i>
    <i r="1">
      <x v="394"/>
    </i>
    <i r="1">
      <x v="531"/>
    </i>
    <i r="1">
      <x v="81"/>
    </i>
    <i r="1">
      <x v="320"/>
    </i>
    <i r="1">
      <x v="17"/>
    </i>
    <i r="1">
      <x v="190"/>
    </i>
    <i r="1">
      <x v="25"/>
    </i>
    <i r="1">
      <x v="230"/>
    </i>
    <i r="1">
      <x v="636"/>
    </i>
    <i r="1">
      <x v="124"/>
    </i>
    <i r="1">
      <x v="365"/>
    </i>
    <i r="1">
      <x v="718"/>
    </i>
    <i r="1">
      <x v="288"/>
    </i>
    <i r="1">
      <x v="327"/>
    </i>
    <i r="1">
      <x v="658"/>
    </i>
    <i r="1">
      <x v="241"/>
    </i>
    <i r="1">
      <x v="593"/>
    </i>
    <i r="1">
      <x v="299"/>
    </i>
    <i r="1">
      <x v="161"/>
    </i>
    <i r="1">
      <x v="287"/>
    </i>
    <i r="1">
      <x v="357"/>
    </i>
    <i r="1">
      <x v="396"/>
    </i>
    <i r="1">
      <x v="207"/>
    </i>
    <i r="1">
      <x v="588"/>
    </i>
    <i r="1">
      <x v="76"/>
    </i>
    <i r="1">
      <x v="548"/>
    </i>
    <i r="1">
      <x v="109"/>
    </i>
    <i r="1">
      <x v="166"/>
    </i>
    <i r="1">
      <x v="382"/>
    </i>
    <i r="1">
      <x v="77"/>
    </i>
    <i r="1">
      <x v="642"/>
    </i>
    <i r="1">
      <x v="151"/>
    </i>
    <i r="1">
      <x v="595"/>
    </i>
    <i r="1">
      <x v="250"/>
    </i>
    <i r="1">
      <x v="281"/>
    </i>
    <i r="1">
      <x v="344"/>
    </i>
    <i r="1">
      <x v="418"/>
    </i>
    <i r="1">
      <x v="525"/>
    </i>
    <i r="1">
      <x v="450"/>
    </i>
    <i r="1">
      <x v="310"/>
    </i>
    <i r="1">
      <x v="56"/>
    </i>
    <i r="1">
      <x v="270"/>
    </i>
    <i r="1">
      <x v="24"/>
    </i>
    <i r="1">
      <x v="61"/>
    </i>
    <i r="1">
      <x v="415"/>
    </i>
    <i r="1">
      <x v="650"/>
    </i>
    <i r="1">
      <x v="45"/>
    </i>
    <i r="1">
      <x v="180"/>
    </i>
    <i r="1">
      <x v="403"/>
    </i>
    <i r="1">
      <x v="199"/>
    </i>
    <i r="1">
      <x v="688"/>
    </i>
    <i r="1">
      <x v="142"/>
    </i>
    <i r="1">
      <x v="30"/>
    </i>
    <i r="1">
      <x v="455"/>
    </i>
    <i r="1">
      <x v="138"/>
    </i>
    <i r="1">
      <x v="471"/>
    </i>
    <i r="1">
      <x v="162"/>
    </i>
    <i r="1">
      <x v="233"/>
    </i>
    <i r="1">
      <x v="323"/>
    </i>
    <i r="1">
      <x v="119"/>
    </i>
    <i r="1">
      <x v="325"/>
    </i>
    <i r="1">
      <x v="181"/>
    </i>
    <i r="1">
      <x v="726"/>
    </i>
    <i r="1">
      <x v="453"/>
    </i>
    <i r="1">
      <x v="339"/>
    </i>
    <i r="1">
      <x v="283"/>
    </i>
    <i r="1">
      <x v="337"/>
    </i>
    <i r="1">
      <x v="619"/>
    </i>
    <i r="1">
      <x v="324"/>
    </i>
    <i r="1">
      <x v="308"/>
    </i>
    <i r="1">
      <x v="39"/>
    </i>
    <i r="1">
      <x v="223"/>
    </i>
    <i r="1">
      <x v="42"/>
    </i>
    <i r="1">
      <x v="14"/>
    </i>
    <i r="1">
      <x v="349"/>
    </i>
    <i r="1">
      <x v="29"/>
    </i>
    <i r="1">
      <x v="115"/>
    </i>
    <i r="1">
      <x v="644"/>
    </i>
    <i r="1">
      <x v="477"/>
    </i>
    <i r="1">
      <x v="652"/>
    </i>
    <i r="1">
      <x v="44"/>
    </i>
    <i r="1">
      <x v="209"/>
    </i>
    <i r="1">
      <x v="665"/>
    </i>
    <i r="1">
      <x v="65"/>
    </i>
    <i r="1">
      <x v="239"/>
    </i>
    <i r="1">
      <x v="480"/>
    </i>
    <i r="1">
      <x v="632"/>
    </i>
    <i r="1">
      <x v="80"/>
    </i>
    <i r="1">
      <x v="9"/>
    </i>
    <i r="1">
      <x v="422"/>
    </i>
    <i r="1">
      <x v="265"/>
    </i>
    <i r="1">
      <x v="598"/>
    </i>
    <i r="1">
      <x v="131"/>
    </i>
    <i r="1">
      <x v="625"/>
    </i>
    <i r="1">
      <x v="33"/>
    </i>
    <i r="1">
      <x v="356"/>
    </i>
    <i r="1">
      <x v="645"/>
    </i>
    <i r="1">
      <x v="133"/>
    </i>
    <i r="1">
      <x v="404"/>
    </i>
    <i r="1">
      <x v="545"/>
    </i>
    <i r="1">
      <x v="277"/>
    </i>
    <i r="1">
      <x v="183"/>
    </i>
    <i r="1">
      <x v="566"/>
    </i>
    <i r="1">
      <x v="73"/>
    </i>
    <i r="1">
      <x v="187"/>
    </i>
    <i r="1">
      <x v="28"/>
    </i>
    <i r="1">
      <x v="700"/>
    </i>
    <i r="1">
      <x v="226"/>
    </i>
    <i r="1">
      <x v="27"/>
    </i>
    <i r="1">
      <x v="549"/>
    </i>
    <i r="1">
      <x v="611"/>
    </i>
    <i r="1">
      <x v="442"/>
    </i>
    <i r="1">
      <x v="560"/>
    </i>
    <i r="1">
      <x v="710"/>
    </i>
    <i r="1">
      <x v="146"/>
    </i>
    <i r="1">
      <x v="246"/>
    </i>
    <i r="1">
      <x v="420"/>
    </i>
    <i r="1">
      <x v="624"/>
    </i>
    <i r="1">
      <x v="100"/>
    </i>
    <i r="1">
      <x v="72"/>
    </i>
    <i r="1">
      <x v="19"/>
    </i>
    <i r="1">
      <x v="150"/>
    </i>
    <i r="1">
      <x v="113"/>
    </i>
    <i r="1">
      <x v="92"/>
    </i>
    <i r="1">
      <x v="622"/>
    </i>
    <i r="1">
      <x v="13"/>
    </i>
    <i r="1">
      <x v="711"/>
    </i>
    <i r="1">
      <x v="94"/>
    </i>
    <i r="1">
      <x v="225"/>
    </i>
    <i r="1">
      <x v="651"/>
    </i>
    <i r="1">
      <x v="608"/>
    </i>
    <i r="1">
      <x v="639"/>
    </i>
    <i r="1">
      <x v="147"/>
    </i>
    <i r="1">
      <x v="221"/>
    </i>
    <i r="1">
      <x v="188"/>
    </i>
    <i r="1">
      <x v="134"/>
    </i>
    <i r="1">
      <x v="475"/>
    </i>
    <i r="1">
      <x v="222"/>
    </i>
    <i r="1">
      <x v="129"/>
    </i>
    <i r="1">
      <x v="258"/>
    </i>
    <i r="1">
      <x v="53"/>
    </i>
    <i r="1">
      <x v="487"/>
    </i>
    <i r="1">
      <x v="307"/>
    </i>
    <i r="1">
      <x v="8"/>
    </i>
    <i r="1">
      <x v="15"/>
    </i>
    <i r="1">
      <x v="617"/>
    </i>
    <i r="1">
      <x v="556"/>
    </i>
    <i r="1">
      <x v="32"/>
    </i>
    <i r="1">
      <x v="430"/>
    </i>
    <i r="1">
      <x v="114"/>
    </i>
    <i r="1">
      <x v="407"/>
    </i>
    <i r="1">
      <x v="282"/>
    </i>
    <i r="1">
      <x v="465"/>
    </i>
    <i r="1">
      <x v="300"/>
    </i>
    <i r="1">
      <x v="313"/>
    </i>
    <i r="1">
      <x v="596"/>
    </i>
    <i r="1">
      <x v="386"/>
    </i>
    <i r="1">
      <x v="252"/>
    </i>
    <i r="1">
      <x v="510"/>
    </i>
    <i r="1">
      <x v="412"/>
    </i>
    <i r="1">
      <x v="511"/>
    </i>
    <i r="1">
      <x v="413"/>
    </i>
    <i r="1">
      <x v="234"/>
    </i>
    <i r="1">
      <x v="436"/>
    </i>
    <i r="1">
      <x v="376"/>
    </i>
    <i r="1">
      <x v="88"/>
    </i>
    <i r="1">
      <x v="289"/>
    </i>
    <i r="1">
      <x v="571"/>
    </i>
    <i r="1">
      <x v="286"/>
    </i>
    <i r="1">
      <x v="512"/>
    </i>
    <i r="1">
      <x v="242"/>
    </i>
    <i r="1">
      <x v="360"/>
    </i>
    <i r="1">
      <x v="315"/>
    </i>
    <i r="1">
      <x v="267"/>
    </i>
    <i r="1">
      <x v="358"/>
    </i>
    <i r="1">
      <x v="590"/>
    </i>
    <i r="1">
      <x v="513"/>
    </i>
    <i r="1">
      <x v="89"/>
    </i>
    <i r="1">
      <x v="159"/>
    </i>
    <i r="1">
      <x v="97"/>
    </i>
    <i r="1">
      <x v="262"/>
    </i>
    <i r="1">
      <x v="355"/>
    </i>
    <i r="1">
      <x v="67"/>
    </i>
    <i r="1">
      <x v="451"/>
    </i>
    <i r="1">
      <x v="152"/>
    </i>
    <i r="1">
      <x v="275"/>
    </i>
    <i r="1">
      <x v="414"/>
    </i>
    <i r="1">
      <x v="586"/>
    </i>
    <i r="1">
      <x v="428"/>
    </i>
    <i r="1">
      <x v="656"/>
    </i>
    <i r="1">
      <x v="616"/>
    </i>
    <i r="1">
      <x v="86"/>
    </i>
    <i r="1">
      <x v="575"/>
    </i>
    <i r="1">
      <x v="41"/>
    </i>
    <i r="1">
      <x v="612"/>
    </i>
    <i r="1">
      <x v="369"/>
    </i>
    <i r="1">
      <x v="532"/>
    </i>
    <i r="1">
      <x v="69"/>
    </i>
    <i r="1">
      <x v="621"/>
    </i>
    <i r="1">
      <x v="298"/>
    </i>
    <i r="1">
      <x v="640"/>
    </i>
    <i r="1">
      <x v="500"/>
    </i>
    <i r="1">
      <x v="47"/>
    </i>
    <i r="1">
      <x v="171"/>
    </i>
    <i r="1">
      <x v="139"/>
    </i>
    <i r="1">
      <x v="255"/>
    </i>
    <i r="1">
      <x v="597"/>
    </i>
    <i r="1">
      <x v="20"/>
    </i>
    <i r="1">
      <x v="173"/>
    </i>
    <i r="1">
      <x v="618"/>
    </i>
    <i r="1">
      <x v="486"/>
    </i>
    <i r="1">
      <x v="266"/>
    </i>
    <i t="default">
      <x v="6"/>
    </i>
    <i>
      <x v="2"/>
      <x v="605"/>
    </i>
    <i r="1">
      <x v="37"/>
    </i>
    <i r="1">
      <x v="123"/>
    </i>
    <i r="1">
      <x v="574"/>
    </i>
    <i r="1">
      <x v="253"/>
    </i>
    <i r="1">
      <x v="610"/>
    </i>
    <i r="1">
      <x v="149"/>
    </i>
    <i r="1">
      <x v="426"/>
    </i>
    <i r="1">
      <x v="143"/>
    </i>
    <i r="1">
      <x v="263"/>
    </i>
    <i r="1">
      <x v="334"/>
    </i>
    <i r="1">
      <x v="182"/>
    </i>
    <i r="1">
      <x v="99"/>
    </i>
    <i r="1">
      <x v="106"/>
    </i>
    <i r="1">
      <x v="554"/>
    </i>
    <i r="1">
      <x v="627"/>
    </i>
    <i r="1">
      <x v="335"/>
    </i>
    <i r="1">
      <x v="264"/>
    </i>
    <i r="1">
      <x v="429"/>
    </i>
    <i r="1">
      <x v="483"/>
    </i>
    <i r="1">
      <x v="216"/>
    </i>
    <i r="1">
      <x v="534"/>
    </i>
    <i r="1">
      <x v="563"/>
    </i>
    <i r="1">
      <x v="81"/>
    </i>
    <i r="1">
      <x v="178"/>
    </i>
    <i r="1">
      <x v="326"/>
    </i>
    <i r="1">
      <x v="501"/>
    </i>
    <i r="1">
      <x v="536"/>
    </i>
    <i r="1">
      <x v="76"/>
    </i>
    <i r="1">
      <x v="635"/>
    </i>
    <i r="1">
      <x v="190"/>
    </i>
    <i r="1">
      <x v="310"/>
    </i>
    <i r="1">
      <x v="196"/>
    </i>
    <i r="1">
      <x v="287"/>
    </i>
    <i r="1">
      <x v="636"/>
    </i>
    <i r="1">
      <x v="531"/>
    </i>
    <i r="1">
      <x v="450"/>
    </i>
    <i r="1">
      <x v="318"/>
    </i>
    <i r="1">
      <x v="17"/>
    </i>
    <i r="1">
      <x v="662"/>
    </i>
    <i r="1">
      <x v="25"/>
    </i>
    <i r="1">
      <x v="151"/>
    </i>
    <i r="1">
      <x v="127"/>
    </i>
    <i r="1">
      <x v="415"/>
    </i>
    <i r="1">
      <x v="718"/>
    </i>
    <i r="1">
      <x v="288"/>
    </i>
    <i r="1">
      <x v="56"/>
    </i>
    <i r="1">
      <x v="396"/>
    </i>
    <i r="1">
      <x v="514"/>
    </i>
    <i r="1">
      <x v="620"/>
    </i>
    <i r="1">
      <x v="650"/>
    </i>
    <i r="1">
      <x v="124"/>
    </i>
    <i r="1">
      <x v="71"/>
    </i>
    <i r="1">
      <x v="588"/>
    </i>
    <i r="1">
      <x v="327"/>
    </i>
    <i r="1">
      <x v="161"/>
    </i>
    <i r="1">
      <x v="576"/>
    </i>
    <i r="1">
      <x v="281"/>
    </i>
    <i r="1">
      <x v="595"/>
    </i>
    <i r="1">
      <x v="593"/>
    </i>
    <i r="1">
      <x v="394"/>
    </i>
    <i r="1">
      <x v="339"/>
    </i>
    <i r="1">
      <x v="559"/>
    </i>
    <i r="1">
      <x v="365"/>
    </i>
    <i r="1">
      <x v="198"/>
    </i>
    <i r="1">
      <x v="382"/>
    </i>
    <i r="1">
      <x v="109"/>
    </i>
    <i r="1">
      <x v="642"/>
    </i>
    <i r="1">
      <x v="285"/>
    </i>
    <i r="1">
      <x v="9"/>
    </i>
    <i r="1">
      <x v="26"/>
    </i>
    <i r="1">
      <x v="105"/>
    </i>
    <i r="1">
      <x v="30"/>
    </i>
    <i r="1">
      <x v="383"/>
    </i>
    <i r="1">
      <x v="344"/>
    </i>
    <i r="1">
      <x v="45"/>
    </i>
    <i r="1">
      <x v="547"/>
    </i>
    <i r="1">
      <x/>
    </i>
    <i r="1">
      <x v="555"/>
    </i>
    <i r="1">
      <x v="324"/>
    </i>
    <i r="1">
      <x v="614"/>
    </i>
    <i r="1">
      <x v="295"/>
    </i>
    <i r="1">
      <x v="541"/>
    </i>
    <i r="1">
      <x v="104"/>
    </i>
    <i r="1">
      <x v="455"/>
    </i>
    <i r="1">
      <x v="403"/>
    </i>
    <i r="1">
      <x v="39"/>
    </i>
    <i r="1">
      <x v="142"/>
    </i>
    <i r="1">
      <x v="630"/>
    </i>
    <i r="1">
      <x v="138"/>
    </i>
    <i r="1">
      <x v="80"/>
    </i>
    <i r="1">
      <x v="24"/>
    </i>
    <i r="1">
      <x v="399"/>
    </i>
    <i r="1">
      <x v="644"/>
    </i>
    <i r="1">
      <x v="162"/>
    </i>
    <i r="1">
      <x v="658"/>
    </i>
    <i r="1">
      <x v="154"/>
    </i>
    <i r="1">
      <x v="487"/>
    </i>
    <i r="1">
      <x v="418"/>
    </i>
    <i r="1">
      <x v="359"/>
    </i>
    <i r="1">
      <x v="570"/>
    </i>
    <i r="1">
      <x v="449"/>
    </i>
    <i r="1">
      <x v="337"/>
    </i>
    <i r="1">
      <x v="41"/>
    </i>
    <i r="1">
      <x v="180"/>
    </i>
    <i r="1">
      <x v="385"/>
    </i>
    <i r="1">
      <x v="477"/>
    </i>
    <i r="1">
      <x v="654"/>
    </i>
    <i r="1">
      <x v="44"/>
    </i>
    <i r="1">
      <x v="515"/>
    </i>
    <i r="1">
      <x v="283"/>
    </i>
    <i r="1">
      <x v="14"/>
    </i>
    <i r="1">
      <x v="32"/>
    </i>
    <i r="1">
      <x v="471"/>
    </i>
    <i r="1">
      <x v="341"/>
    </i>
    <i r="1">
      <x v="607"/>
    </i>
    <i r="1">
      <x v="131"/>
    </i>
    <i r="1">
      <x v="273"/>
    </i>
    <i r="1">
      <x v="625"/>
    </i>
    <i r="1">
      <x v="598"/>
    </i>
    <i r="1">
      <x v="661"/>
    </i>
    <i r="1">
      <x v="77"/>
    </i>
    <i r="1">
      <x v="158"/>
    </i>
    <i r="1">
      <x v="665"/>
    </i>
    <i r="1">
      <x v="177"/>
    </i>
    <i r="1">
      <x v="230"/>
    </i>
    <i r="1">
      <x v="700"/>
    </i>
    <i r="1">
      <x v="325"/>
    </i>
    <i r="1">
      <x v="221"/>
    </i>
    <i r="1">
      <x v="207"/>
    </i>
    <i r="1">
      <x v="480"/>
    </i>
    <i r="1">
      <x v="197"/>
    </i>
    <i r="1">
      <x v="65"/>
    </i>
    <i r="1">
      <x v="478"/>
    </i>
    <i r="1">
      <x v="648"/>
    </i>
    <i r="1">
      <x v="439"/>
    </i>
    <i r="1">
      <x v="171"/>
    </i>
    <i r="1">
      <x v="42"/>
    </i>
    <i r="1">
      <x v="28"/>
    </i>
    <i r="1">
      <x v="185"/>
    </i>
    <i r="1">
      <x v="460"/>
    </i>
    <i r="1">
      <x v="470"/>
    </i>
    <i r="1">
      <x v="320"/>
    </i>
    <i r="1">
      <x v="652"/>
    </i>
    <i r="1">
      <x v="8"/>
    </i>
    <i r="1">
      <x v="643"/>
    </i>
    <i r="1">
      <x v="544"/>
    </i>
    <i r="1">
      <x v="29"/>
    </i>
    <i r="1">
      <x v="40"/>
    </i>
    <i r="1">
      <x v="510"/>
    </i>
    <i r="1">
      <x v="442"/>
    </i>
    <i r="1">
      <x v="611"/>
    </i>
    <i r="1">
      <x v="146"/>
    </i>
    <i r="1">
      <x v="246"/>
    </i>
    <i r="1">
      <x v="241"/>
    </i>
    <i r="1">
      <x v="624"/>
    </i>
    <i r="1">
      <x v="305"/>
    </i>
    <i r="1">
      <x v="651"/>
    </i>
    <i r="1">
      <x v="247"/>
    </i>
    <i r="1">
      <x v="19"/>
    </i>
    <i r="1">
      <x v="183"/>
    </i>
    <i r="1">
      <x v="225"/>
    </i>
    <i r="1">
      <x v="533"/>
    </i>
    <i r="1">
      <x v="72"/>
    </i>
    <i r="1">
      <x v="608"/>
    </i>
    <i r="1">
      <x v="134"/>
    </i>
    <i r="1">
      <x v="381"/>
    </i>
    <i r="1">
      <x v="150"/>
    </i>
    <i r="1">
      <x v="465"/>
    </i>
    <i r="1">
      <x v="100"/>
    </i>
    <i r="1">
      <x v="147"/>
    </i>
    <i r="1">
      <x v="475"/>
    </i>
    <i r="1">
      <x v="277"/>
    </i>
    <i r="1">
      <x v="408"/>
    </i>
    <i r="1">
      <x v="187"/>
    </i>
    <i r="1">
      <x v="33"/>
    </i>
    <i r="1">
      <x v="222"/>
    </i>
    <i r="1">
      <x v="53"/>
    </i>
    <i r="1">
      <x v="261"/>
    </i>
    <i r="1">
      <x v="35"/>
    </i>
    <i r="1">
      <x v="236"/>
    </i>
    <i r="1">
      <x v="407"/>
    </i>
    <i r="1">
      <x v="282"/>
    </i>
    <i r="1">
      <x v="307"/>
    </i>
    <i r="1">
      <x v="293"/>
    </i>
    <i r="1">
      <x v="174"/>
    </i>
    <i r="1">
      <x v="579"/>
    </i>
    <i r="1">
      <x v="575"/>
    </i>
    <i r="1">
      <x v="300"/>
    </i>
    <i r="1">
      <x v="430"/>
    </i>
    <i r="1">
      <x v="88"/>
    </i>
    <i r="1">
      <x v="376"/>
    </i>
    <i r="1">
      <x v="425"/>
    </i>
    <i r="1">
      <x v="596"/>
    </i>
    <i r="1">
      <x v="622"/>
    </i>
    <i r="1">
      <x v="412"/>
    </i>
    <i r="1">
      <x v="459"/>
    </i>
    <i r="1">
      <x v="556"/>
    </i>
    <i r="1">
      <x v="206"/>
    </i>
    <i r="1">
      <x v="92"/>
    </i>
    <i r="1">
      <x v="78"/>
    </i>
    <i r="1">
      <x v="420"/>
    </i>
    <i r="1">
      <x v="200"/>
    </i>
    <i r="1">
      <x v="101"/>
    </i>
    <i r="1">
      <x v="157"/>
    </i>
    <i r="1">
      <x v="413"/>
    </i>
    <i r="1">
      <x v="512"/>
    </i>
    <i r="1">
      <x v="289"/>
    </i>
    <i r="1">
      <x v="84"/>
    </i>
    <i r="1">
      <x v="91"/>
    </i>
    <i r="1">
      <x v="159"/>
    </i>
    <i r="1">
      <x v="355"/>
    </i>
    <i r="1">
      <x v="69"/>
    </i>
    <i r="1">
      <x v="27"/>
    </i>
    <i r="1">
      <x v="252"/>
    </i>
    <i r="1">
      <x v="523"/>
    </i>
    <i r="1">
      <x v="517"/>
    </i>
    <i r="1">
      <x v="571"/>
    </i>
    <i r="1">
      <x v="640"/>
    </i>
    <i r="1">
      <x v="362"/>
    </i>
    <i r="1">
      <x v="137"/>
    </i>
    <i r="1">
      <x v="136"/>
    </i>
    <i r="1">
      <x v="298"/>
    </i>
    <i r="1">
      <x v="156"/>
    </i>
    <i r="1">
      <x v="503"/>
    </i>
    <i r="1">
      <x v="586"/>
    </i>
    <i r="1">
      <x v="612"/>
    </i>
    <i r="1">
      <x v="656"/>
    </i>
    <i r="1">
      <x v="410"/>
    </i>
    <i r="1">
      <x v="451"/>
    </i>
    <i r="1">
      <x v="209"/>
    </i>
    <i r="1">
      <x v="639"/>
    </i>
    <i r="1">
      <x v="401"/>
    </i>
    <i r="1">
      <x v="258"/>
    </i>
    <i r="1">
      <x v="623"/>
    </i>
    <i r="1">
      <x v="3"/>
    </i>
    <i r="1">
      <x v="631"/>
    </i>
    <i r="1">
      <x v="152"/>
    </i>
    <i r="1">
      <x v="660"/>
    </i>
    <i r="1">
      <x v="47"/>
    </i>
    <i r="1">
      <x v="112"/>
    </i>
    <i r="1">
      <x v="414"/>
    </i>
    <i r="1">
      <x v="172"/>
    </i>
    <i r="1">
      <x v="597"/>
    </i>
    <i r="1">
      <x v="388"/>
    </i>
    <i r="1">
      <x v="315"/>
    </i>
    <i r="1">
      <x v="532"/>
    </i>
    <i r="1">
      <x v="369"/>
    </i>
    <i r="1">
      <x v="357"/>
    </i>
    <i r="1">
      <x v="85"/>
    </i>
    <i r="1">
      <x v="194"/>
    </i>
    <i r="1">
      <x v="10"/>
    </i>
    <i r="1">
      <x v="251"/>
    </i>
    <i r="1">
      <x v="366"/>
    </i>
    <i r="1">
      <x v="20"/>
    </i>
    <i r="1">
      <x v="164"/>
    </i>
    <i r="1">
      <x v="173"/>
    </i>
    <i r="1">
      <x v="297"/>
    </i>
    <i r="1">
      <x v="618"/>
    </i>
    <i r="1">
      <x v="393"/>
    </i>
    <i r="1">
      <x v="428"/>
    </i>
    <i r="1">
      <x v="361"/>
    </i>
    <i r="1">
      <x v="486"/>
    </i>
    <i r="1">
      <x v="561"/>
    </i>
    <i r="1">
      <x v="267"/>
    </i>
    <i r="1">
      <x v="462"/>
    </i>
    <i r="1">
      <x v="58"/>
    </i>
    <i r="1">
      <x v="313"/>
    </i>
    <i t="default">
      <x v="2"/>
    </i>
    <i>
      <x v="13"/>
      <x v="564"/>
    </i>
    <i r="1">
      <x v="146"/>
    </i>
    <i r="1">
      <x v="610"/>
    </i>
    <i r="1">
      <x v="246"/>
    </i>
    <i r="1">
      <x v="216"/>
    </i>
    <i r="1">
      <x v="563"/>
    </i>
    <i r="1">
      <x v="99"/>
    </i>
    <i r="1">
      <x v="37"/>
    </i>
    <i r="1">
      <x v="308"/>
    </i>
    <i r="1">
      <x v="230"/>
    </i>
    <i r="1">
      <x v="263"/>
    </i>
    <i r="1">
      <x v="573"/>
    </i>
    <i r="1">
      <x v="627"/>
    </i>
    <i r="1">
      <x v="514"/>
    </i>
    <i r="1">
      <x v="635"/>
    </i>
    <i r="1">
      <x v="253"/>
    </i>
    <i r="1">
      <x v="327"/>
    </i>
    <i r="1">
      <x v="328"/>
    </i>
    <i r="1">
      <x v="469"/>
    </i>
    <i r="1">
      <x v="288"/>
    </i>
    <i r="1">
      <x v="416"/>
    </i>
    <i r="1">
      <x v="550"/>
    </i>
    <i r="1">
      <x v="30"/>
    </i>
    <i r="1">
      <x v="692"/>
    </i>
    <i r="1">
      <x v="698"/>
    </i>
    <i r="1">
      <x v="193"/>
    </i>
    <i r="1">
      <x v="33"/>
    </i>
    <i r="1">
      <x v="664"/>
    </i>
    <i r="1">
      <x v="138"/>
    </i>
    <i r="1">
      <x v="143"/>
    </i>
    <i r="1">
      <x v="650"/>
    </i>
    <i r="1">
      <x v="642"/>
    </i>
    <i r="1">
      <x v="72"/>
    </i>
    <i r="1">
      <x v="131"/>
    </i>
    <i r="1">
      <x v="271"/>
    </i>
    <i r="1">
      <x v="363"/>
    </i>
    <i r="1">
      <x v="432"/>
    </i>
    <i r="1">
      <x v="608"/>
    </i>
    <i r="1">
      <x v="113"/>
    </i>
    <i r="1">
      <x v="73"/>
    </i>
    <i r="1">
      <x v="162"/>
    </i>
    <i r="1">
      <x v="225"/>
    </i>
    <i r="1">
      <x v="13"/>
    </i>
    <i r="1">
      <x v="100"/>
    </i>
    <i r="1">
      <x v="605"/>
    </i>
    <i r="1">
      <x v="281"/>
    </i>
    <i r="1">
      <x v="35"/>
    </i>
    <i r="1">
      <x v="455"/>
    </i>
    <i r="1">
      <x v="32"/>
    </i>
    <i r="1">
      <x v="12"/>
    </i>
    <i r="1">
      <x v="412"/>
    </i>
    <i r="1">
      <x v="221"/>
    </i>
    <i r="1">
      <x v="82"/>
    </i>
    <i r="1">
      <x v="565"/>
    </i>
    <i r="1">
      <x v="234"/>
    </i>
    <i t="default">
      <x v="13"/>
    </i>
    <i>
      <x v="17"/>
      <x v="431"/>
    </i>
    <i r="1">
      <x v="304"/>
    </i>
    <i r="1">
      <x v="421"/>
    </i>
    <i r="1">
      <x v="37"/>
    </i>
    <i r="1">
      <x v="605"/>
    </i>
    <i r="1">
      <x v="64"/>
    </i>
    <i r="1">
      <x v="191"/>
    </i>
    <i r="1">
      <x v="268"/>
    </i>
    <i r="1">
      <x v="263"/>
    </i>
    <i r="1">
      <x v="209"/>
    </i>
    <i r="1">
      <x v="290"/>
    </i>
    <i r="1">
      <x v="627"/>
    </i>
    <i r="1">
      <x v="216"/>
    </i>
    <i r="1">
      <x v="253"/>
    </i>
    <i r="1">
      <x v="244"/>
    </i>
    <i r="1">
      <x v="574"/>
    </i>
    <i r="1">
      <x v="426"/>
    </i>
    <i r="1">
      <x v="110"/>
    </i>
    <i r="1">
      <x v="635"/>
    </i>
    <i r="1">
      <x v="99"/>
    </i>
    <i r="1">
      <x v="116"/>
    </i>
    <i r="1">
      <x v="65"/>
    </i>
    <i r="1">
      <x v="541"/>
    </i>
    <i r="1">
      <x v="106"/>
    </i>
    <i r="1">
      <x v="17"/>
    </i>
    <i r="1">
      <x v="143"/>
    </i>
    <i r="1">
      <x v="327"/>
    </i>
    <i r="1">
      <x v="178"/>
    </i>
    <i r="1">
      <x v="429"/>
    </i>
    <i r="1">
      <x v="509"/>
    </i>
    <i r="1">
      <x v="641"/>
    </i>
    <i r="1">
      <x v="48"/>
    </i>
    <i r="1">
      <x v="496"/>
    </i>
    <i r="1">
      <x v="501"/>
    </i>
    <i r="1">
      <x v="455"/>
    </i>
    <i r="1">
      <x v="109"/>
    </i>
    <i r="1">
      <x v="87"/>
    </i>
    <i r="1">
      <x v="334"/>
    </i>
    <i r="1">
      <x v="210"/>
    </i>
    <i r="1">
      <x v="588"/>
    </i>
    <i r="1">
      <x v="190"/>
    </i>
    <i r="1">
      <x v="131"/>
    </i>
    <i r="1">
      <x v="642"/>
    </i>
    <i r="1">
      <x v="81"/>
    </i>
    <i r="1">
      <x v="382"/>
    </i>
    <i r="1">
      <x v="231"/>
    </i>
    <i r="1">
      <x v="151"/>
    </i>
    <i r="1">
      <x v="25"/>
    </i>
    <i r="1">
      <x v="595"/>
    </i>
    <i r="1">
      <x v="123"/>
    </i>
    <i r="1">
      <x v="308"/>
    </i>
    <i r="1">
      <x v="420"/>
    </i>
    <i r="1">
      <x v="374"/>
    </i>
    <i r="1">
      <x v="287"/>
    </i>
    <i r="1">
      <x v="162"/>
    </i>
    <i r="1">
      <x v="19"/>
    </i>
    <i r="1">
      <x v="477"/>
    </i>
    <i r="1">
      <x v="365"/>
    </i>
    <i r="1">
      <x v="470"/>
    </i>
    <i r="1">
      <x v="28"/>
    </i>
    <i r="1">
      <x v="44"/>
    </i>
    <i r="1">
      <x v="225"/>
    </i>
    <i r="1">
      <x v="611"/>
    </i>
    <i r="1">
      <x v="221"/>
    </i>
    <i r="1">
      <x v="241"/>
    </i>
    <i r="1">
      <x v="369"/>
    </i>
    <i r="1">
      <x v="53"/>
    </i>
    <i r="1">
      <x v="281"/>
    </i>
    <i r="1">
      <x v="315"/>
    </i>
    <i r="1">
      <x v="475"/>
    </i>
    <i r="1">
      <x v="150"/>
    </i>
    <i r="1">
      <x v="134"/>
    </i>
    <i r="1">
      <x v="718"/>
    </i>
    <i r="1">
      <x v="277"/>
    </i>
    <i r="1">
      <x v="262"/>
    </i>
    <i r="1">
      <x v="362"/>
    </i>
    <i r="1">
      <x v="465"/>
    </i>
    <i r="1">
      <x v="289"/>
    </i>
    <i r="1">
      <x v="442"/>
    </i>
    <i t="default">
      <x v="17"/>
    </i>
    <i>
      <x v="14"/>
      <x v="605"/>
    </i>
    <i r="1">
      <x v="37"/>
    </i>
    <i r="1">
      <x v="327"/>
    </i>
    <i r="1">
      <x v="610"/>
    </i>
    <i r="1">
      <x v="467"/>
    </i>
    <i r="1">
      <x v="574"/>
    </i>
    <i r="1">
      <x v="263"/>
    </i>
    <i r="1">
      <x v="205"/>
    </i>
    <i r="1">
      <x v="216"/>
    </i>
    <i r="1">
      <x v="627"/>
    </i>
    <i r="1">
      <x v="496"/>
    </i>
    <i r="1">
      <x v="99"/>
    </i>
    <i r="1">
      <x v="650"/>
    </i>
    <i r="1">
      <x v="573"/>
    </i>
    <i r="1">
      <x v="717"/>
    </i>
    <i r="1">
      <x v="26"/>
    </i>
    <i r="1">
      <x v="74"/>
    </i>
    <i r="1">
      <x v="536"/>
    </i>
    <i r="1">
      <x v="208"/>
    </i>
    <i r="1">
      <x v="387"/>
    </i>
    <i r="1">
      <x v="485"/>
    </i>
    <i r="1">
      <x v="203"/>
    </i>
    <i r="1">
      <x v="335"/>
    </i>
    <i r="1">
      <x v="253"/>
    </i>
    <i r="1">
      <x v="429"/>
    </i>
    <i r="1">
      <x v="593"/>
    </i>
    <i r="1">
      <x v="635"/>
    </i>
    <i r="1">
      <x v="357"/>
    </i>
    <i r="1">
      <x v="514"/>
    </i>
    <i r="1">
      <x v="66"/>
    </i>
    <i r="1">
      <x v="481"/>
    </i>
    <i r="1">
      <x v="81"/>
    </i>
    <i r="1">
      <x v="123"/>
    </i>
    <i r="1">
      <x v="295"/>
    </i>
    <i r="1">
      <x v="455"/>
    </i>
    <i r="1">
      <x v="182"/>
    </i>
    <i r="1">
      <x v="282"/>
    </i>
    <i r="1">
      <x v="563"/>
    </i>
    <i r="1">
      <x v="178"/>
    </i>
    <i r="1">
      <x v="30"/>
    </i>
    <i r="1">
      <x v="611"/>
    </i>
    <i r="1">
      <x v="158"/>
    </i>
    <i r="1">
      <x v="399"/>
    </i>
    <i r="1">
      <x v="138"/>
    </i>
    <i r="1">
      <x v="24"/>
    </i>
    <i r="1">
      <x v="33"/>
    </i>
    <i r="1">
      <x v="284"/>
    </i>
    <i r="1">
      <x v="554"/>
    </i>
    <i r="1">
      <x v="80"/>
    </i>
    <i r="1">
      <x v="264"/>
    </i>
    <i r="1">
      <x v="426"/>
    </i>
    <i r="1">
      <x v="363"/>
    </i>
    <i r="1">
      <x v="316"/>
    </i>
    <i r="1">
      <x v="334"/>
    </i>
    <i r="1">
      <x v="620"/>
    </i>
    <i r="1">
      <x v="651"/>
    </i>
    <i r="1">
      <x v="475"/>
    </i>
    <i r="1">
      <x v="131"/>
    </i>
    <i r="1">
      <x v="502"/>
    </i>
    <i r="1">
      <x v="13"/>
    </i>
    <i r="1">
      <x v="281"/>
    </i>
    <i r="1">
      <x v="692"/>
    </i>
    <i r="1">
      <x v="207"/>
    </i>
    <i r="1">
      <x v="116"/>
    </i>
    <i r="1">
      <x v="530"/>
    </i>
    <i r="1">
      <x v="624"/>
    </i>
    <i r="1">
      <x v="246"/>
    </i>
    <i r="1">
      <x v="146"/>
    </i>
    <i r="1">
      <x v="161"/>
    </i>
    <i r="1">
      <x v="365"/>
    </i>
    <i r="1">
      <x v="658"/>
    </i>
    <i r="1">
      <x v="77"/>
    </i>
    <i r="1">
      <x v="150"/>
    </i>
    <i r="1">
      <x v="151"/>
    </i>
    <i r="1">
      <x v="580"/>
    </i>
    <i r="1">
      <x v="483"/>
    </i>
    <i r="1">
      <x v="109"/>
    </i>
    <i r="1">
      <x v="100"/>
    </i>
    <i r="1">
      <x v="218"/>
    </i>
    <i r="1">
      <x v="343"/>
    </i>
    <i r="1">
      <x v="412"/>
    </i>
    <i r="1">
      <x v="76"/>
    </i>
    <i r="1">
      <x v="556"/>
    </i>
    <i r="1">
      <x v="407"/>
    </i>
    <i r="1">
      <x v="94"/>
    </i>
    <i r="1">
      <x v="442"/>
    </i>
    <i r="1">
      <x v="379"/>
    </i>
    <i r="1">
      <x v="153"/>
    </i>
    <i r="1">
      <x v="172"/>
    </i>
    <i r="1">
      <x v="597"/>
    </i>
    <i r="1">
      <x v="320"/>
    </i>
    <i r="1">
      <x v="362"/>
    </i>
    <i r="1">
      <x v="512"/>
    </i>
    <i r="1">
      <x v="287"/>
    </i>
    <i r="1">
      <x v="32"/>
    </i>
    <i r="1">
      <x v="222"/>
    </i>
    <i r="1">
      <x v="262"/>
    </i>
    <i r="1">
      <x v="599"/>
    </i>
    <i r="1">
      <x v="134"/>
    </i>
    <i r="1">
      <x v="149"/>
    </i>
    <i r="1">
      <x v="542"/>
    </i>
    <i r="1">
      <x v="640"/>
    </i>
    <i r="1">
      <x v="435"/>
    </i>
    <i r="1">
      <x v="697"/>
    </i>
    <i r="1">
      <x v="428"/>
    </i>
    <i t="default">
      <x v="14"/>
    </i>
    <i>
      <x v="10"/>
      <x v="37"/>
    </i>
    <i r="1">
      <x v="605"/>
    </i>
    <i r="1">
      <x v="327"/>
    </i>
    <i r="1">
      <x v="496"/>
    </i>
    <i r="1">
      <x v="574"/>
    </i>
    <i r="1">
      <x v="39"/>
    </i>
    <i r="1">
      <x v="253"/>
    </i>
    <i r="1">
      <x v="627"/>
    </i>
    <i r="1">
      <x v="216"/>
    </i>
    <i r="1">
      <x v="264"/>
    </i>
    <i r="1">
      <x v="123"/>
    </i>
    <i r="1">
      <x v="554"/>
    </i>
    <i r="1">
      <x v="399"/>
    </i>
    <i r="1">
      <x v="326"/>
    </i>
    <i r="1">
      <x v="263"/>
    </i>
    <i r="1">
      <x v="426"/>
    </i>
    <i r="1">
      <x v="635"/>
    </i>
    <i r="1">
      <x v="106"/>
    </i>
    <i r="1">
      <x v="368"/>
    </i>
    <i r="1">
      <x v="620"/>
    </i>
    <i r="1">
      <x v="514"/>
    </i>
    <i r="1">
      <x v="109"/>
    </i>
    <i r="1">
      <x v="692"/>
    </i>
    <i r="1">
      <x v="429"/>
    </i>
    <i r="1">
      <x v="26"/>
    </i>
    <i r="1">
      <x v="99"/>
    </i>
    <i r="1">
      <x v="190"/>
    </i>
    <i r="1">
      <x v="559"/>
    </i>
    <i r="1">
      <x v="143"/>
    </i>
    <i r="1">
      <x v="335"/>
    </i>
    <i r="1">
      <x v="273"/>
    </i>
    <i r="1">
      <x v="662"/>
    </i>
    <i r="1">
      <x v="403"/>
    </i>
    <i r="1">
      <x v="491"/>
    </i>
    <i r="1">
      <x v="563"/>
    </i>
    <i r="1">
      <x v="455"/>
    </i>
    <i r="1">
      <x v="124"/>
    </i>
    <i r="1">
      <x v="442"/>
    </i>
    <i r="1">
      <x v="501"/>
    </i>
    <i r="1">
      <x v="76"/>
    </i>
    <i r="1">
      <x v="17"/>
    </i>
    <i r="1">
      <x v="178"/>
    </i>
    <i r="1">
      <x v="593"/>
    </i>
    <i r="1">
      <x v="24"/>
    </i>
    <i r="1">
      <x v="158"/>
    </i>
    <i r="1">
      <x v="493"/>
    </i>
    <i r="1">
      <x v="288"/>
    </i>
    <i r="1">
      <x v="276"/>
    </i>
    <i r="1">
      <x v="42"/>
    </i>
    <i r="1">
      <x v="25"/>
    </i>
    <i r="1">
      <x v="334"/>
    </i>
    <i r="1">
      <x v="19"/>
    </i>
    <i r="1">
      <x v="460"/>
    </i>
    <i r="1">
      <x v="151"/>
    </i>
    <i r="1">
      <x v="588"/>
    </i>
    <i r="1">
      <x v="572"/>
    </i>
    <i r="1">
      <x v="619"/>
    </i>
    <i r="1">
      <x v="382"/>
    </i>
    <i r="1">
      <x v="650"/>
    </i>
    <i r="1">
      <x v="325"/>
    </i>
    <i r="1">
      <x v="162"/>
    </i>
    <i r="1">
      <x v="642"/>
    </i>
    <i r="1">
      <x v="198"/>
    </i>
    <i r="1">
      <x v="628"/>
    </i>
    <i r="1">
      <x v="420"/>
    </i>
    <i r="1">
      <x v="292"/>
    </i>
    <i r="1">
      <x v="177"/>
    </i>
    <i r="1">
      <x v="281"/>
    </i>
    <i r="1">
      <x v="81"/>
    </i>
    <i r="1">
      <x v="287"/>
    </i>
    <i r="1">
      <x v="479"/>
    </i>
    <i r="1">
      <x v="320"/>
    </i>
    <i r="1">
      <x v="537"/>
    </i>
    <i r="1">
      <x v="138"/>
    </i>
    <i r="1">
      <x v="608"/>
    </i>
    <i r="1">
      <x v="610"/>
    </i>
    <i r="1">
      <x v="100"/>
    </i>
    <i r="1">
      <x v="374"/>
    </i>
    <i r="1">
      <x v="131"/>
    </i>
    <i r="1">
      <x v="167"/>
    </i>
    <i r="1">
      <x v="308"/>
    </i>
    <i r="1">
      <x v="44"/>
    </i>
    <i r="1">
      <x v="93"/>
    </i>
    <i r="1">
      <x v="477"/>
    </i>
    <i r="1">
      <x v="611"/>
    </i>
    <i r="1">
      <x v="221"/>
    </i>
    <i r="1">
      <x v="183"/>
    </i>
    <i r="1">
      <x v="365"/>
    </i>
    <i r="1">
      <x v="188"/>
    </i>
    <i r="1">
      <x v="407"/>
    </i>
    <i r="1">
      <x v="92"/>
    </i>
    <i r="1">
      <x v="470"/>
    </i>
    <i r="1">
      <x v="391"/>
    </i>
    <i r="1">
      <x v="28"/>
    </i>
    <i r="1">
      <x v="651"/>
    </i>
    <i r="1">
      <x v="134"/>
    </i>
    <i r="1">
      <x v="225"/>
    </i>
    <i r="1">
      <x v="622"/>
    </i>
    <i r="1">
      <x v="241"/>
    </i>
    <i r="1">
      <x v="465"/>
    </i>
    <i r="1">
      <x v="412"/>
    </i>
    <i r="1">
      <x v="475"/>
    </i>
    <i r="1">
      <x v="84"/>
    </i>
    <i r="1">
      <x v="291"/>
    </i>
    <i r="1">
      <x v="53"/>
    </i>
    <i r="1">
      <x v="277"/>
    </i>
    <i r="1">
      <x v="639"/>
    </i>
    <i r="1">
      <x v="556"/>
    </i>
    <i r="1">
      <x v="596"/>
    </i>
    <i r="1">
      <x v="133"/>
    </i>
    <i r="1">
      <x v="8"/>
    </i>
    <i r="1">
      <x v="150"/>
    </i>
    <i r="1">
      <x v="362"/>
    </i>
    <i r="1">
      <x v="398"/>
    </i>
    <i r="1">
      <x v="510"/>
    </i>
    <i r="1">
      <x v="97"/>
    </i>
    <i r="1">
      <x v="289"/>
    </i>
    <i r="1">
      <x v="655"/>
    </i>
    <i r="1">
      <x v="640"/>
    </i>
    <i r="1">
      <x v="296"/>
    </i>
    <i r="1">
      <x v="206"/>
    </i>
    <i r="1">
      <x v="660"/>
    </i>
    <i r="1">
      <x v="111"/>
    </i>
    <i r="1">
      <x v="267"/>
    </i>
    <i r="1">
      <x v="414"/>
    </i>
    <i r="1">
      <x v="532"/>
    </i>
    <i t="default">
      <x v="10"/>
    </i>
    <i>
      <x v="22"/>
      <x v="494"/>
    </i>
    <i r="1">
      <x v="215"/>
    </i>
    <i r="1">
      <x v="464"/>
    </i>
    <i r="1">
      <x v="495"/>
    </i>
    <i r="1">
      <x v="627"/>
    </i>
    <i r="1">
      <x v="216"/>
    </i>
    <i r="1">
      <x v="263"/>
    </i>
    <i r="1">
      <x v="635"/>
    </i>
    <i r="1">
      <x v="81"/>
    </i>
    <i r="1">
      <x v="99"/>
    </i>
    <i r="1">
      <x v="399"/>
    </i>
    <i r="1">
      <x v="496"/>
    </i>
    <i r="1">
      <x v="455"/>
    </i>
    <i r="1">
      <x v="264"/>
    </i>
    <i r="1">
      <x v="574"/>
    </i>
    <i r="1">
      <x v="288"/>
    </i>
    <i r="1">
      <x v="253"/>
    </i>
    <i r="1">
      <x v="605"/>
    </i>
    <i r="1">
      <x v="619"/>
    </i>
    <i r="1">
      <x v="178"/>
    </i>
    <i r="1">
      <x v="559"/>
    </i>
    <i r="1">
      <x v="385"/>
    </i>
    <i r="1">
      <x v="131"/>
    </i>
    <i r="1">
      <x v="273"/>
    </i>
    <i r="1">
      <x v="123"/>
    </i>
    <i r="1">
      <x v="442"/>
    </i>
    <i r="1">
      <x v="225"/>
    </i>
    <i r="1">
      <x v="281"/>
    </i>
    <i r="1">
      <x v="151"/>
    </i>
    <i r="1">
      <x v="407"/>
    </i>
    <i r="1">
      <x v="640"/>
    </i>
    <i t="default">
      <x v="22"/>
    </i>
    <i>
      <x v="12"/>
      <x v="610"/>
    </i>
    <i r="1">
      <x v="476"/>
    </i>
    <i r="1">
      <x v="37"/>
    </i>
    <i r="1">
      <x v="216"/>
    </i>
    <i r="1">
      <x v="263"/>
    </i>
    <i r="1">
      <x v="193"/>
    </i>
    <i r="1">
      <x v="691"/>
    </i>
    <i r="1">
      <x v="563"/>
    </i>
    <i r="1">
      <x v="99"/>
    </i>
    <i r="1">
      <x v="696"/>
    </i>
    <i r="1">
      <x v="394"/>
    </i>
    <i r="1">
      <x v="666"/>
    </i>
    <i r="1">
      <x v="574"/>
    </i>
    <i r="1">
      <x v="635"/>
    </i>
    <i r="1">
      <x v="493"/>
    </i>
    <i r="1">
      <x v="295"/>
    </i>
    <i r="1">
      <x v="455"/>
    </i>
    <i r="1">
      <x v="605"/>
    </i>
    <i r="1">
      <x v="288"/>
    </i>
    <i r="1">
      <x v="611"/>
    </i>
    <i r="1">
      <x v="178"/>
    </i>
    <i r="1">
      <x v="636"/>
    </i>
    <i r="1">
      <x v="72"/>
    </i>
    <i r="1">
      <x v="484"/>
    </i>
    <i r="1">
      <x v="593"/>
    </i>
    <i r="1">
      <x v="554"/>
    </i>
    <i r="1">
      <x v="692"/>
    </i>
    <i r="1">
      <x/>
    </i>
    <i r="1">
      <x v="606"/>
    </i>
    <i r="1">
      <x v="123"/>
    </i>
    <i r="1">
      <x v="131"/>
    </i>
    <i r="1">
      <x v="726"/>
    </i>
    <i r="1">
      <x v="190"/>
    </i>
    <i r="1">
      <x v="365"/>
    </i>
    <i r="1">
      <x v="35"/>
    </i>
    <i r="1">
      <x v="667"/>
    </i>
    <i r="1">
      <x v="245"/>
    </i>
    <i r="1">
      <x v="559"/>
    </i>
    <i r="1">
      <x v="668"/>
    </i>
    <i r="1">
      <x v="522"/>
    </i>
    <i r="1">
      <x v="273"/>
    </i>
    <i r="1">
      <x v="78"/>
    </i>
    <i r="1">
      <x v="403"/>
    </i>
    <i r="1">
      <x v="281"/>
    </i>
    <i r="1">
      <x v="252"/>
    </i>
    <i r="1">
      <x v="146"/>
    </i>
    <i r="1">
      <x v="629"/>
    </i>
    <i r="1">
      <x v="177"/>
    </i>
    <i r="1">
      <x v="218"/>
    </i>
    <i r="1">
      <x v="79"/>
    </i>
    <i r="1">
      <x v="151"/>
    </i>
    <i r="1">
      <x v="76"/>
    </i>
    <i r="1">
      <x v="8"/>
    </i>
    <i r="1">
      <x v="109"/>
    </i>
    <i r="1">
      <x v="282"/>
    </i>
    <i r="1">
      <x v="134"/>
    </i>
    <i r="1">
      <x v="442"/>
    </i>
    <i r="1">
      <x v="640"/>
    </i>
    <i t="default">
      <x v="12"/>
    </i>
    <i>
      <x v="1"/>
      <x v="327"/>
    </i>
    <i r="1">
      <x v="610"/>
    </i>
    <i r="1">
      <x v="263"/>
    </i>
    <i r="1">
      <x v="216"/>
    </i>
    <i r="1">
      <x v="627"/>
    </i>
    <i r="1">
      <x v="399"/>
    </i>
    <i r="1">
      <x v="37"/>
    </i>
    <i r="1">
      <x v="574"/>
    </i>
    <i r="1">
      <x v="123"/>
    </i>
    <i r="1">
      <x v="99"/>
    </i>
    <i r="1">
      <x v="635"/>
    </i>
    <i r="1">
      <x v="253"/>
    </i>
    <i r="1">
      <x v="109"/>
    </i>
    <i r="1">
      <x v="559"/>
    </i>
    <i r="1">
      <x v="593"/>
    </i>
    <i r="1">
      <x v="563"/>
    </i>
    <i r="1">
      <x v="317"/>
    </i>
    <i r="1">
      <x v="76"/>
    </i>
    <i r="1">
      <x v="455"/>
    </i>
    <i r="1">
      <x v="30"/>
    </i>
    <i r="1">
      <x v="650"/>
    </i>
    <i r="1">
      <x v="335"/>
    </i>
    <i r="1">
      <x v="554"/>
    </i>
    <i r="1">
      <x v="403"/>
    </i>
    <i r="1">
      <x v="288"/>
    </i>
    <i r="1">
      <x v="162"/>
    </i>
    <i r="1">
      <x v="178"/>
    </i>
    <i r="1">
      <x v="72"/>
    </i>
    <i r="1">
      <x v="620"/>
    </i>
    <i r="1">
      <x v="100"/>
    </i>
    <i r="1">
      <x v="151"/>
    </i>
    <i r="1">
      <x v="483"/>
    </i>
    <i r="1">
      <x v="404"/>
    </i>
    <i r="1">
      <x v="582"/>
    </i>
    <i r="1">
      <x v="664"/>
    </i>
    <i r="1">
      <x v="276"/>
    </i>
    <i r="1">
      <x v="223"/>
    </i>
    <i r="1">
      <x v="131"/>
    </i>
    <i r="1">
      <x v="207"/>
    </i>
    <i r="1">
      <x v="558"/>
    </i>
    <i r="1">
      <x v="636"/>
    </i>
    <i r="1">
      <x v="363"/>
    </i>
    <i r="1">
      <x v="658"/>
    </i>
    <i r="1">
      <x v="611"/>
    </i>
    <i r="1">
      <x v="608"/>
    </i>
    <i r="1">
      <x v="458"/>
    </i>
    <i r="1">
      <x v="628"/>
    </i>
    <i r="1">
      <x v="314"/>
    </i>
    <i r="1">
      <x v="410"/>
    </i>
    <i r="1">
      <x v="281"/>
    </i>
    <i r="1">
      <x v="597"/>
    </i>
    <i r="1">
      <x v="8"/>
    </i>
    <i r="1">
      <x v="146"/>
    </i>
    <i r="1">
      <x v="225"/>
    </i>
    <i r="1">
      <x v="442"/>
    </i>
    <i r="1">
      <x v="556"/>
    </i>
    <i r="1">
      <x v="412"/>
    </i>
    <i r="1">
      <x v="171"/>
    </i>
    <i r="1">
      <x v="242"/>
    </i>
    <i r="1">
      <x v="358"/>
    </i>
    <i r="1">
      <x v="425"/>
    </i>
    <i r="1">
      <x v="256"/>
    </i>
    <i r="1">
      <x v="510"/>
    </i>
    <i r="1">
      <x v="170"/>
    </i>
    <i r="1">
      <x v="651"/>
    </i>
    <i r="1">
      <x v="183"/>
    </i>
    <i r="1">
      <x v="94"/>
    </i>
    <i r="1">
      <x v="357"/>
    </i>
    <i r="1">
      <x v="159"/>
    </i>
    <i r="1">
      <x v="152"/>
    </i>
    <i r="1">
      <x v="320"/>
    </i>
    <i r="1">
      <x v="407"/>
    </i>
    <i r="1">
      <x v="616"/>
    </i>
    <i r="1">
      <x v="222"/>
    </i>
    <i r="1">
      <x v="381"/>
    </i>
    <i r="1">
      <x v="451"/>
    </i>
    <i r="1">
      <x v="334"/>
    </i>
    <i r="1">
      <x v="512"/>
    </i>
    <i r="1">
      <x v="640"/>
    </i>
    <i r="1">
      <x v="414"/>
    </i>
    <i r="1">
      <x v="465"/>
    </i>
    <i r="1">
      <x v="262"/>
    </i>
    <i r="1">
      <x v="520"/>
    </i>
    <i r="1">
      <x/>
    </i>
    <i r="1">
      <x v="267"/>
    </i>
    <i r="1">
      <x v="486"/>
    </i>
    <i t="default">
      <x v="1"/>
    </i>
    <i>
      <x v="8"/>
      <x v="263"/>
    </i>
    <i r="1">
      <x v="574"/>
    </i>
    <i r="1">
      <x v="216"/>
    </i>
    <i r="1">
      <x v="563"/>
    </i>
    <i r="1">
      <x v="627"/>
    </i>
    <i r="1">
      <x v="554"/>
    </i>
    <i r="1">
      <x v="37"/>
    </i>
    <i r="1">
      <x v="76"/>
    </i>
    <i r="1">
      <x v="253"/>
    </i>
    <i r="1">
      <x v="99"/>
    </i>
    <i r="1">
      <x v="635"/>
    </i>
    <i r="1">
      <x v="281"/>
    </i>
    <i r="1">
      <x v="534"/>
    </i>
    <i r="1">
      <x v="514"/>
    </i>
    <i r="1">
      <x v="123"/>
    </i>
    <i r="1">
      <x v="650"/>
    </i>
    <i r="1">
      <x v="178"/>
    </i>
    <i r="1">
      <x v="149"/>
    </i>
    <i r="1">
      <x v="597"/>
    </i>
    <i r="1">
      <x v="461"/>
    </i>
    <i r="1">
      <x v="264"/>
    </i>
    <i r="1">
      <x v="335"/>
    </i>
    <i r="1">
      <x v="273"/>
    </i>
    <i r="1">
      <x v="399"/>
    </i>
    <i r="1">
      <x v="593"/>
    </i>
    <i r="1">
      <x v="455"/>
    </i>
    <i r="1">
      <x v="403"/>
    </i>
    <i r="1">
      <x v="143"/>
    </i>
    <i r="1">
      <x v="288"/>
    </i>
    <i r="1">
      <x v="633"/>
    </i>
    <i r="1">
      <x v="429"/>
    </i>
    <i r="1">
      <x v="162"/>
    </i>
    <i r="1">
      <x v="30"/>
    </i>
    <i r="1">
      <x v="327"/>
    </i>
    <i r="1">
      <x v="377"/>
    </i>
    <i r="1">
      <x v="147"/>
    </i>
    <i r="1">
      <x v="394"/>
    </i>
    <i r="1">
      <x v="605"/>
    </i>
    <i r="1">
      <x v="109"/>
    </i>
    <i r="1">
      <x v="233"/>
    </i>
    <i r="1">
      <x v="163"/>
    </i>
    <i r="1">
      <x v="310"/>
    </i>
    <i r="1">
      <x v="223"/>
    </i>
    <i r="1">
      <x v="611"/>
    </i>
    <i r="1">
      <x v="620"/>
    </i>
    <i r="1">
      <x v="57"/>
    </i>
    <i r="1">
      <x v="257"/>
    </i>
    <i r="1">
      <x v="276"/>
    </i>
    <i r="1">
      <x v="73"/>
    </i>
    <i r="1">
      <x v="497"/>
    </i>
    <i r="1">
      <x v="665"/>
    </i>
    <i r="1">
      <x v="572"/>
    </i>
    <i r="1">
      <x v="138"/>
    </i>
    <i r="1">
      <x v="636"/>
    </i>
    <i r="1">
      <x v="320"/>
    </i>
    <i r="1">
      <x v="36"/>
    </i>
    <i r="1">
      <x v="26"/>
    </i>
    <i r="1">
      <x v="608"/>
    </i>
    <i r="1">
      <x v="184"/>
    </i>
    <i r="1">
      <x v="80"/>
    </i>
    <i r="1">
      <x v="292"/>
    </i>
    <i r="1">
      <x v="207"/>
    </i>
    <i r="1">
      <x v="72"/>
    </i>
    <i r="1">
      <x v="131"/>
    </i>
    <i r="1">
      <x v="365"/>
    </i>
    <i r="1">
      <x v="624"/>
    </i>
    <i r="1">
      <x v="161"/>
    </i>
    <i r="1">
      <x v="658"/>
    </i>
    <i r="1">
      <x v="583"/>
    </i>
    <i r="1">
      <x v="33"/>
    </i>
    <i r="1">
      <x v="471"/>
    </i>
    <i r="1">
      <x v="331"/>
    </i>
    <i r="1">
      <x v="151"/>
    </i>
    <i r="1">
      <x v="100"/>
    </i>
    <i r="1">
      <x v="525"/>
    </i>
    <i r="1">
      <x v="437"/>
    </i>
    <i r="1">
      <x v="324"/>
    </i>
    <i r="1">
      <x v="198"/>
    </i>
    <i r="1">
      <x v="649"/>
    </i>
    <i r="1">
      <x v="283"/>
    </i>
    <i r="1">
      <x v="180"/>
    </i>
    <i r="1">
      <x v="21"/>
    </i>
    <i r="1">
      <x v="549"/>
    </i>
    <i r="1">
      <x v="484"/>
    </i>
    <i r="1">
      <x v="124"/>
    </i>
    <i r="1">
      <x v="580"/>
    </i>
    <i r="1">
      <x v="142"/>
    </i>
    <i r="1">
      <x v="35"/>
    </i>
    <i r="1">
      <x v="81"/>
    </i>
    <i r="1">
      <x v="348"/>
    </i>
    <i r="1">
      <x v="185"/>
    </i>
    <i r="1">
      <x v="347"/>
    </i>
    <i r="1">
      <x v="190"/>
    </i>
    <i r="1">
      <x v="626"/>
    </i>
    <i r="1">
      <x v="610"/>
    </i>
    <i r="1">
      <x v="607"/>
    </i>
    <i r="1">
      <x v="222"/>
    </i>
    <i r="1">
      <x v="225"/>
    </i>
    <i r="1">
      <x v="381"/>
    </i>
    <i r="1">
      <x v="146"/>
    </i>
    <i r="1">
      <x v="262"/>
    </i>
    <i r="1">
      <x v="518"/>
    </i>
    <i r="1">
      <x v="134"/>
    </i>
    <i r="1">
      <x v="440"/>
    </i>
    <i r="1">
      <x v="171"/>
    </i>
    <i r="1">
      <x v="410"/>
    </i>
    <i r="1">
      <x v="442"/>
    </i>
    <i r="1">
      <x v="20"/>
    </i>
    <i r="1">
      <x v="315"/>
    </i>
    <i r="1">
      <x v="510"/>
    </i>
    <i r="1">
      <x v="282"/>
    </i>
    <i r="1">
      <x v="8"/>
    </i>
    <i r="1">
      <x v="313"/>
    </i>
    <i r="1">
      <x v="78"/>
    </i>
    <i r="1">
      <x v="183"/>
    </i>
    <i r="1">
      <x v="556"/>
    </i>
    <i r="1">
      <x v="590"/>
    </i>
    <i r="1">
      <x v="462"/>
    </i>
    <i r="1">
      <x v="513"/>
    </i>
    <i r="1">
      <x v="360"/>
    </i>
    <i r="1">
      <x v="136"/>
    </i>
    <i r="1">
      <x v="135"/>
    </i>
    <i r="1">
      <x v="150"/>
    </i>
    <i r="1">
      <x v="612"/>
    </i>
    <i r="1">
      <x v="616"/>
    </i>
    <i r="1">
      <x v="234"/>
    </i>
    <i r="1">
      <x v="103"/>
    </i>
    <i r="1">
      <x v="639"/>
    </i>
    <i r="1">
      <x v="640"/>
    </i>
    <i r="1">
      <x v="653"/>
    </i>
    <i r="1">
      <x v="309"/>
    </i>
    <i r="1">
      <x v="255"/>
    </i>
    <i r="1">
      <x v="414"/>
    </i>
    <i r="1">
      <x v="336"/>
    </i>
    <i r="1">
      <x v="486"/>
    </i>
    <i r="1">
      <x v="428"/>
    </i>
    <i t="default">
      <x v="8"/>
    </i>
    <i>
      <x v="3"/>
      <x v="327"/>
    </i>
    <i r="1">
      <x v="263"/>
    </i>
    <i r="1">
      <x v="627"/>
    </i>
    <i r="1">
      <x v="216"/>
    </i>
    <i r="1">
      <x v="37"/>
    </i>
    <i r="1">
      <x v="563"/>
    </i>
    <i r="1">
      <x v="574"/>
    </i>
    <i r="1">
      <x v="635"/>
    </i>
    <i r="1">
      <x v="253"/>
    </i>
    <i r="1">
      <x v="99"/>
    </i>
    <i r="1">
      <x v="142"/>
    </i>
    <i r="1">
      <x v="76"/>
    </i>
    <i r="1">
      <x v="149"/>
    </i>
    <i r="1">
      <x v="335"/>
    </i>
    <i r="1">
      <x v="650"/>
    </i>
    <i r="1">
      <x v="60"/>
    </i>
    <i r="1">
      <x v="593"/>
    </i>
    <i r="1">
      <x v="455"/>
    </i>
    <i r="1">
      <x v="636"/>
    </i>
    <i r="1">
      <x v="26"/>
    </i>
    <i r="1">
      <x v="544"/>
    </i>
    <i r="1">
      <x v="692"/>
    </i>
    <i r="1">
      <x v="30"/>
    </i>
    <i r="1">
      <x v="109"/>
    </i>
    <i r="1">
      <x v="597"/>
    </i>
    <i r="1">
      <x v="403"/>
    </i>
    <i r="1">
      <x v="368"/>
    </i>
    <i r="1">
      <x v="79"/>
    </i>
    <i r="1">
      <x v="543"/>
    </i>
    <i r="1">
      <x v="288"/>
    </i>
    <i r="1">
      <x v="9"/>
    </i>
    <i r="1">
      <x v="281"/>
    </i>
    <i r="1">
      <x v="334"/>
    </i>
    <i r="1">
      <x v="178"/>
    </i>
    <i r="1">
      <x v="184"/>
    </i>
    <i r="1">
      <x v="399"/>
    </i>
    <i r="1">
      <x v="257"/>
    </i>
    <i r="1">
      <x v="377"/>
    </i>
    <i r="1">
      <x v="131"/>
    </i>
    <i r="1">
      <x v="620"/>
    </i>
    <i r="1">
      <x v="183"/>
    </i>
    <i r="1">
      <x v="72"/>
    </i>
    <i r="1">
      <x v="447"/>
    </i>
    <i r="1">
      <x v="123"/>
    </i>
    <i r="1">
      <x v="40"/>
    </i>
    <i r="1">
      <x v="4"/>
    </i>
    <i r="1">
      <x v="319"/>
    </i>
    <i r="1">
      <x v="496"/>
    </i>
    <i r="1">
      <x v="608"/>
    </i>
    <i r="1">
      <x v="427"/>
    </i>
    <i r="1">
      <x v="100"/>
    </i>
    <i r="1">
      <x v="547"/>
    </i>
    <i r="1">
      <x v="81"/>
    </i>
    <i r="1">
      <x v="292"/>
    </i>
    <i r="1">
      <x v="638"/>
    </i>
    <i r="1">
      <x v="606"/>
    </i>
    <i r="1">
      <x v="161"/>
    </i>
    <i r="1">
      <x v="628"/>
    </i>
    <i r="1">
      <x v="147"/>
    </i>
    <i r="1">
      <x v="410"/>
    </i>
    <i r="1">
      <x v="264"/>
    </i>
    <i r="1">
      <x v="649"/>
    </i>
    <i r="1">
      <x/>
    </i>
    <i r="1">
      <x v="223"/>
    </i>
    <i r="1">
      <x v="610"/>
    </i>
    <i r="1">
      <x v="308"/>
    </i>
    <i r="1">
      <x v="77"/>
    </i>
    <i r="1">
      <x v="611"/>
    </i>
    <i r="1">
      <x v="605"/>
    </i>
    <i r="1">
      <x v="484"/>
    </i>
    <i r="1">
      <x v="98"/>
    </i>
    <i r="1">
      <x v="615"/>
    </i>
    <i r="1">
      <x v="554"/>
    </i>
    <i r="1">
      <x v="151"/>
    </i>
    <i r="1">
      <x v="225"/>
    </i>
    <i r="1">
      <x v="559"/>
    </i>
    <i r="1">
      <x v="442"/>
    </i>
    <i r="1">
      <x v="640"/>
    </i>
    <i r="1">
      <x v="306"/>
    </i>
    <i r="1">
      <x v="313"/>
    </i>
    <i r="1">
      <x v="8"/>
    </i>
    <i r="1">
      <x v="465"/>
    </i>
    <i r="1">
      <x v="93"/>
    </i>
    <i r="1">
      <x v="489"/>
    </i>
    <i r="1">
      <x v="612"/>
    </i>
    <i r="1">
      <x v="616"/>
    </i>
    <i r="1">
      <x v="300"/>
    </i>
    <i r="1">
      <x v="360"/>
    </i>
    <i r="1">
      <x v="92"/>
    </i>
    <i r="1">
      <x v="375"/>
    </i>
    <i r="1">
      <x v="414"/>
    </i>
    <i r="1">
      <x v="651"/>
    </i>
    <i r="1">
      <x v="507"/>
    </i>
    <i r="1">
      <x v="618"/>
    </i>
    <i r="1">
      <x v="171"/>
    </i>
    <i r="1">
      <x v="486"/>
    </i>
    <i r="1">
      <x v="150"/>
    </i>
    <i t="default">
      <x v="3"/>
    </i>
    <i>
      <x v="15"/>
      <x v="499"/>
    </i>
    <i r="1">
      <x v="605"/>
    </i>
    <i r="1">
      <x v="448"/>
    </i>
    <i r="1">
      <x v="37"/>
    </i>
    <i r="1">
      <x v="627"/>
    </i>
    <i r="1">
      <x v="445"/>
    </i>
    <i r="1">
      <x v="387"/>
    </i>
    <i r="1">
      <x v="263"/>
    </i>
    <i r="1">
      <x v="253"/>
    </i>
    <i r="1">
      <x v="384"/>
    </i>
    <i r="1">
      <x v="574"/>
    </i>
    <i r="1">
      <x v="123"/>
    </i>
    <i r="1">
      <x v="497"/>
    </i>
    <i r="1">
      <x v="426"/>
    </i>
    <i r="1">
      <x v="463"/>
    </i>
    <i r="1">
      <x v="106"/>
    </i>
    <i r="1">
      <x v="635"/>
    </i>
    <i r="1">
      <x v="299"/>
    </i>
    <i r="1">
      <x v="455"/>
    </i>
    <i r="1">
      <x v="22"/>
    </i>
    <i r="1">
      <x v="143"/>
    </i>
    <i r="1">
      <x v="399"/>
    </i>
    <i r="1">
      <x v="19"/>
    </i>
    <i r="1">
      <x v="554"/>
    </i>
    <i r="1">
      <x v="327"/>
    </i>
    <i r="1">
      <x v="501"/>
    </i>
    <i r="1">
      <x v="559"/>
    </i>
    <i r="1">
      <x v="288"/>
    </i>
    <i r="1">
      <x v="77"/>
    </i>
    <i r="1">
      <x v="109"/>
    </i>
    <i r="1">
      <x v="93"/>
    </i>
    <i r="1">
      <x v="198"/>
    </i>
    <i r="1">
      <x v="178"/>
    </i>
    <i r="1">
      <x v="121"/>
    </i>
    <i r="1">
      <x v="691"/>
    </i>
    <i r="1">
      <x v="334"/>
    </i>
    <i r="1">
      <x v="16"/>
    </i>
    <i r="1">
      <x v="611"/>
    </i>
    <i r="1">
      <x v="190"/>
    </i>
    <i r="1">
      <x v="600"/>
    </i>
    <i r="1">
      <x v="588"/>
    </i>
    <i r="1">
      <x v="557"/>
    </i>
    <i r="1">
      <x v="224"/>
    </i>
    <i r="1">
      <x v="195"/>
    </i>
    <i r="1">
      <x v="131"/>
    </i>
    <i r="1">
      <x v="25"/>
    </i>
    <i r="1">
      <x v="229"/>
    </i>
    <i r="1">
      <x v="17"/>
    </i>
    <i r="1">
      <x v="151"/>
    </i>
    <i r="1">
      <x v="281"/>
    </i>
    <i r="1">
      <x v="442"/>
    </i>
    <i r="1">
      <x v="374"/>
    </i>
    <i r="1">
      <x v="477"/>
    </i>
    <i r="1">
      <x v="470"/>
    </i>
    <i r="1">
      <x v="44"/>
    </i>
    <i r="1">
      <x v="365"/>
    </i>
    <i r="1">
      <x v="28"/>
    </i>
    <i r="1">
      <x v="27"/>
    </i>
    <i r="1">
      <x v="308"/>
    </i>
    <i r="1">
      <x v="718"/>
    </i>
    <i r="1">
      <x v="241"/>
    </i>
    <i r="1">
      <x v="595"/>
    </i>
    <i r="1">
      <x v="287"/>
    </i>
    <i r="1">
      <x v="221"/>
    </i>
    <i r="1">
      <x v="150"/>
    </i>
    <i r="1">
      <x v="475"/>
    </i>
    <i r="1">
      <x v="129"/>
    </i>
    <i r="1">
      <x v="410"/>
    </i>
    <i r="1">
      <x v="53"/>
    </i>
    <i r="1">
      <x v="651"/>
    </i>
    <i r="1">
      <x v="277"/>
    </i>
    <i r="1">
      <x v="320"/>
    </i>
    <i r="1">
      <x v="289"/>
    </i>
    <i r="1">
      <x v="640"/>
    </i>
    <i r="1">
      <x v="206"/>
    </i>
    <i t="default">
      <x v="15"/>
    </i>
    <i>
      <x v="19"/>
      <x v="259"/>
    </i>
    <i r="1">
      <x v="444"/>
    </i>
    <i r="1">
      <x v="506"/>
    </i>
    <i r="1">
      <x v="395"/>
    </i>
    <i r="1">
      <x v="55"/>
    </i>
    <i r="1">
      <x v="568"/>
    </i>
    <i r="1">
      <x v="39"/>
    </i>
    <i r="1">
      <x v="96"/>
    </i>
    <i r="1">
      <x v="657"/>
    </i>
    <i r="1">
      <x v="175"/>
    </i>
    <i r="1">
      <x v="642"/>
    </i>
    <i r="1">
      <x v="611"/>
    </i>
    <i r="1">
      <x v="178"/>
    </i>
    <i t="default">
      <x v="19"/>
    </i>
    <i>
      <x v="11"/>
      <x v="519"/>
    </i>
    <i r="1">
      <x v="46"/>
    </i>
    <i r="1">
      <x v="263"/>
    </i>
    <i r="1">
      <x v="627"/>
    </i>
    <i r="1">
      <x v="216"/>
    </i>
    <i r="1">
      <x v="37"/>
    </i>
    <i r="1">
      <x v="635"/>
    </i>
    <i r="1">
      <x v="99"/>
    </i>
    <i r="1">
      <x v="327"/>
    </i>
    <i r="1">
      <x v="554"/>
    </i>
    <i r="1">
      <x v="123"/>
    </i>
    <i r="1">
      <x v="142"/>
    </i>
    <i r="1">
      <x v="574"/>
    </i>
    <i r="1">
      <x v="620"/>
    </i>
    <i r="1">
      <x v="649"/>
    </i>
    <i r="1">
      <x v="131"/>
    </i>
    <i r="1">
      <x v="124"/>
    </i>
    <i r="1">
      <x v="178"/>
    </i>
    <i r="1">
      <x v="288"/>
    </i>
    <i r="1">
      <x v="273"/>
    </i>
    <i r="1">
      <x v="100"/>
    </i>
    <i r="1">
      <x v="35"/>
    </i>
    <i r="1">
      <x v="223"/>
    </i>
    <i r="1">
      <x v="149"/>
    </i>
    <i r="1">
      <x v="374"/>
    </i>
    <i r="1">
      <x v="658"/>
    </i>
    <i r="1">
      <x v="183"/>
    </i>
    <i r="1">
      <x v="442"/>
    </i>
    <i r="1">
      <x v="415"/>
    </i>
    <i r="1">
      <x v="611"/>
    </i>
    <i r="1">
      <x v="559"/>
    </i>
    <i r="1">
      <x v="334"/>
    </i>
    <i r="1">
      <x v="174"/>
    </i>
    <i r="1">
      <x v="225"/>
    </i>
    <i r="1">
      <x v="72"/>
    </i>
    <i r="1">
      <x v="88"/>
    </i>
    <i r="1">
      <x v="151"/>
    </i>
    <i r="1">
      <x v="227"/>
    </i>
    <i r="1">
      <x v="510"/>
    </i>
    <i r="1">
      <x v="8"/>
    </i>
    <i r="1">
      <x v="133"/>
    </i>
    <i r="1">
      <x v="465"/>
    </i>
    <i r="1">
      <x v="81"/>
    </i>
    <i r="1">
      <x v="556"/>
    </i>
    <i r="1">
      <x v="622"/>
    </i>
    <i r="1">
      <x v="612"/>
    </i>
    <i r="1">
      <x v="73"/>
    </i>
    <i r="1">
      <x v="640"/>
    </i>
    <i r="1">
      <x v="76"/>
    </i>
    <i r="1">
      <x v="360"/>
    </i>
    <i r="1">
      <x v="651"/>
    </i>
    <i r="1">
      <x v="109"/>
    </i>
    <i r="1">
      <x v="171"/>
    </i>
    <i r="1">
      <x v="618"/>
    </i>
    <i r="1">
      <x v="486"/>
    </i>
    <i t="default">
      <x v="11"/>
    </i>
    <i>
      <x v="16"/>
      <x v="605"/>
    </i>
    <i r="1">
      <x v="37"/>
    </i>
    <i r="1">
      <x v="253"/>
    </i>
    <i r="1">
      <x v="574"/>
    </i>
    <i r="1">
      <x v="496"/>
    </i>
    <i r="1">
      <x v="563"/>
    </i>
    <i r="1">
      <x v="535"/>
    </i>
    <i r="1">
      <x v="399"/>
    </i>
    <i r="1">
      <x v="426"/>
    </i>
    <i r="1">
      <x v="402"/>
    </i>
    <i r="1">
      <x v="554"/>
    </i>
    <i r="1">
      <x v="263"/>
    </i>
    <i r="1">
      <x v="143"/>
    </i>
    <i r="1">
      <x v="125"/>
    </i>
    <i r="1">
      <x v="620"/>
    </i>
    <i r="1">
      <x v="380"/>
    </i>
    <i r="1">
      <x v="106"/>
    </i>
    <i r="1">
      <x v="245"/>
    </i>
    <i r="1">
      <x v="330"/>
    </i>
    <i r="1">
      <x v="457"/>
    </i>
    <i r="1">
      <x v="466"/>
    </i>
    <i r="1">
      <x v="635"/>
    </i>
    <i r="1">
      <x v="409"/>
    </i>
    <i r="1">
      <x v="548"/>
    </i>
    <i r="1">
      <x v="273"/>
    </i>
    <i r="1">
      <x v="429"/>
    </i>
    <i r="1">
      <x v="335"/>
    </i>
    <i r="1">
      <x v="663"/>
    </i>
    <i r="1">
      <x v="345"/>
    </i>
    <i r="1">
      <x v="501"/>
    </i>
    <i r="1">
      <x v="149"/>
    </i>
    <i r="1">
      <x v="387"/>
    </i>
    <i r="1">
      <x v="165"/>
    </i>
    <i r="1">
      <x v="123"/>
    </i>
    <i r="1">
      <x v="100"/>
    </i>
    <i r="1">
      <x v="627"/>
    </i>
    <i r="1">
      <x v="327"/>
    </i>
    <i r="1">
      <x v="334"/>
    </i>
    <i r="1">
      <x v="394"/>
    </i>
    <i r="1">
      <x v="124"/>
    </i>
    <i r="1">
      <x v="178"/>
    </i>
    <i r="1">
      <x v="395"/>
    </i>
    <i r="1">
      <x v="310"/>
    </i>
    <i r="1">
      <x v="588"/>
    </i>
    <i r="1">
      <x v="190"/>
    </i>
    <i r="1">
      <x v="182"/>
    </i>
    <i r="1">
      <x v="141"/>
    </i>
    <i r="1">
      <x v="611"/>
    </i>
    <i r="1">
      <x v="547"/>
    </i>
    <i r="1">
      <x v="377"/>
    </i>
    <i r="1">
      <x v="287"/>
    </i>
    <i r="1">
      <x v="17"/>
    </i>
    <i r="1">
      <x v="142"/>
    </i>
    <i r="1">
      <x v="81"/>
    </i>
    <i r="1">
      <x v="77"/>
    </i>
    <i r="1">
      <x v="292"/>
    </i>
    <i r="1">
      <x v="65"/>
    </i>
    <i r="1">
      <x v="546"/>
    </i>
    <i r="1">
      <x v="559"/>
    </i>
    <i r="1">
      <x v="575"/>
    </i>
    <i r="1">
      <x v="25"/>
    </i>
    <i r="1">
      <x v="151"/>
    </i>
    <i r="1">
      <x v="374"/>
    </i>
    <i r="1">
      <x v="308"/>
    </i>
    <i r="1">
      <x v="131"/>
    </i>
    <i r="1">
      <x v="44"/>
    </i>
    <i r="1">
      <x v="477"/>
    </i>
    <i r="1">
      <x v="281"/>
    </i>
    <i r="1">
      <x v="470"/>
    </i>
    <i r="1">
      <x v="365"/>
    </i>
    <i r="1">
      <x v="241"/>
    </i>
    <i r="1">
      <x v="28"/>
    </i>
    <i r="1">
      <x v="109"/>
    </i>
    <i r="1">
      <x v="221"/>
    </i>
    <i r="1">
      <x v="595"/>
    </i>
    <i r="1">
      <x v="442"/>
    </i>
    <i r="1">
      <x v="556"/>
    </i>
    <i r="1">
      <x v="475"/>
    </i>
    <i r="1">
      <x v="651"/>
    </i>
    <i r="1">
      <x v="53"/>
    </i>
    <i r="1">
      <x v="150"/>
    </i>
    <i r="1">
      <x v="277"/>
    </i>
    <i r="1">
      <x v="183"/>
    </i>
    <i r="1">
      <x v="639"/>
    </i>
    <i r="1">
      <x v="504"/>
    </i>
    <i r="1">
      <x v="420"/>
    </i>
    <i r="1">
      <x v="362"/>
    </i>
    <i r="1">
      <x v="289"/>
    </i>
    <i r="1">
      <x v="407"/>
    </i>
    <i r="1">
      <x v="640"/>
    </i>
    <i r="1">
      <x v="586"/>
    </i>
    <i r="1">
      <x v="579"/>
    </i>
    <i t="default">
      <x v="16"/>
    </i>
    <i>
      <x v="5"/>
      <x v="5"/>
    </i>
    <i r="1">
      <x v="168"/>
    </i>
    <i r="1">
      <x v="46"/>
    </i>
    <i r="1">
      <x v="107"/>
    </i>
    <i r="1">
      <x v="169"/>
    </i>
    <i r="1">
      <x v="605"/>
    </i>
    <i r="1">
      <x v="65"/>
    </i>
    <i r="1">
      <x v="253"/>
    </i>
    <i r="1">
      <x v="37"/>
    </i>
    <i r="1">
      <x v="635"/>
    </i>
    <i r="1">
      <x v="574"/>
    </i>
    <i r="1">
      <x v="692"/>
    </i>
    <i r="1">
      <x v="356"/>
    </i>
    <i r="1">
      <x v="146"/>
    </i>
    <i r="1">
      <x v="116"/>
    </i>
    <i r="1">
      <x v="399"/>
    </i>
    <i r="1">
      <x v="123"/>
    </i>
    <i r="1">
      <x v="273"/>
    </i>
    <i r="1">
      <x v="496"/>
    </i>
    <i r="1">
      <x v="426"/>
    </i>
    <i r="1">
      <x v="611"/>
    </i>
    <i r="1">
      <x v="109"/>
    </i>
    <i r="1">
      <x v="493"/>
    </i>
    <i r="1">
      <x v="371"/>
    </i>
    <i r="1">
      <x v="122"/>
    </i>
    <i r="1">
      <x v="149"/>
    </i>
    <i r="1">
      <x v="25"/>
    </i>
    <i r="1">
      <x v="264"/>
    </i>
    <i r="1">
      <x v="288"/>
    </i>
    <i r="1">
      <x v="87"/>
    </i>
    <i r="1">
      <x v="223"/>
    </i>
    <i r="1">
      <x v="350"/>
    </i>
    <i r="1">
      <x v="559"/>
    </i>
    <i r="1">
      <x v="510"/>
    </i>
    <i r="1">
      <x v="374"/>
    </i>
    <i r="1">
      <x v="151"/>
    </i>
    <i r="1">
      <x v="296"/>
    </i>
    <i r="1">
      <x v="178"/>
    </i>
    <i r="1">
      <x v="442"/>
    </i>
    <i r="1">
      <x v="281"/>
    </i>
    <i r="1">
      <x v="54"/>
    </i>
    <i r="1">
      <x v="183"/>
    </i>
    <i r="1">
      <x v="640"/>
    </i>
    <i r="1">
      <x v="172"/>
    </i>
    <i r="1">
      <x v="656"/>
    </i>
    <i r="1">
      <x v="651"/>
    </i>
    <i r="1">
      <x v="612"/>
    </i>
    <i r="1">
      <x v="277"/>
    </i>
    <i r="1">
      <x v="267"/>
    </i>
    <i r="1">
      <x v="152"/>
    </i>
    <i r="1">
      <x v="235"/>
    </i>
    <i t="default">
      <x v="5"/>
    </i>
    <i>
      <x v="7"/>
      <x v="263"/>
    </i>
    <i r="1">
      <x v="563"/>
    </i>
    <i r="1">
      <x v="279"/>
    </i>
    <i r="1">
      <x v="160"/>
    </i>
    <i r="1">
      <x v="452"/>
    </i>
    <i r="1">
      <x v="432"/>
    </i>
    <i r="1">
      <x v="399"/>
    </i>
    <i r="1">
      <x v="691"/>
    </i>
    <i r="1">
      <x v="456"/>
    </i>
    <i r="1">
      <x v="554"/>
    </i>
    <i r="1">
      <x v="514"/>
    </i>
    <i r="1">
      <x v="587"/>
    </i>
    <i r="1">
      <x v="593"/>
    </i>
    <i r="1">
      <x v="273"/>
    </i>
    <i r="1">
      <x v="155"/>
    </i>
    <i r="1">
      <x v="146"/>
    </i>
    <i r="1">
      <x v="310"/>
    </i>
    <i r="1">
      <x v="29"/>
    </i>
    <i r="1">
      <x v="426"/>
    </i>
    <i r="1">
      <x v="692"/>
    </i>
    <i r="1">
      <x v="132"/>
    </i>
    <i r="1">
      <x v="635"/>
    </i>
    <i r="1">
      <x v="620"/>
    </i>
    <i r="1">
      <x v="131"/>
    </i>
    <i r="1">
      <x v="269"/>
    </i>
    <i r="1">
      <x v="190"/>
    </i>
    <i r="1">
      <x v="574"/>
    </i>
    <i r="1">
      <x v="100"/>
    </i>
    <i r="1">
      <x v="485"/>
    </i>
    <i r="1">
      <x v="335"/>
    </i>
    <i r="1">
      <x v="611"/>
    </i>
    <i r="1">
      <x v="369"/>
    </i>
    <i r="1">
      <x v="87"/>
    </i>
    <i r="1">
      <x v="492"/>
    </i>
    <i r="1">
      <x v="161"/>
    </i>
    <i r="1">
      <x v="599"/>
    </i>
    <i r="1">
      <x v="281"/>
    </i>
    <i r="1">
      <x v="178"/>
    </i>
    <i r="1">
      <x v="222"/>
    </i>
    <i r="1">
      <x v="415"/>
    </i>
    <i r="1">
      <x v="149"/>
    </i>
    <i r="1">
      <x v="288"/>
    </i>
    <i r="1">
      <x v="340"/>
    </i>
    <i r="1">
      <x v="123"/>
    </i>
    <i r="1">
      <x v="264"/>
    </i>
    <i r="1">
      <x v="272"/>
    </i>
    <i r="1">
      <x v="109"/>
    </i>
    <i r="1">
      <x v="177"/>
    </i>
    <i r="1">
      <x v="651"/>
    </i>
    <i r="1">
      <x v="527"/>
    </i>
    <i r="1">
      <x v="102"/>
    </i>
    <i r="1">
      <x v="297"/>
    </i>
    <i r="1">
      <x v="546"/>
    </i>
    <i r="1">
      <x v="182"/>
    </i>
    <i r="1">
      <x v="19"/>
    </i>
    <i r="1">
      <x v="484"/>
    </i>
    <i r="1">
      <x v="434"/>
    </i>
    <i r="1">
      <x v="9"/>
    </i>
    <i r="1">
      <x v="83"/>
    </i>
    <i r="1">
      <x v="38"/>
    </i>
    <i r="1">
      <x v="121"/>
    </i>
    <i r="1">
      <x v="151"/>
    </i>
    <i r="1">
      <x v="597"/>
    </i>
    <i r="1">
      <x v="221"/>
    </i>
    <i r="1">
      <x v="412"/>
    </i>
    <i r="1">
      <x v="145"/>
    </i>
    <i r="1">
      <x v="141"/>
    </i>
    <i r="1">
      <x v="282"/>
    </i>
    <i r="1">
      <x v="427"/>
    </i>
    <i r="1">
      <x v="591"/>
    </i>
    <i r="1">
      <x v="584"/>
    </i>
    <i r="1">
      <x v="33"/>
    </i>
    <i r="1">
      <x v="605"/>
    </i>
    <i r="1">
      <x v="405"/>
    </i>
    <i r="1">
      <x v="93"/>
    </i>
    <i r="1">
      <x v="472"/>
    </i>
    <i r="1">
      <x v="122"/>
    </i>
    <i r="1">
      <x v="442"/>
    </i>
    <i r="1">
      <x v="364"/>
    </i>
    <i r="1">
      <x v="657"/>
    </i>
    <i r="1">
      <x v="351"/>
    </i>
    <i r="1">
      <x v="475"/>
    </i>
    <i r="1">
      <x v="72"/>
    </i>
    <i r="1">
      <x v="126"/>
    </i>
    <i r="1">
      <x v="262"/>
    </i>
    <i r="1">
      <x v="579"/>
    </i>
    <i r="1">
      <x v="334"/>
    </i>
    <i r="1">
      <x v="150"/>
    </i>
    <i r="1">
      <x v="389"/>
    </i>
    <i r="1">
      <x v="320"/>
    </i>
    <i r="1">
      <x v="183"/>
    </i>
    <i r="1">
      <x v="556"/>
    </i>
    <i r="1">
      <x v="235"/>
    </i>
    <i r="1">
      <x v="640"/>
    </i>
    <i r="1">
      <x v="134"/>
    </i>
    <i r="1">
      <x v="176"/>
    </i>
    <i r="1">
      <x v="355"/>
    </i>
    <i r="1">
      <x v="8"/>
    </i>
    <i r="1">
      <x v="91"/>
    </i>
    <i r="1">
      <x v="206"/>
    </i>
    <i r="1">
      <x v="586"/>
    </i>
    <i r="1">
      <x v="7"/>
    </i>
    <i r="1">
      <x v="172"/>
    </i>
    <i r="1">
      <x v="20"/>
    </i>
    <i r="1">
      <x v="407"/>
    </i>
    <i t="default">
      <x v="7"/>
    </i>
    <i>
      <x v="4"/>
      <x v="605"/>
    </i>
    <i r="1">
      <x v="411"/>
    </i>
    <i r="1">
      <x v="253"/>
    </i>
    <i r="1">
      <x v="37"/>
    </i>
    <i r="1">
      <x v="387"/>
    </i>
    <i r="1">
      <x v="620"/>
    </i>
    <i r="1">
      <x v="297"/>
    </i>
    <i r="1">
      <x v="574"/>
    </i>
    <i r="1">
      <x v="276"/>
    </i>
    <i r="1">
      <x v="106"/>
    </i>
    <i r="1">
      <x v="426"/>
    </i>
    <i r="1">
      <x v="595"/>
    </i>
    <i r="1">
      <x v="554"/>
    </i>
    <i r="1">
      <x v="273"/>
    </i>
    <i r="1">
      <x v="442"/>
    </i>
    <i r="1">
      <x v="415"/>
    </i>
    <i r="1">
      <x v="296"/>
    </i>
    <i r="1">
      <x v="446"/>
    </i>
    <i r="1">
      <x v="299"/>
    </i>
    <i r="1">
      <x v="123"/>
    </i>
    <i r="1">
      <x v="143"/>
    </i>
    <i r="1">
      <x v="288"/>
    </i>
    <i r="1">
      <x v="178"/>
    </i>
    <i r="1">
      <x v="611"/>
    </i>
    <i r="1">
      <x v="496"/>
    </i>
    <i r="1">
      <x v="282"/>
    </i>
    <i r="1">
      <x v="647"/>
    </i>
    <i r="1">
      <x v="281"/>
    </i>
    <i r="1">
      <x v="347"/>
    </i>
    <i r="1">
      <x v="312"/>
    </i>
    <i r="1">
      <x v="117"/>
    </i>
    <i r="1">
      <x v="335"/>
    </i>
    <i r="1">
      <x v="303"/>
    </i>
    <i r="1">
      <x v="601"/>
    </i>
    <i r="1">
      <x v="558"/>
    </i>
    <i r="1">
      <x v="161"/>
    </i>
    <i r="1">
      <x v="399"/>
    </i>
    <i r="1">
      <x v="636"/>
    </i>
    <i r="1">
      <x v="301"/>
    </i>
    <i r="1">
      <x v="217"/>
    </i>
    <i r="1">
      <x v="248"/>
    </i>
    <i r="1">
      <x v="490"/>
    </i>
    <i r="1">
      <x v="237"/>
    </i>
    <i r="1">
      <x v="589"/>
    </i>
    <i r="1">
      <x v="637"/>
    </i>
    <i r="1">
      <x v="625"/>
    </i>
    <i r="1">
      <x v="526"/>
    </i>
    <i r="1">
      <x v="320"/>
    </i>
    <i r="1">
      <x v="183"/>
    </i>
    <i r="1">
      <x v="613"/>
    </i>
    <i r="1">
      <x v="254"/>
    </i>
    <i r="1">
      <x v="441"/>
    </i>
    <i r="1">
      <x v="149"/>
    </i>
    <i r="1">
      <x v="240"/>
    </i>
    <i r="1">
      <x v="151"/>
    </i>
    <i r="1">
      <x v="23"/>
    </i>
    <i r="1">
      <x v="559"/>
    </i>
    <i r="1">
      <x v="597"/>
    </i>
    <i r="1">
      <x v="27"/>
    </i>
    <i r="1">
      <x v="58"/>
    </i>
    <i r="1">
      <x v="147"/>
    </i>
    <i r="1">
      <x v="166"/>
    </i>
    <i r="1">
      <x v="9"/>
    </i>
    <i r="1">
      <x v="658"/>
    </i>
    <i r="1">
      <x v="262"/>
    </i>
    <i r="1">
      <x v="578"/>
    </i>
    <i r="1">
      <x v="134"/>
    </i>
    <i r="1">
      <x v="172"/>
    </i>
    <i r="1">
      <x v="374"/>
    </i>
    <i r="1">
      <x v="4"/>
    </i>
    <i r="1">
      <x v="252"/>
    </i>
    <i r="1">
      <x v="651"/>
    </i>
    <i r="1">
      <x v="361"/>
    </i>
    <i r="1">
      <x v="228"/>
    </i>
    <i r="1">
      <x v="616"/>
    </i>
    <i r="1">
      <x v="92"/>
    </i>
    <i r="1">
      <x v="618"/>
    </i>
    <i r="1">
      <x v="95"/>
    </i>
    <i r="1">
      <x v="164"/>
    </i>
    <i r="1">
      <x v="109"/>
    </i>
    <i r="1">
      <x v="8"/>
    </i>
    <i r="1">
      <x v="581"/>
    </i>
    <i r="1">
      <x v="334"/>
    </i>
    <i r="1">
      <x v="7"/>
    </i>
    <i r="1">
      <x v="579"/>
    </i>
    <i t="default">
      <x v="4"/>
    </i>
    <i>
      <x v="23"/>
      <x v="120"/>
    </i>
    <i r="1">
      <x v="202"/>
    </i>
    <i r="1">
      <x v="605"/>
    </i>
    <i r="1">
      <x v="496"/>
    </i>
    <i r="1">
      <x v="37"/>
    </i>
    <i r="1">
      <x v="253"/>
    </i>
    <i r="1">
      <x v="636"/>
    </i>
    <i r="1">
      <x v="100"/>
    </i>
    <i r="1">
      <x v="574"/>
    </i>
    <i r="1">
      <x v="620"/>
    </i>
    <i r="1">
      <x v="426"/>
    </i>
    <i r="1">
      <x v="123"/>
    </i>
    <i r="1">
      <x v="122"/>
    </i>
    <i r="1">
      <x v="335"/>
    </i>
    <i r="1">
      <x v="178"/>
    </i>
    <i r="1">
      <x v="559"/>
    </i>
    <i r="1">
      <x v="310"/>
    </i>
    <i r="1">
      <x v="320"/>
    </i>
    <i r="1">
      <x v="149"/>
    </i>
    <i r="1">
      <x v="442"/>
    </i>
    <i r="1">
      <x v="611"/>
    </i>
    <i r="1">
      <x v="374"/>
    </i>
    <i r="1">
      <x v="296"/>
    </i>
    <i r="1">
      <x v="236"/>
    </i>
    <i r="1">
      <x v="468"/>
    </i>
    <i r="1">
      <x v="262"/>
    </i>
    <i r="1">
      <x v="273"/>
    </i>
    <i r="1">
      <x v="651"/>
    </i>
    <i r="1">
      <x v="109"/>
    </i>
    <i t="default">
      <x v="23"/>
    </i>
    <i>
      <x v="9"/>
      <x v="294"/>
    </i>
    <i r="1">
      <x v="263"/>
    </i>
    <i r="1">
      <x v="496"/>
    </i>
    <i r="1">
      <x v="514"/>
    </i>
    <i r="1">
      <x v="273"/>
    </i>
    <i r="1">
      <x v="123"/>
    </i>
    <i r="1">
      <x v="100"/>
    </i>
    <i r="1">
      <x v="611"/>
    </i>
    <i r="1">
      <x v="320"/>
    </i>
    <i r="1">
      <x v="178"/>
    </i>
    <i r="1">
      <x v="131"/>
    </i>
    <i r="1">
      <x v="306"/>
    </i>
    <i r="1">
      <x v="26"/>
    </i>
    <i r="1">
      <x v="510"/>
    </i>
    <i r="1">
      <x v="334"/>
    </i>
    <i r="1">
      <x v="76"/>
    </i>
    <i r="1">
      <x v="8"/>
    </i>
    <i r="1">
      <x v="183"/>
    </i>
    <i r="1">
      <x v="413"/>
    </i>
    <i r="1">
      <x v="474"/>
    </i>
    <i r="1">
      <x v="651"/>
    </i>
    <i t="default">
      <x v="9"/>
    </i>
    <i>
      <x v="24"/>
      <x v="529"/>
    </i>
    <i r="1">
      <x v="496"/>
    </i>
    <i r="1">
      <x v="399"/>
    </i>
    <i r="1">
      <x v="554"/>
    </i>
    <i r="1">
      <x v="273"/>
    </i>
    <i r="1">
      <x v="178"/>
    </i>
    <i r="1">
      <x v="559"/>
    </i>
    <i r="1">
      <x v="123"/>
    </i>
    <i r="1">
      <x v="334"/>
    </i>
    <i r="1">
      <x v="151"/>
    </i>
    <i r="1">
      <x v="611"/>
    </i>
    <i t="default">
      <x v="24"/>
    </i>
    <i>
      <x v="20"/>
      <x v="68"/>
    </i>
    <i r="1">
      <x v="635"/>
    </i>
    <i r="1">
      <x v="100"/>
    </i>
    <i r="1">
      <x v="109"/>
    </i>
    <i r="1">
      <x v="212"/>
    </i>
    <i r="1">
      <x v="649"/>
    </i>
    <i r="1">
      <x v="149"/>
    </i>
    <i r="1">
      <x v="238"/>
    </i>
    <i r="1">
      <x v="219"/>
    </i>
    <i r="1">
      <x v="602"/>
    </i>
    <i r="1">
      <x v="178"/>
    </i>
    <i r="1">
      <x v="177"/>
    </i>
    <i r="1">
      <x v="151"/>
    </i>
    <i r="1">
      <x v="612"/>
    </i>
    <i r="1">
      <x v="442"/>
    </i>
    <i r="1">
      <x v="334"/>
    </i>
    <i r="1">
      <x v="465"/>
    </i>
    <i r="1">
      <x v="618"/>
    </i>
    <i r="1">
      <x v="171"/>
    </i>
    <i t="default">
      <x v="20"/>
    </i>
    <i>
      <x v="21"/>
      <x v="540"/>
    </i>
    <i r="1">
      <x v="333"/>
    </i>
    <i r="1">
      <x v="635"/>
    </i>
    <i r="1">
      <x v="123"/>
    </i>
    <i r="1">
      <x v="326"/>
    </i>
    <i r="1">
      <x v="75"/>
    </i>
    <i r="1">
      <x v="125"/>
    </i>
    <i r="1">
      <x v="253"/>
    </i>
    <i r="1">
      <x v="620"/>
    </i>
    <i r="1">
      <x v="100"/>
    </i>
    <i r="1">
      <x v="178"/>
    </i>
    <i r="1">
      <x v="151"/>
    </i>
    <i r="1">
      <x v="109"/>
    </i>
    <i r="1">
      <x v="334"/>
    </i>
    <i r="1">
      <x v="640"/>
    </i>
    <i t="default">
      <x v="21"/>
    </i>
    <i>
      <x v="25"/>
      <x v="666"/>
    </i>
    <i r="1">
      <x v="245"/>
    </i>
    <i r="1">
      <x v="691"/>
    </i>
    <i r="1">
      <x v="718"/>
    </i>
    <i t="default">
      <x v="25"/>
    </i>
    <i>
      <x v="18"/>
      <x v="193"/>
    </i>
    <i r="1">
      <x v="212"/>
    </i>
    <i r="1">
      <x v="72"/>
    </i>
    <i r="1">
      <x v="33"/>
    </i>
    <i r="1">
      <x v="522"/>
    </i>
    <i r="1">
      <x v="640"/>
    </i>
    <i t="default">
      <x v="18"/>
    </i>
    <i t="grand">
      <x/>
    </i>
  </rowItems>
  <colFields count="1">
    <field x="3"/>
  </colFields>
  <colItems count="3">
    <i>
      <x/>
    </i>
    <i>
      <x v="1"/>
    </i>
    <i t="grand">
      <x/>
    </i>
  </colItems>
  <pageFields count="1">
    <pageField fld="11" hier="0"/>
  </pageFields>
  <dataFields count="1">
    <dataField name="Sum of Per Investor Value (in mln US$)" fld="5"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B000000}" name="Investor analysis" cacheId="0" applyNumberFormats="0" applyBorderFormats="0" applyFontFormats="0" applyPatternFormats="0" applyAlignmentFormats="0" applyWidthHeightFormats="0" dataCaption="" updatedVersion="8" compact="0" compactData="0">
  <location ref="B6:F594" firstHeaderRow="1" firstDataRow="2" firstDataCol="2" rowPageCount="1" colPageCount="1"/>
  <pivotFields count="12">
    <pivotField name="Group" compact="0" outline="0" multipleItemSelectionAllowed="1" showAll="0"/>
    <pivotField name="Group country" compact="0" outline="0" multipleItemSelectionAllowed="1" showAll="0"/>
    <pivotField name="Standardised borrower / issuer name" compact="0" outline="0" multipleItemSelectionAllowed="1" showAll="0"/>
    <pivotField name="Type of financing" axis="axisCol" compact="0" numFmtId="4" outline="0" multipleItemSelectionAllowed="1" showAll="0" sortType="ascending">
      <items count="3">
        <item x="1"/>
        <item x="0"/>
        <item t="default"/>
      </items>
    </pivotField>
    <pivotField name="Closing / Issue / Filing Date" compact="0" numFmtId="164" outline="0" multipleItemSelectionAllowed="1" showAll="0"/>
    <pivotField name="Per Investor Value (in mln US$)" dataField="1" compact="0" numFmtId="4" outline="0" multipleItemSelectionAllowed="1" showAll="0"/>
    <pivotField name="Percentage of shares or total debt outstanding" compact="0" numFmtId="10" outline="0" multipleItemSelectionAllowed="1" showAll="0"/>
    <pivotField name="Investor Parent" axis="axisRow" compact="0" outline="0" multipleItemSelectionAllowed="1" showAll="0" sortType="descending" defaultSubtotal="0">
      <items count="7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s>
      <autoSortScope>
        <pivotArea>
          <references count="1">
            <reference field="4294967294" count="1">
              <x v="0"/>
            </reference>
          </references>
        </pivotArea>
      </autoSortScope>
    </pivotField>
    <pivotField name="Investor Parent Country" axis="axisRow" compact="0" outline="0" multipleItemSelectionAllowed="1" showAll="0" sortType="descending">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autoSortScope>
        <pivotArea>
          <references count="1">
            <reference field="4294967294" count="1">
              <x v="0"/>
            </reference>
          </references>
        </pivotArea>
      </autoSortScope>
    </pivotField>
    <pivotField name="Source" compact="0" outline="0" multipleItemSelectionAllowed="1" showAll="0"/>
    <pivotField name="Database" compact="0" outline="0" multipleItemSelectionAllowed="1" showAll="0"/>
    <pivotField name="Company in scope?" axis="axisPage" compact="0" outline="0" multipleItemSelectionAllowed="1" showAll="0">
      <items count="3">
        <item h="1" x="0"/>
        <item x="1"/>
        <item t="default"/>
      </items>
    </pivotField>
  </pivotFields>
  <rowFields count="2">
    <field x="7"/>
    <field x="8"/>
  </rowFields>
  <rowItems count="587">
    <i>
      <x v="564"/>
      <x v="3"/>
    </i>
    <i>
      <x v="605"/>
      <x v="3"/>
    </i>
    <i>
      <x v="37"/>
      <x v="3"/>
    </i>
    <i>
      <x v="610"/>
      <x v="3"/>
    </i>
    <i>
      <x v="574"/>
      <x v="3"/>
    </i>
    <i>
      <x v="362"/>
      <x v="26"/>
    </i>
    <i>
      <x v="123"/>
      <x v="3"/>
    </i>
    <i>
      <x v="253"/>
      <x v="3"/>
    </i>
    <i>
      <x v="263"/>
      <x v="22"/>
    </i>
    <i>
      <x v="327"/>
      <x v="3"/>
    </i>
    <i>
      <x v="216"/>
      <x v="3"/>
    </i>
    <i>
      <x v="627"/>
      <x v="3"/>
    </i>
    <i>
      <x v="146"/>
      <x/>
    </i>
    <i>
      <x v="494"/>
      <x v="29"/>
    </i>
    <i>
      <x v="158"/>
      <x v="3"/>
    </i>
    <i>
      <x v="99"/>
      <x v="3"/>
    </i>
    <i>
      <x v="426"/>
      <x v="3"/>
    </i>
    <i>
      <x v="687"/>
      <x v="3"/>
    </i>
    <i>
      <x v="563"/>
      <x v="3"/>
    </i>
    <i>
      <x v="264"/>
      <x v="3"/>
    </i>
    <i>
      <x v="143"/>
      <x v="3"/>
    </i>
    <i>
      <x v="431"/>
      <x v="31"/>
    </i>
    <i>
      <x v="149"/>
      <x v="3"/>
    </i>
    <i>
      <x v="499"/>
      <x v="34"/>
    </i>
    <i>
      <x v="246"/>
      <x v="3"/>
    </i>
    <i>
      <x v="304"/>
      <x v="3"/>
    </i>
    <i>
      <x v="496"/>
      <x v="3"/>
    </i>
    <i>
      <x v="635"/>
      <x v="3"/>
    </i>
    <i>
      <x v="554"/>
      <x v="3"/>
    </i>
    <i>
      <x v="335"/>
      <x v="3"/>
    </i>
    <i>
      <x v="334"/>
      <x v="3"/>
    </i>
    <i>
      <x v="421"/>
      <x v="3"/>
    </i>
    <i>
      <x v="620"/>
      <x v="3"/>
    </i>
    <i>
      <x v="26"/>
      <x v="3"/>
    </i>
    <i>
      <x v="106"/>
      <x v="3"/>
    </i>
    <i>
      <x v="696"/>
      <x v="3"/>
    </i>
    <i>
      <x v="476"/>
      <x v="33"/>
    </i>
    <i>
      <x v="429"/>
      <x v="3"/>
    </i>
    <i>
      <x v="536"/>
      <x v="3"/>
    </i>
    <i>
      <x v="399"/>
      <x v="3"/>
    </i>
    <i>
      <x v="573"/>
      <x v="3"/>
    </i>
    <i>
      <x v="39"/>
      <x v="3"/>
    </i>
    <i>
      <x v="64"/>
      <x v="3"/>
    </i>
    <i>
      <x v="215"/>
      <x v="25"/>
    </i>
    <i>
      <x v="464"/>
      <x v="29"/>
    </i>
    <i>
      <x v="259"/>
      <x v="3"/>
    </i>
    <i>
      <x v="178"/>
      <x v="15"/>
    </i>
    <i>
      <x v="444"/>
      <x v="3"/>
    </i>
    <i>
      <x v="182"/>
      <x v="3"/>
    </i>
    <i>
      <x v="191"/>
      <x v="3"/>
    </i>
    <i>
      <x v="46"/>
      <x v="3"/>
    </i>
    <i>
      <x v="467"/>
      <x v="2"/>
    </i>
    <i>
      <x v="697"/>
      <x v="24"/>
    </i>
    <i>
      <x v="692"/>
      <x v="3"/>
    </i>
    <i>
      <x v="268"/>
      <x v="3"/>
    </i>
    <i>
      <x v="534"/>
      <x v="15"/>
    </i>
    <i>
      <x v="514"/>
      <x v="8"/>
    </i>
    <i>
      <x v="230"/>
      <x v="3"/>
    </i>
    <i>
      <x v="547"/>
      <x v="8"/>
    </i>
    <i>
      <x v="495"/>
      <x v="29"/>
    </i>
    <i>
      <x v="76"/>
      <x/>
    </i>
    <i>
      <x v="650"/>
      <x v="3"/>
    </i>
    <i>
      <x v="308"/>
      <x v="3"/>
    </i>
    <i>
      <x v="209"/>
      <x v="3"/>
    </i>
    <i>
      <x v="81"/>
      <x v="2"/>
    </i>
    <i>
      <x v="410"/>
      <x/>
    </i>
    <i>
      <x v="506"/>
      <x v="3"/>
    </i>
    <i>
      <x v="519"/>
      <x v="3"/>
    </i>
    <i>
      <x v="326"/>
      <x v="3"/>
    </i>
    <i>
      <x v="290"/>
      <x v="3"/>
    </i>
    <i>
      <x v="662"/>
      <x v="3"/>
    </i>
    <i>
      <x v="377"/>
      <x v="3"/>
    </i>
    <i>
      <x v="205"/>
      <x v="16"/>
    </i>
    <i>
      <x v="501"/>
      <x v="3"/>
    </i>
    <i>
      <x v="657"/>
      <x v="3"/>
    </i>
    <i>
      <x v="483"/>
      <x v="3"/>
    </i>
    <i>
      <x v="190"/>
      <x v="6"/>
    </i>
    <i>
      <x v="5"/>
      <x v="3"/>
    </i>
    <i>
      <x v="448"/>
      <x v="3"/>
    </i>
    <i>
      <x v="17"/>
      <x v="3"/>
    </i>
    <i>
      <x v="395"/>
      <x v="3"/>
    </i>
    <i>
      <x v="593"/>
      <x v="32"/>
    </i>
    <i>
      <x v="387"/>
      <x v="3"/>
    </i>
    <i>
      <x v="109"/>
      <x v="3"/>
    </i>
    <i>
      <x v="288"/>
      <x/>
    </i>
    <i>
      <x v="168"/>
      <x v="3"/>
    </i>
    <i>
      <x v="55"/>
      <x v="14"/>
    </i>
    <i>
      <x v="196"/>
      <x v="6"/>
    </i>
    <i>
      <x v="636"/>
      <x v="3"/>
    </i>
    <i>
      <x v="572"/>
      <x v="2"/>
    </i>
    <i>
      <x v="455"/>
      <x v="3"/>
    </i>
    <i>
      <x v="568"/>
      <x/>
    </i>
    <i>
      <x v="691"/>
      <x v="3"/>
    </i>
    <i>
      <x v="63"/>
      <x v="3"/>
    </i>
    <i>
      <x v="244"/>
      <x v="3"/>
    </i>
    <i>
      <x v="717"/>
      <x v="3"/>
    </i>
    <i>
      <x v="531"/>
      <x v="3"/>
    </i>
    <i>
      <x v="294"/>
      <x v="3"/>
    </i>
    <i>
      <x v="120"/>
      <x v="3"/>
    </i>
    <i>
      <x v="310"/>
      <x v="3"/>
    </i>
    <i>
      <x v="394"/>
      <x v="3"/>
    </i>
    <i>
      <x v="281"/>
      <x/>
    </i>
    <i>
      <x v="25"/>
      <x v="3"/>
    </i>
    <i>
      <x v="107"/>
      <x v="3"/>
    </i>
    <i>
      <x v="287"/>
      <x v="8"/>
    </i>
    <i>
      <x v="6"/>
      <x v="3"/>
    </i>
    <i>
      <x v="124"/>
      <x v="3"/>
    </i>
    <i>
      <x v="30"/>
      <x v="3"/>
    </i>
    <i>
      <x v="74"/>
      <x v="17"/>
    </i>
    <i>
      <x v="273"/>
      <x v="3"/>
    </i>
    <i>
      <x v="122"/>
      <x v="3"/>
    </i>
    <i>
      <x v="151"/>
      <x/>
    </i>
    <i>
      <x v="559"/>
      <x v="3"/>
    </i>
    <i>
      <x v="368"/>
      <x v="3"/>
    </i>
    <i>
      <x v="110"/>
      <x v="3"/>
    </i>
    <i>
      <x v="642"/>
      <x v="3"/>
    </i>
    <i>
      <x v="179"/>
      <x v="3"/>
    </i>
    <i>
      <x v="580"/>
      <x v="3"/>
    </i>
    <i>
      <x v="411"/>
      <x v="3"/>
    </i>
    <i>
      <x v="450"/>
      <x v="3"/>
    </i>
    <i>
      <x v="403"/>
      <x v="14"/>
    </i>
    <i>
      <x v="68"/>
      <x v="3"/>
    </i>
    <i>
      <x v="718"/>
      <x v="3"/>
    </i>
    <i>
      <x v="96"/>
      <x v="3"/>
    </i>
    <i>
      <x v="279"/>
      <x v="3"/>
    </i>
    <i>
      <x v="365"/>
      <x v="2"/>
    </i>
    <i>
      <x v="445"/>
      <x v="3"/>
    </i>
    <i>
      <x v="142"/>
      <x v="3"/>
    </i>
    <i>
      <x v="208"/>
      <x v="3"/>
    </i>
    <i>
      <x v="169"/>
      <x v="3"/>
    </i>
    <i>
      <x v="65"/>
      <x v="3"/>
    </i>
    <i>
      <x v="588"/>
      <x v="3"/>
    </i>
    <i>
      <x v="193"/>
      <x v="6"/>
    </i>
    <i>
      <x v="529"/>
      <x v="16"/>
    </i>
    <i>
      <x v="320"/>
      <x v="3"/>
    </i>
    <i>
      <x v="485"/>
      <x v="2"/>
    </i>
    <i>
      <x v="415"/>
      <x v="3"/>
    </i>
    <i>
      <x v="161"/>
      <x v="3"/>
    </i>
    <i>
      <x v="175"/>
      <x v="3"/>
    </i>
    <i>
      <x v="318"/>
      <x v="3"/>
    </i>
    <i>
      <x v="116"/>
      <x v="3"/>
    </i>
    <i>
      <x v="396"/>
      <x v="3"/>
    </i>
    <i>
      <x v="595"/>
      <x v="3"/>
    </i>
    <i>
      <x v="202"/>
      <x v="3"/>
    </i>
    <i>
      <x v="56"/>
      <x v="15"/>
    </i>
    <i>
      <x v="138"/>
      <x v="20"/>
    </i>
    <i>
      <x v="541"/>
      <x v="3"/>
    </i>
    <i>
      <x v="382"/>
      <x/>
    </i>
    <i>
      <x v="658"/>
      <x v="3"/>
    </i>
    <i>
      <x v="127"/>
      <x v="8"/>
    </i>
    <i>
      <x v="162"/>
      <x v="15"/>
    </i>
    <i>
      <x v="357"/>
      <x v="3"/>
    </i>
    <i>
      <x v="131"/>
      <x v="3"/>
    </i>
    <i>
      <x v="24"/>
      <x v="3"/>
    </i>
    <i>
      <x v="160"/>
      <x v="3"/>
    </i>
    <i>
      <x v="203"/>
      <x v="2"/>
    </i>
    <i>
      <x v="328"/>
      <x v="6"/>
    </i>
    <i>
      <x v="611"/>
      <x v="3"/>
    </i>
    <i>
      <x v="295"/>
      <x v="3"/>
    </i>
    <i>
      <x v="597"/>
      <x/>
    </i>
    <i>
      <x v="469"/>
      <x v="3"/>
    </i>
    <i>
      <x v="207"/>
      <x v="3"/>
    </i>
    <i>
      <x v="299"/>
      <x v="3"/>
    </i>
    <i>
      <x v="339"/>
      <x v="3"/>
    </i>
    <i>
      <x v="344"/>
      <x v="3"/>
    </i>
    <i>
      <x v="442"/>
      <x v="3"/>
    </i>
    <i>
      <x v="540"/>
      <x v="31"/>
    </i>
    <i>
      <x v="535"/>
      <x v="3"/>
    </i>
    <i>
      <x v="241"/>
      <x v="3"/>
    </i>
    <i>
      <x v="71"/>
      <x v="3"/>
    </i>
    <i>
      <x v="198"/>
      <x v="3"/>
    </i>
    <i>
      <x v="9"/>
      <x v="3"/>
    </i>
    <i>
      <x v="77"/>
      <x v="15"/>
    </i>
    <i>
      <x v="80"/>
      <x v="15"/>
    </i>
    <i>
      <x v="461"/>
      <x/>
    </i>
    <i>
      <x v="45"/>
      <x v="3"/>
    </i>
    <i>
      <x v="100"/>
      <x v="10"/>
    </i>
    <i>
      <x v="33"/>
      <x v="9"/>
    </i>
    <i>
      <x v="276"/>
      <x v="2"/>
    </i>
    <i>
      <x v="576"/>
      <x v="3"/>
    </i>
    <i>
      <x v="384"/>
      <x v="3"/>
    </i>
    <i>
      <x v="418"/>
      <x v="3"/>
    </i>
    <i>
      <x v="324"/>
      <x v="3"/>
    </i>
    <i>
      <x v="548"/>
      <x v="3"/>
    </i>
    <i>
      <x v="72"/>
      <x v="17"/>
    </i>
    <i>
      <x v="452"/>
      <x v="3"/>
    </i>
    <i>
      <x v="285"/>
      <x v="3"/>
    </i>
    <i>
      <x v="432"/>
      <x v="8"/>
    </i>
    <i>
      <x v="666"/>
      <x v="3"/>
    </i>
    <i>
      <x v="180"/>
      <x v="3"/>
    </i>
    <i>
      <x v="481"/>
      <x v="6"/>
    </i>
    <i>
      <x v="66"/>
      <x v="6"/>
    </i>
    <i>
      <x v="416"/>
      <x v="6"/>
    </i>
    <i>
      <x v="471"/>
      <x v="3"/>
    </i>
    <i>
      <x v="550"/>
      <x v="3"/>
    </i>
    <i>
      <x v="105"/>
      <x v="8"/>
    </i>
    <i>
      <x v="223"/>
      <x v="3"/>
    </i>
    <i>
      <x v="402"/>
      <x v="4"/>
    </i>
    <i>
      <x v="166"/>
      <x v="3"/>
    </i>
    <i>
      <x v="641"/>
      <x v="3"/>
    </i>
    <i>
      <x v="509"/>
      <x v="3"/>
    </i>
    <i>
      <x v="125"/>
      <x v="3"/>
    </i>
    <i>
      <x v="42"/>
      <x v="3"/>
    </i>
    <i>
      <x v="497"/>
      <x v="3"/>
    </i>
    <i>
      <x v="282"/>
      <x v="3"/>
    </i>
    <i>
      <x v="325"/>
      <x v="3"/>
    </i>
    <i>
      <x/>
      <x/>
    </i>
    <i>
      <x v="525"/>
      <x v="3"/>
    </i>
    <i>
      <x v="233"/>
      <x v="3"/>
    </i>
    <i>
      <x v="48"/>
      <x v="3"/>
    </i>
    <i>
      <x v="477"/>
      <x v="3"/>
    </i>
    <i>
      <x v="383"/>
      <x v="3"/>
    </i>
    <i>
      <x v="283"/>
      <x v="7"/>
    </i>
    <i>
      <x v="491"/>
      <x v="3"/>
    </i>
    <i>
      <x v="317"/>
      <x v="3"/>
    </i>
    <i>
      <x v="644"/>
      <x v="3"/>
    </i>
    <i>
      <x v="493"/>
      <x v="3"/>
    </i>
    <i>
      <x v="337"/>
      <x v="2"/>
    </i>
    <i>
      <x v="44"/>
      <x v="3"/>
    </i>
    <i>
      <x v="245"/>
      <x v="3"/>
    </i>
    <i>
      <x v="665"/>
      <x v="15"/>
    </i>
    <i>
      <x v="250"/>
      <x v="28"/>
    </i>
    <i>
      <x v="608"/>
      <x v="8"/>
    </i>
    <i>
      <x v="19"/>
      <x v="3"/>
    </i>
    <i>
      <x v="555"/>
      <x/>
    </i>
    <i>
      <x v="614"/>
      <x v="3"/>
    </i>
    <i>
      <x v="698"/>
      <x v="14"/>
    </i>
    <i>
      <x v="104"/>
      <x v="3"/>
    </i>
    <i>
      <x v="29"/>
      <x v="6"/>
    </i>
    <i>
      <x v="456"/>
      <x v="3"/>
    </i>
    <i>
      <x v="380"/>
      <x v="3"/>
    </i>
    <i>
      <x v="14"/>
      <x v="3"/>
    </i>
    <i>
      <x v="619"/>
      <x v="3"/>
    </i>
    <i>
      <x v="270"/>
      <x v="3"/>
    </i>
    <i>
      <x v="297"/>
      <x v="3"/>
    </i>
    <i>
      <x v="147"/>
      <x/>
    </i>
    <i>
      <x v="544"/>
      <x v="3"/>
    </i>
    <i>
      <x v="630"/>
      <x v="3"/>
    </i>
    <i>
      <x v="363"/>
      <x v="6"/>
    </i>
    <i>
      <x v="664"/>
      <x/>
    </i>
    <i>
      <x v="633"/>
      <x/>
    </i>
    <i>
      <x v="61"/>
      <x v="8"/>
    </i>
    <i>
      <x v="60"/>
      <x v="3"/>
    </i>
    <i>
      <x v="625"/>
      <x v="3"/>
    </i>
    <i>
      <x v="73"/>
      <x v="18"/>
    </i>
    <i>
      <x v="199"/>
      <x v="3"/>
    </i>
    <i>
      <x v="598"/>
      <x v="3"/>
    </i>
    <i>
      <x v="688"/>
      <x v="3"/>
    </i>
    <i>
      <x v="183"/>
      <x v="3"/>
    </i>
    <i>
      <x v="624"/>
      <x v="2"/>
    </i>
    <i>
      <x v="487"/>
      <x v="3"/>
    </i>
    <i>
      <x v="87"/>
      <x v="3"/>
    </i>
    <i>
      <x v="154"/>
      <x v="3"/>
    </i>
    <i>
      <x v="480"/>
      <x v="3"/>
    </i>
    <i>
      <x v="651"/>
      <x v="3"/>
    </i>
    <i>
      <x v="460"/>
      <x v="3"/>
    </i>
    <i>
      <x v="225"/>
      <x v="2"/>
    </i>
    <i>
      <x v="323"/>
      <x v="3"/>
    </i>
    <i>
      <x v="119"/>
      <x v="3"/>
    </i>
    <i>
      <x v="177"/>
      <x v="3"/>
    </i>
    <i>
      <x v="726"/>
      <x v="4"/>
    </i>
    <i>
      <x v="652"/>
      <x v="3"/>
    </i>
    <i>
      <x v="359"/>
      <x v="3"/>
    </i>
    <i>
      <x v="570"/>
      <x v="3"/>
    </i>
    <i>
      <x v="28"/>
      <x v="3"/>
    </i>
    <i>
      <x v="385"/>
      <x v="3"/>
    </i>
    <i>
      <x v="449"/>
      <x v="3"/>
    </i>
    <i>
      <x v="330"/>
      <x v="3"/>
    </i>
    <i>
      <x v="463"/>
      <x v="3"/>
    </i>
    <i>
      <x v="221"/>
      <x v="3"/>
    </i>
    <i>
      <x v="700"/>
      <x v="4"/>
    </i>
    <i>
      <x v="257"/>
      <x v="3"/>
    </i>
    <i>
      <x v="284"/>
      <x v="6"/>
    </i>
    <i>
      <x v="32"/>
      <x v="3"/>
    </i>
    <i>
      <x v="181"/>
      <x v="3"/>
    </i>
    <i>
      <x v="292"/>
      <x v="3"/>
    </i>
    <i>
      <x v="453"/>
      <x v="3"/>
    </i>
    <i>
      <x v="41"/>
      <x v="3"/>
    </i>
    <i>
      <x v="420"/>
      <x v="3"/>
    </i>
    <i>
      <x v="466"/>
      <x/>
    </i>
    <i>
      <x v="457"/>
      <x/>
    </i>
    <i>
      <x v="607"/>
      <x v="3"/>
    </i>
    <i>
      <x v="404"/>
      <x v="11"/>
    </i>
    <i>
      <x v="356"/>
      <x v="3"/>
    </i>
    <i>
      <x v="654"/>
      <x v="3"/>
    </i>
    <i>
      <x v="515"/>
      <x v="3"/>
    </i>
    <i>
      <x v="333"/>
      <x v="29"/>
    </i>
    <i>
      <x v="475"/>
      <x v="3"/>
    </i>
    <i>
      <x v="587"/>
      <x v="3"/>
    </i>
    <i>
      <x v="184"/>
      <x v="3"/>
    </i>
    <i>
      <x v="210"/>
      <x v="3"/>
    </i>
    <i>
      <x v="163"/>
      <x v="6"/>
    </i>
    <i>
      <x v="341"/>
      <x v="3"/>
    </i>
    <i>
      <x v="13"/>
      <x v="7"/>
    </i>
    <i>
      <x v="649"/>
      <x v="3"/>
    </i>
    <i>
      <x v="661"/>
      <x v="3"/>
    </i>
    <i>
      <x v="470"/>
      <x v="3"/>
    </i>
    <i>
      <x v="150"/>
      <x v="3"/>
    </i>
    <i>
      <x v="349"/>
      <x v="3"/>
    </i>
    <i>
      <x v="79"/>
      <x v="15"/>
    </i>
    <i>
      <x v="409"/>
      <x v="3"/>
    </i>
    <i>
      <x v="155"/>
      <x v="3"/>
    </i>
    <i>
      <x v="374"/>
      <x v="3"/>
    </i>
    <i>
      <x v="316"/>
      <x v="3"/>
    </i>
    <i>
      <x v="628"/>
      <x v="3"/>
    </i>
    <i>
      <x v="8"/>
      <x v="3"/>
    </i>
    <i>
      <x v="115"/>
      <x v="3"/>
    </i>
    <i>
      <x v="40"/>
      <x v="3"/>
    </i>
    <i>
      <x v="57"/>
      <x v="16"/>
    </i>
    <i>
      <x v="35"/>
      <x v="11"/>
    </i>
    <i>
      <x v="239"/>
      <x v="3"/>
    </i>
    <i>
      <x v="277"/>
      <x v="3"/>
    </i>
    <i>
      <x v="632"/>
      <x v="3"/>
    </i>
    <i>
      <x v="185"/>
      <x v="3"/>
    </i>
    <i>
      <x v="171"/>
      <x v="3"/>
    </i>
    <i>
      <x v="422"/>
      <x v="14"/>
    </i>
    <i>
      <x v="265"/>
      <x v="3"/>
    </i>
    <i>
      <x v="510"/>
      <x v="3"/>
    </i>
    <i>
      <x v="187"/>
      <x v="21"/>
    </i>
    <i>
      <x v="197"/>
      <x v="3"/>
    </i>
    <i>
      <x v="543"/>
      <x v="3"/>
    </i>
    <i>
      <x v="645"/>
      <x v="3"/>
    </i>
    <i>
      <x v="478"/>
      <x v="3"/>
    </i>
    <i>
      <x v="113"/>
      <x v="18"/>
    </i>
    <i>
      <x v="134"/>
      <x v="3"/>
    </i>
    <i>
      <x v="502"/>
      <x v="3"/>
    </i>
    <i>
      <x v="549"/>
      <x v="4"/>
    </i>
    <i>
      <x v="648"/>
      <x v="3"/>
    </i>
    <i>
      <x v="484"/>
      <x v="3"/>
    </i>
    <i>
      <x v="439"/>
      <x v="3"/>
    </i>
    <i>
      <x v="132"/>
      <x v="3"/>
    </i>
    <i>
      <x v="222"/>
      <x v="3"/>
    </i>
    <i>
      <x v="133"/>
      <x v="3"/>
    </i>
    <i>
      <x v="663"/>
      <x v="31"/>
    </i>
    <i>
      <x v="345"/>
      <x v="3"/>
    </i>
    <i>
      <x v="36"/>
      <x v="12"/>
    </i>
    <i>
      <x v="545"/>
      <x v="3"/>
    </i>
    <i>
      <x v="566"/>
      <x v="3"/>
    </i>
    <i>
      <x v="643"/>
      <x v="12"/>
    </i>
    <i>
      <x v="22"/>
      <x v="3"/>
    </i>
    <i>
      <x v="27"/>
      <x v="3"/>
    </i>
    <i>
      <x v="582"/>
      <x/>
    </i>
    <i>
      <x v="212"/>
      <x v="3"/>
    </i>
    <i>
      <x v="271"/>
      <x v="3"/>
    </i>
    <i>
      <x v="530"/>
      <x v="1"/>
    </i>
    <i>
      <x v="231"/>
      <x v="3"/>
    </i>
    <i>
      <x v="296"/>
      <x v="3"/>
    </i>
    <i>
      <x v="226"/>
      <x v="3"/>
    </i>
    <i>
      <x v="558"/>
      <x v="3"/>
    </i>
    <i>
      <x v="606"/>
      <x v="3"/>
    </i>
    <i>
      <x v="93"/>
      <x v="3"/>
    </i>
    <i>
      <x v="381"/>
      <x v="3"/>
    </i>
    <i>
      <x v="165"/>
      <x/>
    </i>
    <i>
      <x v="446"/>
      <x v="3"/>
    </i>
    <i>
      <x v="560"/>
      <x v="3"/>
    </i>
    <i>
      <x v="92"/>
      <x v="3"/>
    </i>
    <i>
      <x v="305"/>
      <x v="3"/>
    </i>
    <i>
      <x v="710"/>
      <x v="11"/>
    </i>
    <i>
      <x v="465"/>
      <x v="3"/>
    </i>
    <i>
      <x v="479"/>
      <x v="3"/>
    </i>
    <i>
      <x v="269"/>
      <x v="2"/>
    </i>
    <i>
      <x v="247"/>
      <x v="23"/>
    </i>
    <i>
      <x v="537"/>
      <x v="3"/>
    </i>
    <i>
      <x v="407"/>
      <x v="3"/>
    </i>
    <i>
      <x v="533"/>
      <x v="3"/>
    </i>
    <i>
      <x v="622"/>
      <x v="3"/>
    </i>
    <i>
      <x v="53"/>
      <x v="11"/>
    </i>
    <i>
      <x v="447"/>
      <x v="3"/>
    </i>
    <i>
      <x v="412"/>
      <x v="3"/>
    </i>
    <i>
      <x v="583"/>
      <x v="3"/>
    </i>
    <i>
      <x v="369"/>
      <x v="3"/>
    </i>
    <i>
      <x v="347"/>
      <x v="3"/>
    </i>
    <i>
      <x v="556"/>
      <x v="3"/>
    </i>
    <i>
      <x v="331"/>
      <x/>
    </i>
    <i>
      <x v="4"/>
      <x v="3"/>
    </i>
    <i>
      <x v="319"/>
      <x v="3"/>
    </i>
    <i>
      <x v="188"/>
      <x v="3"/>
    </i>
    <i>
      <x v="427"/>
      <x v="3"/>
    </i>
    <i>
      <x v="437"/>
      <x v="3"/>
    </i>
    <i>
      <x v="167"/>
      <x v="10"/>
    </i>
    <i>
      <x v="94"/>
      <x v="3"/>
    </i>
    <i>
      <x v="458"/>
      <x v="3"/>
    </i>
    <i>
      <x v="314"/>
      <x v="22"/>
    </i>
    <i>
      <x v="638"/>
      <x v="3"/>
    </i>
    <i>
      <x v="121"/>
      <x v="3"/>
    </i>
    <i>
      <x v="307"/>
      <x v="3"/>
    </i>
    <i>
      <x v="21"/>
      <x v="3"/>
    </i>
    <i>
      <x v="75"/>
      <x v="19"/>
    </i>
    <i>
      <x v="639"/>
      <x v="3"/>
    </i>
    <i>
      <x v="711"/>
      <x v="4"/>
    </i>
    <i>
      <x v="492"/>
      <x v="3"/>
    </i>
    <i>
      <x v="647"/>
      <x v="3"/>
    </i>
    <i>
      <x v="599"/>
      <x v="3"/>
    </i>
    <i>
      <x v="408"/>
      <x v="3"/>
    </i>
    <i>
      <x v="575"/>
      <x v="3"/>
    </i>
    <i>
      <x v="348"/>
      <x v="3"/>
    </i>
    <i>
      <x v="262"/>
      <x v="3"/>
    </i>
    <i>
      <x v="141"/>
      <x v="3"/>
    </i>
    <i>
      <x v="626"/>
      <x v="3"/>
    </i>
    <i>
      <x v="371"/>
      <x v="3"/>
    </i>
    <i>
      <x v="218"/>
      <x v="3"/>
    </i>
    <i>
      <x v="430"/>
      <x v="21"/>
    </i>
    <i>
      <x v="312"/>
      <x v="3"/>
    </i>
    <i>
      <x v="117"/>
      <x v="3"/>
    </i>
    <i>
      <x v="129"/>
      <x v="3"/>
    </i>
    <i>
      <x v="16"/>
      <x v="3"/>
    </i>
    <i>
      <x v="300"/>
      <x v="3"/>
    </i>
    <i>
      <x v="546"/>
      <x v="3"/>
    </i>
    <i>
      <x v="261"/>
      <x v="2"/>
    </i>
    <i>
      <x v="174"/>
      <x v="3"/>
    </i>
    <i>
      <x v="667"/>
      <x v="3"/>
    </i>
    <i>
      <x v="238"/>
      <x v="27"/>
    </i>
    <i>
      <x v="340"/>
      <x v="3"/>
    </i>
    <i>
      <x v="88"/>
      <x v="3"/>
    </i>
    <i>
      <x v="258"/>
      <x v="3"/>
    </i>
    <i>
      <x v="596"/>
      <x v="3"/>
    </i>
    <i>
      <x v="236"/>
      <x v="3"/>
    </i>
    <i>
      <x v="78"/>
      <x v="15"/>
    </i>
    <i>
      <x v="600"/>
      <x v="3"/>
    </i>
    <i>
      <x v="391"/>
      <x v="3"/>
    </i>
    <i>
      <x v="15"/>
      <x v="3"/>
    </i>
    <i>
      <x v="343"/>
      <x v="22"/>
    </i>
    <i>
      <x v="303"/>
      <x v="3"/>
    </i>
    <i>
      <x v="601"/>
      <x v="3"/>
    </i>
    <i>
      <x v="557"/>
      <x v="3"/>
    </i>
    <i>
      <x v="224"/>
      <x v="3"/>
    </i>
    <i>
      <x v="195"/>
      <x v="3"/>
    </i>
    <i>
      <x v="518"/>
      <x v="3"/>
    </i>
    <i>
      <x v="315"/>
      <x v="3"/>
    </i>
    <i>
      <x v="617"/>
      <x v="3"/>
    </i>
    <i>
      <x v="313"/>
      <x v="3"/>
    </i>
    <i>
      <x v="376"/>
      <x v="3"/>
    </i>
    <i>
      <x v="272"/>
      <x v="3"/>
    </i>
    <i>
      <x v="219"/>
      <x v="3"/>
    </i>
    <i>
      <x v="293"/>
      <x v="3"/>
    </i>
    <i>
      <x v="252"/>
      <x v="3"/>
    </i>
    <i>
      <x v="579"/>
      <x v="3"/>
    </i>
    <i>
      <x v="98"/>
      <x v="3"/>
    </i>
    <i>
      <x v="615"/>
      <x v="3"/>
    </i>
    <i>
      <x v="425"/>
      <x v="3"/>
    </i>
    <i>
      <x v="640"/>
      <x v="3"/>
    </i>
    <i>
      <x v="301"/>
      <x v="3"/>
    </i>
    <i>
      <x v="522"/>
      <x v="3"/>
    </i>
    <i>
      <x v="12"/>
      <x v="6"/>
    </i>
    <i>
      <x v="217"/>
      <x v="3"/>
    </i>
    <i>
      <x v="248"/>
      <x v="3"/>
    </i>
    <i>
      <x v="229"/>
      <x v="3"/>
    </i>
    <i>
      <x v="440"/>
      <x v="4"/>
    </i>
    <i>
      <x v="490"/>
      <x v="3"/>
    </i>
    <i>
      <x v="237"/>
      <x v="3"/>
    </i>
    <i>
      <x v="350"/>
      <x v="3"/>
    </i>
    <i>
      <x v="114"/>
      <x v="3"/>
    </i>
    <i>
      <x v="589"/>
      <x v="3"/>
    </i>
    <i>
      <x v="637"/>
      <x v="3"/>
    </i>
    <i>
      <x v="289"/>
      <x v="3"/>
    </i>
    <i>
      <x v="668"/>
      <x v="3"/>
    </i>
    <i>
      <x v="413"/>
      <x v="3"/>
    </i>
    <i>
      <x v="84"/>
      <x v="3"/>
    </i>
    <i>
      <x v="526"/>
      <x v="3"/>
    </i>
    <i>
      <x v="512"/>
      <x v="3"/>
    </i>
    <i>
      <x v="20"/>
      <x v="3"/>
    </i>
    <i>
      <x v="206"/>
      <x v="3"/>
    </i>
    <i>
      <x v="602"/>
      <x v="3"/>
    </i>
    <i>
      <x v="527"/>
      <x v="3"/>
    </i>
    <i>
      <x v="102"/>
      <x v="3"/>
    </i>
    <i>
      <x v="459"/>
      <x v="3"/>
    </i>
    <i>
      <x v="613"/>
      <x v="3"/>
    </i>
    <i>
      <x v="254"/>
      <x v="3"/>
    </i>
    <i>
      <x v="441"/>
      <x v="3"/>
    </i>
    <i>
      <x v="234"/>
      <x v="3"/>
    </i>
    <i>
      <x v="242"/>
      <x v="3"/>
    </i>
    <i>
      <x v="386"/>
      <x v="3"/>
    </i>
    <i>
      <x v="240"/>
      <x v="3"/>
    </i>
    <i>
      <x v="159"/>
      <x v="3"/>
    </i>
    <i>
      <x v="358"/>
      <x v="3"/>
    </i>
    <i>
      <x v="571"/>
      <x v="3"/>
    </i>
    <i>
      <x v="306"/>
      <x v="3"/>
    </i>
    <i>
      <x v="23"/>
      <x v="3"/>
    </i>
    <i>
      <x v="612"/>
      <x v="3"/>
    </i>
    <i>
      <x v="172"/>
      <x v="3"/>
    </i>
    <i>
      <x v="360"/>
      <x v="3"/>
    </i>
    <i>
      <x v="58"/>
      <x v="3"/>
    </i>
    <i>
      <x v="511"/>
      <x v="3"/>
    </i>
    <i>
      <x v="200"/>
      <x v="3"/>
    </i>
    <i>
      <x v="291"/>
      <x v="3"/>
    </i>
    <i>
      <x v="101"/>
      <x v="3"/>
    </i>
    <i>
      <x v="436"/>
      <x v="3"/>
    </i>
    <i>
      <x v="590"/>
      <x v="3"/>
    </i>
    <i>
      <x v="157"/>
      <x v="3"/>
    </i>
    <i>
      <x v="513"/>
      <x v="3"/>
    </i>
    <i>
      <x v="434"/>
      <x v="3"/>
    </i>
    <i>
      <x v="355"/>
      <x v="3"/>
    </i>
    <i>
      <x v="286"/>
      <x v="3"/>
    </i>
    <i>
      <x v="616"/>
      <x v="3"/>
    </i>
    <i>
      <x v="83"/>
      <x v="3"/>
    </i>
    <i>
      <x v="38"/>
      <x v="3"/>
    </i>
    <i>
      <x v="91"/>
      <x v="3"/>
    </i>
    <i>
      <x v="97"/>
      <x v="3"/>
    </i>
    <i>
      <x v="152"/>
      <x v="3"/>
    </i>
    <i>
      <x v="145"/>
      <x v="3"/>
    </i>
    <i>
      <x v="82"/>
      <x v="3"/>
    </i>
    <i>
      <x v="578"/>
      <x v="3"/>
    </i>
    <i>
      <x v="69"/>
      <x v="3"/>
    </i>
    <i>
      <x v="136"/>
      <x v="3"/>
    </i>
    <i>
      <x v="227"/>
      <x v="3"/>
    </i>
    <i>
      <x v="256"/>
      <x v="3"/>
    </i>
    <i>
      <x v="267"/>
      <x v="3"/>
    </i>
    <i>
      <x v="451"/>
      <x v="3"/>
    </i>
    <i>
      <x v="170"/>
      <x v="3"/>
    </i>
    <i>
      <x v="591"/>
      <x v="3"/>
    </i>
    <i>
      <x v="379"/>
      <x v="3"/>
    </i>
    <i>
      <x v="584"/>
      <x v="3"/>
    </i>
    <i>
      <x v="153"/>
      <x v="3"/>
    </i>
    <i>
      <x v="462"/>
      <x v="3"/>
    </i>
    <i>
      <x v="629"/>
      <x v="15"/>
    </i>
    <i>
      <x v="405"/>
      <x v="3"/>
    </i>
    <i>
      <x v="586"/>
      <x v="3"/>
    </i>
    <i>
      <x v="89"/>
      <x v="3"/>
    </i>
    <i>
      <x v="414"/>
      <x v="3"/>
    </i>
    <i>
      <x v="656"/>
      <x v="3"/>
    </i>
    <i>
      <x v="523"/>
      <x v="3"/>
    </i>
    <i>
      <x v="472"/>
      <x v="3"/>
    </i>
    <i>
      <x v="298"/>
      <x v="3"/>
    </i>
    <i>
      <x v="67"/>
      <x v="2"/>
    </i>
    <i>
      <x v="361"/>
      <x v="3"/>
    </i>
    <i>
      <x v="517"/>
      <x v="3"/>
    </i>
    <i>
      <x v="135"/>
      <x v="3"/>
    </i>
    <i>
      <x v="565"/>
      <x v="14"/>
    </i>
    <i>
      <x v="364"/>
      <x v="3"/>
    </i>
    <i>
      <x v="228"/>
      <x v="3"/>
    </i>
    <i>
      <x v="137"/>
      <x v="3"/>
    </i>
    <i>
      <x v="398"/>
      <x v="3"/>
    </i>
    <i>
      <x v="503"/>
      <x v="3"/>
    </i>
    <i>
      <x v="156"/>
      <x v="3"/>
    </i>
    <i>
      <x v="275"/>
      <x v="3"/>
    </i>
    <i>
      <x v="351"/>
      <x v="22"/>
    </i>
    <i>
      <x v="532"/>
      <x v="2"/>
    </i>
    <i>
      <x v="428"/>
      <x v="3"/>
    </i>
    <i>
      <x v="660"/>
      <x v="3"/>
    </i>
    <i>
      <x v="86"/>
      <x v="3"/>
    </i>
    <i>
      <x v="401"/>
      <x v="3"/>
    </i>
    <i>
      <x v="655"/>
      <x v="3"/>
    </i>
    <i>
      <x v="623"/>
      <x v="3"/>
    </i>
    <i>
      <x v="3"/>
      <x v="3"/>
    </i>
    <i>
      <x v="126"/>
      <x v="3"/>
    </i>
    <i>
      <x v="54"/>
      <x v="3"/>
    </i>
    <i>
      <x v="103"/>
      <x v="3"/>
    </i>
    <i>
      <x v="47"/>
      <x v="3"/>
    </i>
    <i>
      <x v="618"/>
      <x v="3"/>
    </i>
    <i>
      <x v="489"/>
      <x v="3"/>
    </i>
    <i>
      <x v="631"/>
      <x v="3"/>
    </i>
    <i>
      <x v="542"/>
      <x v="3"/>
    </i>
    <i>
      <x v="112"/>
      <x v="3"/>
    </i>
    <i>
      <x v="653"/>
      <x v="3"/>
    </i>
    <i>
      <x v="621"/>
      <x v="3"/>
    </i>
    <i>
      <x v="388"/>
      <x v="3"/>
    </i>
    <i>
      <x v="504"/>
      <x v="3"/>
    </i>
    <i>
      <x v="164"/>
      <x v="3"/>
    </i>
    <i>
      <x v="500"/>
      <x v="3"/>
    </i>
    <i>
      <x v="309"/>
      <x v="3"/>
    </i>
    <i>
      <x v="255"/>
      <x v="3"/>
    </i>
    <i>
      <x v="95"/>
      <x v="3"/>
    </i>
    <i>
      <x v="389"/>
      <x v="3"/>
    </i>
    <i>
      <x v="468"/>
      <x v="3"/>
    </i>
    <i>
      <x v="375"/>
      <x v="3"/>
    </i>
    <i>
      <x v="111"/>
      <x v="3"/>
    </i>
    <i>
      <x v="85"/>
      <x v="3"/>
    </i>
    <i>
      <x v="173"/>
      <x v="3"/>
    </i>
    <i>
      <x v="139"/>
      <x v="3"/>
    </i>
    <i>
      <x v="235"/>
      <x v="3"/>
    </i>
    <i>
      <x v="581"/>
      <x v="3"/>
    </i>
    <i>
      <x v="486"/>
      <x v="3"/>
    </i>
    <i>
      <x v="10"/>
      <x v="4"/>
    </i>
    <i>
      <x v="251"/>
      <x v="3"/>
    </i>
    <i>
      <x v="194"/>
      <x v="23"/>
    </i>
    <i>
      <x v="366"/>
      <x v="3"/>
    </i>
    <i>
      <x v="435"/>
      <x v="3"/>
    </i>
    <i>
      <x v="520"/>
      <x v="3"/>
    </i>
    <i>
      <x v="507"/>
      <x v="3"/>
    </i>
    <i>
      <x v="176"/>
      <x v="3"/>
    </i>
    <i>
      <x v="393"/>
      <x v="3"/>
    </i>
    <i>
      <x v="7"/>
      <x v="3"/>
    </i>
    <i>
      <x v="336"/>
      <x v="3"/>
    </i>
    <i>
      <x v="561"/>
      <x v="3"/>
    </i>
    <i>
      <x v="474"/>
      <x v="14"/>
    </i>
    <i>
      <x v="266"/>
      <x v="3"/>
    </i>
    <i t="grand">
      <x/>
    </i>
  </rowItems>
  <colFields count="1">
    <field x="3"/>
  </colFields>
  <colItems count="3">
    <i>
      <x/>
    </i>
    <i>
      <x v="1"/>
    </i>
    <i t="grand">
      <x/>
    </i>
  </colItems>
  <pageFields count="1">
    <pageField fld="11" hier="0"/>
  </pageFields>
  <dataFields count="1">
    <dataField name="Sum of Per Investor Value (in mln US$)" fld="5"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A00-00000A000000}" name="Investor analysis 2" cacheId="0" applyNumberFormats="0" applyBorderFormats="0" applyFontFormats="0" applyPatternFormats="0" applyAlignmentFormats="0" applyWidthHeightFormats="0" dataCaption="" updatedVersion="8" compact="0" compactData="0">
  <location ref="N6:Q33" firstHeaderRow="1" firstDataRow="2" firstDataCol="1" rowPageCount="1" colPageCount="1"/>
  <pivotFields count="12">
    <pivotField name="Group" axis="axisRow" compact="0" outline="0" multipleItemSelectionAllowed="1" showAll="0" sortType="descending">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references count="1">
            <reference field="4294967294" count="1">
              <x v="0"/>
            </reference>
          </references>
        </pivotArea>
      </autoSortScope>
    </pivotField>
    <pivotField name="Group country" compact="0" outline="0" multipleItemSelectionAllowed="1" showAll="0"/>
    <pivotField name="Standardised borrower / issuer name" compact="0" outline="0" multipleItemSelectionAllowed="1" showAll="0"/>
    <pivotField name="Type of financing" axis="axisCol" compact="0" numFmtId="4" outline="0" multipleItemSelectionAllowed="1" showAll="0" sortType="ascending">
      <items count="3">
        <item x="1"/>
        <item x="0"/>
        <item t="default"/>
      </items>
    </pivotField>
    <pivotField name="Closing / Issue / Filing Date" compact="0" numFmtId="164" outline="0" multipleItemSelectionAllowed="1" showAll="0"/>
    <pivotField name="Per Investor Value (in mln US$)" dataField="1" compact="0" numFmtId="4" outline="0" multipleItemSelectionAllowed="1" showAll="0"/>
    <pivotField name="Percentage of shares or total debt outstanding" compact="0" numFmtId="10" outline="0" multipleItemSelectionAllowed="1" showAll="0"/>
    <pivotField name="Investor Parent" compact="0" outline="0" multipleItemSelectionAllowed="1" showAll="0"/>
    <pivotField name="Investor Parent Country" compact="0" outline="0" multipleItemSelectionAllowed="1" showAll="0"/>
    <pivotField name="Source" compact="0" outline="0" multipleItemSelectionAllowed="1" showAll="0"/>
    <pivotField name="Database" compact="0" outline="0" multipleItemSelectionAllowed="1" showAll="0"/>
    <pivotField name="Company in scope?" axis="axisPage" compact="0" outline="0" multipleItemSelectionAllowed="1" showAll="0">
      <items count="3">
        <item h="1" x="0"/>
        <item x="1"/>
        <item t="default"/>
      </items>
    </pivotField>
  </pivotFields>
  <rowFields count="1">
    <field x="0"/>
  </rowFields>
  <rowItems count="26">
    <i>
      <x v="6"/>
    </i>
    <i>
      <x v="2"/>
    </i>
    <i>
      <x v="13"/>
    </i>
    <i>
      <x v="17"/>
    </i>
    <i>
      <x v="14"/>
    </i>
    <i>
      <x v="10"/>
    </i>
    <i>
      <x v="22"/>
    </i>
    <i>
      <x v="12"/>
    </i>
    <i>
      <x v="1"/>
    </i>
    <i>
      <x v="8"/>
    </i>
    <i>
      <x v="3"/>
    </i>
    <i>
      <x v="15"/>
    </i>
    <i>
      <x v="19"/>
    </i>
    <i>
      <x v="11"/>
    </i>
    <i>
      <x v="16"/>
    </i>
    <i>
      <x v="5"/>
    </i>
    <i>
      <x v="7"/>
    </i>
    <i>
      <x v="4"/>
    </i>
    <i>
      <x v="23"/>
    </i>
    <i>
      <x v="9"/>
    </i>
    <i>
      <x v="24"/>
    </i>
    <i>
      <x v="20"/>
    </i>
    <i>
      <x v="21"/>
    </i>
    <i>
      <x v="25"/>
    </i>
    <i>
      <x v="18"/>
    </i>
    <i t="grand">
      <x/>
    </i>
  </rowItems>
  <colFields count="1">
    <field x="3"/>
  </colFields>
  <colItems count="3">
    <i>
      <x/>
    </i>
    <i>
      <x v="1"/>
    </i>
    <i t="grand">
      <x/>
    </i>
  </colItems>
  <pageFields count="1">
    <pageField fld="11" hier="0"/>
  </pageFields>
  <dataFields count="1">
    <dataField name="Sum of Per Investor Value (in mln US$)" fld="5"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A00-000009000000}" name="Investor analysis 3" cacheId="0" applyNumberFormats="0" applyBorderFormats="0" applyFontFormats="0" applyPatternFormats="0" applyAlignmentFormats="0" applyWidthHeightFormats="0" dataCaption="" updatedVersion="8" compact="0" compactData="0">
  <location ref="Y7:AC2477" firstHeaderRow="1" firstDataRow="2" firstDataCol="2" rowPageCount="1" colPageCount="1"/>
  <pivotFields count="12">
    <pivotField name="Group" axis="axisRow" compact="0" outline="0" multipleItemSelectionAllowed="1" showAll="0" sortType="descending">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references count="1">
            <reference field="4294967294" count="1">
              <x v="0"/>
            </reference>
          </references>
        </pivotArea>
      </autoSortScope>
    </pivotField>
    <pivotField name="Group country" compact="0" outline="0" multipleItemSelectionAllowed="1" showAll="0"/>
    <pivotField name="Standardised borrower / issuer name" compact="0" outline="0" multipleItemSelectionAllowed="1" showAll="0"/>
    <pivotField name="Type of financing" axis="axisCol" compact="0" numFmtId="4" outline="0" multipleItemSelectionAllowed="1" showAll="0" sortType="ascending">
      <items count="3">
        <item x="1"/>
        <item x="0"/>
        <item t="default"/>
      </items>
    </pivotField>
    <pivotField name="Closing / Issue / Filing Date" compact="0" numFmtId="164" outline="0" multipleItemSelectionAllowed="1" showAll="0"/>
    <pivotField name="Per Investor Value (in mln US$)" dataField="1" compact="0" numFmtId="4" outline="0" multipleItemSelectionAllowed="1" showAll="0"/>
    <pivotField name="Percentage of shares or total debt outstanding" compact="0" numFmtId="10" outline="0" multipleItemSelectionAllowed="1" showAll="0"/>
    <pivotField name="Investor Parent" axis="axisRow" compact="0" outline="0" multipleItemSelectionAllowed="1" showAll="0" sortType="descending">
      <items count="7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t="default"/>
      </items>
      <autoSortScope>
        <pivotArea>
          <references count="1">
            <reference field="4294967294" count="1">
              <x v="0"/>
            </reference>
          </references>
        </pivotArea>
      </autoSortScope>
    </pivotField>
    <pivotField name="Investor Parent Country" compact="0" outline="0" multipleItemSelectionAllowed="1" showAll="0"/>
    <pivotField name="Source" compact="0" outline="0" multipleItemSelectionAllowed="1" showAll="0"/>
    <pivotField name="Database" compact="0" outline="0" multipleItemSelectionAllowed="1" showAll="0"/>
    <pivotField name="Company in scope?" axis="axisPage" compact="0" outline="0" multipleItemSelectionAllowed="1" showAll="0">
      <items count="3">
        <item h="1" x="0"/>
        <item x="1"/>
        <item t="default"/>
      </items>
    </pivotField>
  </pivotFields>
  <rowFields count="2">
    <field x="7"/>
    <field x="0"/>
  </rowFields>
  <rowItems count="2469">
    <i>
      <x v="564"/>
      <x v="13"/>
    </i>
    <i t="default">
      <x v="564"/>
    </i>
    <i>
      <x v="605"/>
      <x v="2"/>
    </i>
    <i r="1">
      <x v="6"/>
    </i>
    <i r="1">
      <x v="14"/>
    </i>
    <i r="1">
      <x v="10"/>
    </i>
    <i r="1">
      <x v="17"/>
    </i>
    <i r="1">
      <x v="4"/>
    </i>
    <i r="1">
      <x v="15"/>
    </i>
    <i r="1">
      <x v="16"/>
    </i>
    <i r="1">
      <x v="5"/>
    </i>
    <i r="1">
      <x v="23"/>
    </i>
    <i r="1">
      <x v="8"/>
    </i>
    <i r="1">
      <x v="12"/>
    </i>
    <i r="1">
      <x v="22"/>
    </i>
    <i r="1">
      <x v="13"/>
    </i>
    <i r="1">
      <x v="3"/>
    </i>
    <i r="1">
      <x v="7"/>
    </i>
    <i t="default">
      <x v="605"/>
    </i>
    <i>
      <x v="37"/>
      <x v="2"/>
    </i>
    <i r="1">
      <x v="6"/>
    </i>
    <i r="1">
      <x v="10"/>
    </i>
    <i r="1">
      <x v="14"/>
    </i>
    <i r="1">
      <x v="17"/>
    </i>
    <i r="1">
      <x v="12"/>
    </i>
    <i r="1">
      <x v="13"/>
    </i>
    <i r="1">
      <x v="15"/>
    </i>
    <i r="1">
      <x v="16"/>
    </i>
    <i r="1">
      <x v="8"/>
    </i>
    <i r="1">
      <x v="3"/>
    </i>
    <i r="1">
      <x v="1"/>
    </i>
    <i r="1">
      <x v="11"/>
    </i>
    <i r="1">
      <x v="4"/>
    </i>
    <i r="1">
      <x v="5"/>
    </i>
    <i r="1">
      <x v="23"/>
    </i>
    <i t="default">
      <x v="37"/>
    </i>
    <i>
      <x v="610"/>
      <x v="13"/>
    </i>
    <i r="1">
      <x v="12"/>
    </i>
    <i r="1">
      <x v="2"/>
    </i>
    <i r="1">
      <x v="14"/>
    </i>
    <i r="1">
      <x v="6"/>
    </i>
    <i r="1">
      <x v="1"/>
    </i>
    <i r="1">
      <x v="10"/>
    </i>
    <i r="1">
      <x v="8"/>
    </i>
    <i r="1">
      <x v="3"/>
    </i>
    <i t="default">
      <x v="610"/>
    </i>
    <i>
      <x v="574"/>
      <x v="6"/>
    </i>
    <i r="1">
      <x v="2"/>
    </i>
    <i r="1">
      <x v="10"/>
    </i>
    <i r="1">
      <x v="14"/>
    </i>
    <i r="1">
      <x v="8"/>
    </i>
    <i r="1">
      <x v="17"/>
    </i>
    <i r="1">
      <x v="1"/>
    </i>
    <i r="1">
      <x v="3"/>
    </i>
    <i r="1">
      <x v="16"/>
    </i>
    <i r="1">
      <x v="15"/>
    </i>
    <i r="1">
      <x v="4"/>
    </i>
    <i r="1">
      <x v="12"/>
    </i>
    <i r="1">
      <x v="11"/>
    </i>
    <i r="1">
      <x v="22"/>
    </i>
    <i r="1">
      <x v="5"/>
    </i>
    <i r="1">
      <x v="7"/>
    </i>
    <i r="1">
      <x v="23"/>
    </i>
    <i t="default">
      <x v="574"/>
    </i>
    <i>
      <x v="362"/>
      <x v="6"/>
    </i>
    <i r="1">
      <x v="10"/>
    </i>
    <i r="1">
      <x v="2"/>
    </i>
    <i r="1">
      <x v="14"/>
    </i>
    <i r="1">
      <x v="17"/>
    </i>
    <i r="1">
      <x v="16"/>
    </i>
    <i t="default">
      <x v="362"/>
    </i>
    <i>
      <x v="123"/>
      <x v="2"/>
    </i>
    <i r="1">
      <x v="6"/>
    </i>
    <i r="1">
      <x v="10"/>
    </i>
    <i r="1">
      <x v="1"/>
    </i>
    <i r="1">
      <x v="8"/>
    </i>
    <i r="1">
      <x v="14"/>
    </i>
    <i r="1">
      <x v="15"/>
    </i>
    <i r="1">
      <x v="11"/>
    </i>
    <i r="1">
      <x v="21"/>
    </i>
    <i r="1">
      <x v="16"/>
    </i>
    <i r="1">
      <x v="17"/>
    </i>
    <i r="1">
      <x v="5"/>
    </i>
    <i r="1">
      <x v="4"/>
    </i>
    <i r="1">
      <x v="3"/>
    </i>
    <i r="1">
      <x v="9"/>
    </i>
    <i r="1">
      <x v="12"/>
    </i>
    <i r="1">
      <x v="22"/>
    </i>
    <i r="1">
      <x v="7"/>
    </i>
    <i r="1">
      <x v="23"/>
    </i>
    <i r="1">
      <x v="24"/>
    </i>
    <i t="default">
      <x v="123"/>
    </i>
    <i>
      <x v="253"/>
      <x v="2"/>
    </i>
    <i r="1">
      <x v="6"/>
    </i>
    <i r="1">
      <x v="10"/>
    </i>
    <i r="1">
      <x v="17"/>
    </i>
    <i r="1">
      <x v="8"/>
    </i>
    <i r="1">
      <x v="13"/>
    </i>
    <i r="1">
      <x v="16"/>
    </i>
    <i r="1">
      <x v="1"/>
    </i>
    <i r="1">
      <x v="3"/>
    </i>
    <i r="1">
      <x v="4"/>
    </i>
    <i r="1">
      <x v="14"/>
    </i>
    <i r="1">
      <x v="15"/>
    </i>
    <i r="1">
      <x v="5"/>
    </i>
    <i r="1">
      <x v="22"/>
    </i>
    <i r="1">
      <x v="23"/>
    </i>
    <i r="1">
      <x v="21"/>
    </i>
    <i t="default">
      <x v="253"/>
    </i>
    <i>
      <x v="263"/>
      <x v="2"/>
    </i>
    <i r="1">
      <x v="6"/>
    </i>
    <i r="1">
      <x v="17"/>
    </i>
    <i r="1">
      <x v="14"/>
    </i>
    <i r="1">
      <x v="1"/>
    </i>
    <i r="1">
      <x v="8"/>
    </i>
    <i r="1">
      <x v="13"/>
    </i>
    <i r="1">
      <x v="3"/>
    </i>
    <i r="1">
      <x v="11"/>
    </i>
    <i r="1">
      <x v="7"/>
    </i>
    <i r="1">
      <x v="10"/>
    </i>
    <i r="1">
      <x v="12"/>
    </i>
    <i r="1">
      <x v="22"/>
    </i>
    <i r="1">
      <x v="15"/>
    </i>
    <i r="1">
      <x v="16"/>
    </i>
    <i r="1">
      <x v="9"/>
    </i>
    <i t="default">
      <x v="263"/>
    </i>
    <i>
      <x v="327"/>
      <x v="1"/>
    </i>
    <i r="1">
      <x v="3"/>
    </i>
    <i r="1">
      <x v="10"/>
    </i>
    <i r="1">
      <x v="14"/>
    </i>
    <i r="1">
      <x v="13"/>
    </i>
    <i r="1">
      <x v="6"/>
    </i>
    <i r="1">
      <x v="2"/>
    </i>
    <i r="1">
      <x v="17"/>
    </i>
    <i r="1">
      <x v="8"/>
    </i>
    <i r="1">
      <x v="11"/>
    </i>
    <i r="1">
      <x v="15"/>
    </i>
    <i r="1">
      <x v="16"/>
    </i>
    <i t="default">
      <x v="327"/>
    </i>
    <i>
      <x v="216"/>
      <x v="13"/>
    </i>
    <i r="1">
      <x v="17"/>
    </i>
    <i r="1">
      <x v="14"/>
    </i>
    <i r="1">
      <x v="8"/>
    </i>
    <i r="1">
      <x v="2"/>
    </i>
    <i r="1">
      <x v="10"/>
    </i>
    <i r="1">
      <x v="1"/>
    </i>
    <i r="1">
      <x v="3"/>
    </i>
    <i r="1">
      <x v="6"/>
    </i>
    <i r="1">
      <x v="22"/>
    </i>
    <i r="1">
      <x v="11"/>
    </i>
    <i r="1">
      <x v="12"/>
    </i>
    <i t="default">
      <x v="216"/>
    </i>
    <i>
      <x v="627"/>
      <x v="2"/>
    </i>
    <i r="1">
      <x v="17"/>
    </i>
    <i r="1">
      <x v="10"/>
    </i>
    <i r="1">
      <x v="14"/>
    </i>
    <i r="1">
      <x v="13"/>
    </i>
    <i r="1">
      <x v="3"/>
    </i>
    <i r="1">
      <x v="22"/>
    </i>
    <i r="1">
      <x v="8"/>
    </i>
    <i r="1">
      <x v="6"/>
    </i>
    <i r="1">
      <x v="1"/>
    </i>
    <i r="1">
      <x v="11"/>
    </i>
    <i r="1">
      <x v="15"/>
    </i>
    <i r="1">
      <x v="16"/>
    </i>
    <i t="default">
      <x v="627"/>
    </i>
    <i>
      <x v="146"/>
      <x v="13"/>
    </i>
    <i r="1">
      <x v="7"/>
    </i>
    <i r="1">
      <x v="2"/>
    </i>
    <i r="1">
      <x v="14"/>
    </i>
    <i r="1">
      <x v="5"/>
    </i>
    <i r="1">
      <x v="6"/>
    </i>
    <i r="1">
      <x v="8"/>
    </i>
    <i r="1">
      <x v="1"/>
    </i>
    <i r="1">
      <x v="12"/>
    </i>
    <i t="default">
      <x v="146"/>
    </i>
    <i>
      <x v="494"/>
      <x v="22"/>
    </i>
    <i t="default">
      <x v="494"/>
    </i>
    <i>
      <x v="158"/>
      <x v="6"/>
    </i>
    <i r="1">
      <x v="14"/>
    </i>
    <i r="1">
      <x v="10"/>
    </i>
    <i r="1">
      <x v="2"/>
    </i>
    <i t="default">
      <x v="158"/>
    </i>
    <i>
      <x v="99"/>
      <x v="13"/>
    </i>
    <i r="1">
      <x v="2"/>
    </i>
    <i r="1">
      <x v="6"/>
    </i>
    <i r="1">
      <x v="14"/>
    </i>
    <i r="1">
      <x v="8"/>
    </i>
    <i r="1">
      <x v="1"/>
    </i>
    <i r="1">
      <x v="17"/>
    </i>
    <i r="1">
      <x v="10"/>
    </i>
    <i r="1">
      <x v="3"/>
    </i>
    <i r="1">
      <x v="22"/>
    </i>
    <i r="1">
      <x v="11"/>
    </i>
    <i r="1">
      <x v="12"/>
    </i>
    <i t="default">
      <x v="99"/>
    </i>
    <i>
      <x v="426"/>
      <x v="2"/>
    </i>
    <i r="1">
      <x v="6"/>
    </i>
    <i r="1">
      <x v="10"/>
    </i>
    <i r="1">
      <x v="17"/>
    </i>
    <i r="1">
      <x v="16"/>
    </i>
    <i r="1">
      <x v="15"/>
    </i>
    <i r="1">
      <x v="4"/>
    </i>
    <i r="1">
      <x v="14"/>
    </i>
    <i r="1">
      <x v="7"/>
    </i>
    <i r="1">
      <x v="5"/>
    </i>
    <i r="1">
      <x v="23"/>
    </i>
    <i t="default">
      <x v="426"/>
    </i>
    <i>
      <x v="687"/>
      <x v="6"/>
    </i>
    <i t="default">
      <x v="687"/>
    </i>
    <i>
      <x v="563"/>
      <x v="13"/>
    </i>
    <i r="1">
      <x v="8"/>
    </i>
    <i r="1">
      <x v="2"/>
    </i>
    <i r="1">
      <x v="6"/>
    </i>
    <i r="1">
      <x v="7"/>
    </i>
    <i r="1">
      <x v="3"/>
    </i>
    <i r="1">
      <x v="16"/>
    </i>
    <i r="1">
      <x v="12"/>
    </i>
    <i r="1">
      <x v="1"/>
    </i>
    <i r="1">
      <x v="10"/>
    </i>
    <i r="1">
      <x v="14"/>
    </i>
    <i t="default">
      <x v="563"/>
    </i>
    <i>
      <x v="264"/>
      <x v="6"/>
    </i>
    <i r="1">
      <x v="2"/>
    </i>
    <i r="1">
      <x v="10"/>
    </i>
    <i r="1">
      <x v="8"/>
    </i>
    <i r="1">
      <x v="14"/>
    </i>
    <i r="1">
      <x v="22"/>
    </i>
    <i r="1">
      <x v="3"/>
    </i>
    <i r="1">
      <x v="5"/>
    </i>
    <i r="1">
      <x v="7"/>
    </i>
    <i t="default">
      <x v="264"/>
    </i>
    <i>
      <x v="143"/>
      <x v="2"/>
    </i>
    <i r="1">
      <x v="6"/>
    </i>
    <i r="1">
      <x v="17"/>
    </i>
    <i r="1">
      <x v="10"/>
    </i>
    <i r="1">
      <x v="16"/>
    </i>
    <i r="1">
      <x v="8"/>
    </i>
    <i r="1">
      <x v="13"/>
    </i>
    <i r="1">
      <x v="15"/>
    </i>
    <i r="1">
      <x v="4"/>
    </i>
    <i t="default">
      <x v="143"/>
    </i>
    <i>
      <x v="431"/>
      <x v="17"/>
    </i>
    <i t="default">
      <x v="431"/>
    </i>
    <i>
      <x v="149"/>
      <x v="2"/>
    </i>
    <i r="1">
      <x v="6"/>
    </i>
    <i r="1">
      <x v="8"/>
    </i>
    <i r="1">
      <x v="3"/>
    </i>
    <i r="1">
      <x v="16"/>
    </i>
    <i r="1">
      <x v="20"/>
    </i>
    <i r="1">
      <x v="11"/>
    </i>
    <i r="1">
      <x v="7"/>
    </i>
    <i r="1">
      <x v="5"/>
    </i>
    <i r="1">
      <x v="4"/>
    </i>
    <i r="1">
      <x v="23"/>
    </i>
    <i r="1">
      <x v="14"/>
    </i>
    <i t="default">
      <x v="149"/>
    </i>
    <i>
      <x v="499"/>
      <x v="15"/>
    </i>
    <i t="default">
      <x v="499"/>
    </i>
    <i>
      <x v="246"/>
      <x v="13"/>
    </i>
    <i r="1">
      <x v="14"/>
    </i>
    <i r="1">
      <x v="2"/>
    </i>
    <i r="1">
      <x v="6"/>
    </i>
    <i t="default">
      <x v="246"/>
    </i>
    <i>
      <x v="304"/>
      <x v="17"/>
    </i>
    <i t="default">
      <x v="304"/>
    </i>
    <i>
      <x v="496"/>
      <x v="10"/>
    </i>
    <i r="1">
      <x v="14"/>
    </i>
    <i r="1">
      <x v="16"/>
    </i>
    <i r="1">
      <x v="22"/>
    </i>
    <i r="1">
      <x v="17"/>
    </i>
    <i r="1">
      <x v="24"/>
    </i>
    <i r="1">
      <x v="9"/>
    </i>
    <i r="1">
      <x v="23"/>
    </i>
    <i r="1">
      <x v="3"/>
    </i>
    <i r="1">
      <x v="5"/>
    </i>
    <i r="1">
      <x v="4"/>
    </i>
    <i t="default">
      <x v="496"/>
    </i>
    <i>
      <x v="635"/>
      <x v="10"/>
    </i>
    <i r="1">
      <x v="2"/>
    </i>
    <i r="1">
      <x v="13"/>
    </i>
    <i r="1">
      <x v="8"/>
    </i>
    <i r="1">
      <x v="17"/>
    </i>
    <i r="1">
      <x v="6"/>
    </i>
    <i r="1">
      <x v="3"/>
    </i>
    <i r="1">
      <x v="1"/>
    </i>
    <i r="1">
      <x v="22"/>
    </i>
    <i r="1">
      <x v="11"/>
    </i>
    <i r="1">
      <x v="14"/>
    </i>
    <i r="1">
      <x v="12"/>
    </i>
    <i r="1">
      <x v="15"/>
    </i>
    <i r="1">
      <x v="5"/>
    </i>
    <i r="1">
      <x v="16"/>
    </i>
    <i r="1">
      <x v="20"/>
    </i>
    <i r="1">
      <x v="21"/>
    </i>
    <i r="1">
      <x v="7"/>
    </i>
    <i t="default">
      <x v="635"/>
    </i>
    <i>
      <x v="554"/>
      <x v="2"/>
    </i>
    <i r="1">
      <x v="6"/>
    </i>
    <i r="1">
      <x v="8"/>
    </i>
    <i r="1">
      <x v="10"/>
    </i>
    <i r="1">
      <x v="16"/>
    </i>
    <i r="1">
      <x v="7"/>
    </i>
    <i r="1">
      <x v="11"/>
    </i>
    <i r="1">
      <x v="1"/>
    </i>
    <i r="1">
      <x v="14"/>
    </i>
    <i r="1">
      <x v="4"/>
    </i>
    <i r="1">
      <x v="24"/>
    </i>
    <i r="1">
      <x v="15"/>
    </i>
    <i r="1">
      <x v="12"/>
    </i>
    <i r="1">
      <x v="3"/>
    </i>
    <i t="default">
      <x v="554"/>
    </i>
    <i>
      <x v="335"/>
      <x v="6"/>
    </i>
    <i r="1">
      <x v="2"/>
    </i>
    <i r="1">
      <x v="14"/>
    </i>
    <i r="1">
      <x v="8"/>
    </i>
    <i r="1">
      <x v="10"/>
    </i>
    <i r="1">
      <x v="3"/>
    </i>
    <i r="1">
      <x v="1"/>
    </i>
    <i r="1">
      <x v="16"/>
    </i>
    <i r="1">
      <x v="7"/>
    </i>
    <i r="1">
      <x v="4"/>
    </i>
    <i r="1">
      <x v="23"/>
    </i>
    <i t="default">
      <x v="335"/>
    </i>
    <i>
      <x v="334"/>
      <x v="2"/>
    </i>
    <i r="1">
      <x v="6"/>
    </i>
    <i r="1">
      <x v="17"/>
    </i>
    <i r="1">
      <x v="10"/>
    </i>
    <i r="1">
      <x v="14"/>
    </i>
    <i r="1">
      <x v="3"/>
    </i>
    <i r="1">
      <x v="16"/>
    </i>
    <i r="1">
      <x v="15"/>
    </i>
    <i r="1">
      <x v="11"/>
    </i>
    <i r="1">
      <x v="9"/>
    </i>
    <i r="1">
      <x v="7"/>
    </i>
    <i r="1">
      <x v="24"/>
    </i>
    <i r="1">
      <x v="1"/>
    </i>
    <i r="1">
      <x v="20"/>
    </i>
    <i r="1">
      <x v="4"/>
    </i>
    <i r="1">
      <x v="21"/>
    </i>
    <i t="default">
      <x v="334"/>
    </i>
    <i>
      <x v="421"/>
      <x v="17"/>
    </i>
    <i t="default">
      <x v="421"/>
    </i>
    <i>
      <x v="620"/>
      <x v="6"/>
    </i>
    <i r="1">
      <x v="10"/>
    </i>
    <i r="1">
      <x v="2"/>
    </i>
    <i r="1">
      <x v="16"/>
    </i>
    <i r="1">
      <x v="4"/>
    </i>
    <i r="1">
      <x v="11"/>
    </i>
    <i r="1">
      <x v="8"/>
    </i>
    <i r="1">
      <x v="14"/>
    </i>
    <i r="1">
      <x v="1"/>
    </i>
    <i r="1">
      <x v="7"/>
    </i>
    <i r="1">
      <x v="3"/>
    </i>
    <i r="1">
      <x v="21"/>
    </i>
    <i r="1">
      <x v="23"/>
    </i>
    <i t="default">
      <x v="620"/>
    </i>
    <i>
      <x v="26"/>
      <x v="6"/>
    </i>
    <i r="1">
      <x v="14"/>
    </i>
    <i r="1">
      <x v="10"/>
    </i>
    <i r="1">
      <x v="2"/>
    </i>
    <i r="1">
      <x v="3"/>
    </i>
    <i r="1">
      <x v="8"/>
    </i>
    <i r="1">
      <x v="9"/>
    </i>
    <i t="default">
      <x v="26"/>
    </i>
    <i>
      <x v="106"/>
      <x v="2"/>
    </i>
    <i r="1">
      <x v="6"/>
    </i>
    <i r="1">
      <x v="10"/>
    </i>
    <i r="1">
      <x v="17"/>
    </i>
    <i r="1">
      <x v="16"/>
    </i>
    <i r="1">
      <x v="4"/>
    </i>
    <i r="1">
      <x v="15"/>
    </i>
    <i t="default">
      <x v="106"/>
    </i>
    <i>
      <x v="696"/>
      <x v="6"/>
    </i>
    <i r="1">
      <x v="12"/>
    </i>
    <i t="default">
      <x v="696"/>
    </i>
    <i>
      <x v="476"/>
      <x v="12"/>
    </i>
    <i t="default">
      <x v="476"/>
    </i>
    <i>
      <x v="429"/>
      <x v="6"/>
    </i>
    <i r="1">
      <x v="2"/>
    </i>
    <i r="1">
      <x v="10"/>
    </i>
    <i r="1">
      <x v="14"/>
    </i>
    <i r="1">
      <x v="17"/>
    </i>
    <i r="1">
      <x v="8"/>
    </i>
    <i r="1">
      <x v="16"/>
    </i>
    <i t="default">
      <x v="429"/>
    </i>
    <i>
      <x v="536"/>
      <x v="6"/>
    </i>
    <i r="1">
      <x v="2"/>
    </i>
    <i r="1">
      <x v="14"/>
    </i>
    <i t="default">
      <x v="536"/>
    </i>
    <i>
      <x v="399"/>
      <x v="6"/>
    </i>
    <i r="1">
      <x v="10"/>
    </i>
    <i r="1">
      <x v="1"/>
    </i>
    <i r="1">
      <x v="22"/>
    </i>
    <i r="1">
      <x v="16"/>
    </i>
    <i r="1">
      <x v="7"/>
    </i>
    <i r="1">
      <x v="8"/>
    </i>
    <i r="1">
      <x v="2"/>
    </i>
    <i r="1">
      <x v="14"/>
    </i>
    <i r="1">
      <x v="24"/>
    </i>
    <i r="1">
      <x v="3"/>
    </i>
    <i r="1">
      <x v="15"/>
    </i>
    <i r="1">
      <x v="5"/>
    </i>
    <i r="1">
      <x v="4"/>
    </i>
    <i t="default">
      <x v="399"/>
    </i>
    <i>
      <x v="573"/>
      <x v="13"/>
    </i>
    <i r="1">
      <x v="6"/>
    </i>
    <i r="1">
      <x v="14"/>
    </i>
    <i t="default">
      <x v="573"/>
    </i>
    <i>
      <x v="39"/>
      <x v="10"/>
    </i>
    <i r="1">
      <x v="19"/>
    </i>
    <i r="1">
      <x v="2"/>
    </i>
    <i r="1">
      <x v="6"/>
    </i>
    <i t="default">
      <x v="39"/>
    </i>
    <i>
      <x v="64"/>
      <x v="17"/>
    </i>
    <i t="default">
      <x v="64"/>
    </i>
    <i>
      <x v="215"/>
      <x v="22"/>
    </i>
    <i t="default">
      <x v="215"/>
    </i>
    <i>
      <x v="464"/>
      <x v="22"/>
    </i>
    <i t="default">
      <x v="464"/>
    </i>
    <i>
      <x v="259"/>
      <x v="19"/>
    </i>
    <i t="default">
      <x v="259"/>
    </i>
    <i>
      <x v="178"/>
      <x v="2"/>
    </i>
    <i r="1">
      <x v="6"/>
    </i>
    <i r="1">
      <x v="8"/>
    </i>
    <i r="1">
      <x v="17"/>
    </i>
    <i r="1">
      <x v="14"/>
    </i>
    <i r="1">
      <x v="10"/>
    </i>
    <i r="1">
      <x v="1"/>
    </i>
    <i r="1">
      <x v="3"/>
    </i>
    <i r="1">
      <x v="12"/>
    </i>
    <i r="1">
      <x v="11"/>
    </i>
    <i r="1">
      <x v="4"/>
    </i>
    <i r="1">
      <x v="19"/>
    </i>
    <i r="1">
      <x v="22"/>
    </i>
    <i r="1">
      <x v="24"/>
    </i>
    <i r="1">
      <x v="16"/>
    </i>
    <i r="1">
      <x v="15"/>
    </i>
    <i r="1">
      <x v="7"/>
    </i>
    <i r="1">
      <x v="9"/>
    </i>
    <i r="1">
      <x v="23"/>
    </i>
    <i r="1">
      <x v="21"/>
    </i>
    <i r="1">
      <x v="20"/>
    </i>
    <i r="1">
      <x v="5"/>
    </i>
    <i t="default">
      <x v="178"/>
    </i>
    <i>
      <x v="444"/>
      <x v="19"/>
    </i>
    <i t="default">
      <x v="444"/>
    </i>
    <i>
      <x v="182"/>
      <x v="2"/>
    </i>
    <i r="1">
      <x v="14"/>
    </i>
    <i r="1">
      <x v="16"/>
    </i>
    <i r="1">
      <x v="7"/>
    </i>
    <i t="default">
      <x v="182"/>
    </i>
    <i>
      <x v="191"/>
      <x v="17"/>
    </i>
    <i t="default">
      <x v="191"/>
    </i>
    <i>
      <x v="46"/>
      <x v="11"/>
    </i>
    <i r="1">
      <x v="5"/>
    </i>
    <i t="default">
      <x v="46"/>
    </i>
    <i>
      <x v="467"/>
      <x v="14"/>
    </i>
    <i t="default">
      <x v="467"/>
    </i>
    <i>
      <x v="697"/>
      <x v="6"/>
    </i>
    <i r="1">
      <x v="14"/>
    </i>
    <i t="default">
      <x v="697"/>
    </i>
    <i>
      <x v="692"/>
      <x v="6"/>
    </i>
    <i r="1">
      <x v="10"/>
    </i>
    <i r="1">
      <x v="13"/>
    </i>
    <i r="1">
      <x v="3"/>
    </i>
    <i r="1">
      <x v="7"/>
    </i>
    <i r="1">
      <x v="5"/>
    </i>
    <i r="1">
      <x v="14"/>
    </i>
    <i r="1">
      <x v="12"/>
    </i>
    <i t="default">
      <x v="692"/>
    </i>
    <i>
      <x v="268"/>
      <x v="17"/>
    </i>
    <i t="default">
      <x v="268"/>
    </i>
    <i>
      <x v="534"/>
      <x v="2"/>
    </i>
    <i r="1">
      <x v="6"/>
    </i>
    <i r="1">
      <x v="8"/>
    </i>
    <i t="default">
      <x v="534"/>
    </i>
    <i>
      <x v="514"/>
      <x v="13"/>
    </i>
    <i r="1">
      <x v="10"/>
    </i>
    <i r="1">
      <x v="8"/>
    </i>
    <i r="1">
      <x v="2"/>
    </i>
    <i r="1">
      <x v="14"/>
    </i>
    <i r="1">
      <x v="7"/>
    </i>
    <i r="1">
      <x v="9"/>
    </i>
    <i t="default">
      <x v="514"/>
    </i>
    <i>
      <x v="230"/>
      <x v="13"/>
    </i>
    <i r="1">
      <x v="6"/>
    </i>
    <i r="1">
      <x v="2"/>
    </i>
    <i t="default">
      <x v="230"/>
    </i>
    <i>
      <x v="547"/>
      <x v="6"/>
    </i>
    <i r="1">
      <x v="2"/>
    </i>
    <i r="1">
      <x v="3"/>
    </i>
    <i r="1">
      <x v="16"/>
    </i>
    <i t="default">
      <x v="547"/>
    </i>
    <i>
      <x v="495"/>
      <x v="22"/>
    </i>
    <i t="default">
      <x v="495"/>
    </i>
    <i>
      <x v="76"/>
      <x v="8"/>
    </i>
    <i r="1">
      <x v="2"/>
    </i>
    <i r="1">
      <x v="3"/>
    </i>
    <i r="1">
      <x v="6"/>
    </i>
    <i r="1">
      <x v="1"/>
    </i>
    <i r="1">
      <x v="10"/>
    </i>
    <i r="1">
      <x v="14"/>
    </i>
    <i r="1">
      <x v="12"/>
    </i>
    <i r="1">
      <x v="11"/>
    </i>
    <i r="1">
      <x v="9"/>
    </i>
    <i t="default">
      <x v="76"/>
    </i>
    <i>
      <x v="650"/>
      <x v="14"/>
    </i>
    <i r="1">
      <x v="8"/>
    </i>
    <i r="1">
      <x v="2"/>
    </i>
    <i r="1">
      <x v="3"/>
    </i>
    <i r="1">
      <x v="6"/>
    </i>
    <i r="1">
      <x v="1"/>
    </i>
    <i r="1">
      <x v="13"/>
    </i>
    <i r="1">
      <x v="10"/>
    </i>
    <i t="default">
      <x v="650"/>
    </i>
    <i>
      <x v="308"/>
      <x v="13"/>
    </i>
    <i r="1">
      <x v="6"/>
    </i>
    <i r="1">
      <x v="17"/>
    </i>
    <i r="1">
      <x v="10"/>
    </i>
    <i r="1">
      <x v="3"/>
    </i>
    <i r="1">
      <x v="16"/>
    </i>
    <i r="1">
      <x v="15"/>
    </i>
    <i t="default">
      <x v="308"/>
    </i>
    <i>
      <x v="209"/>
      <x v="17"/>
    </i>
    <i r="1">
      <x v="6"/>
    </i>
    <i r="1">
      <x v="2"/>
    </i>
    <i t="default">
      <x v="209"/>
    </i>
    <i>
      <x v="81"/>
      <x v="2"/>
    </i>
    <i r="1">
      <x v="6"/>
    </i>
    <i r="1">
      <x v="22"/>
    </i>
    <i r="1">
      <x v="14"/>
    </i>
    <i r="1">
      <x v="17"/>
    </i>
    <i r="1">
      <x v="10"/>
    </i>
    <i r="1">
      <x v="3"/>
    </i>
    <i r="1">
      <x v="8"/>
    </i>
    <i r="1">
      <x v="16"/>
    </i>
    <i r="1">
      <x v="11"/>
    </i>
    <i t="default">
      <x v="81"/>
    </i>
    <i>
      <x v="410"/>
      <x v="6"/>
    </i>
    <i r="1">
      <x v="1"/>
    </i>
    <i r="1">
      <x v="3"/>
    </i>
    <i r="1">
      <x v="8"/>
    </i>
    <i r="1">
      <x v="2"/>
    </i>
    <i r="1">
      <x v="15"/>
    </i>
    <i t="default">
      <x v="410"/>
    </i>
    <i>
      <x v="506"/>
      <x v="19"/>
    </i>
    <i t="default">
      <x v="506"/>
    </i>
    <i>
      <x v="519"/>
      <x v="11"/>
    </i>
    <i t="default">
      <x v="519"/>
    </i>
    <i>
      <x v="326"/>
      <x v="10"/>
    </i>
    <i r="1">
      <x v="2"/>
    </i>
    <i r="1">
      <x v="21"/>
    </i>
    <i t="default">
      <x v="326"/>
    </i>
    <i>
      <x v="290"/>
      <x v="17"/>
    </i>
    <i t="default">
      <x v="290"/>
    </i>
    <i>
      <x v="662"/>
      <x v="6"/>
    </i>
    <i r="1">
      <x v="2"/>
    </i>
    <i r="1">
      <x v="10"/>
    </i>
    <i t="default">
      <x v="662"/>
    </i>
    <i>
      <x v="377"/>
      <x v="6"/>
    </i>
    <i r="1">
      <x v="8"/>
    </i>
    <i r="1">
      <x v="3"/>
    </i>
    <i r="1">
      <x v="16"/>
    </i>
    <i t="default">
      <x v="377"/>
    </i>
    <i>
      <x v="205"/>
      <x v="14"/>
    </i>
    <i t="default">
      <x v="205"/>
    </i>
    <i>
      <x v="501"/>
      <x v="2"/>
    </i>
    <i r="1">
      <x v="6"/>
    </i>
    <i r="1">
      <x v="10"/>
    </i>
    <i r="1">
      <x v="17"/>
    </i>
    <i r="1">
      <x v="16"/>
    </i>
    <i r="1">
      <x v="15"/>
    </i>
    <i t="default">
      <x v="501"/>
    </i>
    <i>
      <x v="657"/>
      <x v="6"/>
    </i>
    <i r="1">
      <x v="19"/>
    </i>
    <i r="1">
      <x v="7"/>
    </i>
    <i t="default">
      <x v="657"/>
    </i>
    <i>
      <x v="483"/>
      <x v="2"/>
    </i>
    <i r="1">
      <x v="1"/>
    </i>
    <i r="1">
      <x v="14"/>
    </i>
    <i t="default">
      <x v="483"/>
    </i>
    <i>
      <x v="190"/>
      <x v="2"/>
    </i>
    <i r="1">
      <x v="6"/>
    </i>
    <i r="1">
      <x v="10"/>
    </i>
    <i r="1">
      <x v="17"/>
    </i>
    <i r="1">
      <x v="7"/>
    </i>
    <i r="1">
      <x v="12"/>
    </i>
    <i r="1">
      <x v="8"/>
    </i>
    <i r="1">
      <x v="16"/>
    </i>
    <i r="1">
      <x v="15"/>
    </i>
    <i t="default">
      <x v="190"/>
    </i>
    <i>
      <x v="5"/>
      <x v="5"/>
    </i>
    <i t="default">
      <x v="5"/>
    </i>
    <i>
      <x v="448"/>
      <x v="15"/>
    </i>
    <i t="default">
      <x v="448"/>
    </i>
    <i>
      <x v="17"/>
      <x v="2"/>
    </i>
    <i r="1">
      <x v="6"/>
    </i>
    <i r="1">
      <x v="17"/>
    </i>
    <i r="1">
      <x v="10"/>
    </i>
    <i r="1">
      <x v="16"/>
    </i>
    <i r="1">
      <x v="15"/>
    </i>
    <i t="default">
      <x v="17"/>
    </i>
    <i>
      <x v="395"/>
      <x v="19"/>
    </i>
    <i r="1">
      <x v="16"/>
    </i>
    <i t="default">
      <x v="395"/>
    </i>
    <i>
      <x v="593"/>
      <x v="14"/>
    </i>
    <i r="1">
      <x v="2"/>
    </i>
    <i r="1">
      <x v="6"/>
    </i>
    <i r="1">
      <x v="1"/>
    </i>
    <i r="1">
      <x v="8"/>
    </i>
    <i r="1">
      <x v="3"/>
    </i>
    <i r="1">
      <x v="10"/>
    </i>
    <i r="1">
      <x v="7"/>
    </i>
    <i r="1">
      <x v="12"/>
    </i>
    <i t="default">
      <x v="593"/>
    </i>
    <i>
      <x v="387"/>
      <x v="14"/>
    </i>
    <i r="1">
      <x v="15"/>
    </i>
    <i r="1">
      <x v="4"/>
    </i>
    <i r="1">
      <x v="16"/>
    </i>
    <i t="default">
      <x v="387"/>
    </i>
    <i>
      <x v="109"/>
      <x v="10"/>
    </i>
    <i r="1">
      <x v="1"/>
    </i>
    <i r="1">
      <x v="2"/>
    </i>
    <i r="1">
      <x v="6"/>
    </i>
    <i r="1">
      <x v="17"/>
    </i>
    <i r="1">
      <x v="8"/>
    </i>
    <i r="1">
      <x v="3"/>
    </i>
    <i r="1">
      <x v="14"/>
    </i>
    <i r="1">
      <x v="15"/>
    </i>
    <i r="1">
      <x v="5"/>
    </i>
    <i r="1">
      <x v="20"/>
    </i>
    <i r="1">
      <x v="7"/>
    </i>
    <i r="1">
      <x v="16"/>
    </i>
    <i r="1">
      <x v="12"/>
    </i>
    <i r="1">
      <x v="4"/>
    </i>
    <i r="1">
      <x v="11"/>
    </i>
    <i r="1">
      <x v="21"/>
    </i>
    <i r="1">
      <x v="23"/>
    </i>
    <i t="default">
      <x v="109"/>
    </i>
    <i>
      <x v="288"/>
      <x v="2"/>
    </i>
    <i r="1">
      <x v="6"/>
    </i>
    <i r="1">
      <x v="13"/>
    </i>
    <i r="1">
      <x v="8"/>
    </i>
    <i r="1">
      <x v="10"/>
    </i>
    <i r="1">
      <x v="1"/>
    </i>
    <i r="1">
      <x v="3"/>
    </i>
    <i r="1">
      <x v="22"/>
    </i>
    <i r="1">
      <x v="12"/>
    </i>
    <i r="1">
      <x v="4"/>
    </i>
    <i r="1">
      <x v="11"/>
    </i>
    <i r="1">
      <x v="15"/>
    </i>
    <i r="1">
      <x v="7"/>
    </i>
    <i r="1">
      <x v="5"/>
    </i>
    <i t="default">
      <x v="288"/>
    </i>
    <i>
      <x v="168"/>
      <x v="5"/>
    </i>
    <i t="default">
      <x v="168"/>
    </i>
    <i>
      <x v="55"/>
      <x v="19"/>
    </i>
    <i t="default">
      <x v="55"/>
    </i>
    <i>
      <x v="196"/>
      <x v="2"/>
    </i>
    <i r="1">
      <x v="6"/>
    </i>
    <i t="default">
      <x v="196"/>
    </i>
    <i>
      <x v="636"/>
      <x v="2"/>
    </i>
    <i r="1">
      <x v="6"/>
    </i>
    <i r="1">
      <x v="3"/>
    </i>
    <i r="1">
      <x v="8"/>
    </i>
    <i r="1">
      <x v="1"/>
    </i>
    <i r="1">
      <x v="12"/>
    </i>
    <i r="1">
      <x v="23"/>
    </i>
    <i r="1">
      <x v="4"/>
    </i>
    <i t="default">
      <x v="636"/>
    </i>
    <i>
      <x v="572"/>
      <x v="6"/>
    </i>
    <i r="1">
      <x v="8"/>
    </i>
    <i r="1">
      <x v="10"/>
    </i>
    <i t="default">
      <x v="572"/>
    </i>
    <i>
      <x v="455"/>
      <x v="14"/>
    </i>
    <i r="1">
      <x v="10"/>
    </i>
    <i r="1">
      <x v="8"/>
    </i>
    <i r="1">
      <x v="2"/>
    </i>
    <i r="1">
      <x v="1"/>
    </i>
    <i r="1">
      <x v="17"/>
    </i>
    <i r="1">
      <x v="3"/>
    </i>
    <i r="1">
      <x v="6"/>
    </i>
    <i r="1">
      <x v="22"/>
    </i>
    <i r="1">
      <x v="12"/>
    </i>
    <i r="1">
      <x v="15"/>
    </i>
    <i r="1">
      <x v="13"/>
    </i>
    <i t="default">
      <x v="455"/>
    </i>
    <i>
      <x v="568"/>
      <x v="19"/>
    </i>
    <i t="default">
      <x v="568"/>
    </i>
    <i>
      <x v="691"/>
      <x v="6"/>
    </i>
    <i r="1">
      <x v="12"/>
    </i>
    <i r="1">
      <x v="7"/>
    </i>
    <i r="1">
      <x v="25"/>
    </i>
    <i r="1">
      <x v="15"/>
    </i>
    <i t="default">
      <x v="691"/>
    </i>
    <i>
      <x v="63"/>
      <x v="6"/>
    </i>
    <i t="default">
      <x v="63"/>
    </i>
    <i>
      <x v="244"/>
      <x v="17"/>
    </i>
    <i t="default">
      <x v="244"/>
    </i>
    <i>
      <x v="717"/>
      <x v="14"/>
    </i>
    <i t="default">
      <x v="717"/>
    </i>
    <i>
      <x v="531"/>
      <x v="2"/>
    </i>
    <i r="1">
      <x v="6"/>
    </i>
    <i t="default">
      <x v="531"/>
    </i>
    <i>
      <x v="294"/>
      <x v="9"/>
    </i>
    <i t="default">
      <x v="294"/>
    </i>
    <i>
      <x v="120"/>
      <x v="23"/>
    </i>
    <i t="default">
      <x v="120"/>
    </i>
    <i>
      <x v="310"/>
      <x v="2"/>
    </i>
    <i r="1">
      <x v="6"/>
    </i>
    <i r="1">
      <x v="8"/>
    </i>
    <i r="1">
      <x v="7"/>
    </i>
    <i r="1">
      <x v="16"/>
    </i>
    <i r="1">
      <x v="23"/>
    </i>
    <i t="default">
      <x v="310"/>
    </i>
    <i>
      <x v="394"/>
      <x v="6"/>
    </i>
    <i r="1">
      <x v="2"/>
    </i>
    <i r="1">
      <x v="12"/>
    </i>
    <i r="1">
      <x v="8"/>
    </i>
    <i r="1">
      <x v="16"/>
    </i>
    <i t="default">
      <x v="394"/>
    </i>
    <i>
      <x v="281"/>
      <x v="8"/>
    </i>
    <i r="1">
      <x v="2"/>
    </i>
    <i r="1">
      <x v="6"/>
    </i>
    <i r="1">
      <x v="3"/>
    </i>
    <i r="1">
      <x v="14"/>
    </i>
    <i r="1">
      <x v="10"/>
    </i>
    <i r="1">
      <x v="7"/>
    </i>
    <i r="1">
      <x v="1"/>
    </i>
    <i r="1">
      <x v="4"/>
    </i>
    <i r="1">
      <x v="13"/>
    </i>
    <i r="1">
      <x v="15"/>
    </i>
    <i r="1">
      <x v="16"/>
    </i>
    <i r="1">
      <x v="22"/>
    </i>
    <i r="1">
      <x v="12"/>
    </i>
    <i r="1">
      <x v="17"/>
    </i>
    <i r="1">
      <x v="5"/>
    </i>
    <i t="default">
      <x v="281"/>
    </i>
    <i>
      <x v="25"/>
      <x v="2"/>
    </i>
    <i r="1">
      <x v="6"/>
    </i>
    <i r="1">
      <x v="10"/>
    </i>
    <i r="1">
      <x v="17"/>
    </i>
    <i r="1">
      <x v="5"/>
    </i>
    <i r="1">
      <x v="15"/>
    </i>
    <i r="1">
      <x v="16"/>
    </i>
    <i t="default">
      <x v="25"/>
    </i>
    <i>
      <x v="107"/>
      <x v="5"/>
    </i>
    <i t="default">
      <x v="107"/>
    </i>
    <i>
      <x v="287"/>
      <x v="2"/>
    </i>
    <i r="1">
      <x v="6"/>
    </i>
    <i r="1">
      <x v="10"/>
    </i>
    <i r="1">
      <x v="17"/>
    </i>
    <i r="1">
      <x v="16"/>
    </i>
    <i r="1">
      <x v="15"/>
    </i>
    <i r="1">
      <x v="14"/>
    </i>
    <i t="default">
      <x v="287"/>
    </i>
    <i>
      <x v="6"/>
      <x v="6"/>
    </i>
    <i t="default">
      <x v="6"/>
    </i>
    <i>
      <x v="124"/>
      <x v="6"/>
    </i>
    <i r="1">
      <x v="2"/>
    </i>
    <i r="1">
      <x v="10"/>
    </i>
    <i r="1">
      <x v="11"/>
    </i>
    <i r="1">
      <x v="16"/>
    </i>
    <i r="1">
      <x v="8"/>
    </i>
    <i t="default">
      <x v="124"/>
    </i>
    <i>
      <x v="30"/>
      <x v="13"/>
    </i>
    <i r="1">
      <x v="2"/>
    </i>
    <i r="1">
      <x v="1"/>
    </i>
    <i r="1">
      <x v="8"/>
    </i>
    <i r="1">
      <x v="14"/>
    </i>
    <i r="1">
      <x v="6"/>
    </i>
    <i r="1">
      <x v="3"/>
    </i>
    <i t="default">
      <x v="30"/>
    </i>
    <i>
      <x v="74"/>
      <x v="14"/>
    </i>
    <i t="default">
      <x v="74"/>
    </i>
    <i>
      <x v="273"/>
      <x v="8"/>
    </i>
    <i r="1">
      <x v="10"/>
    </i>
    <i r="1">
      <x v="2"/>
    </i>
    <i r="1">
      <x v="4"/>
    </i>
    <i r="1">
      <x v="7"/>
    </i>
    <i r="1">
      <x v="16"/>
    </i>
    <i r="1">
      <x v="9"/>
    </i>
    <i r="1">
      <x v="24"/>
    </i>
    <i r="1">
      <x v="5"/>
    </i>
    <i r="1">
      <x v="11"/>
    </i>
    <i r="1">
      <x v="22"/>
    </i>
    <i r="1">
      <x v="12"/>
    </i>
    <i r="1">
      <x v="23"/>
    </i>
    <i t="default">
      <x v="273"/>
    </i>
    <i>
      <x v="122"/>
      <x v="6"/>
    </i>
    <i r="1">
      <x v="5"/>
    </i>
    <i r="1">
      <x v="23"/>
    </i>
    <i r="1">
      <x v="7"/>
    </i>
    <i t="default">
      <x v="122"/>
    </i>
    <i>
      <x v="151"/>
      <x v="2"/>
    </i>
    <i r="1">
      <x v="6"/>
    </i>
    <i r="1">
      <x v="10"/>
    </i>
    <i r="1">
      <x v="1"/>
    </i>
    <i r="1">
      <x v="17"/>
    </i>
    <i r="1">
      <x v="14"/>
    </i>
    <i r="1">
      <x v="8"/>
    </i>
    <i r="1">
      <x v="3"/>
    </i>
    <i r="1">
      <x v="16"/>
    </i>
    <i r="1">
      <x v="15"/>
    </i>
    <i r="1">
      <x v="4"/>
    </i>
    <i r="1">
      <x v="5"/>
    </i>
    <i r="1">
      <x v="7"/>
    </i>
    <i r="1">
      <x v="11"/>
    </i>
    <i r="1">
      <x v="22"/>
    </i>
    <i r="1">
      <x v="20"/>
    </i>
    <i r="1">
      <x v="24"/>
    </i>
    <i r="1">
      <x v="12"/>
    </i>
    <i r="1">
      <x v="21"/>
    </i>
    <i t="default">
      <x v="151"/>
    </i>
    <i>
      <x v="559"/>
      <x v="10"/>
    </i>
    <i r="1">
      <x v="2"/>
    </i>
    <i r="1">
      <x v="1"/>
    </i>
    <i r="1">
      <x v="15"/>
    </i>
    <i r="1">
      <x v="22"/>
    </i>
    <i r="1">
      <x v="24"/>
    </i>
    <i r="1">
      <x v="16"/>
    </i>
    <i r="1">
      <x v="12"/>
    </i>
    <i r="1">
      <x v="3"/>
    </i>
    <i r="1">
      <x v="11"/>
    </i>
    <i r="1">
      <x v="5"/>
    </i>
    <i r="1">
      <x v="23"/>
    </i>
    <i r="1">
      <x v="4"/>
    </i>
    <i t="default">
      <x v="559"/>
    </i>
    <i>
      <x v="368"/>
      <x v="10"/>
    </i>
    <i r="1">
      <x v="3"/>
    </i>
    <i t="default">
      <x v="368"/>
    </i>
    <i>
      <x v="110"/>
      <x v="17"/>
    </i>
    <i t="default">
      <x v="110"/>
    </i>
    <i>
      <x v="642"/>
      <x v="19"/>
    </i>
    <i r="1">
      <x v="2"/>
    </i>
    <i r="1">
      <x v="6"/>
    </i>
    <i r="1">
      <x v="17"/>
    </i>
    <i r="1">
      <x v="13"/>
    </i>
    <i r="1">
      <x v="10"/>
    </i>
    <i t="default">
      <x v="642"/>
    </i>
    <i>
      <x v="179"/>
      <x v="6"/>
    </i>
    <i t="default">
      <x v="179"/>
    </i>
    <i>
      <x v="580"/>
      <x v="6"/>
    </i>
    <i r="1">
      <x v="14"/>
    </i>
    <i r="1">
      <x v="8"/>
    </i>
    <i t="default">
      <x v="580"/>
    </i>
    <i>
      <x v="411"/>
      <x v="4"/>
    </i>
    <i t="default">
      <x v="411"/>
    </i>
    <i>
      <x v="450"/>
      <x v="2"/>
    </i>
    <i r="1">
      <x v="6"/>
    </i>
    <i t="default">
      <x v="450"/>
    </i>
    <i>
      <x v="403"/>
      <x v="10"/>
    </i>
    <i r="1">
      <x v="8"/>
    </i>
    <i r="1">
      <x v="2"/>
    </i>
    <i r="1">
      <x v="6"/>
    </i>
    <i r="1">
      <x v="1"/>
    </i>
    <i r="1">
      <x v="3"/>
    </i>
    <i r="1">
      <x v="12"/>
    </i>
    <i t="default">
      <x v="403"/>
    </i>
    <i>
      <x v="68"/>
      <x v="20"/>
    </i>
    <i t="default">
      <x v="68"/>
    </i>
    <i>
      <x v="718"/>
      <x v="2"/>
    </i>
    <i r="1">
      <x v="6"/>
    </i>
    <i r="1">
      <x v="15"/>
    </i>
    <i r="1">
      <x v="17"/>
    </i>
    <i r="1">
      <x v="25"/>
    </i>
    <i t="default">
      <x v="718"/>
    </i>
    <i>
      <x v="96"/>
      <x v="19"/>
    </i>
    <i t="default">
      <x v="96"/>
    </i>
    <i>
      <x v="279"/>
      <x v="7"/>
    </i>
    <i t="default">
      <x v="279"/>
    </i>
    <i>
      <x v="365"/>
      <x v="6"/>
    </i>
    <i r="1">
      <x v="2"/>
    </i>
    <i r="1">
      <x v="14"/>
    </i>
    <i r="1">
      <x v="8"/>
    </i>
    <i r="1">
      <x v="17"/>
    </i>
    <i r="1">
      <x v="12"/>
    </i>
    <i r="1">
      <x v="10"/>
    </i>
    <i r="1">
      <x v="16"/>
    </i>
    <i r="1">
      <x v="15"/>
    </i>
    <i t="default">
      <x v="365"/>
    </i>
    <i>
      <x v="445"/>
      <x v="15"/>
    </i>
    <i t="default">
      <x v="445"/>
    </i>
    <i>
      <x v="142"/>
      <x v="3"/>
    </i>
    <i r="1">
      <x v="2"/>
    </i>
    <i r="1">
      <x v="6"/>
    </i>
    <i r="1">
      <x v="11"/>
    </i>
    <i r="1">
      <x v="8"/>
    </i>
    <i r="1">
      <x v="16"/>
    </i>
    <i t="default">
      <x v="142"/>
    </i>
    <i>
      <x v="208"/>
      <x v="14"/>
    </i>
    <i t="default">
      <x v="208"/>
    </i>
    <i>
      <x v="169"/>
      <x v="5"/>
    </i>
    <i t="default">
      <x v="169"/>
    </i>
    <i>
      <x v="65"/>
      <x v="17"/>
    </i>
    <i r="1">
      <x v="5"/>
    </i>
    <i r="1">
      <x v="6"/>
    </i>
    <i r="1">
      <x v="2"/>
    </i>
    <i r="1">
      <x v="16"/>
    </i>
    <i t="default">
      <x v="65"/>
    </i>
    <i>
      <x v="588"/>
      <x v="2"/>
    </i>
    <i r="1">
      <x v="6"/>
    </i>
    <i r="1">
      <x v="17"/>
    </i>
    <i r="1">
      <x v="10"/>
    </i>
    <i r="1">
      <x v="16"/>
    </i>
    <i r="1">
      <x v="15"/>
    </i>
    <i t="default">
      <x v="588"/>
    </i>
    <i>
      <x v="193"/>
      <x v="12"/>
    </i>
    <i r="1">
      <x v="13"/>
    </i>
    <i r="1">
      <x v="18"/>
    </i>
    <i t="default">
      <x v="193"/>
    </i>
    <i>
      <x v="529"/>
      <x v="24"/>
    </i>
    <i t="default">
      <x v="529"/>
    </i>
    <i>
      <x v="320"/>
      <x v="6"/>
    </i>
    <i r="1">
      <x v="8"/>
    </i>
    <i r="1">
      <x v="2"/>
    </i>
    <i r="1">
      <x v="10"/>
    </i>
    <i r="1">
      <x v="9"/>
    </i>
    <i r="1">
      <x v="4"/>
    </i>
    <i r="1">
      <x v="23"/>
    </i>
    <i r="1">
      <x v="14"/>
    </i>
    <i r="1">
      <x v="1"/>
    </i>
    <i r="1">
      <x v="7"/>
    </i>
    <i r="1">
      <x v="15"/>
    </i>
    <i t="default">
      <x v="320"/>
    </i>
    <i>
      <x v="485"/>
      <x v="14"/>
    </i>
    <i r="1">
      <x v="7"/>
    </i>
    <i t="default">
      <x v="485"/>
    </i>
    <i>
      <x v="415"/>
      <x v="2"/>
    </i>
    <i r="1">
      <x v="6"/>
    </i>
    <i r="1">
      <x v="4"/>
    </i>
    <i r="1">
      <x v="7"/>
    </i>
    <i r="1">
      <x v="11"/>
    </i>
    <i t="default">
      <x v="415"/>
    </i>
    <i>
      <x v="161"/>
      <x v="2"/>
    </i>
    <i r="1">
      <x v="6"/>
    </i>
    <i r="1">
      <x v="14"/>
    </i>
    <i r="1">
      <x v="8"/>
    </i>
    <i r="1">
      <x v="3"/>
    </i>
    <i r="1">
      <x v="7"/>
    </i>
    <i r="1">
      <x v="4"/>
    </i>
    <i t="default">
      <x v="161"/>
    </i>
    <i>
      <x v="175"/>
      <x v="19"/>
    </i>
    <i t="default">
      <x v="175"/>
    </i>
    <i>
      <x v="318"/>
      <x v="2"/>
    </i>
    <i t="default">
      <x v="318"/>
    </i>
    <i>
      <x v="116"/>
      <x v="17"/>
    </i>
    <i r="1">
      <x v="14"/>
    </i>
    <i r="1">
      <x v="5"/>
    </i>
    <i t="default">
      <x v="116"/>
    </i>
    <i>
      <x v="396"/>
      <x v="2"/>
    </i>
    <i r="1">
      <x v="6"/>
    </i>
    <i t="default">
      <x v="396"/>
    </i>
    <i>
      <x v="595"/>
      <x v="2"/>
    </i>
    <i r="1">
      <x v="6"/>
    </i>
    <i r="1">
      <x v="4"/>
    </i>
    <i r="1">
      <x v="17"/>
    </i>
    <i r="1">
      <x v="16"/>
    </i>
    <i r="1">
      <x v="15"/>
    </i>
    <i t="default">
      <x v="595"/>
    </i>
    <i>
      <x v="202"/>
      <x v="23"/>
    </i>
    <i t="default">
      <x v="202"/>
    </i>
    <i>
      <x v="56"/>
      <x v="2"/>
    </i>
    <i r="1">
      <x v="6"/>
    </i>
    <i t="default">
      <x v="56"/>
    </i>
    <i>
      <x v="138"/>
      <x v="2"/>
    </i>
    <i r="1">
      <x v="6"/>
    </i>
    <i r="1">
      <x v="14"/>
    </i>
    <i r="1">
      <x v="13"/>
    </i>
    <i r="1">
      <x v="8"/>
    </i>
    <i r="1">
      <x v="10"/>
    </i>
    <i t="default">
      <x v="138"/>
    </i>
    <i>
      <x v="541"/>
      <x v="17"/>
    </i>
    <i r="1">
      <x v="2"/>
    </i>
    <i t="default">
      <x v="541"/>
    </i>
    <i>
      <x v="382"/>
      <x v="2"/>
    </i>
    <i r="1">
      <x v="6"/>
    </i>
    <i r="1">
      <x v="10"/>
    </i>
    <i r="1">
      <x v="17"/>
    </i>
    <i t="default">
      <x v="382"/>
    </i>
    <i>
      <x v="658"/>
      <x v="6"/>
    </i>
    <i r="1">
      <x v="2"/>
    </i>
    <i r="1">
      <x v="14"/>
    </i>
    <i r="1">
      <x v="1"/>
    </i>
    <i r="1">
      <x v="8"/>
    </i>
    <i r="1">
      <x v="11"/>
    </i>
    <i r="1">
      <x v="4"/>
    </i>
    <i t="default">
      <x v="658"/>
    </i>
    <i>
      <x v="127"/>
      <x v="2"/>
    </i>
    <i t="default">
      <x v="127"/>
    </i>
    <i>
      <x v="162"/>
      <x v="8"/>
    </i>
    <i r="1">
      <x v="6"/>
    </i>
    <i r="1">
      <x v="2"/>
    </i>
    <i r="1">
      <x v="1"/>
    </i>
    <i r="1">
      <x v="10"/>
    </i>
    <i r="1">
      <x v="13"/>
    </i>
    <i r="1">
      <x v="17"/>
    </i>
    <i t="default">
      <x v="162"/>
    </i>
    <i>
      <x v="357"/>
      <x v="14"/>
    </i>
    <i r="1">
      <x v="6"/>
    </i>
    <i r="1">
      <x v="1"/>
    </i>
    <i r="1">
      <x v="2"/>
    </i>
    <i t="default">
      <x v="357"/>
    </i>
    <i>
      <x v="131"/>
      <x v="2"/>
    </i>
    <i r="1">
      <x v="17"/>
    </i>
    <i r="1">
      <x v="6"/>
    </i>
    <i r="1">
      <x v="14"/>
    </i>
    <i r="1">
      <x v="13"/>
    </i>
    <i r="1">
      <x v="1"/>
    </i>
    <i r="1">
      <x v="3"/>
    </i>
    <i r="1">
      <x v="7"/>
    </i>
    <i r="1">
      <x v="11"/>
    </i>
    <i r="1">
      <x v="8"/>
    </i>
    <i r="1">
      <x v="10"/>
    </i>
    <i r="1">
      <x v="12"/>
    </i>
    <i r="1">
      <x v="22"/>
    </i>
    <i r="1">
      <x v="15"/>
    </i>
    <i r="1">
      <x v="16"/>
    </i>
    <i r="1">
      <x v="9"/>
    </i>
    <i t="default">
      <x v="131"/>
    </i>
    <i>
      <x v="24"/>
      <x v="2"/>
    </i>
    <i r="1">
      <x v="6"/>
    </i>
    <i r="1">
      <x v="10"/>
    </i>
    <i r="1">
      <x v="14"/>
    </i>
    <i t="default">
      <x v="24"/>
    </i>
    <i>
      <x v="160"/>
      <x v="7"/>
    </i>
    <i t="default">
      <x v="160"/>
    </i>
    <i>
      <x v="203"/>
      <x v="14"/>
    </i>
    <i t="default">
      <x v="203"/>
    </i>
    <i>
      <x v="328"/>
      <x v="13"/>
    </i>
    <i t="default">
      <x v="328"/>
    </i>
    <i>
      <x v="611"/>
      <x v="14"/>
    </i>
    <i r="1">
      <x v="8"/>
    </i>
    <i r="1">
      <x v="2"/>
    </i>
    <i r="1">
      <x v="6"/>
    </i>
    <i r="1">
      <x v="12"/>
    </i>
    <i r="1">
      <x v="19"/>
    </i>
    <i r="1">
      <x v="1"/>
    </i>
    <i r="1">
      <x v="4"/>
    </i>
    <i r="1">
      <x v="7"/>
    </i>
    <i r="1">
      <x v="5"/>
    </i>
    <i r="1">
      <x v="10"/>
    </i>
    <i r="1">
      <x v="9"/>
    </i>
    <i r="1">
      <x v="15"/>
    </i>
    <i r="1">
      <x v="17"/>
    </i>
    <i r="1">
      <x v="16"/>
    </i>
    <i r="1">
      <x v="3"/>
    </i>
    <i r="1">
      <x v="11"/>
    </i>
    <i r="1">
      <x v="23"/>
    </i>
    <i r="1">
      <x v="24"/>
    </i>
    <i t="default">
      <x v="611"/>
    </i>
    <i>
      <x v="295"/>
      <x v="14"/>
    </i>
    <i r="1">
      <x v="2"/>
    </i>
    <i r="1">
      <x v="12"/>
    </i>
    <i t="default">
      <x v="295"/>
    </i>
    <i>
      <x v="597"/>
      <x v="8"/>
    </i>
    <i r="1">
      <x v="3"/>
    </i>
    <i r="1">
      <x v="1"/>
    </i>
    <i r="1">
      <x v="4"/>
    </i>
    <i r="1">
      <x v="7"/>
    </i>
    <i r="1">
      <x v="14"/>
    </i>
    <i r="1">
      <x v="2"/>
    </i>
    <i r="1">
      <x v="6"/>
    </i>
    <i t="default">
      <x v="597"/>
    </i>
    <i>
      <x v="469"/>
      <x v="13"/>
    </i>
    <i t="default">
      <x v="469"/>
    </i>
    <i>
      <x v="207"/>
      <x v="6"/>
    </i>
    <i r="1">
      <x v="2"/>
    </i>
    <i r="1">
      <x v="14"/>
    </i>
    <i r="1">
      <x v="8"/>
    </i>
    <i r="1">
      <x v="1"/>
    </i>
    <i t="default">
      <x v="207"/>
    </i>
    <i>
      <x v="299"/>
      <x v="6"/>
    </i>
    <i r="1">
      <x v="15"/>
    </i>
    <i r="1">
      <x v="4"/>
    </i>
    <i t="default">
      <x v="299"/>
    </i>
    <i>
      <x v="339"/>
      <x v="2"/>
    </i>
    <i r="1">
      <x v="6"/>
    </i>
    <i t="default">
      <x v="339"/>
    </i>
    <i>
      <x v="344"/>
      <x v="2"/>
    </i>
    <i r="1">
      <x v="6"/>
    </i>
    <i t="default">
      <x v="344"/>
    </i>
    <i>
      <x v="442"/>
      <x v="10"/>
    </i>
    <i r="1">
      <x v="4"/>
    </i>
    <i r="1">
      <x v="2"/>
    </i>
    <i r="1">
      <x v="6"/>
    </i>
    <i r="1">
      <x v="1"/>
    </i>
    <i r="1">
      <x v="11"/>
    </i>
    <i r="1">
      <x v="8"/>
    </i>
    <i r="1">
      <x v="3"/>
    </i>
    <i r="1">
      <x v="22"/>
    </i>
    <i r="1">
      <x v="15"/>
    </i>
    <i r="1">
      <x v="14"/>
    </i>
    <i r="1">
      <x v="7"/>
    </i>
    <i r="1">
      <x v="23"/>
    </i>
    <i r="1">
      <x v="16"/>
    </i>
    <i r="1">
      <x v="5"/>
    </i>
    <i r="1">
      <x v="20"/>
    </i>
    <i r="1">
      <x v="17"/>
    </i>
    <i r="1">
      <x v="12"/>
    </i>
    <i t="default">
      <x v="442"/>
    </i>
    <i>
      <x v="540"/>
      <x v="21"/>
    </i>
    <i t="default">
      <x v="540"/>
    </i>
    <i>
      <x v="535"/>
      <x v="16"/>
    </i>
    <i t="default">
      <x v="535"/>
    </i>
    <i>
      <x v="241"/>
      <x v="6"/>
    </i>
    <i r="1">
      <x v="2"/>
    </i>
    <i r="1">
      <x v="17"/>
    </i>
    <i r="1">
      <x v="10"/>
    </i>
    <i r="1">
      <x v="16"/>
    </i>
    <i r="1">
      <x v="15"/>
    </i>
    <i t="default">
      <x v="241"/>
    </i>
    <i>
      <x v="71"/>
      <x v="2"/>
    </i>
    <i t="default">
      <x v="71"/>
    </i>
    <i>
      <x v="198"/>
      <x v="2"/>
    </i>
    <i r="1">
      <x v="10"/>
    </i>
    <i r="1">
      <x v="8"/>
    </i>
    <i r="1">
      <x v="15"/>
    </i>
    <i t="default">
      <x v="198"/>
    </i>
    <i>
      <x v="9"/>
      <x v="2"/>
    </i>
    <i r="1">
      <x v="6"/>
    </i>
    <i r="1">
      <x v="3"/>
    </i>
    <i r="1">
      <x v="7"/>
    </i>
    <i r="1">
      <x v="4"/>
    </i>
    <i t="default">
      <x v="9"/>
    </i>
    <i>
      <x v="77"/>
      <x v="6"/>
    </i>
    <i r="1">
      <x v="2"/>
    </i>
    <i r="1">
      <x v="14"/>
    </i>
    <i r="1">
      <x v="15"/>
    </i>
    <i r="1">
      <x v="3"/>
    </i>
    <i r="1">
      <x v="16"/>
    </i>
    <i t="default">
      <x v="77"/>
    </i>
    <i>
      <x v="80"/>
      <x v="2"/>
    </i>
    <i r="1">
      <x v="14"/>
    </i>
    <i r="1">
      <x v="6"/>
    </i>
    <i r="1">
      <x v="8"/>
    </i>
    <i t="default">
      <x v="80"/>
    </i>
    <i>
      <x v="461"/>
      <x v="8"/>
    </i>
    <i t="default">
      <x v="461"/>
    </i>
    <i>
      <x v="45"/>
      <x v="2"/>
    </i>
    <i r="1">
      <x v="6"/>
    </i>
    <i t="default">
      <x v="45"/>
    </i>
    <i>
      <x v="100"/>
      <x v="1"/>
    </i>
    <i r="1">
      <x v="16"/>
    </i>
    <i r="1">
      <x v="7"/>
    </i>
    <i r="1">
      <x v="6"/>
    </i>
    <i r="1">
      <x v="14"/>
    </i>
    <i r="1">
      <x v="8"/>
    </i>
    <i r="1">
      <x v="3"/>
    </i>
    <i r="1">
      <x v="10"/>
    </i>
    <i r="1">
      <x v="11"/>
    </i>
    <i r="1">
      <x v="2"/>
    </i>
    <i r="1">
      <x v="13"/>
    </i>
    <i r="1">
      <x v="20"/>
    </i>
    <i r="1">
      <x v="9"/>
    </i>
    <i r="1">
      <x v="23"/>
    </i>
    <i r="1">
      <x v="21"/>
    </i>
    <i t="default">
      <x v="100"/>
    </i>
    <i>
      <x v="33"/>
      <x v="13"/>
    </i>
    <i r="1">
      <x v="14"/>
    </i>
    <i r="1">
      <x v="6"/>
    </i>
    <i r="1">
      <x v="8"/>
    </i>
    <i r="1">
      <x v="2"/>
    </i>
    <i r="1">
      <x v="18"/>
    </i>
    <i r="1">
      <x v="7"/>
    </i>
    <i t="default">
      <x v="33"/>
    </i>
    <i>
      <x v="276"/>
      <x v="4"/>
    </i>
    <i r="1">
      <x v="10"/>
    </i>
    <i r="1">
      <x v="8"/>
    </i>
    <i r="1">
      <x v="1"/>
    </i>
    <i t="default">
      <x v="276"/>
    </i>
    <i>
      <x v="576"/>
      <x v="2"/>
    </i>
    <i t="default">
      <x v="576"/>
    </i>
    <i>
      <x v="384"/>
      <x v="15"/>
    </i>
    <i t="default">
      <x v="384"/>
    </i>
    <i>
      <x v="418"/>
      <x v="6"/>
    </i>
    <i r="1">
      <x v="2"/>
    </i>
    <i t="default">
      <x v="418"/>
    </i>
    <i>
      <x v="324"/>
      <x v="2"/>
    </i>
    <i r="1">
      <x v="6"/>
    </i>
    <i r="1">
      <x v="8"/>
    </i>
    <i t="default">
      <x v="324"/>
    </i>
    <i>
      <x v="548"/>
      <x v="6"/>
    </i>
    <i r="1">
      <x v="16"/>
    </i>
    <i t="default">
      <x v="548"/>
    </i>
    <i>
      <x v="72"/>
      <x v="1"/>
    </i>
    <i r="1">
      <x v="13"/>
    </i>
    <i r="1">
      <x v="8"/>
    </i>
    <i r="1">
      <x v="3"/>
    </i>
    <i r="1">
      <x v="2"/>
    </i>
    <i r="1">
      <x v="12"/>
    </i>
    <i r="1">
      <x v="6"/>
    </i>
    <i r="1">
      <x v="18"/>
    </i>
    <i r="1">
      <x v="11"/>
    </i>
    <i r="1">
      <x v="7"/>
    </i>
    <i t="default">
      <x v="72"/>
    </i>
    <i>
      <x v="452"/>
      <x v="7"/>
    </i>
    <i t="default">
      <x v="452"/>
    </i>
    <i>
      <x v="285"/>
      <x v="2"/>
    </i>
    <i t="default">
      <x v="285"/>
    </i>
    <i>
      <x v="432"/>
      <x v="7"/>
    </i>
    <i r="1">
      <x v="13"/>
    </i>
    <i t="default">
      <x v="432"/>
    </i>
    <i>
      <x v="666"/>
      <x v="25"/>
    </i>
    <i r="1">
      <x v="12"/>
    </i>
    <i t="default">
      <x v="666"/>
    </i>
    <i>
      <x v="180"/>
      <x v="6"/>
    </i>
    <i r="1">
      <x v="2"/>
    </i>
    <i r="1">
      <x v="8"/>
    </i>
    <i t="default">
      <x v="180"/>
    </i>
    <i>
      <x v="481"/>
      <x v="14"/>
    </i>
    <i t="default">
      <x v="481"/>
    </i>
    <i>
      <x v="66"/>
      <x v="14"/>
    </i>
    <i t="default">
      <x v="66"/>
    </i>
    <i>
      <x v="416"/>
      <x v="13"/>
    </i>
    <i t="default">
      <x v="416"/>
    </i>
    <i>
      <x v="471"/>
      <x v="6"/>
    </i>
    <i r="1">
      <x v="2"/>
    </i>
    <i r="1">
      <x v="8"/>
    </i>
    <i t="default">
      <x v="471"/>
    </i>
    <i>
      <x v="550"/>
      <x v="13"/>
    </i>
    <i t="default">
      <x v="550"/>
    </i>
    <i>
      <x v="105"/>
      <x v="2"/>
    </i>
    <i t="default">
      <x v="105"/>
    </i>
    <i>
      <x v="223"/>
      <x v="6"/>
    </i>
    <i r="1">
      <x v="8"/>
    </i>
    <i r="1">
      <x v="1"/>
    </i>
    <i r="1">
      <x v="11"/>
    </i>
    <i r="1">
      <x v="3"/>
    </i>
    <i r="1">
      <x v="5"/>
    </i>
    <i t="default">
      <x v="223"/>
    </i>
    <i>
      <x v="402"/>
      <x v="16"/>
    </i>
    <i t="default">
      <x v="402"/>
    </i>
    <i>
      <x v="166"/>
      <x v="6"/>
    </i>
    <i r="1">
      <x v="4"/>
    </i>
    <i t="default">
      <x v="166"/>
    </i>
    <i>
      <x v="641"/>
      <x v="17"/>
    </i>
    <i t="default">
      <x v="641"/>
    </i>
    <i>
      <x v="509"/>
      <x v="17"/>
    </i>
    <i t="default">
      <x v="509"/>
    </i>
    <i>
      <x v="125"/>
      <x v="16"/>
    </i>
    <i r="1">
      <x v="21"/>
    </i>
    <i t="default">
      <x v="125"/>
    </i>
    <i>
      <x v="42"/>
      <x v="10"/>
    </i>
    <i r="1">
      <x v="6"/>
    </i>
    <i r="1">
      <x v="2"/>
    </i>
    <i t="default">
      <x v="42"/>
    </i>
    <i>
      <x v="497"/>
      <x v="15"/>
    </i>
    <i r="1">
      <x v="8"/>
    </i>
    <i t="default">
      <x v="497"/>
    </i>
    <i>
      <x v="282"/>
      <x v="14"/>
    </i>
    <i r="1">
      <x v="4"/>
    </i>
    <i r="1">
      <x v="2"/>
    </i>
    <i r="1">
      <x v="6"/>
    </i>
    <i r="1">
      <x v="8"/>
    </i>
    <i r="1">
      <x v="7"/>
    </i>
    <i r="1">
      <x v="12"/>
    </i>
    <i t="default">
      <x v="282"/>
    </i>
    <i>
      <x v="325"/>
      <x v="6"/>
    </i>
    <i r="1">
      <x v="2"/>
    </i>
    <i r="1">
      <x v="10"/>
    </i>
    <i t="default">
      <x v="325"/>
    </i>
    <i>
      <x/>
      <x v="2"/>
    </i>
    <i r="1">
      <x v="12"/>
    </i>
    <i r="1">
      <x v="3"/>
    </i>
    <i r="1">
      <x v="1"/>
    </i>
    <i t="default">
      <x/>
    </i>
    <i>
      <x v="525"/>
      <x v="6"/>
    </i>
    <i r="1">
      <x v="8"/>
    </i>
    <i t="default">
      <x v="525"/>
    </i>
    <i>
      <x v="233"/>
      <x v="6"/>
    </i>
    <i r="1">
      <x v="8"/>
    </i>
    <i t="default">
      <x v="233"/>
    </i>
    <i>
      <x v="48"/>
      <x v="17"/>
    </i>
    <i t="default">
      <x v="48"/>
    </i>
    <i>
      <x v="477"/>
      <x v="2"/>
    </i>
    <i r="1">
      <x v="6"/>
    </i>
    <i r="1">
      <x v="17"/>
    </i>
    <i r="1">
      <x v="10"/>
    </i>
    <i r="1">
      <x v="16"/>
    </i>
    <i r="1">
      <x v="15"/>
    </i>
    <i t="default">
      <x v="477"/>
    </i>
    <i>
      <x v="383"/>
      <x v="2"/>
    </i>
    <i t="default">
      <x v="383"/>
    </i>
    <i>
      <x v="283"/>
      <x v="6"/>
    </i>
    <i r="1">
      <x v="2"/>
    </i>
    <i r="1">
      <x v="8"/>
    </i>
    <i t="default">
      <x v="283"/>
    </i>
    <i>
      <x v="491"/>
      <x v="10"/>
    </i>
    <i t="default">
      <x v="491"/>
    </i>
    <i>
      <x v="317"/>
      <x v="1"/>
    </i>
    <i t="default">
      <x v="317"/>
    </i>
    <i>
      <x v="644"/>
      <x v="2"/>
    </i>
    <i r="1">
      <x v="6"/>
    </i>
    <i t="default">
      <x v="644"/>
    </i>
    <i>
      <x v="493"/>
      <x v="10"/>
    </i>
    <i r="1">
      <x v="12"/>
    </i>
    <i r="1">
      <x v="5"/>
    </i>
    <i t="default">
      <x v="493"/>
    </i>
    <i>
      <x v="337"/>
      <x v="2"/>
    </i>
    <i r="1">
      <x v="6"/>
    </i>
    <i t="default">
      <x v="337"/>
    </i>
    <i>
      <x v="44"/>
      <x v="2"/>
    </i>
    <i r="1">
      <x v="6"/>
    </i>
    <i r="1">
      <x v="10"/>
    </i>
    <i r="1">
      <x v="17"/>
    </i>
    <i r="1">
      <x v="16"/>
    </i>
    <i r="1">
      <x v="15"/>
    </i>
    <i t="default">
      <x v="44"/>
    </i>
    <i>
      <x v="245"/>
      <x v="16"/>
    </i>
    <i r="1">
      <x v="25"/>
    </i>
    <i r="1">
      <x v="12"/>
    </i>
    <i t="default">
      <x v="245"/>
    </i>
    <i>
      <x v="665"/>
      <x v="2"/>
    </i>
    <i r="1">
      <x v="6"/>
    </i>
    <i r="1">
      <x v="8"/>
    </i>
    <i t="default">
      <x v="665"/>
    </i>
    <i>
      <x v="250"/>
      <x v="6"/>
    </i>
    <i t="default">
      <x v="250"/>
    </i>
    <i>
      <x v="608"/>
      <x v="8"/>
    </i>
    <i r="1">
      <x v="13"/>
    </i>
    <i r="1">
      <x v="10"/>
    </i>
    <i r="1">
      <x v="2"/>
    </i>
    <i r="1">
      <x v="3"/>
    </i>
    <i r="1">
      <x v="1"/>
    </i>
    <i r="1">
      <x v="6"/>
    </i>
    <i t="default">
      <x v="608"/>
    </i>
    <i>
      <x v="19"/>
      <x v="10"/>
    </i>
    <i r="1">
      <x v="15"/>
    </i>
    <i r="1">
      <x v="2"/>
    </i>
    <i r="1">
      <x v="17"/>
    </i>
    <i r="1">
      <x v="6"/>
    </i>
    <i r="1">
      <x v="7"/>
    </i>
    <i t="default">
      <x v="19"/>
    </i>
    <i>
      <x v="555"/>
      <x v="2"/>
    </i>
    <i t="default">
      <x v="555"/>
    </i>
    <i>
      <x v="614"/>
      <x v="2"/>
    </i>
    <i t="default">
      <x v="614"/>
    </i>
    <i>
      <x v="698"/>
      <x v="13"/>
    </i>
    <i t="default">
      <x v="698"/>
    </i>
    <i>
      <x v="104"/>
      <x v="2"/>
    </i>
    <i t="default">
      <x v="104"/>
    </i>
    <i>
      <x v="29"/>
      <x v="6"/>
    </i>
    <i r="1">
      <x v="7"/>
    </i>
    <i r="1">
      <x v="2"/>
    </i>
    <i t="default">
      <x v="29"/>
    </i>
    <i>
      <x v="456"/>
      <x v="7"/>
    </i>
    <i t="default">
      <x v="456"/>
    </i>
    <i>
      <x v="380"/>
      <x v="16"/>
    </i>
    <i t="default">
      <x v="380"/>
    </i>
    <i>
      <x v="14"/>
      <x v="2"/>
    </i>
    <i r="1">
      <x v="6"/>
    </i>
    <i t="default">
      <x v="14"/>
    </i>
    <i>
      <x v="619"/>
      <x v="6"/>
    </i>
    <i r="1">
      <x v="10"/>
    </i>
    <i r="1">
      <x v="22"/>
    </i>
    <i t="default">
      <x v="619"/>
    </i>
    <i>
      <x v="270"/>
      <x v="6"/>
    </i>
    <i t="default">
      <x v="270"/>
    </i>
    <i>
      <x v="297"/>
      <x v="4"/>
    </i>
    <i r="1">
      <x v="7"/>
    </i>
    <i r="1">
      <x v="2"/>
    </i>
    <i t="default">
      <x v="297"/>
    </i>
    <i>
      <x v="147"/>
      <x v="8"/>
    </i>
    <i r="1">
      <x v="2"/>
    </i>
    <i r="1">
      <x v="3"/>
    </i>
    <i r="1">
      <x v="6"/>
    </i>
    <i r="1">
      <x v="4"/>
    </i>
    <i t="default">
      <x v="147"/>
    </i>
    <i>
      <x v="544"/>
      <x v="3"/>
    </i>
    <i r="1">
      <x v="2"/>
    </i>
    <i t="default">
      <x v="544"/>
    </i>
    <i>
      <x v="630"/>
      <x v="2"/>
    </i>
    <i t="default">
      <x v="630"/>
    </i>
    <i>
      <x v="363"/>
      <x v="14"/>
    </i>
    <i r="1">
      <x v="13"/>
    </i>
    <i r="1">
      <x v="1"/>
    </i>
    <i t="default">
      <x v="363"/>
    </i>
    <i>
      <x v="664"/>
      <x v="13"/>
    </i>
    <i r="1">
      <x v="1"/>
    </i>
    <i t="default">
      <x v="664"/>
    </i>
    <i>
      <x v="633"/>
      <x v="8"/>
    </i>
    <i t="default">
      <x v="633"/>
    </i>
    <i>
      <x v="61"/>
      <x v="6"/>
    </i>
    <i t="default">
      <x v="61"/>
    </i>
    <i>
      <x v="60"/>
      <x v="3"/>
    </i>
    <i t="default">
      <x v="60"/>
    </i>
    <i>
      <x v="625"/>
      <x v="2"/>
    </i>
    <i r="1">
      <x v="6"/>
    </i>
    <i r="1">
      <x v="4"/>
    </i>
    <i t="default">
      <x v="625"/>
    </i>
    <i>
      <x v="73"/>
      <x v="8"/>
    </i>
    <i r="1">
      <x v="6"/>
    </i>
    <i r="1">
      <x v="13"/>
    </i>
    <i r="1">
      <x v="11"/>
    </i>
    <i t="default">
      <x v="73"/>
    </i>
    <i>
      <x v="199"/>
      <x v="6"/>
    </i>
    <i t="default">
      <x v="199"/>
    </i>
    <i>
      <x v="598"/>
      <x v="2"/>
    </i>
    <i r="1">
      <x v="6"/>
    </i>
    <i t="default">
      <x v="598"/>
    </i>
    <i>
      <x v="688"/>
      <x v="6"/>
    </i>
    <i t="default">
      <x v="688"/>
    </i>
    <i>
      <x v="183"/>
      <x v="6"/>
    </i>
    <i r="1">
      <x v="2"/>
    </i>
    <i r="1">
      <x v="3"/>
    </i>
    <i r="1">
      <x v="10"/>
    </i>
    <i r="1">
      <x v="11"/>
    </i>
    <i r="1">
      <x v="4"/>
    </i>
    <i r="1">
      <x v="8"/>
    </i>
    <i r="1">
      <x v="1"/>
    </i>
    <i r="1">
      <x v="16"/>
    </i>
    <i r="1">
      <x v="5"/>
    </i>
    <i r="1">
      <x v="7"/>
    </i>
    <i r="1">
      <x v="9"/>
    </i>
    <i t="default">
      <x v="183"/>
    </i>
    <i>
      <x v="624"/>
      <x v="14"/>
    </i>
    <i r="1">
      <x v="2"/>
    </i>
    <i r="1">
      <x v="8"/>
    </i>
    <i r="1">
      <x v="6"/>
    </i>
    <i t="default">
      <x v="624"/>
    </i>
    <i>
      <x v="487"/>
      <x v="2"/>
    </i>
    <i r="1">
      <x v="6"/>
    </i>
    <i t="default">
      <x v="487"/>
    </i>
    <i>
      <x v="87"/>
      <x v="17"/>
    </i>
    <i r="1">
      <x v="7"/>
    </i>
    <i r="1">
      <x v="5"/>
    </i>
    <i t="default">
      <x v="87"/>
    </i>
    <i>
      <x v="154"/>
      <x v="2"/>
    </i>
    <i t="default">
      <x v="154"/>
    </i>
    <i>
      <x v="480"/>
      <x v="6"/>
    </i>
    <i r="1">
      <x v="2"/>
    </i>
    <i t="default">
      <x v="480"/>
    </i>
    <i>
      <x v="651"/>
      <x v="14"/>
    </i>
    <i r="1">
      <x v="2"/>
    </i>
    <i r="1">
      <x v="6"/>
    </i>
    <i r="1">
      <x v="10"/>
    </i>
    <i r="1">
      <x v="7"/>
    </i>
    <i r="1">
      <x v="1"/>
    </i>
    <i r="1">
      <x v="4"/>
    </i>
    <i r="1">
      <x v="16"/>
    </i>
    <i r="1">
      <x v="15"/>
    </i>
    <i r="1">
      <x v="5"/>
    </i>
    <i r="1">
      <x v="11"/>
    </i>
    <i r="1">
      <x v="23"/>
    </i>
    <i r="1">
      <x v="3"/>
    </i>
    <i r="1">
      <x v="9"/>
    </i>
    <i t="default">
      <x v="651"/>
    </i>
    <i>
      <x v="460"/>
      <x v="10"/>
    </i>
    <i r="1">
      <x v="2"/>
    </i>
    <i t="default">
      <x v="460"/>
    </i>
    <i>
      <x v="225"/>
      <x v="2"/>
    </i>
    <i r="1">
      <x v="13"/>
    </i>
    <i r="1">
      <x v="6"/>
    </i>
    <i r="1">
      <x v="17"/>
    </i>
    <i r="1">
      <x v="8"/>
    </i>
    <i r="1">
      <x v="1"/>
    </i>
    <i r="1">
      <x v="3"/>
    </i>
    <i r="1">
      <x v="10"/>
    </i>
    <i r="1">
      <x v="22"/>
    </i>
    <i r="1">
      <x v="11"/>
    </i>
    <i t="default">
      <x v="225"/>
    </i>
    <i>
      <x v="323"/>
      <x v="6"/>
    </i>
    <i t="default">
      <x v="323"/>
    </i>
    <i>
      <x v="119"/>
      <x v="6"/>
    </i>
    <i t="default">
      <x v="119"/>
    </i>
    <i>
      <x v="177"/>
      <x v="2"/>
    </i>
    <i r="1">
      <x v="10"/>
    </i>
    <i r="1">
      <x v="7"/>
    </i>
    <i r="1">
      <x v="20"/>
    </i>
    <i r="1">
      <x v="12"/>
    </i>
    <i t="default">
      <x v="177"/>
    </i>
    <i>
      <x v="726"/>
      <x v="6"/>
    </i>
    <i r="1">
      <x v="12"/>
    </i>
    <i t="default">
      <x v="726"/>
    </i>
    <i>
      <x v="652"/>
      <x v="6"/>
    </i>
    <i r="1">
      <x v="2"/>
    </i>
    <i t="default">
      <x v="652"/>
    </i>
    <i>
      <x v="359"/>
      <x v="2"/>
    </i>
    <i t="default">
      <x v="359"/>
    </i>
    <i>
      <x v="570"/>
      <x v="2"/>
    </i>
    <i t="default">
      <x v="570"/>
    </i>
    <i>
      <x v="28"/>
      <x v="2"/>
    </i>
    <i r="1">
      <x v="6"/>
    </i>
    <i r="1">
      <x v="17"/>
    </i>
    <i r="1">
      <x v="10"/>
    </i>
    <i r="1">
      <x v="16"/>
    </i>
    <i r="1">
      <x v="15"/>
    </i>
    <i t="default">
      <x v="28"/>
    </i>
    <i>
      <x v="385"/>
      <x v="2"/>
    </i>
    <i r="1">
      <x v="22"/>
    </i>
    <i t="default">
      <x v="385"/>
    </i>
    <i>
      <x v="449"/>
      <x v="2"/>
    </i>
    <i t="default">
      <x v="449"/>
    </i>
    <i>
      <x v="330"/>
      <x v="16"/>
    </i>
    <i t="default">
      <x v="330"/>
    </i>
    <i>
      <x v="463"/>
      <x v="15"/>
    </i>
    <i t="default">
      <x v="463"/>
    </i>
    <i>
      <x v="221"/>
      <x v="2"/>
    </i>
    <i r="1">
      <x v="6"/>
    </i>
    <i r="1">
      <x v="10"/>
    </i>
    <i r="1">
      <x v="17"/>
    </i>
    <i r="1">
      <x v="16"/>
    </i>
    <i r="1">
      <x v="13"/>
    </i>
    <i r="1">
      <x v="7"/>
    </i>
    <i r="1">
      <x v="15"/>
    </i>
    <i t="default">
      <x v="221"/>
    </i>
    <i>
      <x v="700"/>
      <x v="2"/>
    </i>
    <i r="1">
      <x v="6"/>
    </i>
    <i t="default">
      <x v="700"/>
    </i>
    <i>
      <x v="257"/>
      <x v="8"/>
    </i>
    <i r="1">
      <x v="3"/>
    </i>
    <i t="default">
      <x v="257"/>
    </i>
    <i>
      <x v="284"/>
      <x v="14"/>
    </i>
    <i t="default">
      <x v="284"/>
    </i>
    <i>
      <x v="32"/>
      <x v="2"/>
    </i>
    <i r="1">
      <x v="13"/>
    </i>
    <i r="1">
      <x v="6"/>
    </i>
    <i r="1">
      <x v="14"/>
    </i>
    <i t="default">
      <x v="32"/>
    </i>
    <i>
      <x v="181"/>
      <x v="6"/>
    </i>
    <i t="default">
      <x v="181"/>
    </i>
    <i>
      <x v="292"/>
      <x v="8"/>
    </i>
    <i r="1">
      <x v="10"/>
    </i>
    <i r="1">
      <x v="3"/>
    </i>
    <i r="1">
      <x v="16"/>
    </i>
    <i t="default">
      <x v="292"/>
    </i>
    <i>
      <x v="453"/>
      <x v="6"/>
    </i>
    <i t="default">
      <x v="453"/>
    </i>
    <i>
      <x v="41"/>
      <x v="2"/>
    </i>
    <i r="1">
      <x v="6"/>
    </i>
    <i t="default">
      <x v="41"/>
    </i>
    <i>
      <x v="420"/>
      <x v="10"/>
    </i>
    <i r="1">
      <x v="6"/>
    </i>
    <i r="1">
      <x v="17"/>
    </i>
    <i r="1">
      <x v="2"/>
    </i>
    <i r="1">
      <x v="16"/>
    </i>
    <i t="default">
      <x v="420"/>
    </i>
    <i>
      <x v="466"/>
      <x v="16"/>
    </i>
    <i t="default">
      <x v="466"/>
    </i>
    <i>
      <x v="457"/>
      <x v="16"/>
    </i>
    <i t="default">
      <x v="457"/>
    </i>
    <i>
      <x v="607"/>
      <x v="2"/>
    </i>
    <i r="1">
      <x v="8"/>
    </i>
    <i t="default">
      <x v="607"/>
    </i>
    <i>
      <x v="404"/>
      <x v="1"/>
    </i>
    <i r="1">
      <x v="6"/>
    </i>
    <i t="default">
      <x v="404"/>
    </i>
    <i>
      <x v="356"/>
      <x v="6"/>
    </i>
    <i r="1">
      <x v="5"/>
    </i>
    <i t="default">
      <x v="356"/>
    </i>
    <i>
      <x v="654"/>
      <x v="2"/>
    </i>
    <i t="default">
      <x v="654"/>
    </i>
    <i>
      <x v="515"/>
      <x v="2"/>
    </i>
    <i t="default">
      <x v="515"/>
    </i>
    <i>
      <x v="333"/>
      <x v="21"/>
    </i>
    <i t="default">
      <x v="333"/>
    </i>
    <i>
      <x v="475"/>
      <x v="14"/>
    </i>
    <i r="1">
      <x v="2"/>
    </i>
    <i r="1">
      <x v="6"/>
    </i>
    <i r="1">
      <x v="10"/>
    </i>
    <i r="1">
      <x v="17"/>
    </i>
    <i r="1">
      <x v="16"/>
    </i>
    <i r="1">
      <x v="15"/>
    </i>
    <i r="1">
      <x v="7"/>
    </i>
    <i t="default">
      <x v="475"/>
    </i>
    <i>
      <x v="587"/>
      <x v="7"/>
    </i>
    <i t="default">
      <x v="587"/>
    </i>
    <i>
      <x v="184"/>
      <x v="3"/>
    </i>
    <i r="1">
      <x v="8"/>
    </i>
    <i t="default">
      <x v="184"/>
    </i>
    <i>
      <x v="210"/>
      <x v="17"/>
    </i>
    <i t="default">
      <x v="210"/>
    </i>
    <i>
      <x v="163"/>
      <x v="8"/>
    </i>
    <i t="default">
      <x v="163"/>
    </i>
    <i>
      <x v="341"/>
      <x v="2"/>
    </i>
    <i t="default">
      <x v="341"/>
    </i>
    <i>
      <x v="13"/>
      <x v="14"/>
    </i>
    <i r="1">
      <x v="13"/>
    </i>
    <i r="1">
      <x v="6"/>
    </i>
    <i t="default">
      <x v="13"/>
    </i>
    <i>
      <x v="649"/>
      <x v="11"/>
    </i>
    <i r="1">
      <x v="8"/>
    </i>
    <i r="1">
      <x v="20"/>
    </i>
    <i r="1">
      <x v="3"/>
    </i>
    <i t="default">
      <x v="649"/>
    </i>
    <i>
      <x v="661"/>
      <x v="2"/>
    </i>
    <i t="default">
      <x v="661"/>
    </i>
    <i>
      <x v="470"/>
      <x v="2"/>
    </i>
    <i r="1">
      <x v="17"/>
    </i>
    <i r="1">
      <x v="10"/>
    </i>
    <i r="1">
      <x v="16"/>
    </i>
    <i r="1">
      <x v="15"/>
    </i>
    <i t="default">
      <x v="470"/>
    </i>
    <i>
      <x v="150"/>
      <x v="14"/>
    </i>
    <i r="1">
      <x v="2"/>
    </i>
    <i r="1">
      <x v="6"/>
    </i>
    <i r="1">
      <x v="17"/>
    </i>
    <i r="1">
      <x v="10"/>
    </i>
    <i r="1">
      <x v="8"/>
    </i>
    <i r="1">
      <x v="15"/>
    </i>
    <i r="1">
      <x v="16"/>
    </i>
    <i r="1">
      <x v="7"/>
    </i>
    <i r="1">
      <x v="3"/>
    </i>
    <i t="default">
      <x v="150"/>
    </i>
    <i>
      <x v="349"/>
      <x v="6"/>
    </i>
    <i t="default">
      <x v="349"/>
    </i>
    <i>
      <x v="79"/>
      <x v="3"/>
    </i>
    <i r="1">
      <x v="12"/>
    </i>
    <i t="default">
      <x v="79"/>
    </i>
    <i>
      <x v="409"/>
      <x v="16"/>
    </i>
    <i t="default">
      <x v="409"/>
    </i>
    <i>
      <x v="155"/>
      <x v="7"/>
    </i>
    <i t="default">
      <x v="155"/>
    </i>
    <i>
      <x v="374"/>
      <x v="17"/>
    </i>
    <i r="1">
      <x v="10"/>
    </i>
    <i r="1">
      <x v="11"/>
    </i>
    <i r="1">
      <x v="16"/>
    </i>
    <i r="1">
      <x v="15"/>
    </i>
    <i r="1">
      <x v="5"/>
    </i>
    <i r="1">
      <x v="4"/>
    </i>
    <i r="1">
      <x v="23"/>
    </i>
    <i t="default">
      <x v="374"/>
    </i>
    <i>
      <x v="316"/>
      <x v="14"/>
    </i>
    <i t="default">
      <x v="316"/>
    </i>
    <i>
      <x v="628"/>
      <x v="10"/>
    </i>
    <i r="1">
      <x v="1"/>
    </i>
    <i r="1">
      <x v="3"/>
    </i>
    <i t="default">
      <x v="628"/>
    </i>
    <i>
      <x v="8"/>
      <x v="2"/>
    </i>
    <i r="1">
      <x v="1"/>
    </i>
    <i r="1">
      <x v="6"/>
    </i>
    <i r="1">
      <x v="8"/>
    </i>
    <i r="1">
      <x v="3"/>
    </i>
    <i r="1">
      <x v="10"/>
    </i>
    <i r="1">
      <x v="11"/>
    </i>
    <i r="1">
      <x v="12"/>
    </i>
    <i r="1">
      <x v="4"/>
    </i>
    <i r="1">
      <x v="9"/>
    </i>
    <i r="1">
      <x v="7"/>
    </i>
    <i t="default">
      <x v="8"/>
    </i>
    <i>
      <x v="115"/>
      <x v="6"/>
    </i>
    <i t="default">
      <x v="115"/>
    </i>
    <i>
      <x v="40"/>
      <x v="2"/>
    </i>
    <i r="1">
      <x v="3"/>
    </i>
    <i t="default">
      <x v="40"/>
    </i>
    <i>
      <x v="57"/>
      <x v="8"/>
    </i>
    <i t="default">
      <x v="57"/>
    </i>
    <i>
      <x v="35"/>
      <x v="8"/>
    </i>
    <i r="1">
      <x v="11"/>
    </i>
    <i r="1">
      <x v="12"/>
    </i>
    <i r="1">
      <x v="13"/>
    </i>
    <i r="1">
      <x v="2"/>
    </i>
    <i t="default">
      <x v="35"/>
    </i>
    <i>
      <x v="239"/>
      <x v="6"/>
    </i>
    <i t="default">
      <x v="239"/>
    </i>
    <i>
      <x v="277"/>
      <x v="6"/>
    </i>
    <i r="1">
      <x v="2"/>
    </i>
    <i r="1">
      <x v="10"/>
    </i>
    <i r="1">
      <x v="17"/>
    </i>
    <i r="1">
      <x v="16"/>
    </i>
    <i r="1">
      <x v="15"/>
    </i>
    <i r="1">
      <x v="5"/>
    </i>
    <i t="default">
      <x v="277"/>
    </i>
    <i>
      <x v="632"/>
      <x v="6"/>
    </i>
    <i t="default">
      <x v="632"/>
    </i>
    <i>
      <x v="185"/>
      <x v="2"/>
    </i>
    <i r="1">
      <x v="8"/>
    </i>
    <i t="default">
      <x v="185"/>
    </i>
    <i>
      <x v="171"/>
      <x v="2"/>
    </i>
    <i r="1">
      <x v="8"/>
    </i>
    <i r="1">
      <x v="1"/>
    </i>
    <i r="1">
      <x v="6"/>
    </i>
    <i r="1">
      <x v="11"/>
    </i>
    <i r="1">
      <x v="3"/>
    </i>
    <i r="1">
      <x v="20"/>
    </i>
    <i t="default">
      <x v="171"/>
    </i>
    <i>
      <x v="422"/>
      <x v="6"/>
    </i>
    <i t="default">
      <x v="422"/>
    </i>
    <i>
      <x v="265"/>
      <x v="6"/>
    </i>
    <i t="default">
      <x v="265"/>
    </i>
    <i>
      <x v="510"/>
      <x v="2"/>
    </i>
    <i r="1">
      <x v="8"/>
    </i>
    <i r="1">
      <x v="6"/>
    </i>
    <i r="1">
      <x v="5"/>
    </i>
    <i r="1">
      <x v="1"/>
    </i>
    <i r="1">
      <x v="11"/>
    </i>
    <i r="1">
      <x v="10"/>
    </i>
    <i r="1">
      <x v="9"/>
    </i>
    <i t="default">
      <x v="510"/>
    </i>
    <i>
      <x v="187"/>
      <x v="6"/>
    </i>
    <i r="1">
      <x v="2"/>
    </i>
    <i t="default">
      <x v="187"/>
    </i>
    <i>
      <x v="197"/>
      <x v="2"/>
    </i>
    <i t="default">
      <x v="197"/>
    </i>
    <i>
      <x v="543"/>
      <x v="3"/>
    </i>
    <i t="default">
      <x v="543"/>
    </i>
    <i>
      <x v="645"/>
      <x v="6"/>
    </i>
    <i t="default">
      <x v="645"/>
    </i>
    <i>
      <x v="478"/>
      <x v="2"/>
    </i>
    <i t="default">
      <x v="478"/>
    </i>
    <i>
      <x v="113"/>
      <x v="13"/>
    </i>
    <i r="1">
      <x v="6"/>
    </i>
    <i t="default">
      <x v="113"/>
    </i>
    <i>
      <x v="134"/>
      <x v="2"/>
    </i>
    <i r="1">
      <x v="6"/>
    </i>
    <i r="1">
      <x v="8"/>
    </i>
    <i r="1">
      <x v="10"/>
    </i>
    <i r="1">
      <x v="4"/>
    </i>
    <i r="1">
      <x v="17"/>
    </i>
    <i r="1">
      <x v="14"/>
    </i>
    <i r="1">
      <x v="7"/>
    </i>
    <i r="1">
      <x v="12"/>
    </i>
    <i t="default">
      <x v="134"/>
    </i>
    <i>
      <x v="502"/>
      <x v="14"/>
    </i>
    <i t="default">
      <x v="502"/>
    </i>
    <i>
      <x v="549"/>
      <x v="6"/>
    </i>
    <i r="1">
      <x v="8"/>
    </i>
    <i t="default">
      <x v="549"/>
    </i>
    <i>
      <x v="648"/>
      <x v="2"/>
    </i>
    <i t="default">
      <x v="648"/>
    </i>
    <i>
      <x v="484"/>
      <x v="12"/>
    </i>
    <i r="1">
      <x v="8"/>
    </i>
    <i r="1">
      <x v="3"/>
    </i>
    <i r="1">
      <x v="7"/>
    </i>
    <i t="default">
      <x v="484"/>
    </i>
    <i>
      <x v="439"/>
      <x v="2"/>
    </i>
    <i t="default">
      <x v="439"/>
    </i>
    <i>
      <x v="132"/>
      <x v="7"/>
    </i>
    <i t="default">
      <x v="132"/>
    </i>
    <i>
      <x v="222"/>
      <x v="2"/>
    </i>
    <i r="1">
      <x v="7"/>
    </i>
    <i r="1">
      <x v="6"/>
    </i>
    <i r="1">
      <x v="8"/>
    </i>
    <i r="1">
      <x v="14"/>
    </i>
    <i r="1">
      <x v="1"/>
    </i>
    <i t="default">
      <x v="222"/>
    </i>
    <i>
      <x v="133"/>
      <x v="6"/>
    </i>
    <i r="1">
      <x v="10"/>
    </i>
    <i r="1">
      <x v="11"/>
    </i>
    <i t="default">
      <x v="133"/>
    </i>
    <i>
      <x v="663"/>
      <x v="16"/>
    </i>
    <i t="default">
      <x v="663"/>
    </i>
    <i>
      <x v="345"/>
      <x v="16"/>
    </i>
    <i t="default">
      <x v="345"/>
    </i>
    <i>
      <x v="36"/>
      <x v="8"/>
    </i>
    <i t="default">
      <x v="36"/>
    </i>
    <i>
      <x v="545"/>
      <x v="6"/>
    </i>
    <i t="default">
      <x v="545"/>
    </i>
    <i>
      <x v="566"/>
      <x v="6"/>
    </i>
    <i t="default">
      <x v="566"/>
    </i>
    <i>
      <x v="643"/>
      <x v="2"/>
    </i>
    <i t="default">
      <x v="643"/>
    </i>
    <i>
      <x v="22"/>
      <x v="15"/>
    </i>
    <i t="default">
      <x v="22"/>
    </i>
    <i>
      <x v="27"/>
      <x v="6"/>
    </i>
    <i r="1">
      <x v="4"/>
    </i>
    <i r="1">
      <x v="15"/>
    </i>
    <i r="1">
      <x v="2"/>
    </i>
    <i t="default">
      <x v="27"/>
    </i>
    <i>
      <x v="582"/>
      <x v="1"/>
    </i>
    <i t="default">
      <x v="582"/>
    </i>
    <i>
      <x v="212"/>
      <x v="18"/>
    </i>
    <i r="1">
      <x v="20"/>
    </i>
    <i t="default">
      <x v="212"/>
    </i>
    <i>
      <x v="271"/>
      <x v="13"/>
    </i>
    <i t="default">
      <x v="271"/>
    </i>
    <i>
      <x v="530"/>
      <x v="14"/>
    </i>
    <i t="default">
      <x v="530"/>
    </i>
    <i>
      <x v="231"/>
      <x v="17"/>
    </i>
    <i t="default">
      <x v="231"/>
    </i>
    <i>
      <x v="296"/>
      <x v="4"/>
    </i>
    <i r="1">
      <x v="5"/>
    </i>
    <i r="1">
      <x v="23"/>
    </i>
    <i r="1">
      <x v="10"/>
    </i>
    <i t="default">
      <x v="296"/>
    </i>
    <i>
      <x v="226"/>
      <x v="6"/>
    </i>
    <i t="default">
      <x v="226"/>
    </i>
    <i>
      <x v="558"/>
      <x v="1"/>
    </i>
    <i r="1">
      <x v="4"/>
    </i>
    <i t="default">
      <x v="558"/>
    </i>
    <i>
      <x v="606"/>
      <x v="3"/>
    </i>
    <i r="1">
      <x v="12"/>
    </i>
    <i t="default">
      <x v="606"/>
    </i>
    <i>
      <x v="93"/>
      <x v="15"/>
    </i>
    <i r="1">
      <x v="10"/>
    </i>
    <i r="1">
      <x v="7"/>
    </i>
    <i r="1">
      <x v="3"/>
    </i>
    <i t="default">
      <x v="93"/>
    </i>
    <i>
      <x v="381"/>
      <x v="2"/>
    </i>
    <i r="1">
      <x v="8"/>
    </i>
    <i r="1">
      <x v="1"/>
    </i>
    <i t="default">
      <x v="381"/>
    </i>
    <i>
      <x v="165"/>
      <x v="16"/>
    </i>
    <i t="default">
      <x v="165"/>
    </i>
    <i>
      <x v="446"/>
      <x v="4"/>
    </i>
    <i t="default">
      <x v="446"/>
    </i>
    <i>
      <x v="560"/>
      <x v="6"/>
    </i>
    <i t="default">
      <x v="560"/>
    </i>
    <i>
      <x v="92"/>
      <x v="6"/>
    </i>
    <i r="1">
      <x v="10"/>
    </i>
    <i r="1">
      <x v="2"/>
    </i>
    <i r="1">
      <x v="4"/>
    </i>
    <i r="1">
      <x v="3"/>
    </i>
    <i t="default">
      <x v="92"/>
    </i>
    <i>
      <x v="305"/>
      <x v="2"/>
    </i>
    <i t="default">
      <x v="305"/>
    </i>
    <i>
      <x v="710"/>
      <x v="6"/>
    </i>
    <i t="default">
      <x v="710"/>
    </i>
    <i>
      <x v="465"/>
      <x v="2"/>
    </i>
    <i r="1">
      <x v="6"/>
    </i>
    <i r="1">
      <x v="10"/>
    </i>
    <i r="1">
      <x v="11"/>
    </i>
    <i r="1">
      <x v="3"/>
    </i>
    <i r="1">
      <x v="17"/>
    </i>
    <i r="1">
      <x v="1"/>
    </i>
    <i r="1">
      <x v="20"/>
    </i>
    <i t="default">
      <x v="465"/>
    </i>
    <i>
      <x v="479"/>
      <x v="10"/>
    </i>
    <i t="default">
      <x v="479"/>
    </i>
    <i>
      <x v="269"/>
      <x v="7"/>
    </i>
    <i t="default">
      <x v="269"/>
    </i>
    <i>
      <x v="247"/>
      <x v="2"/>
    </i>
    <i t="default">
      <x v="247"/>
    </i>
    <i>
      <x v="537"/>
      <x v="10"/>
    </i>
    <i t="default">
      <x v="537"/>
    </i>
    <i>
      <x v="407"/>
      <x v="10"/>
    </i>
    <i r="1">
      <x v="2"/>
    </i>
    <i r="1">
      <x v="6"/>
    </i>
    <i r="1">
      <x v="14"/>
    </i>
    <i r="1">
      <x v="1"/>
    </i>
    <i r="1">
      <x v="22"/>
    </i>
    <i r="1">
      <x v="16"/>
    </i>
    <i r="1">
      <x v="7"/>
    </i>
    <i t="default">
      <x v="407"/>
    </i>
    <i>
      <x v="533"/>
      <x v="2"/>
    </i>
    <i t="default">
      <x v="533"/>
    </i>
    <i>
      <x v="622"/>
      <x v="6"/>
    </i>
    <i r="1">
      <x v="10"/>
    </i>
    <i r="1">
      <x v="2"/>
    </i>
    <i r="1">
      <x v="11"/>
    </i>
    <i t="default">
      <x v="622"/>
    </i>
    <i>
      <x v="53"/>
      <x v="2"/>
    </i>
    <i r="1">
      <x v="6"/>
    </i>
    <i r="1">
      <x v="17"/>
    </i>
    <i r="1">
      <x v="10"/>
    </i>
    <i r="1">
      <x v="16"/>
    </i>
    <i r="1">
      <x v="15"/>
    </i>
    <i t="default">
      <x v="53"/>
    </i>
    <i>
      <x v="447"/>
      <x v="3"/>
    </i>
    <i t="default">
      <x v="447"/>
    </i>
    <i>
      <x v="412"/>
      <x v="14"/>
    </i>
    <i r="1">
      <x v="2"/>
    </i>
    <i r="1">
      <x v="13"/>
    </i>
    <i r="1">
      <x v="1"/>
    </i>
    <i r="1">
      <x v="10"/>
    </i>
    <i r="1">
      <x v="6"/>
    </i>
    <i r="1">
      <x v="7"/>
    </i>
    <i t="default">
      <x v="412"/>
    </i>
    <i>
      <x v="583"/>
      <x v="8"/>
    </i>
    <i t="default">
      <x v="583"/>
    </i>
    <i>
      <x v="369"/>
      <x v="7"/>
    </i>
    <i r="1">
      <x v="17"/>
    </i>
    <i r="1">
      <x v="6"/>
    </i>
    <i r="1">
      <x v="2"/>
    </i>
    <i t="default">
      <x v="369"/>
    </i>
    <i>
      <x v="347"/>
      <x v="8"/>
    </i>
    <i r="1">
      <x v="4"/>
    </i>
    <i t="default">
      <x v="347"/>
    </i>
    <i>
      <x v="556"/>
      <x v="6"/>
    </i>
    <i r="1">
      <x v="1"/>
    </i>
    <i r="1">
      <x v="2"/>
    </i>
    <i r="1">
      <x v="14"/>
    </i>
    <i r="1">
      <x v="10"/>
    </i>
    <i r="1">
      <x v="8"/>
    </i>
    <i r="1">
      <x v="11"/>
    </i>
    <i r="1">
      <x v="16"/>
    </i>
    <i r="1">
      <x v="7"/>
    </i>
    <i t="default">
      <x v="556"/>
    </i>
    <i>
      <x v="331"/>
      <x v="8"/>
    </i>
    <i t="default">
      <x v="331"/>
    </i>
    <i>
      <x v="4"/>
      <x v="3"/>
    </i>
    <i r="1">
      <x v="4"/>
    </i>
    <i t="default">
      <x v="4"/>
    </i>
    <i>
      <x v="319"/>
      <x v="3"/>
    </i>
    <i t="default">
      <x v="319"/>
    </i>
    <i>
      <x v="188"/>
      <x v="6"/>
    </i>
    <i r="1">
      <x v="10"/>
    </i>
    <i t="default">
      <x v="188"/>
    </i>
    <i>
      <x v="427"/>
      <x v="3"/>
    </i>
    <i r="1">
      <x v="7"/>
    </i>
    <i t="default">
      <x v="427"/>
    </i>
    <i>
      <x v="437"/>
      <x v="8"/>
    </i>
    <i t="default">
      <x v="437"/>
    </i>
    <i>
      <x v="167"/>
      <x v="10"/>
    </i>
    <i t="default">
      <x v="167"/>
    </i>
    <i>
      <x v="94"/>
      <x v="6"/>
    </i>
    <i r="1">
      <x v="14"/>
    </i>
    <i r="1">
      <x v="1"/>
    </i>
    <i t="default">
      <x v="94"/>
    </i>
    <i>
      <x v="458"/>
      <x v="1"/>
    </i>
    <i t="default">
      <x v="458"/>
    </i>
    <i>
      <x v="314"/>
      <x v="1"/>
    </i>
    <i t="default">
      <x v="314"/>
    </i>
    <i>
      <x v="638"/>
      <x v="3"/>
    </i>
    <i t="default">
      <x v="638"/>
    </i>
    <i>
      <x v="121"/>
      <x v="15"/>
    </i>
    <i r="1">
      <x v="7"/>
    </i>
    <i t="default">
      <x v="121"/>
    </i>
    <i>
      <x v="307"/>
      <x v="6"/>
    </i>
    <i r="1">
      <x v="2"/>
    </i>
    <i t="default">
      <x v="307"/>
    </i>
    <i>
      <x v="21"/>
      <x v="8"/>
    </i>
    <i t="default">
      <x v="21"/>
    </i>
    <i>
      <x v="75"/>
      <x v="21"/>
    </i>
    <i t="default">
      <x v="75"/>
    </i>
    <i>
      <x v="639"/>
      <x v="6"/>
    </i>
    <i r="1">
      <x v="10"/>
    </i>
    <i r="1">
      <x v="2"/>
    </i>
    <i r="1">
      <x v="8"/>
    </i>
    <i r="1">
      <x v="16"/>
    </i>
    <i t="default">
      <x v="639"/>
    </i>
    <i>
      <x v="711"/>
      <x v="6"/>
    </i>
    <i t="default">
      <x v="711"/>
    </i>
    <i>
      <x v="492"/>
      <x v="7"/>
    </i>
    <i t="default">
      <x v="492"/>
    </i>
    <i>
      <x v="647"/>
      <x v="4"/>
    </i>
    <i t="default">
      <x v="647"/>
    </i>
    <i>
      <x v="599"/>
      <x v="7"/>
    </i>
    <i r="1">
      <x v="14"/>
    </i>
    <i t="default">
      <x v="599"/>
    </i>
    <i>
      <x v="408"/>
      <x v="2"/>
    </i>
    <i t="default">
      <x v="408"/>
    </i>
    <i>
      <x v="575"/>
      <x v="16"/>
    </i>
    <i r="1">
      <x v="2"/>
    </i>
    <i r="1">
      <x v="6"/>
    </i>
    <i t="default">
      <x v="575"/>
    </i>
    <i>
      <x v="348"/>
      <x v="8"/>
    </i>
    <i t="default">
      <x v="348"/>
    </i>
    <i>
      <x v="262"/>
      <x v="8"/>
    </i>
    <i r="1">
      <x v="4"/>
    </i>
    <i r="1">
      <x v="6"/>
    </i>
    <i r="1">
      <x v="17"/>
    </i>
    <i r="1">
      <x v="14"/>
    </i>
    <i r="1">
      <x v="7"/>
    </i>
    <i r="1">
      <x v="23"/>
    </i>
    <i r="1">
      <x v="1"/>
    </i>
    <i t="default">
      <x v="262"/>
    </i>
    <i>
      <x v="141"/>
      <x v="16"/>
    </i>
    <i r="1">
      <x v="7"/>
    </i>
    <i t="default">
      <x v="141"/>
    </i>
    <i>
      <x v="626"/>
      <x v="8"/>
    </i>
    <i t="default">
      <x v="626"/>
    </i>
    <i>
      <x v="371"/>
      <x v="5"/>
    </i>
    <i t="default">
      <x v="371"/>
    </i>
    <i>
      <x v="218"/>
      <x v="14"/>
    </i>
    <i r="1">
      <x v="12"/>
    </i>
    <i t="default">
      <x v="218"/>
    </i>
    <i>
      <x v="430"/>
      <x v="6"/>
    </i>
    <i r="1">
      <x v="2"/>
    </i>
    <i t="default">
      <x v="430"/>
    </i>
    <i>
      <x v="312"/>
      <x v="4"/>
    </i>
    <i t="default">
      <x v="312"/>
    </i>
    <i>
      <x v="117"/>
      <x v="4"/>
    </i>
    <i t="default">
      <x v="117"/>
    </i>
    <i>
      <x v="129"/>
      <x v="6"/>
    </i>
    <i r="1">
      <x v="15"/>
    </i>
    <i t="default">
      <x v="129"/>
    </i>
    <i>
      <x v="16"/>
      <x v="15"/>
    </i>
    <i t="default">
      <x v="16"/>
    </i>
    <i>
      <x v="300"/>
      <x v="2"/>
    </i>
    <i r="1">
      <x v="6"/>
    </i>
    <i r="1">
      <x v="3"/>
    </i>
    <i t="default">
      <x v="300"/>
    </i>
    <i>
      <x v="546"/>
      <x v="16"/>
    </i>
    <i r="1">
      <x v="7"/>
    </i>
    <i t="default">
      <x v="546"/>
    </i>
    <i>
      <x v="261"/>
      <x v="2"/>
    </i>
    <i t="default">
      <x v="261"/>
    </i>
    <i>
      <x v="174"/>
      <x v="2"/>
    </i>
    <i r="1">
      <x v="11"/>
    </i>
    <i t="default">
      <x v="174"/>
    </i>
    <i>
      <x v="667"/>
      <x v="12"/>
    </i>
    <i t="default">
      <x v="667"/>
    </i>
    <i>
      <x v="238"/>
      <x v="20"/>
    </i>
    <i t="default">
      <x v="238"/>
    </i>
    <i>
      <x v="340"/>
      <x v="7"/>
    </i>
    <i t="default">
      <x v="340"/>
    </i>
    <i>
      <x v="88"/>
      <x v="2"/>
    </i>
    <i r="1">
      <x v="6"/>
    </i>
    <i r="1">
      <x v="11"/>
    </i>
    <i t="default">
      <x v="88"/>
    </i>
    <i>
      <x v="258"/>
      <x v="6"/>
    </i>
    <i r="1">
      <x v="2"/>
    </i>
    <i t="default">
      <x v="258"/>
    </i>
    <i>
      <x v="596"/>
      <x v="2"/>
    </i>
    <i r="1">
      <x v="6"/>
    </i>
    <i r="1">
      <x v="10"/>
    </i>
    <i t="default">
      <x v="596"/>
    </i>
    <i>
      <x v="236"/>
      <x v="2"/>
    </i>
    <i r="1">
      <x v="23"/>
    </i>
    <i t="default">
      <x v="236"/>
    </i>
    <i>
      <x v="78"/>
      <x v="2"/>
    </i>
    <i r="1">
      <x v="12"/>
    </i>
    <i r="1">
      <x v="8"/>
    </i>
    <i t="default">
      <x v="78"/>
    </i>
    <i>
      <x v="600"/>
      <x v="15"/>
    </i>
    <i t="default">
      <x v="600"/>
    </i>
    <i>
      <x v="391"/>
      <x v="10"/>
    </i>
    <i t="default">
      <x v="391"/>
    </i>
    <i>
      <x v="15"/>
      <x v="6"/>
    </i>
    <i t="default">
      <x v="15"/>
    </i>
    <i>
      <x v="343"/>
      <x v="14"/>
    </i>
    <i t="default">
      <x v="343"/>
    </i>
    <i>
      <x v="303"/>
      <x v="4"/>
    </i>
    <i t="default">
      <x v="303"/>
    </i>
    <i>
      <x v="601"/>
      <x v="4"/>
    </i>
    <i t="default">
      <x v="601"/>
    </i>
    <i>
      <x v="557"/>
      <x v="15"/>
    </i>
    <i t="default">
      <x v="557"/>
    </i>
    <i>
      <x v="224"/>
      <x v="15"/>
    </i>
    <i t="default">
      <x v="224"/>
    </i>
    <i>
      <x v="195"/>
      <x v="15"/>
    </i>
    <i t="default">
      <x v="195"/>
    </i>
    <i>
      <x v="518"/>
      <x v="8"/>
    </i>
    <i t="default">
      <x v="518"/>
    </i>
    <i>
      <x v="315"/>
      <x v="8"/>
    </i>
    <i r="1">
      <x v="17"/>
    </i>
    <i r="1">
      <x v="6"/>
    </i>
    <i r="1">
      <x v="2"/>
    </i>
    <i t="default">
      <x v="315"/>
    </i>
    <i>
      <x v="617"/>
      <x v="6"/>
    </i>
    <i t="default">
      <x v="617"/>
    </i>
    <i>
      <x v="313"/>
      <x v="6"/>
    </i>
    <i r="1">
      <x v="8"/>
    </i>
    <i r="1">
      <x v="3"/>
    </i>
    <i r="1">
      <x v="2"/>
    </i>
    <i t="default">
      <x v="313"/>
    </i>
    <i>
      <x v="376"/>
      <x v="2"/>
    </i>
    <i r="1">
      <x v="6"/>
    </i>
    <i t="default">
      <x v="376"/>
    </i>
    <i>
      <x v="272"/>
      <x v="7"/>
    </i>
    <i t="default">
      <x v="272"/>
    </i>
    <i>
      <x v="219"/>
      <x v="20"/>
    </i>
    <i t="default">
      <x v="219"/>
    </i>
    <i>
      <x v="293"/>
      <x v="2"/>
    </i>
    <i t="default">
      <x v="293"/>
    </i>
    <i>
      <x v="252"/>
      <x v="6"/>
    </i>
    <i r="1">
      <x v="12"/>
    </i>
    <i r="1">
      <x v="2"/>
    </i>
    <i r="1">
      <x v="4"/>
    </i>
    <i t="default">
      <x v="252"/>
    </i>
    <i>
      <x v="579"/>
      <x v="2"/>
    </i>
    <i r="1">
      <x v="7"/>
    </i>
    <i r="1">
      <x v="4"/>
    </i>
    <i r="1">
      <x v="16"/>
    </i>
    <i t="default">
      <x v="579"/>
    </i>
    <i>
      <x v="98"/>
      <x v="3"/>
    </i>
    <i t="default">
      <x v="98"/>
    </i>
    <i>
      <x v="615"/>
      <x v="3"/>
    </i>
    <i t="default">
      <x v="615"/>
    </i>
    <i>
      <x v="425"/>
      <x v="2"/>
    </i>
    <i r="1">
      <x v="1"/>
    </i>
    <i t="default">
      <x v="425"/>
    </i>
    <i>
      <x v="640"/>
      <x v="3"/>
    </i>
    <i r="1">
      <x v="2"/>
    </i>
    <i r="1">
      <x v="10"/>
    </i>
    <i r="1">
      <x v="8"/>
    </i>
    <i r="1">
      <x v="18"/>
    </i>
    <i r="1">
      <x v="6"/>
    </i>
    <i r="1">
      <x v="14"/>
    </i>
    <i r="1">
      <x v="1"/>
    </i>
    <i r="1">
      <x v="5"/>
    </i>
    <i r="1">
      <x v="11"/>
    </i>
    <i r="1">
      <x v="22"/>
    </i>
    <i r="1">
      <x v="16"/>
    </i>
    <i r="1">
      <x v="7"/>
    </i>
    <i r="1">
      <x v="15"/>
    </i>
    <i r="1">
      <x v="21"/>
    </i>
    <i r="1">
      <x v="12"/>
    </i>
    <i t="default">
      <x v="640"/>
    </i>
    <i>
      <x v="301"/>
      <x v="4"/>
    </i>
    <i t="default">
      <x v="301"/>
    </i>
    <i>
      <x v="522"/>
      <x v="12"/>
    </i>
    <i r="1">
      <x v="18"/>
    </i>
    <i t="default">
      <x v="522"/>
    </i>
    <i>
      <x v="12"/>
      <x v="13"/>
    </i>
    <i t="default">
      <x v="12"/>
    </i>
    <i>
      <x v="217"/>
      <x v="4"/>
    </i>
    <i t="default">
      <x v="217"/>
    </i>
    <i>
      <x v="248"/>
      <x v="4"/>
    </i>
    <i t="default">
      <x v="248"/>
    </i>
    <i>
      <x v="229"/>
      <x v="15"/>
    </i>
    <i t="default">
      <x v="229"/>
    </i>
    <i>
      <x v="440"/>
      <x v="8"/>
    </i>
    <i t="default">
      <x v="440"/>
    </i>
    <i>
      <x v="490"/>
      <x v="4"/>
    </i>
    <i t="default">
      <x v="490"/>
    </i>
    <i>
      <x v="237"/>
      <x v="4"/>
    </i>
    <i t="default">
      <x v="237"/>
    </i>
    <i>
      <x v="350"/>
      <x v="5"/>
    </i>
    <i t="default">
      <x v="350"/>
    </i>
    <i>
      <x v="114"/>
      <x v="6"/>
    </i>
    <i t="default">
      <x v="114"/>
    </i>
    <i>
      <x v="589"/>
      <x v="4"/>
    </i>
    <i t="default">
      <x v="589"/>
    </i>
    <i>
      <x v="637"/>
      <x v="4"/>
    </i>
    <i t="default">
      <x v="637"/>
    </i>
    <i>
      <x v="289"/>
      <x v="6"/>
    </i>
    <i r="1">
      <x v="2"/>
    </i>
    <i r="1">
      <x v="10"/>
    </i>
    <i r="1">
      <x v="16"/>
    </i>
    <i r="1">
      <x v="17"/>
    </i>
    <i r="1">
      <x v="15"/>
    </i>
    <i t="default">
      <x v="289"/>
    </i>
    <i>
      <x v="668"/>
      <x v="12"/>
    </i>
    <i t="default">
      <x v="668"/>
    </i>
    <i>
      <x v="413"/>
      <x v="6"/>
    </i>
    <i r="1">
      <x v="2"/>
    </i>
    <i r="1">
      <x v="9"/>
    </i>
    <i t="default">
      <x v="413"/>
    </i>
    <i>
      <x v="84"/>
      <x v="10"/>
    </i>
    <i r="1">
      <x v="2"/>
    </i>
    <i t="default">
      <x v="84"/>
    </i>
    <i>
      <x v="526"/>
      <x v="4"/>
    </i>
    <i t="default">
      <x v="526"/>
    </i>
    <i>
      <x v="512"/>
      <x v="2"/>
    </i>
    <i r="1">
      <x v="6"/>
    </i>
    <i r="1">
      <x v="14"/>
    </i>
    <i r="1">
      <x v="1"/>
    </i>
    <i t="default">
      <x v="512"/>
    </i>
    <i>
      <x v="20"/>
      <x v="8"/>
    </i>
    <i r="1">
      <x v="6"/>
    </i>
    <i r="1">
      <x v="2"/>
    </i>
    <i r="1">
      <x v="7"/>
    </i>
    <i t="default">
      <x v="20"/>
    </i>
    <i>
      <x v="206"/>
      <x v="2"/>
    </i>
    <i r="1">
      <x v="10"/>
    </i>
    <i r="1">
      <x v="7"/>
    </i>
    <i r="1">
      <x v="15"/>
    </i>
    <i t="default">
      <x v="206"/>
    </i>
    <i>
      <x v="602"/>
      <x v="20"/>
    </i>
    <i t="default">
      <x v="602"/>
    </i>
    <i>
      <x v="527"/>
      <x v="7"/>
    </i>
    <i t="default">
      <x v="527"/>
    </i>
    <i>
      <x v="102"/>
      <x v="7"/>
    </i>
    <i t="default">
      <x v="102"/>
    </i>
    <i>
      <x v="459"/>
      <x v="2"/>
    </i>
    <i t="default">
      <x v="459"/>
    </i>
    <i>
      <x v="613"/>
      <x v="4"/>
    </i>
    <i t="default">
      <x v="613"/>
    </i>
    <i>
      <x v="254"/>
      <x v="4"/>
    </i>
    <i t="default">
      <x v="254"/>
    </i>
    <i>
      <x v="441"/>
      <x v="4"/>
    </i>
    <i t="default">
      <x v="441"/>
    </i>
    <i>
      <x v="234"/>
      <x v="6"/>
    </i>
    <i r="1">
      <x v="8"/>
    </i>
    <i r="1">
      <x v="13"/>
    </i>
    <i t="default">
      <x v="234"/>
    </i>
    <i>
      <x v="242"/>
      <x v="1"/>
    </i>
    <i r="1">
      <x v="6"/>
    </i>
    <i t="default">
      <x v="242"/>
    </i>
    <i>
      <x v="386"/>
      <x v="6"/>
    </i>
    <i t="default">
      <x v="386"/>
    </i>
    <i>
      <x v="240"/>
      <x v="4"/>
    </i>
    <i t="default">
      <x v="240"/>
    </i>
    <i>
      <x v="159"/>
      <x v="2"/>
    </i>
    <i r="1">
      <x v="6"/>
    </i>
    <i r="1">
      <x v="1"/>
    </i>
    <i t="default">
      <x v="159"/>
    </i>
    <i>
      <x v="358"/>
      <x v="1"/>
    </i>
    <i r="1">
      <x v="6"/>
    </i>
    <i t="default">
      <x v="358"/>
    </i>
    <i>
      <x v="571"/>
      <x v="6"/>
    </i>
    <i r="1">
      <x v="2"/>
    </i>
    <i t="default">
      <x v="571"/>
    </i>
    <i>
      <x v="306"/>
      <x v="3"/>
    </i>
    <i r="1">
      <x v="9"/>
    </i>
    <i t="default">
      <x v="306"/>
    </i>
    <i>
      <x v="23"/>
      <x v="4"/>
    </i>
    <i t="default">
      <x v="23"/>
    </i>
    <i>
      <x v="612"/>
      <x v="8"/>
    </i>
    <i r="1">
      <x v="2"/>
    </i>
    <i r="1">
      <x v="6"/>
    </i>
    <i r="1">
      <x v="11"/>
    </i>
    <i r="1">
      <x v="3"/>
    </i>
    <i r="1">
      <x v="20"/>
    </i>
    <i r="1">
      <x v="5"/>
    </i>
    <i t="default">
      <x v="612"/>
    </i>
    <i>
      <x v="172"/>
      <x v="4"/>
    </i>
    <i r="1">
      <x v="14"/>
    </i>
    <i r="1">
      <x v="2"/>
    </i>
    <i r="1">
      <x v="5"/>
    </i>
    <i r="1">
      <x v="7"/>
    </i>
    <i t="default">
      <x v="172"/>
    </i>
    <i>
      <x v="360"/>
      <x v="6"/>
    </i>
    <i r="1">
      <x v="8"/>
    </i>
    <i r="1">
      <x v="3"/>
    </i>
    <i r="1">
      <x v="11"/>
    </i>
    <i t="default">
      <x v="360"/>
    </i>
    <i>
      <x v="58"/>
      <x v="4"/>
    </i>
    <i r="1">
      <x v="2"/>
    </i>
    <i t="default">
      <x v="58"/>
    </i>
    <i>
      <x v="511"/>
      <x v="6"/>
    </i>
    <i t="default">
      <x v="511"/>
    </i>
    <i>
      <x v="200"/>
      <x v="2"/>
    </i>
    <i t="default">
      <x v="200"/>
    </i>
    <i>
      <x v="291"/>
      <x v="10"/>
    </i>
    <i t="default">
      <x v="291"/>
    </i>
    <i>
      <x v="101"/>
      <x v="2"/>
    </i>
    <i t="default">
      <x v="101"/>
    </i>
    <i>
      <x v="436"/>
      <x v="6"/>
    </i>
    <i t="default">
      <x v="436"/>
    </i>
    <i>
      <x v="590"/>
      <x v="8"/>
    </i>
    <i r="1">
      <x v="6"/>
    </i>
    <i t="default">
      <x v="590"/>
    </i>
    <i>
      <x v="157"/>
      <x v="2"/>
    </i>
    <i t="default">
      <x v="157"/>
    </i>
    <i>
      <x v="513"/>
      <x v="8"/>
    </i>
    <i r="1">
      <x v="6"/>
    </i>
    <i t="default">
      <x v="513"/>
    </i>
    <i>
      <x v="434"/>
      <x v="7"/>
    </i>
    <i t="default">
      <x v="434"/>
    </i>
    <i>
      <x v="355"/>
      <x v="2"/>
    </i>
    <i r="1">
      <x v="6"/>
    </i>
    <i r="1">
      <x v="7"/>
    </i>
    <i t="default">
      <x v="355"/>
    </i>
    <i>
      <x v="286"/>
      <x v="6"/>
    </i>
    <i t="default">
      <x v="286"/>
    </i>
    <i>
      <x v="616"/>
      <x v="8"/>
    </i>
    <i r="1">
      <x v="1"/>
    </i>
    <i r="1">
      <x v="6"/>
    </i>
    <i r="1">
      <x v="4"/>
    </i>
    <i r="1">
      <x v="3"/>
    </i>
    <i t="default">
      <x v="616"/>
    </i>
    <i>
      <x v="83"/>
      <x v="7"/>
    </i>
    <i t="default">
      <x v="83"/>
    </i>
    <i>
      <x v="38"/>
      <x v="7"/>
    </i>
    <i t="default">
      <x v="38"/>
    </i>
    <i>
      <x v="91"/>
      <x v="2"/>
    </i>
    <i r="1">
      <x v="7"/>
    </i>
    <i t="default">
      <x v="91"/>
    </i>
    <i>
      <x v="97"/>
      <x v="6"/>
    </i>
    <i r="1">
      <x v="10"/>
    </i>
    <i t="default">
      <x v="97"/>
    </i>
    <i>
      <x v="152"/>
      <x v="1"/>
    </i>
    <i r="1">
      <x v="6"/>
    </i>
    <i r="1">
      <x v="2"/>
    </i>
    <i r="1">
      <x v="5"/>
    </i>
    <i t="default">
      <x v="152"/>
    </i>
    <i>
      <x v="145"/>
      <x v="7"/>
    </i>
    <i t="default">
      <x v="145"/>
    </i>
    <i>
      <x v="82"/>
      <x v="13"/>
    </i>
    <i t="default">
      <x v="82"/>
    </i>
    <i>
      <x v="578"/>
      <x v="4"/>
    </i>
    <i t="default">
      <x v="578"/>
    </i>
    <i>
      <x v="69"/>
      <x v="2"/>
    </i>
    <i r="1">
      <x v="6"/>
    </i>
    <i t="default">
      <x v="69"/>
    </i>
    <i>
      <x v="136"/>
      <x v="8"/>
    </i>
    <i r="1">
      <x v="2"/>
    </i>
    <i t="default">
      <x v="136"/>
    </i>
    <i>
      <x v="227"/>
      <x v="11"/>
    </i>
    <i t="default">
      <x v="227"/>
    </i>
    <i>
      <x v="256"/>
      <x v="1"/>
    </i>
    <i t="default">
      <x v="256"/>
    </i>
    <i>
      <x v="267"/>
      <x v="6"/>
    </i>
    <i r="1">
      <x v="10"/>
    </i>
    <i r="1">
      <x v="5"/>
    </i>
    <i r="1">
      <x v="1"/>
    </i>
    <i r="1">
      <x v="2"/>
    </i>
    <i t="default">
      <x v="267"/>
    </i>
    <i>
      <x v="451"/>
      <x v="6"/>
    </i>
    <i r="1">
      <x v="2"/>
    </i>
    <i r="1">
      <x v="1"/>
    </i>
    <i t="default">
      <x v="451"/>
    </i>
    <i>
      <x v="170"/>
      <x v="1"/>
    </i>
    <i t="default">
      <x v="170"/>
    </i>
    <i>
      <x v="591"/>
      <x v="7"/>
    </i>
    <i t="default">
      <x v="591"/>
    </i>
    <i>
      <x v="379"/>
      <x v="14"/>
    </i>
    <i t="default">
      <x v="379"/>
    </i>
    <i>
      <x v="584"/>
      <x v="7"/>
    </i>
    <i t="default">
      <x v="584"/>
    </i>
    <i>
      <x v="153"/>
      <x v="14"/>
    </i>
    <i t="default">
      <x v="153"/>
    </i>
    <i>
      <x v="462"/>
      <x v="8"/>
    </i>
    <i r="1">
      <x v="2"/>
    </i>
    <i t="default">
      <x v="462"/>
    </i>
    <i>
      <x v="629"/>
      <x v="12"/>
    </i>
    <i t="default">
      <x v="629"/>
    </i>
    <i>
      <x v="405"/>
      <x v="7"/>
    </i>
    <i t="default">
      <x v="405"/>
    </i>
    <i>
      <x v="586"/>
      <x v="2"/>
    </i>
    <i r="1">
      <x v="6"/>
    </i>
    <i r="1">
      <x v="16"/>
    </i>
    <i r="1">
      <x v="7"/>
    </i>
    <i t="default">
      <x v="586"/>
    </i>
    <i>
      <x v="89"/>
      <x v="6"/>
    </i>
    <i t="default">
      <x v="89"/>
    </i>
    <i>
      <x v="414"/>
      <x v="6"/>
    </i>
    <i r="1">
      <x v="2"/>
    </i>
    <i r="1">
      <x v="1"/>
    </i>
    <i r="1">
      <x v="3"/>
    </i>
    <i r="1">
      <x v="10"/>
    </i>
    <i r="1">
      <x v="8"/>
    </i>
    <i t="default">
      <x v="414"/>
    </i>
    <i>
      <x v="656"/>
      <x v="2"/>
    </i>
    <i r="1">
      <x v="6"/>
    </i>
    <i r="1">
      <x v="5"/>
    </i>
    <i t="default">
      <x v="656"/>
    </i>
    <i>
      <x v="523"/>
      <x v="2"/>
    </i>
    <i t="default">
      <x v="523"/>
    </i>
    <i>
      <x v="472"/>
      <x v="7"/>
    </i>
    <i t="default">
      <x v="472"/>
    </i>
    <i>
      <x v="298"/>
      <x v="2"/>
    </i>
    <i r="1">
      <x v="6"/>
    </i>
    <i t="default">
      <x v="298"/>
    </i>
    <i>
      <x v="67"/>
      <x v="6"/>
    </i>
    <i t="default">
      <x v="67"/>
    </i>
    <i>
      <x v="361"/>
      <x v="4"/>
    </i>
    <i r="1">
      <x v="2"/>
    </i>
    <i t="default">
      <x v="361"/>
    </i>
    <i>
      <x v="517"/>
      <x v="2"/>
    </i>
    <i t="default">
      <x v="517"/>
    </i>
    <i>
      <x v="135"/>
      <x v="8"/>
    </i>
    <i t="default">
      <x v="135"/>
    </i>
    <i>
      <x v="565"/>
      <x v="13"/>
    </i>
    <i t="default">
      <x v="565"/>
    </i>
    <i>
      <x v="364"/>
      <x v="7"/>
    </i>
    <i t="default">
      <x v="364"/>
    </i>
    <i>
      <x v="228"/>
      <x v="4"/>
    </i>
    <i t="default">
      <x v="228"/>
    </i>
    <i>
      <x v="137"/>
      <x v="2"/>
    </i>
    <i t="default">
      <x v="137"/>
    </i>
    <i>
      <x v="398"/>
      <x v="10"/>
    </i>
    <i t="default">
      <x v="398"/>
    </i>
    <i>
      <x v="503"/>
      <x v="2"/>
    </i>
    <i t="default">
      <x v="503"/>
    </i>
    <i>
      <x v="156"/>
      <x v="2"/>
    </i>
    <i t="default">
      <x v="156"/>
    </i>
    <i>
      <x v="275"/>
      <x v="6"/>
    </i>
    <i t="default">
      <x v="275"/>
    </i>
    <i>
      <x v="351"/>
      <x v="7"/>
    </i>
    <i t="default">
      <x v="351"/>
    </i>
    <i>
      <x v="532"/>
      <x v="6"/>
    </i>
    <i r="1">
      <x v="2"/>
    </i>
    <i r="1">
      <x v="10"/>
    </i>
    <i t="default">
      <x v="532"/>
    </i>
    <i>
      <x v="428"/>
      <x v="6"/>
    </i>
    <i r="1">
      <x v="2"/>
    </i>
    <i r="1">
      <x v="8"/>
    </i>
    <i r="1">
      <x v="14"/>
    </i>
    <i t="default">
      <x v="428"/>
    </i>
    <i>
      <x v="660"/>
      <x v="2"/>
    </i>
    <i r="1">
      <x v="10"/>
    </i>
    <i t="default">
      <x v="660"/>
    </i>
    <i>
      <x v="86"/>
      <x v="6"/>
    </i>
    <i t="default">
      <x v="86"/>
    </i>
    <i>
      <x v="401"/>
      <x v="2"/>
    </i>
    <i t="default">
      <x v="401"/>
    </i>
    <i>
      <x v="655"/>
      <x v="10"/>
    </i>
    <i t="default">
      <x v="655"/>
    </i>
    <i>
      <x v="623"/>
      <x v="2"/>
    </i>
    <i t="default">
      <x v="623"/>
    </i>
    <i>
      <x v="3"/>
      <x v="2"/>
    </i>
    <i t="default">
      <x v="3"/>
    </i>
    <i>
      <x v="126"/>
      <x v="7"/>
    </i>
    <i t="default">
      <x v="126"/>
    </i>
    <i>
      <x v="54"/>
      <x v="5"/>
    </i>
    <i t="default">
      <x v="54"/>
    </i>
    <i>
      <x v="103"/>
      <x v="8"/>
    </i>
    <i t="default">
      <x v="103"/>
    </i>
    <i>
      <x v="47"/>
      <x v="2"/>
    </i>
    <i r="1">
      <x v="6"/>
    </i>
    <i t="default">
      <x v="47"/>
    </i>
    <i>
      <x v="618"/>
      <x v="4"/>
    </i>
    <i r="1">
      <x v="6"/>
    </i>
    <i r="1">
      <x v="2"/>
    </i>
    <i r="1">
      <x v="3"/>
    </i>
    <i r="1">
      <x v="11"/>
    </i>
    <i r="1">
      <x v="20"/>
    </i>
    <i t="default">
      <x v="618"/>
    </i>
    <i>
      <x v="489"/>
      <x v="3"/>
    </i>
    <i t="default">
      <x v="489"/>
    </i>
    <i>
      <x v="631"/>
      <x v="2"/>
    </i>
    <i t="default">
      <x v="631"/>
    </i>
    <i>
      <x v="542"/>
      <x v="14"/>
    </i>
    <i t="default">
      <x v="542"/>
    </i>
    <i>
      <x v="112"/>
      <x v="2"/>
    </i>
    <i t="default">
      <x v="112"/>
    </i>
    <i>
      <x v="653"/>
      <x v="8"/>
    </i>
    <i t="default">
      <x v="653"/>
    </i>
    <i>
      <x v="621"/>
      <x v="6"/>
    </i>
    <i t="default">
      <x v="621"/>
    </i>
    <i>
      <x v="388"/>
      <x v="2"/>
    </i>
    <i t="default">
      <x v="388"/>
    </i>
    <i>
      <x v="504"/>
      <x v="16"/>
    </i>
    <i t="default">
      <x v="504"/>
    </i>
    <i>
      <x v="164"/>
      <x v="4"/>
    </i>
    <i r="1">
      <x v="2"/>
    </i>
    <i t="default">
      <x v="164"/>
    </i>
    <i>
      <x v="500"/>
      <x v="6"/>
    </i>
    <i t="default">
      <x v="500"/>
    </i>
    <i>
      <x v="309"/>
      <x v="8"/>
    </i>
    <i t="default">
      <x v="309"/>
    </i>
    <i>
      <x v="255"/>
      <x v="8"/>
    </i>
    <i r="1">
      <x v="6"/>
    </i>
    <i t="default">
      <x v="255"/>
    </i>
    <i>
      <x v="95"/>
      <x v="4"/>
    </i>
    <i t="default">
      <x v="95"/>
    </i>
    <i>
      <x v="389"/>
      <x v="7"/>
    </i>
    <i t="default">
      <x v="389"/>
    </i>
    <i>
      <x v="468"/>
      <x v="23"/>
    </i>
    <i t="default">
      <x v="468"/>
    </i>
    <i>
      <x v="375"/>
      <x v="3"/>
    </i>
    <i t="default">
      <x v="375"/>
    </i>
    <i>
      <x v="111"/>
      <x v="10"/>
    </i>
    <i t="default">
      <x v="111"/>
    </i>
    <i>
      <x v="85"/>
      <x v="2"/>
    </i>
    <i t="default">
      <x v="85"/>
    </i>
    <i>
      <x v="173"/>
      <x v="2"/>
    </i>
    <i r="1">
      <x v="6"/>
    </i>
    <i t="default">
      <x v="173"/>
    </i>
    <i>
      <x v="139"/>
      <x v="6"/>
    </i>
    <i t="default">
      <x v="139"/>
    </i>
    <i>
      <x v="235"/>
      <x v="7"/>
    </i>
    <i r="1">
      <x v="5"/>
    </i>
    <i t="default">
      <x v="235"/>
    </i>
    <i>
      <x v="581"/>
      <x v="4"/>
    </i>
    <i t="default">
      <x v="581"/>
    </i>
    <i>
      <x v="486"/>
      <x v="8"/>
    </i>
    <i r="1">
      <x v="6"/>
    </i>
    <i r="1">
      <x v="2"/>
    </i>
    <i r="1">
      <x v="1"/>
    </i>
    <i r="1">
      <x v="3"/>
    </i>
    <i r="1">
      <x v="11"/>
    </i>
    <i t="default">
      <x v="486"/>
    </i>
    <i>
      <x v="10"/>
      <x v="2"/>
    </i>
    <i t="default">
      <x v="10"/>
    </i>
    <i>
      <x v="251"/>
      <x v="2"/>
    </i>
    <i t="default">
      <x v="251"/>
    </i>
    <i>
      <x v="194"/>
      <x v="2"/>
    </i>
    <i t="default">
      <x v="194"/>
    </i>
    <i>
      <x v="366"/>
      <x v="2"/>
    </i>
    <i t="default">
      <x v="366"/>
    </i>
    <i>
      <x v="435"/>
      <x v="14"/>
    </i>
    <i t="default">
      <x v="435"/>
    </i>
    <i>
      <x v="520"/>
      <x v="1"/>
    </i>
    <i t="default">
      <x v="520"/>
    </i>
    <i>
      <x v="507"/>
      <x v="3"/>
    </i>
    <i t="default">
      <x v="507"/>
    </i>
    <i>
      <x v="176"/>
      <x v="7"/>
    </i>
    <i t="default">
      <x v="176"/>
    </i>
    <i>
      <x v="393"/>
      <x v="2"/>
    </i>
    <i t="default">
      <x v="393"/>
    </i>
    <i>
      <x v="7"/>
      <x v="4"/>
    </i>
    <i r="1">
      <x v="7"/>
    </i>
    <i t="default">
      <x v="7"/>
    </i>
    <i>
      <x v="336"/>
      <x v="8"/>
    </i>
    <i t="default">
      <x v="336"/>
    </i>
    <i>
      <x v="561"/>
      <x v="2"/>
    </i>
    <i t="default">
      <x v="561"/>
    </i>
    <i>
      <x v="474"/>
      <x v="9"/>
    </i>
    <i t="default">
      <x v="474"/>
    </i>
    <i>
      <x v="266"/>
      <x v="6"/>
    </i>
    <i t="default">
      <x v="266"/>
    </i>
    <i t="grand">
      <x/>
    </i>
  </rowItems>
  <colFields count="1">
    <field x="3"/>
  </colFields>
  <colItems count="3">
    <i>
      <x/>
    </i>
    <i>
      <x v="1"/>
    </i>
    <i t="grand">
      <x/>
    </i>
  </colItems>
  <pageFields count="1">
    <pageField fld="11" hier="0"/>
  </pageFields>
  <dataFields count="1">
    <dataField name="Sum of Per Investor Value (in mln US$)" fld="5"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A1CA47"/>
      </a:accent1>
      <a:accent2>
        <a:srgbClr val="1D4D60"/>
      </a:accent2>
      <a:accent3>
        <a:srgbClr val="216781"/>
      </a:accent3>
      <a:accent4>
        <a:srgbClr val="0F808C"/>
      </a:accent4>
      <a:accent5>
        <a:srgbClr val="38A67E"/>
      </a:accent5>
      <a:accent6>
        <a:srgbClr val="C0E156"/>
      </a:accent6>
      <a:hlink>
        <a:srgbClr val="000000"/>
      </a:hlink>
      <a:folHlink>
        <a:srgbClr val="000000"/>
      </a:folHlink>
    </a:clrScheme>
    <a:fontScheme name="Sheets">
      <a:majorFont>
        <a:latin typeface="Roboto"/>
        <a:ea typeface="Roboto"/>
        <a:cs typeface="Roboto"/>
      </a:majorFont>
      <a:minorFont>
        <a:latin typeface="Roboto"/>
        <a:ea typeface="Roboto"/>
        <a:cs typeface="Robot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iren.com/mackenzie" TargetMode="External"/><Relationship Id="rId3" Type="http://schemas.openxmlformats.org/officeDocument/2006/relationships/hyperlink" Target="https://www.cleanspark.com/bitcoin-operations?f=Washington" TargetMode="External"/><Relationship Id="rId7" Type="http://schemas.openxmlformats.org/officeDocument/2006/relationships/hyperlink" Target="https://www.coindesk.com/business/2023/02/08/bitcoin-miner-digihost-completes-controversial-power-plant-acquisition-doubling-energy-capacity/" TargetMode="External"/><Relationship Id="rId2" Type="http://schemas.openxmlformats.org/officeDocument/2006/relationships/hyperlink" Target="https://www.cleanspark.com/bitcoin-operations?f=Norcross" TargetMode="External"/><Relationship Id="rId1" Type="http://schemas.openxmlformats.org/officeDocument/2006/relationships/hyperlink" Target="https://markets.businessinsider.com/news/stocks/cleanspark-partners-with-esg-crypto-miner-coinmint-1030606325" TargetMode="External"/><Relationship Id="rId6" Type="http://schemas.openxmlformats.org/officeDocument/2006/relationships/hyperlink" Target="https://corescientific.com/infrastructure-footprint/" TargetMode="External"/><Relationship Id="rId5" Type="http://schemas.openxmlformats.org/officeDocument/2006/relationships/hyperlink" Target="https://corescientific.com/infrastructure-footprint/" TargetMode="External"/><Relationship Id="rId10" Type="http://schemas.openxmlformats.org/officeDocument/2006/relationships/hyperlink" Target="https://iren.com/childress" TargetMode="External"/><Relationship Id="rId4" Type="http://schemas.openxmlformats.org/officeDocument/2006/relationships/hyperlink" Target="https://www.cleanspark.com/bitcoin-operations?f=Sandersville" TargetMode="External"/><Relationship Id="rId9" Type="http://schemas.openxmlformats.org/officeDocument/2006/relationships/hyperlink" Target="https://iren.com/prince-george" TargetMode="Externa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2.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drawing" Target="../drawings/drawing3.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5869"/>
  </sheetPr>
  <dimension ref="A2:Z1005"/>
  <sheetViews>
    <sheetView tabSelected="1" topLeftCell="E26" zoomScale="90" zoomScaleNormal="90" workbookViewId="0">
      <selection activeCell="N27" sqref="N27:Q32"/>
    </sheetView>
  </sheetViews>
  <sheetFormatPr defaultColWidth="12.6640625" defaultRowHeight="15" customHeight="1"/>
  <cols>
    <col min="1" max="11" width="8.75" customWidth="1"/>
    <col min="12" max="12" width="4.25" customWidth="1"/>
    <col min="13" max="26" width="8.75" customWidth="1"/>
  </cols>
  <sheetData>
    <row r="2" spans="1:26" ht="14.5">
      <c r="B2" s="101" t="s">
        <v>0</v>
      </c>
      <c r="C2" s="87"/>
      <c r="D2" s="87"/>
      <c r="E2" s="87"/>
      <c r="F2" s="87"/>
      <c r="G2" s="87"/>
      <c r="H2" s="87"/>
      <c r="I2" s="87"/>
      <c r="J2" s="87"/>
      <c r="K2" s="88"/>
    </row>
    <row r="3" spans="1:26" ht="14.5">
      <c r="B3" s="81" t="s">
        <v>1</v>
      </c>
      <c r="C3" s="82"/>
      <c r="D3" s="82"/>
      <c r="E3" s="82"/>
      <c r="F3" s="82"/>
      <c r="G3" s="82"/>
      <c r="H3" s="82"/>
      <c r="I3" s="82"/>
      <c r="J3" s="82"/>
      <c r="K3" s="82"/>
      <c r="N3" s="86" t="s">
        <v>2208</v>
      </c>
      <c r="O3" s="87"/>
      <c r="P3" s="87"/>
      <c r="Q3" s="88"/>
    </row>
    <row r="4" spans="1:26" ht="15" customHeight="1">
      <c r="B4" s="82"/>
      <c r="C4" s="82"/>
      <c r="D4" s="82"/>
      <c r="E4" s="82"/>
      <c r="F4" s="82"/>
      <c r="G4" s="82"/>
      <c r="H4" s="82"/>
      <c r="I4" s="82"/>
      <c r="J4" s="82"/>
      <c r="K4" s="82"/>
      <c r="N4" s="93" t="s">
        <v>6</v>
      </c>
      <c r="O4" s="87"/>
      <c r="P4" s="87"/>
      <c r="Q4" s="88"/>
    </row>
    <row r="5" spans="1:26" ht="14.5">
      <c r="B5" s="1"/>
      <c r="C5" s="1"/>
      <c r="D5" s="1"/>
      <c r="E5" s="1"/>
      <c r="F5" s="1"/>
      <c r="G5" s="1"/>
      <c r="H5" s="1"/>
      <c r="I5" s="1"/>
      <c r="J5" s="1"/>
      <c r="K5" s="1"/>
      <c r="N5" s="93" t="s">
        <v>7</v>
      </c>
      <c r="O5" s="87"/>
      <c r="P5" s="87"/>
      <c r="Q5" s="88"/>
    </row>
    <row r="6" spans="1:26" ht="14.5">
      <c r="B6" s="101" t="s">
        <v>2</v>
      </c>
      <c r="C6" s="87"/>
      <c r="D6" s="87"/>
      <c r="E6" s="87"/>
      <c r="F6" s="87"/>
      <c r="G6" s="87"/>
      <c r="H6" s="87"/>
      <c r="I6" s="87"/>
      <c r="J6" s="87"/>
      <c r="K6" s="88"/>
      <c r="N6" s="2"/>
      <c r="O6" s="2"/>
      <c r="P6" s="2"/>
      <c r="Q6" s="2"/>
    </row>
    <row r="7" spans="1:26" ht="14.5">
      <c r="B7" s="102" t="s">
        <v>3</v>
      </c>
      <c r="C7" s="82"/>
      <c r="D7" s="82"/>
      <c r="E7" s="82"/>
      <c r="F7" s="82"/>
      <c r="G7" s="82"/>
      <c r="H7" s="82"/>
      <c r="I7" s="82"/>
      <c r="J7" s="82"/>
      <c r="K7" s="82"/>
      <c r="N7" s="95" t="s">
        <v>8</v>
      </c>
      <c r="O7" s="96"/>
      <c r="P7" s="96"/>
      <c r="Q7" s="97"/>
    </row>
    <row r="8" spans="1:26" ht="15" customHeight="1">
      <c r="B8" s="82"/>
      <c r="C8" s="82"/>
      <c r="D8" s="82"/>
      <c r="E8" s="82"/>
      <c r="F8" s="82"/>
      <c r="G8" s="82"/>
      <c r="H8" s="82"/>
      <c r="I8" s="82"/>
      <c r="J8" s="82"/>
      <c r="K8" s="82"/>
      <c r="N8" s="99" t="s">
        <v>9</v>
      </c>
      <c r="O8" s="100"/>
      <c r="P8" s="100"/>
      <c r="Q8" s="100"/>
    </row>
    <row r="9" spans="1:26" ht="14.5">
      <c r="B9" s="81" t="s">
        <v>4</v>
      </c>
      <c r="C9" s="82"/>
      <c r="D9" s="82"/>
      <c r="E9" s="82"/>
      <c r="F9" s="82"/>
      <c r="G9" s="82"/>
      <c r="H9" s="82"/>
      <c r="I9" s="82"/>
      <c r="J9" s="82"/>
      <c r="K9" s="82"/>
    </row>
    <row r="10" spans="1:26" ht="15" customHeight="1">
      <c r="A10" s="2"/>
      <c r="B10" s="82"/>
      <c r="C10" s="82"/>
      <c r="D10" s="82"/>
      <c r="E10" s="82"/>
      <c r="F10" s="82"/>
      <c r="G10" s="82"/>
      <c r="H10" s="82"/>
      <c r="I10" s="82"/>
      <c r="J10" s="82"/>
      <c r="K10" s="82"/>
      <c r="L10" s="2"/>
      <c r="M10" s="2"/>
      <c r="N10" s="108" t="s">
        <v>2211</v>
      </c>
      <c r="O10" s="108"/>
      <c r="P10" s="108"/>
      <c r="Q10" s="108"/>
      <c r="R10" s="2"/>
      <c r="S10" s="2"/>
      <c r="T10" s="2"/>
      <c r="U10" s="2"/>
      <c r="V10" s="2"/>
      <c r="W10" s="2"/>
      <c r="X10" s="2"/>
      <c r="Y10" s="2"/>
      <c r="Z10" s="2"/>
    </row>
    <row r="11" spans="1:26" ht="15" customHeight="1">
      <c r="A11" s="2"/>
      <c r="B11" s="81" t="s">
        <v>5</v>
      </c>
      <c r="C11" s="82"/>
      <c r="D11" s="82"/>
      <c r="E11" s="82"/>
      <c r="F11" s="82"/>
      <c r="G11" s="82"/>
      <c r="H11" s="82"/>
      <c r="I11" s="82"/>
      <c r="J11" s="82"/>
      <c r="K11" s="82"/>
      <c r="L11" s="2"/>
      <c r="M11" s="2"/>
      <c r="N11" s="108"/>
      <c r="O11" s="108"/>
      <c r="P11" s="108"/>
      <c r="Q11" s="108"/>
      <c r="R11" s="2"/>
      <c r="S11" s="2"/>
      <c r="T11" s="2"/>
      <c r="U11" s="2"/>
      <c r="V11" s="2"/>
      <c r="W11" s="2"/>
      <c r="X11" s="2"/>
      <c r="Y11" s="2"/>
      <c r="Z11" s="2"/>
    </row>
    <row r="12" spans="1:26" ht="15" customHeight="1">
      <c r="A12" s="2"/>
      <c r="B12" s="82"/>
      <c r="C12" s="82"/>
      <c r="D12" s="82"/>
      <c r="E12" s="82"/>
      <c r="F12" s="82"/>
      <c r="G12" s="82"/>
      <c r="H12" s="82"/>
      <c r="I12" s="82"/>
      <c r="J12" s="82"/>
      <c r="K12" s="82"/>
      <c r="L12" s="2"/>
      <c r="M12" s="2"/>
      <c r="N12" s="108"/>
      <c r="O12" s="108"/>
      <c r="P12" s="108"/>
      <c r="Q12" s="108"/>
      <c r="R12" s="2"/>
      <c r="S12" s="2"/>
      <c r="T12" s="2"/>
      <c r="U12" s="2"/>
      <c r="V12" s="2"/>
      <c r="W12" s="2"/>
      <c r="X12" s="2"/>
      <c r="Y12" s="2"/>
      <c r="Z12" s="2"/>
    </row>
    <row r="13" spans="1:26" ht="15" customHeight="1">
      <c r="A13" s="2"/>
      <c r="L13" s="2"/>
      <c r="M13" s="2"/>
      <c r="N13" s="108"/>
      <c r="O13" s="108"/>
      <c r="P13" s="108"/>
      <c r="Q13" s="108"/>
      <c r="R13" s="2"/>
      <c r="S13" s="2"/>
      <c r="T13" s="2"/>
      <c r="U13" s="2"/>
      <c r="V13" s="2"/>
      <c r="W13" s="2"/>
      <c r="X13" s="2"/>
      <c r="Y13" s="2"/>
      <c r="Z13" s="2"/>
    </row>
    <row r="14" spans="1:26" ht="15" customHeight="1">
      <c r="A14" s="2"/>
      <c r="B14" s="103" t="s">
        <v>12</v>
      </c>
      <c r="C14" s="103"/>
      <c r="D14" s="103"/>
      <c r="E14" s="103"/>
      <c r="F14" s="103"/>
      <c r="G14" s="103"/>
      <c r="H14" s="103"/>
      <c r="I14" s="103"/>
      <c r="J14" s="103"/>
      <c r="K14" s="103"/>
      <c r="L14" s="2"/>
      <c r="M14" s="2"/>
      <c r="N14" s="108"/>
      <c r="O14" s="108"/>
      <c r="P14" s="108"/>
      <c r="Q14" s="108"/>
      <c r="R14" s="2"/>
      <c r="S14" s="2"/>
      <c r="T14" s="2"/>
      <c r="U14" s="2"/>
      <c r="V14" s="2"/>
      <c r="W14" s="2"/>
      <c r="X14" s="2"/>
      <c r="Y14" s="2"/>
      <c r="Z14" s="2"/>
    </row>
    <row r="15" spans="1:26" ht="15" customHeight="1">
      <c r="A15" s="2"/>
      <c r="B15" s="81" t="s">
        <v>2204</v>
      </c>
      <c r="C15" s="81"/>
      <c r="D15" s="81"/>
      <c r="E15" s="81"/>
      <c r="F15" s="81"/>
      <c r="G15" s="81"/>
      <c r="H15" s="81"/>
      <c r="I15" s="81"/>
      <c r="J15" s="81"/>
      <c r="K15" s="81"/>
      <c r="L15" s="2"/>
      <c r="M15" s="2"/>
      <c r="N15" s="108"/>
      <c r="O15" s="108"/>
      <c r="P15" s="108"/>
      <c r="Q15" s="108"/>
      <c r="R15" s="2"/>
      <c r="S15" s="2"/>
      <c r="T15" s="2"/>
      <c r="U15" s="2"/>
      <c r="V15" s="2"/>
      <c r="W15" s="2"/>
      <c r="X15" s="2"/>
      <c r="Y15" s="2"/>
      <c r="Z15" s="2"/>
    </row>
    <row r="16" spans="1:26" ht="14.25" customHeight="1">
      <c r="B16" s="81"/>
      <c r="C16" s="81"/>
      <c r="D16" s="81"/>
      <c r="E16" s="81"/>
      <c r="F16" s="81"/>
      <c r="G16" s="81"/>
      <c r="H16" s="81"/>
      <c r="I16" s="81"/>
      <c r="J16" s="81"/>
      <c r="K16" s="81"/>
      <c r="N16" s="108"/>
      <c r="O16" s="108"/>
      <c r="P16" s="108"/>
      <c r="Q16" s="108"/>
    </row>
    <row r="17" spans="1:26" ht="14.5">
      <c r="B17" s="81"/>
      <c r="C17" s="81"/>
      <c r="D17" s="81"/>
      <c r="E17" s="81"/>
      <c r="F17" s="81"/>
      <c r="G17" s="81"/>
      <c r="H17" s="81"/>
      <c r="I17" s="81"/>
      <c r="J17" s="81"/>
      <c r="K17" s="81"/>
      <c r="N17" s="108"/>
      <c r="O17" s="108"/>
      <c r="P17" s="108"/>
      <c r="Q17" s="108"/>
    </row>
    <row r="18" spans="1:26" ht="15" customHeight="1">
      <c r="A18" s="2"/>
      <c r="B18" s="81"/>
      <c r="C18" s="81"/>
      <c r="D18" s="81"/>
      <c r="E18" s="81"/>
      <c r="F18" s="81"/>
      <c r="G18" s="81"/>
      <c r="H18" s="81"/>
      <c r="I18" s="81"/>
      <c r="J18" s="81"/>
      <c r="K18" s="81"/>
      <c r="L18" s="2"/>
      <c r="M18" s="2"/>
      <c r="N18" s="108"/>
      <c r="O18" s="108"/>
      <c r="P18" s="108"/>
      <c r="Q18" s="108"/>
      <c r="R18" s="2"/>
      <c r="S18" s="2"/>
      <c r="T18" s="2"/>
      <c r="U18" s="2"/>
      <c r="V18" s="2"/>
      <c r="W18" s="2"/>
      <c r="X18" s="2"/>
      <c r="Y18" s="2"/>
      <c r="Z18" s="2"/>
    </row>
    <row r="19" spans="1:26" ht="15" customHeight="1">
      <c r="A19" s="2"/>
      <c r="B19" s="81"/>
      <c r="C19" s="81"/>
      <c r="D19" s="81"/>
      <c r="E19" s="81"/>
      <c r="F19" s="81"/>
      <c r="G19" s="81"/>
      <c r="H19" s="81"/>
      <c r="I19" s="81"/>
      <c r="J19" s="81"/>
      <c r="K19" s="81"/>
      <c r="L19" s="2"/>
      <c r="M19" s="2"/>
      <c r="N19" s="108"/>
      <c r="O19" s="108"/>
      <c r="P19" s="108"/>
      <c r="Q19" s="108"/>
      <c r="R19" s="2"/>
      <c r="S19" s="2"/>
      <c r="T19" s="2"/>
      <c r="U19" s="2"/>
      <c r="V19" s="2"/>
      <c r="W19" s="2"/>
      <c r="X19" s="2"/>
      <c r="Y19" s="2"/>
      <c r="Z19" s="2"/>
    </row>
    <row r="20" spans="1:26" ht="15" customHeight="1">
      <c r="B20" s="81" t="s">
        <v>2206</v>
      </c>
      <c r="C20" s="81"/>
      <c r="D20" s="81"/>
      <c r="E20" s="81"/>
      <c r="F20" s="81"/>
      <c r="G20" s="81"/>
      <c r="H20" s="81"/>
      <c r="I20" s="81"/>
      <c r="J20" s="81"/>
      <c r="K20" s="81"/>
      <c r="N20" s="108"/>
      <c r="O20" s="108"/>
      <c r="P20" s="108"/>
      <c r="Q20" s="108"/>
    </row>
    <row r="21" spans="1:26" ht="15" customHeight="1">
      <c r="B21" s="81"/>
      <c r="C21" s="81"/>
      <c r="D21" s="81"/>
      <c r="E21" s="81"/>
      <c r="F21" s="81"/>
      <c r="G21" s="81"/>
      <c r="H21" s="81"/>
      <c r="I21" s="81"/>
      <c r="J21" s="81"/>
      <c r="K21" s="81"/>
      <c r="N21" s="108"/>
      <c r="O21" s="108"/>
      <c r="P21" s="108"/>
      <c r="Q21" s="108"/>
    </row>
    <row r="22" spans="1:26" ht="15" customHeight="1">
      <c r="B22" s="81"/>
      <c r="C22" s="81"/>
      <c r="D22" s="81"/>
      <c r="E22" s="81"/>
      <c r="F22" s="81"/>
      <c r="G22" s="81"/>
      <c r="H22" s="81"/>
      <c r="I22" s="81"/>
      <c r="J22" s="81"/>
      <c r="K22" s="81"/>
      <c r="N22" s="108"/>
      <c r="O22" s="108"/>
      <c r="P22" s="108"/>
      <c r="Q22" s="108"/>
    </row>
    <row r="23" spans="1:26" ht="15" customHeight="1">
      <c r="B23" s="81"/>
      <c r="C23" s="81"/>
      <c r="D23" s="81"/>
      <c r="E23" s="81"/>
      <c r="F23" s="81"/>
      <c r="G23" s="81"/>
      <c r="H23" s="81"/>
      <c r="I23" s="81"/>
      <c r="J23" s="81"/>
      <c r="K23" s="81"/>
      <c r="N23" s="108"/>
      <c r="O23" s="108"/>
      <c r="P23" s="108"/>
      <c r="Q23" s="108"/>
    </row>
    <row r="24" spans="1:26" ht="15.75" customHeight="1">
      <c r="B24" s="3"/>
      <c r="C24" s="3"/>
      <c r="D24" s="3"/>
      <c r="E24" s="3"/>
      <c r="F24" s="3"/>
      <c r="G24" s="3"/>
      <c r="H24" s="3"/>
      <c r="I24" s="3"/>
      <c r="J24" s="3"/>
      <c r="K24" s="3"/>
      <c r="N24" s="108"/>
      <c r="O24" s="108"/>
      <c r="P24" s="108"/>
      <c r="Q24" s="108"/>
    </row>
    <row r="25" spans="1:26" ht="15.75" customHeight="1">
      <c r="B25" s="94" t="s">
        <v>2205</v>
      </c>
      <c r="C25" s="91"/>
      <c r="D25" s="91"/>
      <c r="E25" s="91"/>
      <c r="F25" s="91"/>
      <c r="G25" s="91"/>
      <c r="H25" s="91"/>
      <c r="I25" s="91"/>
      <c r="J25" s="91"/>
      <c r="K25" s="92"/>
    </row>
    <row r="26" spans="1:26" ht="15.75" customHeight="1">
      <c r="B26" s="81" t="s">
        <v>2209</v>
      </c>
      <c r="C26" s="82"/>
      <c r="D26" s="82"/>
      <c r="E26" s="82"/>
      <c r="F26" s="82"/>
      <c r="G26" s="82"/>
      <c r="H26" s="82"/>
      <c r="I26" s="82"/>
      <c r="J26" s="82"/>
      <c r="K26" s="82"/>
      <c r="N26" s="98" t="s">
        <v>2212</v>
      </c>
      <c r="O26" s="98"/>
      <c r="P26" s="98"/>
      <c r="Q26" s="98"/>
    </row>
    <row r="27" spans="1:26" ht="15.75" customHeight="1">
      <c r="B27" s="82"/>
      <c r="C27" s="82"/>
      <c r="D27" s="82"/>
      <c r="E27" s="82"/>
      <c r="F27" s="82"/>
      <c r="G27" s="82"/>
      <c r="H27" s="82"/>
      <c r="I27" s="82"/>
      <c r="J27" s="82"/>
      <c r="K27" s="82"/>
      <c r="N27" s="110" t="s">
        <v>2213</v>
      </c>
      <c r="O27" s="110"/>
      <c r="P27" s="110"/>
      <c r="Q27" s="110"/>
    </row>
    <row r="28" spans="1:26" ht="15.75" customHeight="1">
      <c r="B28" s="82"/>
      <c r="C28" s="82"/>
      <c r="D28" s="82"/>
      <c r="E28" s="82"/>
      <c r="F28" s="82"/>
      <c r="G28" s="82"/>
      <c r="H28" s="82"/>
      <c r="I28" s="82"/>
      <c r="J28" s="82"/>
      <c r="K28" s="82"/>
      <c r="N28" s="110"/>
      <c r="O28" s="110"/>
      <c r="P28" s="110"/>
      <c r="Q28" s="110"/>
    </row>
    <row r="29" spans="1:26" ht="15.75" customHeight="1">
      <c r="B29" s="82"/>
      <c r="C29" s="82"/>
      <c r="D29" s="82"/>
      <c r="E29" s="82"/>
      <c r="F29" s="82"/>
      <c r="G29" s="82"/>
      <c r="H29" s="82"/>
      <c r="I29" s="82"/>
      <c r="J29" s="82"/>
      <c r="K29" s="82"/>
      <c r="N29" s="110"/>
      <c r="O29" s="110"/>
      <c r="P29" s="110"/>
      <c r="Q29" s="110"/>
    </row>
    <row r="30" spans="1:26" ht="15.75" customHeight="1">
      <c r="B30" s="82"/>
      <c r="C30" s="82"/>
      <c r="D30" s="82"/>
      <c r="E30" s="82"/>
      <c r="F30" s="82"/>
      <c r="G30" s="82"/>
      <c r="H30" s="82"/>
      <c r="I30" s="82"/>
      <c r="J30" s="82"/>
      <c r="K30" s="82"/>
      <c r="N30" s="110"/>
      <c r="O30" s="110"/>
      <c r="P30" s="110"/>
      <c r="Q30" s="110"/>
    </row>
    <row r="31" spans="1:26" ht="15.75" customHeight="1">
      <c r="B31" s="82"/>
      <c r="C31" s="82"/>
      <c r="D31" s="82"/>
      <c r="E31" s="82"/>
      <c r="F31" s="82"/>
      <c r="G31" s="82"/>
      <c r="H31" s="82"/>
      <c r="I31" s="82"/>
      <c r="J31" s="82"/>
      <c r="K31" s="82"/>
      <c r="N31" s="110"/>
      <c r="O31" s="110"/>
      <c r="P31" s="110"/>
      <c r="Q31" s="110"/>
    </row>
    <row r="32" spans="1:26" ht="15.75" customHeight="1">
      <c r="B32" s="81" t="s">
        <v>10</v>
      </c>
      <c r="C32" s="82"/>
      <c r="D32" s="82"/>
      <c r="E32" s="82"/>
      <c r="F32" s="82"/>
      <c r="G32" s="82"/>
      <c r="H32" s="82"/>
      <c r="I32" s="82"/>
      <c r="J32" s="82"/>
      <c r="K32" s="82"/>
      <c r="N32" s="110"/>
      <c r="O32" s="110"/>
      <c r="P32" s="110"/>
      <c r="Q32" s="110"/>
    </row>
    <row r="33" spans="1:26" ht="15.75" customHeight="1">
      <c r="B33" s="82"/>
      <c r="C33" s="82"/>
      <c r="D33" s="82"/>
      <c r="E33" s="82"/>
      <c r="F33" s="82"/>
      <c r="G33" s="82"/>
      <c r="H33" s="82"/>
      <c r="I33" s="82"/>
      <c r="J33" s="82"/>
      <c r="K33" s="82"/>
    </row>
    <row r="34" spans="1:26" ht="15.75" customHeight="1">
      <c r="B34" s="1"/>
      <c r="C34" s="1"/>
      <c r="D34" s="1"/>
      <c r="E34" s="1"/>
      <c r="F34" s="1"/>
      <c r="G34" s="1"/>
      <c r="H34" s="1"/>
      <c r="I34" s="1"/>
      <c r="J34" s="1"/>
      <c r="K34" s="1"/>
      <c r="N34" s="2"/>
      <c r="O34" s="2"/>
      <c r="P34" s="2"/>
      <c r="Q34" s="2"/>
    </row>
    <row r="35" spans="1:26" ht="15.75" customHeight="1">
      <c r="B35" s="90" t="s">
        <v>2207</v>
      </c>
      <c r="C35" s="91"/>
      <c r="D35" s="91"/>
      <c r="E35" s="91"/>
      <c r="F35" s="91"/>
      <c r="G35" s="91"/>
      <c r="H35" s="91"/>
      <c r="I35" s="91"/>
      <c r="J35" s="91"/>
      <c r="K35" s="92"/>
      <c r="N35" s="2"/>
      <c r="O35" s="2"/>
      <c r="P35" s="2"/>
      <c r="Q35" s="2"/>
    </row>
    <row r="36" spans="1:26" ht="15.75" customHeight="1">
      <c r="B36" s="81" t="s">
        <v>2214</v>
      </c>
      <c r="C36" s="81"/>
      <c r="D36" s="81"/>
      <c r="E36" s="81"/>
      <c r="F36" s="81"/>
      <c r="G36" s="81"/>
      <c r="H36" s="81"/>
      <c r="I36" s="81"/>
      <c r="J36" s="81"/>
      <c r="K36" s="81"/>
      <c r="N36" s="2"/>
      <c r="O36" s="2"/>
      <c r="P36" s="2"/>
      <c r="Q36" s="2"/>
    </row>
    <row r="37" spans="1:26" ht="15.75" customHeight="1">
      <c r="B37" s="81"/>
      <c r="C37" s="81"/>
      <c r="D37" s="81"/>
      <c r="E37" s="81"/>
      <c r="F37" s="81"/>
      <c r="G37" s="81"/>
      <c r="H37" s="81"/>
      <c r="I37" s="81"/>
      <c r="J37" s="81"/>
      <c r="K37" s="81"/>
      <c r="N37" s="2"/>
      <c r="O37" s="2"/>
      <c r="P37" s="2"/>
      <c r="Q37" s="2"/>
    </row>
    <row r="38" spans="1:26" ht="14.25" customHeight="1">
      <c r="A38" s="2"/>
      <c r="B38" s="81"/>
      <c r="C38" s="81"/>
      <c r="D38" s="81"/>
      <c r="E38" s="81"/>
      <c r="F38" s="81"/>
      <c r="G38" s="81"/>
      <c r="H38" s="81"/>
      <c r="I38" s="81"/>
      <c r="J38" s="81"/>
      <c r="K38" s="81"/>
      <c r="L38" s="2"/>
      <c r="M38" s="2"/>
      <c r="N38" s="2"/>
      <c r="O38" s="2"/>
      <c r="P38" s="2"/>
      <c r="Q38" s="2"/>
      <c r="R38" s="2"/>
      <c r="S38" s="2"/>
      <c r="T38" s="2"/>
      <c r="U38" s="2"/>
      <c r="V38" s="2"/>
      <c r="W38" s="2"/>
      <c r="X38" s="2"/>
      <c r="Y38" s="2"/>
      <c r="Z38" s="2"/>
    </row>
    <row r="39" spans="1:26" ht="15.75" customHeight="1">
      <c r="A39" s="2"/>
      <c r="B39" s="81"/>
      <c r="C39" s="81"/>
      <c r="D39" s="81"/>
      <c r="E39" s="81"/>
      <c r="F39" s="81"/>
      <c r="G39" s="81"/>
      <c r="H39" s="81"/>
      <c r="I39" s="81"/>
      <c r="J39" s="81"/>
      <c r="K39" s="81"/>
      <c r="L39" s="2"/>
      <c r="M39" s="2"/>
      <c r="N39" s="2"/>
      <c r="O39" s="2"/>
      <c r="P39" s="2"/>
      <c r="Q39" s="2"/>
      <c r="R39" s="2"/>
      <c r="S39" s="2"/>
      <c r="T39" s="2"/>
      <c r="U39" s="2"/>
      <c r="V39" s="2"/>
      <c r="W39" s="2"/>
      <c r="X39" s="2"/>
      <c r="Y39" s="2"/>
      <c r="Z39" s="2"/>
    </row>
    <row r="40" spans="1:26" ht="15.75" customHeight="1">
      <c r="A40" s="2"/>
      <c r="B40" s="81"/>
      <c r="C40" s="81"/>
      <c r="D40" s="81"/>
      <c r="E40" s="81"/>
      <c r="F40" s="81"/>
      <c r="G40" s="81"/>
      <c r="H40" s="81"/>
      <c r="I40" s="81"/>
      <c r="J40" s="81"/>
      <c r="K40" s="81"/>
      <c r="L40" s="2"/>
      <c r="M40" s="2"/>
      <c r="N40" s="2"/>
      <c r="O40" s="2"/>
      <c r="P40" s="2"/>
      <c r="Q40" s="2"/>
      <c r="R40" s="2"/>
      <c r="S40" s="2"/>
      <c r="T40" s="2"/>
      <c r="U40" s="2"/>
      <c r="V40" s="2"/>
      <c r="W40" s="2"/>
      <c r="X40" s="2"/>
      <c r="Y40" s="2"/>
      <c r="Z40" s="2"/>
    </row>
    <row r="41" spans="1:26" ht="15.75" customHeight="1">
      <c r="A41" s="2"/>
      <c r="B41" s="81"/>
      <c r="C41" s="81"/>
      <c r="D41" s="81"/>
      <c r="E41" s="81"/>
      <c r="F41" s="81"/>
      <c r="G41" s="81"/>
      <c r="H41" s="81"/>
      <c r="I41" s="81"/>
      <c r="J41" s="81"/>
      <c r="K41" s="81"/>
      <c r="L41" s="2"/>
      <c r="M41" s="2"/>
      <c r="N41" s="2"/>
      <c r="O41" s="2"/>
      <c r="P41" s="2"/>
      <c r="Q41" s="2"/>
      <c r="R41" s="2"/>
      <c r="S41" s="2"/>
      <c r="T41" s="2"/>
      <c r="U41" s="2"/>
      <c r="V41" s="2"/>
      <c r="W41" s="2"/>
      <c r="X41" s="2"/>
      <c r="Y41" s="2"/>
      <c r="Z41" s="2"/>
    </row>
    <row r="42" spans="1:26" ht="15.75" customHeight="1">
      <c r="A42" s="2"/>
      <c r="B42" s="81"/>
      <c r="C42" s="81"/>
      <c r="D42" s="81"/>
      <c r="E42" s="81"/>
      <c r="F42" s="81"/>
      <c r="G42" s="81"/>
      <c r="H42" s="81"/>
      <c r="I42" s="81"/>
      <c r="J42" s="81"/>
      <c r="K42" s="81"/>
      <c r="L42" s="2"/>
      <c r="M42" s="2"/>
      <c r="N42" s="2"/>
      <c r="O42" s="2"/>
      <c r="P42" s="2"/>
      <c r="Q42" s="2"/>
      <c r="R42" s="2"/>
      <c r="S42" s="2"/>
      <c r="T42" s="2"/>
      <c r="U42" s="2"/>
      <c r="V42" s="2"/>
      <c r="W42" s="2"/>
      <c r="X42" s="2"/>
      <c r="Y42" s="2"/>
      <c r="Z42" s="2"/>
    </row>
    <row r="43" spans="1:26" ht="14.25" customHeight="1">
      <c r="A43" s="2"/>
      <c r="B43" s="104" t="s">
        <v>2210</v>
      </c>
      <c r="C43" s="104"/>
      <c r="D43" s="104"/>
      <c r="E43" s="104"/>
      <c r="F43" s="104"/>
      <c r="G43" s="104"/>
      <c r="H43" s="104"/>
      <c r="I43" s="104"/>
      <c r="J43" s="104"/>
      <c r="K43" s="104"/>
      <c r="L43" s="2"/>
      <c r="M43" s="2"/>
      <c r="N43" s="2"/>
      <c r="O43" s="2"/>
      <c r="P43" s="2"/>
      <c r="Q43" s="2"/>
      <c r="R43" s="2"/>
      <c r="S43" s="2"/>
      <c r="T43" s="2"/>
      <c r="U43" s="2"/>
      <c r="V43" s="2"/>
      <c r="W43" s="2"/>
      <c r="X43" s="2"/>
      <c r="Y43" s="2"/>
      <c r="Z43" s="2"/>
    </row>
    <row r="44" spans="1:26" ht="14.25" customHeight="1">
      <c r="A44" s="2"/>
      <c r="B44" s="104"/>
      <c r="C44" s="104"/>
      <c r="D44" s="104"/>
      <c r="E44" s="104"/>
      <c r="F44" s="104"/>
      <c r="G44" s="104"/>
      <c r="H44" s="104"/>
      <c r="I44" s="104"/>
      <c r="J44" s="104"/>
      <c r="K44" s="104"/>
      <c r="L44" s="2"/>
      <c r="M44" s="2"/>
      <c r="N44" s="2"/>
      <c r="O44" s="2"/>
      <c r="P44" s="2"/>
      <c r="Q44" s="2"/>
      <c r="R44" s="2"/>
      <c r="S44" s="2"/>
      <c r="T44" s="2"/>
      <c r="U44" s="2"/>
      <c r="V44" s="2"/>
      <c r="W44" s="2"/>
      <c r="X44" s="2"/>
      <c r="Y44" s="2"/>
      <c r="Z44" s="2"/>
    </row>
    <row r="45" spans="1:26" ht="14.25" customHeight="1">
      <c r="A45" s="2"/>
      <c r="B45" s="104"/>
      <c r="C45" s="104"/>
      <c r="D45" s="104"/>
      <c r="E45" s="104"/>
      <c r="F45" s="104"/>
      <c r="G45" s="104"/>
      <c r="H45" s="104"/>
      <c r="I45" s="104"/>
      <c r="J45" s="104"/>
      <c r="K45" s="104"/>
      <c r="L45" s="2"/>
      <c r="M45" s="2"/>
      <c r="N45" s="2"/>
      <c r="O45" s="2"/>
      <c r="P45" s="2"/>
      <c r="Q45" s="2"/>
      <c r="R45" s="2"/>
      <c r="S45" s="2"/>
      <c r="T45" s="2"/>
      <c r="U45" s="2"/>
      <c r="V45" s="2"/>
      <c r="W45" s="2"/>
      <c r="X45" s="2"/>
      <c r="Y45" s="2"/>
      <c r="Z45" s="2"/>
    </row>
    <row r="46" spans="1:26" ht="14.25" customHeight="1">
      <c r="A46" s="2"/>
      <c r="B46" s="104"/>
      <c r="C46" s="104"/>
      <c r="D46" s="104"/>
      <c r="E46" s="104"/>
      <c r="F46" s="104"/>
      <c r="G46" s="104"/>
      <c r="H46" s="104"/>
      <c r="I46" s="104"/>
      <c r="J46" s="104"/>
      <c r="K46" s="104"/>
      <c r="L46" s="2"/>
      <c r="M46" s="2"/>
      <c r="N46" s="2"/>
      <c r="O46" s="2"/>
      <c r="P46" s="2"/>
      <c r="Q46" s="2"/>
      <c r="R46" s="2"/>
      <c r="S46" s="2"/>
      <c r="T46" s="2"/>
      <c r="U46" s="2"/>
      <c r="V46" s="2"/>
      <c r="W46" s="2"/>
      <c r="X46" s="2"/>
      <c r="Y46" s="2"/>
      <c r="Z46" s="2"/>
    </row>
    <row r="47" spans="1:26" ht="14.25" customHeight="1">
      <c r="A47" s="2"/>
      <c r="B47" s="104"/>
      <c r="C47" s="104"/>
      <c r="D47" s="104"/>
      <c r="E47" s="104"/>
      <c r="F47" s="104"/>
      <c r="G47" s="104"/>
      <c r="H47" s="104"/>
      <c r="I47" s="104"/>
      <c r="J47" s="104"/>
      <c r="K47" s="104"/>
      <c r="L47" s="2"/>
      <c r="M47" s="2"/>
      <c r="N47" s="2"/>
      <c r="O47" s="2"/>
      <c r="P47" s="2"/>
      <c r="Q47" s="2"/>
      <c r="R47" s="2"/>
      <c r="S47" s="2"/>
      <c r="T47" s="2"/>
      <c r="U47" s="2"/>
      <c r="V47" s="2"/>
      <c r="W47" s="2"/>
      <c r="X47" s="2"/>
      <c r="Y47" s="2"/>
      <c r="Z47" s="2"/>
    </row>
    <row r="48" spans="1:26" ht="15.75" customHeight="1">
      <c r="A48" s="2"/>
      <c r="B48" s="104"/>
      <c r="C48" s="104"/>
      <c r="D48" s="104"/>
      <c r="E48" s="104"/>
      <c r="F48" s="104"/>
      <c r="G48" s="104"/>
      <c r="H48" s="104"/>
      <c r="I48" s="104"/>
      <c r="J48" s="104"/>
      <c r="K48" s="104"/>
      <c r="L48" s="2"/>
      <c r="M48" s="2"/>
      <c r="R48" s="2"/>
      <c r="S48" s="2"/>
      <c r="T48" s="2"/>
      <c r="U48" s="2"/>
      <c r="V48" s="2"/>
      <c r="W48" s="2"/>
      <c r="X48" s="2"/>
      <c r="Y48" s="2"/>
      <c r="Z48" s="2"/>
    </row>
    <row r="49" spans="1:26" ht="15.75" customHeight="1">
      <c r="A49" s="2"/>
      <c r="B49" s="104"/>
      <c r="C49" s="104"/>
      <c r="D49" s="104"/>
      <c r="E49" s="104"/>
      <c r="F49" s="104"/>
      <c r="G49" s="104"/>
      <c r="H49" s="104"/>
      <c r="I49" s="104"/>
      <c r="J49" s="104"/>
      <c r="K49" s="104"/>
      <c r="L49" s="2"/>
      <c r="M49" s="2"/>
      <c r="N49" s="2"/>
      <c r="O49" s="2"/>
      <c r="P49" s="2"/>
      <c r="Q49" s="2"/>
      <c r="R49" s="2"/>
      <c r="S49" s="2"/>
      <c r="T49" s="2"/>
      <c r="U49" s="2"/>
      <c r="V49" s="2"/>
      <c r="W49" s="2"/>
      <c r="X49" s="2"/>
      <c r="Y49" s="2"/>
      <c r="Z49" s="2"/>
    </row>
    <row r="50" spans="1:26" ht="14.25" customHeight="1">
      <c r="A50" s="2"/>
      <c r="B50" s="81" t="s">
        <v>11</v>
      </c>
      <c r="C50" s="82"/>
      <c r="D50" s="82"/>
      <c r="E50" s="82"/>
      <c r="F50" s="82"/>
      <c r="G50" s="82"/>
      <c r="H50" s="82"/>
      <c r="I50" s="82"/>
      <c r="J50" s="82"/>
      <c r="K50" s="82"/>
      <c r="L50" s="2"/>
      <c r="M50" s="2"/>
      <c r="N50" s="2"/>
      <c r="O50" s="2"/>
      <c r="P50" s="2"/>
      <c r="Q50" s="2"/>
      <c r="R50" s="2"/>
      <c r="S50" s="2"/>
      <c r="T50" s="2"/>
      <c r="U50" s="2"/>
      <c r="V50" s="2"/>
      <c r="W50" s="2"/>
      <c r="X50" s="2"/>
      <c r="Y50" s="2"/>
      <c r="Z50" s="2"/>
    </row>
    <row r="51" spans="1:26" ht="14.25" customHeight="1">
      <c r="A51" s="2"/>
      <c r="B51" s="82"/>
      <c r="C51" s="82"/>
      <c r="D51" s="82"/>
      <c r="E51" s="82"/>
      <c r="F51" s="82"/>
      <c r="G51" s="82"/>
      <c r="H51" s="82"/>
      <c r="I51" s="82"/>
      <c r="J51" s="82"/>
      <c r="K51" s="82"/>
      <c r="L51" s="2"/>
      <c r="M51" s="2"/>
      <c r="N51" s="2"/>
      <c r="O51" s="2"/>
      <c r="P51" s="2"/>
      <c r="Q51" s="2"/>
      <c r="R51" s="2"/>
      <c r="S51" s="2"/>
      <c r="T51" s="2"/>
      <c r="U51" s="2"/>
      <c r="V51" s="2"/>
      <c r="W51" s="2"/>
      <c r="X51" s="2"/>
      <c r="Y51" s="2"/>
      <c r="Z51" s="2"/>
    </row>
    <row r="52" spans="1:26" ht="14.25" customHeight="1">
      <c r="B52" s="1"/>
      <c r="C52" s="1"/>
      <c r="D52" s="1"/>
      <c r="E52" s="1"/>
      <c r="F52" s="1"/>
      <c r="G52" s="1"/>
      <c r="H52" s="1"/>
      <c r="I52" s="1"/>
      <c r="J52" s="1"/>
      <c r="K52" s="1"/>
    </row>
    <row r="53" spans="1:26" ht="15.75" customHeight="1">
      <c r="A53" s="2"/>
      <c r="B53" s="89" t="s">
        <v>13</v>
      </c>
      <c r="C53" s="87"/>
      <c r="D53" s="87"/>
      <c r="E53" s="87"/>
      <c r="F53" s="87"/>
      <c r="G53" s="87"/>
      <c r="H53" s="87"/>
      <c r="I53" s="87"/>
      <c r="J53" s="87"/>
      <c r="K53" s="88"/>
      <c r="L53" s="2"/>
      <c r="M53" s="2"/>
      <c r="R53" s="2"/>
      <c r="S53" s="2"/>
      <c r="T53" s="2"/>
      <c r="U53" s="2"/>
      <c r="V53" s="2"/>
      <c r="W53" s="2"/>
      <c r="X53" s="2"/>
      <c r="Y53" s="2"/>
      <c r="Z53" s="2"/>
    </row>
    <row r="54" spans="1:26" ht="14.25" customHeight="1">
      <c r="A54" s="2"/>
      <c r="B54" s="81" t="s">
        <v>2188</v>
      </c>
      <c r="C54" s="82"/>
      <c r="D54" s="82"/>
      <c r="E54" s="82"/>
      <c r="F54" s="82"/>
      <c r="G54" s="82"/>
      <c r="H54" s="82"/>
      <c r="I54" s="82"/>
      <c r="J54" s="82"/>
      <c r="K54" s="82"/>
      <c r="L54" s="2"/>
      <c r="M54" s="2"/>
      <c r="R54" s="2"/>
      <c r="S54" s="2"/>
      <c r="T54" s="2"/>
      <c r="U54" s="2"/>
      <c r="V54" s="2"/>
      <c r="W54" s="2"/>
      <c r="X54" s="2"/>
      <c r="Y54" s="2"/>
      <c r="Z54" s="2"/>
    </row>
    <row r="55" spans="1:26" ht="14.25" customHeight="1">
      <c r="A55" s="2"/>
      <c r="B55" s="81"/>
      <c r="C55" s="82"/>
      <c r="D55" s="82"/>
      <c r="E55" s="82"/>
      <c r="F55" s="82"/>
      <c r="G55" s="82"/>
      <c r="H55" s="82"/>
      <c r="I55" s="82"/>
      <c r="J55" s="82"/>
      <c r="K55" s="82"/>
      <c r="L55" s="2"/>
      <c r="M55" s="2"/>
      <c r="N55" s="2"/>
      <c r="O55" s="2"/>
      <c r="P55" s="2"/>
      <c r="Q55" s="2"/>
      <c r="R55" s="2"/>
      <c r="S55" s="2"/>
      <c r="T55" s="2"/>
      <c r="U55" s="2"/>
      <c r="V55" s="2"/>
      <c r="W55" s="2"/>
      <c r="X55" s="2"/>
      <c r="Y55" s="2"/>
      <c r="Z55" s="2"/>
    </row>
    <row r="56" spans="1:26" ht="15" customHeight="1">
      <c r="B56" s="81"/>
      <c r="C56" s="82"/>
      <c r="D56" s="82"/>
      <c r="E56" s="82"/>
      <c r="F56" s="82"/>
      <c r="G56" s="82"/>
      <c r="H56" s="82"/>
      <c r="I56" s="82"/>
      <c r="J56" s="82"/>
      <c r="K56" s="82"/>
      <c r="N56" s="2"/>
      <c r="O56" s="2"/>
      <c r="P56" s="2"/>
      <c r="Q56" s="2"/>
    </row>
    <row r="57" spans="1:26" ht="15.75" customHeight="1">
      <c r="B57" s="82"/>
      <c r="C57" s="82"/>
      <c r="D57" s="82"/>
      <c r="E57" s="82"/>
      <c r="F57" s="82"/>
      <c r="G57" s="82"/>
      <c r="H57" s="82"/>
      <c r="I57" s="82"/>
      <c r="J57" s="82"/>
      <c r="K57" s="82"/>
      <c r="N57" s="2"/>
      <c r="O57" s="2"/>
      <c r="P57" s="2"/>
      <c r="Q57" s="2"/>
    </row>
    <row r="58" spans="1:26" ht="14.25" customHeight="1">
      <c r="B58" s="82"/>
      <c r="C58" s="82"/>
      <c r="D58" s="82"/>
      <c r="E58" s="82"/>
      <c r="F58" s="82"/>
      <c r="G58" s="82"/>
      <c r="H58" s="82"/>
      <c r="I58" s="82"/>
      <c r="J58" s="82"/>
      <c r="K58" s="82"/>
      <c r="N58" s="2"/>
      <c r="O58" s="2"/>
      <c r="P58" s="2"/>
      <c r="Q58" s="2"/>
    </row>
    <row r="59" spans="1:26" ht="14.25" customHeight="1">
      <c r="A59" s="2"/>
      <c r="B59" s="81" t="s">
        <v>14</v>
      </c>
      <c r="C59" s="82"/>
      <c r="D59" s="82"/>
      <c r="E59" s="82"/>
      <c r="F59" s="82"/>
      <c r="G59" s="82"/>
      <c r="H59" s="82"/>
      <c r="I59" s="82"/>
      <c r="J59" s="82"/>
      <c r="K59" s="82"/>
      <c r="L59" s="2"/>
      <c r="M59" s="2"/>
      <c r="R59" s="2"/>
      <c r="S59" s="2"/>
      <c r="T59" s="2"/>
      <c r="U59" s="2"/>
      <c r="V59" s="2"/>
      <c r="W59" s="2"/>
      <c r="X59" s="2"/>
      <c r="Y59" s="2"/>
      <c r="Z59" s="2"/>
    </row>
    <row r="60" spans="1:26" ht="15.75" customHeight="1">
      <c r="A60" s="2"/>
      <c r="B60" s="82"/>
      <c r="C60" s="82"/>
      <c r="D60" s="82"/>
      <c r="E60" s="82"/>
      <c r="F60" s="82"/>
      <c r="G60" s="82"/>
      <c r="H60" s="82"/>
      <c r="I60" s="82"/>
      <c r="J60" s="82"/>
      <c r="K60" s="82"/>
      <c r="L60" s="2"/>
      <c r="M60" s="2"/>
      <c r="R60" s="2"/>
      <c r="S60" s="2"/>
      <c r="T60" s="2"/>
      <c r="U60" s="2"/>
      <c r="V60" s="2"/>
      <c r="W60" s="2"/>
      <c r="X60" s="2"/>
      <c r="Y60" s="2"/>
      <c r="Z60" s="2"/>
    </row>
    <row r="61" spans="1:26" ht="14.25" customHeight="1">
      <c r="A61" s="2"/>
      <c r="B61" s="81" t="s">
        <v>2189</v>
      </c>
      <c r="C61" s="81"/>
      <c r="D61" s="81"/>
      <c r="E61" s="81"/>
      <c r="F61" s="81"/>
      <c r="G61" s="81"/>
      <c r="H61" s="81"/>
      <c r="I61" s="81"/>
      <c r="J61" s="81"/>
      <c r="K61" s="81"/>
      <c r="L61" s="2"/>
      <c r="M61" s="2"/>
      <c r="R61" s="2"/>
      <c r="S61" s="2"/>
      <c r="T61" s="2"/>
      <c r="U61" s="2"/>
      <c r="V61" s="2"/>
      <c r="W61" s="2"/>
      <c r="X61" s="2"/>
      <c r="Y61" s="2"/>
      <c r="Z61" s="2"/>
    </row>
    <row r="62" spans="1:26" ht="15.75" customHeight="1">
      <c r="A62" s="2"/>
      <c r="B62" s="81"/>
      <c r="C62" s="81"/>
      <c r="D62" s="81"/>
      <c r="E62" s="81"/>
      <c r="F62" s="81"/>
      <c r="G62" s="81"/>
      <c r="H62" s="81"/>
      <c r="I62" s="81"/>
      <c r="J62" s="81"/>
      <c r="K62" s="81"/>
      <c r="L62" s="2"/>
      <c r="M62" s="2"/>
      <c r="R62" s="2"/>
      <c r="S62" s="2"/>
      <c r="T62" s="2"/>
      <c r="U62" s="2"/>
      <c r="V62" s="2"/>
      <c r="W62" s="2"/>
      <c r="X62" s="2"/>
      <c r="Y62" s="2"/>
      <c r="Z62" s="2"/>
    </row>
    <row r="63" spans="1:26" ht="15.75" customHeight="1">
      <c r="B63" s="81" t="s">
        <v>2190</v>
      </c>
      <c r="C63" s="82"/>
      <c r="D63" s="82"/>
      <c r="E63" s="82"/>
      <c r="F63" s="82"/>
      <c r="G63" s="82"/>
      <c r="H63" s="82"/>
      <c r="I63" s="82"/>
      <c r="J63" s="82"/>
      <c r="K63" s="82"/>
    </row>
    <row r="64" spans="1:26" ht="14.25" customHeight="1">
      <c r="B64" s="82"/>
      <c r="C64" s="82"/>
      <c r="D64" s="82"/>
      <c r="E64" s="82"/>
      <c r="F64" s="82"/>
      <c r="G64" s="82"/>
      <c r="H64" s="82"/>
      <c r="I64" s="82"/>
      <c r="J64" s="82"/>
      <c r="K64" s="82"/>
    </row>
    <row r="65" spans="2:11" ht="15.75" customHeight="1">
      <c r="B65" s="1"/>
      <c r="C65" s="1"/>
      <c r="D65" s="1"/>
      <c r="E65" s="1"/>
      <c r="F65" s="1"/>
      <c r="G65" s="1"/>
      <c r="H65" s="1"/>
      <c r="I65" s="1"/>
      <c r="J65" s="1"/>
      <c r="K65" s="1"/>
    </row>
    <row r="66" spans="2:11" ht="15.75" customHeight="1">
      <c r="B66" s="109" t="s">
        <v>2195</v>
      </c>
      <c r="C66" s="87"/>
      <c r="D66" s="87"/>
      <c r="E66" s="87"/>
      <c r="F66" s="87"/>
      <c r="G66" s="87"/>
      <c r="H66" s="87"/>
      <c r="I66" s="87"/>
      <c r="J66" s="87"/>
      <c r="K66" s="88"/>
    </row>
    <row r="67" spans="2:11" ht="15.75" customHeight="1">
      <c r="B67" s="81" t="s">
        <v>2196</v>
      </c>
      <c r="C67" s="82"/>
      <c r="D67" s="82"/>
      <c r="E67" s="82"/>
      <c r="F67" s="82"/>
      <c r="G67" s="82"/>
      <c r="H67" s="82"/>
      <c r="I67" s="82"/>
      <c r="J67" s="82"/>
      <c r="K67" s="82"/>
    </row>
    <row r="68" spans="2:11" ht="15.75" customHeight="1">
      <c r="B68" s="82"/>
      <c r="C68" s="82"/>
      <c r="D68" s="82"/>
      <c r="E68" s="82"/>
      <c r="F68" s="82"/>
      <c r="G68" s="82"/>
      <c r="H68" s="82"/>
      <c r="I68" s="82"/>
      <c r="J68" s="82"/>
      <c r="K68" s="82"/>
    </row>
    <row r="69" spans="2:11" ht="15.75" customHeight="1">
      <c r="B69" s="82"/>
      <c r="C69" s="82"/>
      <c r="D69" s="82"/>
      <c r="E69" s="82"/>
      <c r="F69" s="82"/>
      <c r="G69" s="82"/>
      <c r="H69" s="82"/>
      <c r="I69" s="82"/>
      <c r="J69" s="82"/>
      <c r="K69" s="82"/>
    </row>
    <row r="70" spans="2:11" ht="15.75" customHeight="1">
      <c r="B70" s="81" t="s">
        <v>2197</v>
      </c>
      <c r="C70" s="82"/>
      <c r="D70" s="82"/>
      <c r="E70" s="82"/>
      <c r="F70" s="82"/>
      <c r="G70" s="82"/>
      <c r="H70" s="82"/>
      <c r="I70" s="82"/>
      <c r="J70" s="82"/>
      <c r="K70" s="82"/>
    </row>
    <row r="71" spans="2:11" ht="15.75" customHeight="1">
      <c r="B71" s="82"/>
      <c r="C71" s="82"/>
      <c r="D71" s="82"/>
      <c r="E71" s="82"/>
      <c r="F71" s="82"/>
      <c r="G71" s="82"/>
      <c r="H71" s="82"/>
      <c r="I71" s="82"/>
      <c r="J71" s="82"/>
      <c r="K71" s="82"/>
    </row>
    <row r="72" spans="2:11" ht="15.75" customHeight="1">
      <c r="B72" s="1"/>
      <c r="C72" s="1"/>
      <c r="D72" s="1"/>
      <c r="E72" s="1"/>
      <c r="F72" s="1"/>
      <c r="G72" s="1"/>
      <c r="H72" s="1"/>
      <c r="I72" s="1"/>
      <c r="J72" s="1"/>
      <c r="K72" s="1"/>
    </row>
    <row r="73" spans="2:11" ht="15.75" customHeight="1">
      <c r="B73" s="105" t="s">
        <v>15</v>
      </c>
      <c r="C73" s="106"/>
      <c r="D73" s="106"/>
      <c r="E73" s="106"/>
      <c r="F73" s="106"/>
      <c r="G73" s="106"/>
      <c r="H73" s="106"/>
      <c r="I73" s="106"/>
      <c r="J73" s="106"/>
      <c r="K73" s="107"/>
    </row>
    <row r="74" spans="2:11" ht="15.75" customHeight="1">
      <c r="B74" s="81" t="s">
        <v>2198</v>
      </c>
      <c r="C74" s="82"/>
      <c r="D74" s="82"/>
      <c r="E74" s="82"/>
      <c r="F74" s="82"/>
      <c r="G74" s="82"/>
      <c r="H74" s="82"/>
      <c r="I74" s="82"/>
      <c r="J74" s="82"/>
      <c r="K74" s="82"/>
    </row>
    <row r="75" spans="2:11" ht="15.75" customHeight="1">
      <c r="B75" s="82"/>
      <c r="C75" s="82"/>
      <c r="D75" s="82"/>
      <c r="E75" s="82"/>
      <c r="F75" s="82"/>
      <c r="G75" s="82"/>
      <c r="H75" s="82"/>
      <c r="I75" s="82"/>
      <c r="J75" s="82"/>
      <c r="K75" s="82"/>
    </row>
    <row r="76" spans="2:11" ht="15.75" customHeight="1">
      <c r="B76" s="81" t="s">
        <v>2203</v>
      </c>
      <c r="C76" s="81"/>
      <c r="D76" s="81"/>
      <c r="E76" s="81"/>
      <c r="F76" s="81"/>
      <c r="G76" s="81"/>
      <c r="H76" s="81"/>
      <c r="I76" s="81"/>
      <c r="J76" s="81"/>
      <c r="K76" s="81"/>
    </row>
    <row r="77" spans="2:11" ht="15.75" customHeight="1">
      <c r="B77" s="81"/>
      <c r="C77" s="81"/>
      <c r="D77" s="81"/>
      <c r="E77" s="81"/>
      <c r="F77" s="81"/>
      <c r="G77" s="81"/>
      <c r="H77" s="81"/>
      <c r="I77" s="81"/>
      <c r="J77" s="81"/>
      <c r="K77" s="81"/>
    </row>
    <row r="78" spans="2:11" ht="15.75" customHeight="1">
      <c r="B78" s="81"/>
      <c r="C78" s="81"/>
      <c r="D78" s="81"/>
      <c r="E78" s="81"/>
      <c r="F78" s="81"/>
      <c r="G78" s="81"/>
      <c r="H78" s="81"/>
      <c r="I78" s="81"/>
      <c r="J78" s="81"/>
      <c r="K78" s="81"/>
    </row>
    <row r="79" spans="2:11" ht="15.75" customHeight="1">
      <c r="B79" s="81"/>
      <c r="C79" s="81"/>
      <c r="D79" s="81"/>
      <c r="E79" s="81"/>
      <c r="F79" s="81"/>
      <c r="G79" s="81"/>
      <c r="H79" s="81"/>
      <c r="I79" s="81"/>
      <c r="J79" s="81"/>
      <c r="K79" s="81"/>
    </row>
    <row r="80" spans="2:11" ht="15.75" customHeight="1">
      <c r="B80" s="81"/>
      <c r="C80" s="81"/>
      <c r="D80" s="81"/>
      <c r="E80" s="81"/>
      <c r="F80" s="81"/>
      <c r="G80" s="81"/>
      <c r="H80" s="81"/>
      <c r="I80" s="81"/>
      <c r="J80" s="81"/>
      <c r="K80" s="81"/>
    </row>
    <row r="81" spans="2:11" ht="15.75" customHeight="1">
      <c r="B81" s="81" t="s">
        <v>2199</v>
      </c>
      <c r="C81" s="82"/>
      <c r="D81" s="82"/>
      <c r="E81" s="82"/>
      <c r="F81" s="82"/>
      <c r="G81" s="82"/>
      <c r="H81" s="82"/>
      <c r="I81" s="82"/>
      <c r="J81" s="82"/>
      <c r="K81" s="82"/>
    </row>
    <row r="82" spans="2:11" ht="15.75" customHeight="1">
      <c r="B82" s="82"/>
      <c r="C82" s="82"/>
      <c r="D82" s="82"/>
      <c r="E82" s="82"/>
      <c r="F82" s="82"/>
      <c r="G82" s="82"/>
      <c r="H82" s="82"/>
      <c r="I82" s="82"/>
      <c r="J82" s="82"/>
      <c r="K82" s="82"/>
    </row>
    <row r="83" spans="2:11" ht="15.75" customHeight="1">
      <c r="B83" s="81" t="s">
        <v>16</v>
      </c>
      <c r="C83" s="82"/>
      <c r="D83" s="82"/>
      <c r="E83" s="82"/>
      <c r="F83" s="82"/>
      <c r="G83" s="82"/>
      <c r="H83" s="82"/>
      <c r="I83" s="82"/>
      <c r="J83" s="82"/>
      <c r="K83" s="82"/>
    </row>
    <row r="84" spans="2:11" ht="15.75" customHeight="1">
      <c r="B84" s="2"/>
      <c r="C84" s="2"/>
      <c r="D84" s="2"/>
      <c r="E84" s="2"/>
      <c r="F84" s="2"/>
      <c r="G84" s="2"/>
      <c r="H84" s="2"/>
      <c r="I84" s="2"/>
      <c r="J84" s="2"/>
      <c r="K84" s="2"/>
    </row>
    <row r="85" spans="2:11" ht="15.75" customHeight="1">
      <c r="B85" s="83" t="s">
        <v>17</v>
      </c>
      <c r="C85" s="84"/>
      <c r="D85" s="84"/>
      <c r="E85" s="84"/>
      <c r="F85" s="84"/>
      <c r="G85" s="84"/>
      <c r="H85" s="84"/>
      <c r="I85" s="84"/>
      <c r="J85" s="84"/>
      <c r="K85" s="85"/>
    </row>
    <row r="86" spans="2:11" ht="15.75" customHeight="1">
      <c r="B86" s="81" t="s">
        <v>2200</v>
      </c>
      <c r="C86" s="82"/>
      <c r="D86" s="82"/>
      <c r="E86" s="82"/>
      <c r="F86" s="82"/>
      <c r="G86" s="82"/>
      <c r="H86" s="82"/>
      <c r="I86" s="82"/>
      <c r="J86" s="82"/>
      <c r="K86" s="82"/>
    </row>
    <row r="87" spans="2:11" ht="15.75" customHeight="1">
      <c r="B87" s="82"/>
      <c r="C87" s="82"/>
      <c r="D87" s="82"/>
      <c r="E87" s="82"/>
      <c r="F87" s="82"/>
      <c r="G87" s="82"/>
      <c r="H87" s="82"/>
      <c r="I87" s="82"/>
      <c r="J87" s="82"/>
      <c r="K87" s="82"/>
    </row>
    <row r="88" spans="2:11" ht="15.75" customHeight="1">
      <c r="B88" s="81" t="s">
        <v>2201</v>
      </c>
      <c r="C88" s="82"/>
      <c r="D88" s="82"/>
      <c r="E88" s="82"/>
      <c r="F88" s="82"/>
      <c r="G88" s="82"/>
      <c r="H88" s="82"/>
      <c r="I88" s="82"/>
      <c r="J88" s="82"/>
      <c r="K88" s="82"/>
    </row>
    <row r="89" spans="2:11" ht="15.75" customHeight="1">
      <c r="B89" s="82"/>
      <c r="C89" s="82"/>
      <c r="D89" s="82"/>
      <c r="E89" s="82"/>
      <c r="F89" s="82"/>
      <c r="G89" s="82"/>
      <c r="H89" s="82"/>
      <c r="I89" s="82"/>
      <c r="J89" s="82"/>
      <c r="K89" s="82"/>
    </row>
    <row r="90" spans="2:11" ht="15.75" customHeight="1">
      <c r="B90" s="82"/>
      <c r="C90" s="82"/>
      <c r="D90" s="82"/>
      <c r="E90" s="82"/>
      <c r="F90" s="82"/>
      <c r="G90" s="82"/>
      <c r="H90" s="82"/>
      <c r="I90" s="82"/>
      <c r="J90" s="82"/>
      <c r="K90" s="82"/>
    </row>
    <row r="91" spans="2:11" ht="15.75" customHeight="1">
      <c r="B91" s="82"/>
      <c r="C91" s="82"/>
      <c r="D91" s="82"/>
      <c r="E91" s="82"/>
      <c r="F91" s="82"/>
      <c r="G91" s="82"/>
      <c r="H91" s="82"/>
      <c r="I91" s="82"/>
      <c r="J91" s="82"/>
      <c r="K91" s="82"/>
    </row>
    <row r="92" spans="2:11" ht="15.75" customHeight="1">
      <c r="B92" s="82"/>
      <c r="C92" s="82"/>
      <c r="D92" s="82"/>
      <c r="E92" s="82"/>
      <c r="F92" s="82"/>
      <c r="G92" s="82"/>
      <c r="H92" s="82"/>
      <c r="I92" s="82"/>
      <c r="J92" s="82"/>
      <c r="K92" s="82"/>
    </row>
    <row r="93" spans="2:11" ht="15.75" customHeight="1">
      <c r="B93" s="82"/>
      <c r="C93" s="82"/>
      <c r="D93" s="82"/>
      <c r="E93" s="82"/>
      <c r="F93" s="82"/>
      <c r="G93" s="82"/>
      <c r="H93" s="82"/>
      <c r="I93" s="82"/>
      <c r="J93" s="82"/>
      <c r="K93" s="82"/>
    </row>
    <row r="94" spans="2:11" ht="15.75" customHeight="1">
      <c r="B94" s="81" t="s">
        <v>2202</v>
      </c>
      <c r="C94" s="82"/>
      <c r="D94" s="82"/>
      <c r="E94" s="82"/>
      <c r="F94" s="82"/>
      <c r="G94" s="82"/>
      <c r="H94" s="82"/>
      <c r="I94" s="82"/>
      <c r="J94" s="82"/>
      <c r="K94" s="82"/>
    </row>
    <row r="95" spans="2:11" ht="15.75" customHeight="1">
      <c r="B95" s="82"/>
      <c r="C95" s="82"/>
      <c r="D95" s="82"/>
      <c r="E95" s="82"/>
      <c r="F95" s="82"/>
      <c r="G95" s="82"/>
      <c r="H95" s="82"/>
      <c r="I95" s="82"/>
      <c r="J95" s="82"/>
      <c r="K95" s="82"/>
    </row>
    <row r="96" spans="2:11" ht="15.75" customHeight="1">
      <c r="B96" s="81" t="s">
        <v>16</v>
      </c>
      <c r="C96" s="82"/>
      <c r="D96" s="82"/>
      <c r="E96" s="82"/>
      <c r="F96" s="82"/>
      <c r="G96" s="82"/>
      <c r="H96" s="82"/>
      <c r="I96" s="82"/>
      <c r="J96" s="82"/>
      <c r="K96" s="82"/>
    </row>
    <row r="97" spans="2:11" ht="15.75" customHeight="1">
      <c r="B97" s="2"/>
      <c r="C97" s="2"/>
      <c r="D97" s="2"/>
      <c r="E97" s="2"/>
      <c r="F97" s="2"/>
      <c r="G97" s="2"/>
      <c r="H97" s="2"/>
      <c r="I97" s="2"/>
      <c r="J97" s="2"/>
      <c r="K97" s="2"/>
    </row>
    <row r="98" spans="2:11" ht="15.75" customHeight="1"/>
    <row r="99" spans="2:11" ht="15.75" customHeight="1"/>
    <row r="100" spans="2:11" ht="15.75" customHeight="1"/>
    <row r="101" spans="2:11" ht="15.75" customHeight="1"/>
    <row r="102" spans="2:11" ht="15.75" customHeight="1"/>
    <row r="103" spans="2:11" ht="15.75" customHeight="1"/>
    <row r="104" spans="2:11" ht="15.75" customHeight="1"/>
    <row r="105" spans="2:11" ht="15.75" customHeight="1"/>
    <row r="106" spans="2:11" ht="15.75" customHeight="1">
      <c r="B106" s="3"/>
      <c r="C106" s="3"/>
      <c r="D106" s="3"/>
      <c r="E106" s="3"/>
      <c r="F106" s="3"/>
      <c r="G106" s="3"/>
      <c r="H106" s="3"/>
      <c r="I106" s="3"/>
      <c r="J106" s="3"/>
      <c r="K106" s="3"/>
    </row>
    <row r="107" spans="2:11" ht="15.75" customHeight="1">
      <c r="B107" s="2"/>
      <c r="C107" s="2"/>
      <c r="D107" s="2"/>
      <c r="E107" s="2"/>
      <c r="F107" s="2"/>
      <c r="G107" s="2"/>
      <c r="H107" s="2"/>
      <c r="I107" s="2"/>
      <c r="J107" s="2"/>
      <c r="K107" s="2"/>
    </row>
    <row r="108" spans="2:11" ht="15.75" customHeight="1"/>
    <row r="109" spans="2:11" ht="15.75" customHeight="1"/>
    <row r="110" spans="2:11" ht="15.75" customHeight="1"/>
    <row r="111" spans="2:11" ht="15.75" customHeight="1"/>
    <row r="112" spans="2:11"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42">
    <mergeCell ref="B76:K80"/>
    <mergeCell ref="B14:K14"/>
    <mergeCell ref="B15:K19"/>
    <mergeCell ref="B20:K23"/>
    <mergeCell ref="B36:K42"/>
    <mergeCell ref="B43:K49"/>
    <mergeCell ref="B67:K69"/>
    <mergeCell ref="B70:K71"/>
    <mergeCell ref="B73:K73"/>
    <mergeCell ref="B74:K75"/>
    <mergeCell ref="B59:K60"/>
    <mergeCell ref="B61:K62"/>
    <mergeCell ref="B63:K64"/>
    <mergeCell ref="B66:K66"/>
    <mergeCell ref="B32:K33"/>
    <mergeCell ref="B2:K2"/>
    <mergeCell ref="B3:K4"/>
    <mergeCell ref="B6:K6"/>
    <mergeCell ref="B7:K8"/>
    <mergeCell ref="B9:K10"/>
    <mergeCell ref="N3:Q3"/>
    <mergeCell ref="B11:K12"/>
    <mergeCell ref="B53:K53"/>
    <mergeCell ref="B54:K58"/>
    <mergeCell ref="B35:K35"/>
    <mergeCell ref="B26:K31"/>
    <mergeCell ref="N4:Q4"/>
    <mergeCell ref="N5:Q5"/>
    <mergeCell ref="B50:K51"/>
    <mergeCell ref="B25:K25"/>
    <mergeCell ref="N7:Q7"/>
    <mergeCell ref="N26:Q26"/>
    <mergeCell ref="N8:Q8"/>
    <mergeCell ref="N10:Q24"/>
    <mergeCell ref="N27:Q32"/>
    <mergeCell ref="B94:K95"/>
    <mergeCell ref="B96:K96"/>
    <mergeCell ref="B81:K82"/>
    <mergeCell ref="B83:K83"/>
    <mergeCell ref="B85:K85"/>
    <mergeCell ref="B86:K87"/>
    <mergeCell ref="B88:K93"/>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5869"/>
  </sheetPr>
  <dimension ref="A1:Z1000"/>
  <sheetViews>
    <sheetView workbookViewId="0">
      <pane ySplit="1" topLeftCell="A2" activePane="bottomLeft" state="frozen"/>
      <selection pane="bottomLeft" activeCell="D1" sqref="D1"/>
    </sheetView>
  </sheetViews>
  <sheetFormatPr defaultColWidth="12.6640625" defaultRowHeight="15" customHeight="1"/>
  <cols>
    <col min="1" max="1" width="21.5" customWidth="1"/>
    <col min="2" max="2" width="15.25" customWidth="1"/>
    <col min="3" max="3" width="23.25" customWidth="1"/>
    <col min="4" max="5" width="30.25" customWidth="1"/>
    <col min="6" max="8" width="8.5" customWidth="1"/>
    <col min="9" max="9" width="35" customWidth="1"/>
    <col min="10" max="10" width="30.25" customWidth="1"/>
    <col min="11" max="26" width="9" customWidth="1"/>
  </cols>
  <sheetData>
    <row r="1" spans="1:26" ht="14.5">
      <c r="A1" s="4" t="s">
        <v>18</v>
      </c>
      <c r="B1" s="4" t="s">
        <v>19</v>
      </c>
      <c r="C1" s="4" t="s">
        <v>20</v>
      </c>
      <c r="D1" s="4" t="s">
        <v>21</v>
      </c>
      <c r="E1" s="4" t="s">
        <v>22</v>
      </c>
      <c r="F1" s="4" t="s">
        <v>23</v>
      </c>
      <c r="G1" s="4" t="s">
        <v>24</v>
      </c>
      <c r="H1" s="4" t="s">
        <v>25</v>
      </c>
      <c r="I1" s="4" t="s">
        <v>26</v>
      </c>
      <c r="J1" s="4" t="s">
        <v>27</v>
      </c>
      <c r="K1" s="2"/>
      <c r="L1" s="2"/>
      <c r="M1" s="2"/>
      <c r="N1" s="2"/>
      <c r="O1" s="2"/>
      <c r="P1" s="2"/>
      <c r="Q1" s="2"/>
      <c r="R1" s="2"/>
      <c r="S1" s="2"/>
      <c r="T1" s="2"/>
      <c r="U1" s="2"/>
      <c r="V1" s="2"/>
      <c r="W1" s="2"/>
      <c r="X1" s="2"/>
      <c r="Y1" s="2"/>
      <c r="Z1" s="2"/>
    </row>
    <row r="2" spans="1:26" ht="14.5">
      <c r="A2" s="5" t="s">
        <v>28</v>
      </c>
      <c r="B2" s="5" t="s">
        <v>29</v>
      </c>
      <c r="C2" s="6" t="s">
        <v>28</v>
      </c>
      <c r="D2" s="6" t="s">
        <v>30</v>
      </c>
      <c r="E2" s="6" t="s">
        <v>28</v>
      </c>
      <c r="F2" s="7" t="s">
        <v>31</v>
      </c>
      <c r="G2" s="7" t="s">
        <v>32</v>
      </c>
      <c r="H2" s="7" t="s">
        <v>32</v>
      </c>
      <c r="I2" s="2"/>
      <c r="J2" s="2" t="s">
        <v>33</v>
      </c>
      <c r="K2" s="2"/>
      <c r="L2" s="2"/>
      <c r="M2" s="2"/>
      <c r="N2" s="2"/>
      <c r="O2" s="2"/>
      <c r="P2" s="2"/>
      <c r="Q2" s="2"/>
      <c r="R2" s="2"/>
      <c r="S2" s="2"/>
      <c r="T2" s="2"/>
      <c r="U2" s="2"/>
      <c r="V2" s="2"/>
      <c r="W2" s="2"/>
      <c r="X2" s="2"/>
      <c r="Y2" s="2"/>
      <c r="Z2" s="2"/>
    </row>
    <row r="3" spans="1:26" ht="14.5">
      <c r="A3" s="5" t="s">
        <v>34</v>
      </c>
      <c r="B3" s="5" t="s">
        <v>29</v>
      </c>
      <c r="C3" s="6" t="s">
        <v>34</v>
      </c>
      <c r="D3" s="6" t="s">
        <v>35</v>
      </c>
      <c r="E3" s="6" t="s">
        <v>34</v>
      </c>
      <c r="F3" s="7" t="s">
        <v>31</v>
      </c>
      <c r="G3" s="7" t="s">
        <v>32</v>
      </c>
      <c r="H3" s="7" t="s">
        <v>32</v>
      </c>
      <c r="I3" s="2" t="s">
        <v>36</v>
      </c>
      <c r="J3" s="2" t="s">
        <v>37</v>
      </c>
      <c r="K3" s="2"/>
      <c r="L3" s="2"/>
      <c r="M3" s="2"/>
      <c r="N3" s="2"/>
      <c r="O3" s="2"/>
      <c r="P3" s="2"/>
      <c r="Q3" s="2"/>
      <c r="R3" s="2"/>
      <c r="S3" s="2"/>
      <c r="T3" s="2"/>
      <c r="U3" s="2"/>
      <c r="V3" s="2"/>
      <c r="W3" s="2"/>
      <c r="X3" s="2"/>
      <c r="Y3" s="2"/>
      <c r="Z3" s="2"/>
    </row>
    <row r="4" spans="1:26" ht="14.5">
      <c r="A4" s="5" t="s">
        <v>38</v>
      </c>
      <c r="B4" s="5" t="s">
        <v>29</v>
      </c>
      <c r="C4" s="6" t="s">
        <v>38</v>
      </c>
      <c r="D4" s="6" t="s">
        <v>39</v>
      </c>
      <c r="E4" s="6" t="s">
        <v>38</v>
      </c>
      <c r="F4" s="7" t="s">
        <v>31</v>
      </c>
      <c r="G4" s="7" t="s">
        <v>31</v>
      </c>
      <c r="H4" s="7" t="s">
        <v>31</v>
      </c>
      <c r="I4" s="2"/>
      <c r="J4" s="2" t="s">
        <v>40</v>
      </c>
      <c r="K4" s="2"/>
      <c r="L4" s="2"/>
      <c r="M4" s="2"/>
      <c r="N4" s="2"/>
      <c r="O4" s="2"/>
      <c r="P4" s="2"/>
      <c r="Q4" s="2"/>
      <c r="R4" s="2"/>
      <c r="S4" s="2"/>
      <c r="T4" s="2"/>
      <c r="U4" s="2"/>
      <c r="V4" s="2"/>
      <c r="W4" s="2"/>
      <c r="X4" s="2"/>
      <c r="Y4" s="2"/>
      <c r="Z4" s="2"/>
    </row>
    <row r="5" spans="1:26" ht="14.5">
      <c r="A5" s="5" t="s">
        <v>38</v>
      </c>
      <c r="B5" s="5" t="s">
        <v>29</v>
      </c>
      <c r="C5" s="6" t="s">
        <v>38</v>
      </c>
      <c r="D5" s="6" t="s">
        <v>41</v>
      </c>
      <c r="E5" s="6" t="s">
        <v>38</v>
      </c>
      <c r="F5" s="7" t="s">
        <v>31</v>
      </c>
      <c r="G5" s="7" t="s">
        <v>31</v>
      </c>
      <c r="H5" s="7" t="s">
        <v>31</v>
      </c>
      <c r="I5" s="2"/>
      <c r="J5" s="2" t="s">
        <v>40</v>
      </c>
      <c r="K5" s="2"/>
      <c r="L5" s="2"/>
      <c r="M5" s="2"/>
      <c r="N5" s="2"/>
      <c r="O5" s="2"/>
      <c r="P5" s="2"/>
      <c r="Q5" s="2"/>
      <c r="R5" s="2"/>
      <c r="S5" s="2"/>
      <c r="T5" s="2"/>
      <c r="U5" s="2"/>
      <c r="V5" s="2"/>
      <c r="W5" s="2"/>
      <c r="X5" s="2"/>
      <c r="Y5" s="2"/>
      <c r="Z5" s="2"/>
    </row>
    <row r="6" spans="1:26" ht="14.5">
      <c r="A6" s="5" t="s">
        <v>38</v>
      </c>
      <c r="B6" s="5" t="s">
        <v>29</v>
      </c>
      <c r="C6" s="6" t="s">
        <v>38</v>
      </c>
      <c r="D6" s="6" t="s">
        <v>42</v>
      </c>
      <c r="E6" s="6" t="s">
        <v>38</v>
      </c>
      <c r="F6" s="7" t="s">
        <v>31</v>
      </c>
      <c r="G6" s="7" t="s">
        <v>31</v>
      </c>
      <c r="H6" s="7" t="s">
        <v>31</v>
      </c>
      <c r="I6" s="2" t="s">
        <v>43</v>
      </c>
      <c r="J6" s="2" t="s">
        <v>40</v>
      </c>
      <c r="K6" s="2"/>
      <c r="L6" s="2"/>
      <c r="M6" s="2"/>
      <c r="N6" s="2"/>
      <c r="O6" s="2"/>
      <c r="P6" s="2"/>
      <c r="Q6" s="2"/>
      <c r="R6" s="2"/>
      <c r="S6" s="2"/>
      <c r="T6" s="2"/>
      <c r="U6" s="2"/>
      <c r="V6" s="2"/>
      <c r="W6" s="2"/>
      <c r="X6" s="2"/>
      <c r="Y6" s="2"/>
      <c r="Z6" s="2"/>
    </row>
    <row r="7" spans="1:26" ht="14.5">
      <c r="A7" s="5" t="s">
        <v>38</v>
      </c>
      <c r="B7" s="5" t="s">
        <v>29</v>
      </c>
      <c r="C7" s="6" t="s">
        <v>38</v>
      </c>
      <c r="D7" s="6" t="s">
        <v>44</v>
      </c>
      <c r="E7" s="6" t="s">
        <v>38</v>
      </c>
      <c r="F7" s="7" t="s">
        <v>31</v>
      </c>
      <c r="G7" s="7" t="s">
        <v>31</v>
      </c>
      <c r="H7" s="7" t="s">
        <v>31</v>
      </c>
      <c r="I7" s="2" t="s">
        <v>43</v>
      </c>
      <c r="J7" s="2" t="s">
        <v>40</v>
      </c>
      <c r="K7" s="2"/>
      <c r="L7" s="2"/>
      <c r="M7" s="2"/>
      <c r="N7" s="2"/>
      <c r="O7" s="2"/>
      <c r="P7" s="2"/>
      <c r="Q7" s="2"/>
      <c r="R7" s="2"/>
      <c r="S7" s="2"/>
      <c r="T7" s="2"/>
      <c r="U7" s="2"/>
      <c r="V7" s="2"/>
      <c r="W7" s="2"/>
      <c r="X7" s="2"/>
      <c r="Y7" s="2"/>
      <c r="Z7" s="2"/>
    </row>
    <row r="8" spans="1:26" ht="14.5">
      <c r="A8" s="5" t="s">
        <v>45</v>
      </c>
      <c r="B8" s="5" t="s">
        <v>46</v>
      </c>
      <c r="C8" s="6" t="s">
        <v>45</v>
      </c>
      <c r="D8" s="6" t="s">
        <v>45</v>
      </c>
      <c r="E8" s="6" t="s">
        <v>45</v>
      </c>
      <c r="F8" s="7" t="s">
        <v>31</v>
      </c>
      <c r="G8" s="7" t="s">
        <v>31</v>
      </c>
      <c r="H8" s="7" t="s">
        <v>31</v>
      </c>
      <c r="I8" s="2" t="s">
        <v>47</v>
      </c>
      <c r="J8" s="2" t="s">
        <v>48</v>
      </c>
      <c r="K8" s="2"/>
      <c r="L8" s="2"/>
      <c r="M8" s="2"/>
      <c r="N8" s="2"/>
      <c r="O8" s="2"/>
      <c r="P8" s="2"/>
      <c r="Q8" s="2"/>
      <c r="R8" s="2"/>
      <c r="S8" s="2"/>
      <c r="T8" s="2"/>
      <c r="U8" s="2"/>
      <c r="V8" s="2"/>
      <c r="W8" s="2"/>
      <c r="X8" s="2"/>
      <c r="Y8" s="2"/>
      <c r="Z8" s="2"/>
    </row>
    <row r="9" spans="1:26" ht="14.5">
      <c r="A9" s="5" t="s">
        <v>45</v>
      </c>
      <c r="B9" s="5" t="s">
        <v>46</v>
      </c>
      <c r="C9" s="6" t="s">
        <v>45</v>
      </c>
      <c r="D9" s="6" t="s">
        <v>49</v>
      </c>
      <c r="E9" s="6" t="s">
        <v>45</v>
      </c>
      <c r="F9" s="7" t="s">
        <v>31</v>
      </c>
      <c r="G9" s="7" t="s">
        <v>31</v>
      </c>
      <c r="H9" s="7" t="s">
        <v>31</v>
      </c>
      <c r="I9" s="2" t="s">
        <v>47</v>
      </c>
      <c r="J9" s="2" t="s">
        <v>48</v>
      </c>
      <c r="K9" s="2"/>
      <c r="L9" s="2"/>
      <c r="M9" s="2"/>
      <c r="N9" s="2"/>
      <c r="O9" s="2"/>
      <c r="P9" s="2"/>
      <c r="Q9" s="2"/>
      <c r="R9" s="2"/>
      <c r="S9" s="2"/>
      <c r="T9" s="2"/>
      <c r="U9" s="2"/>
      <c r="V9" s="2"/>
      <c r="W9" s="2"/>
      <c r="X9" s="2"/>
      <c r="Y9" s="2"/>
      <c r="Z9" s="2"/>
    </row>
    <row r="10" spans="1:26" ht="14.5">
      <c r="A10" s="5" t="s">
        <v>50</v>
      </c>
      <c r="B10" s="5" t="s">
        <v>29</v>
      </c>
      <c r="C10" s="6" t="s">
        <v>50</v>
      </c>
      <c r="D10" s="6" t="s">
        <v>50</v>
      </c>
      <c r="E10" s="6" t="s">
        <v>50</v>
      </c>
      <c r="F10" s="7" t="s">
        <v>31</v>
      </c>
      <c r="G10" s="7" t="s">
        <v>31</v>
      </c>
      <c r="H10" s="7" t="s">
        <v>32</v>
      </c>
      <c r="I10" s="2"/>
      <c r="J10" s="2" t="s">
        <v>51</v>
      </c>
      <c r="K10" s="2"/>
      <c r="L10" s="2"/>
      <c r="M10" s="2"/>
      <c r="N10" s="2"/>
      <c r="O10" s="2"/>
      <c r="P10" s="2"/>
      <c r="Q10" s="2"/>
      <c r="R10" s="2"/>
      <c r="S10" s="2"/>
      <c r="T10" s="2"/>
      <c r="U10" s="2"/>
      <c r="V10" s="2"/>
      <c r="W10" s="2"/>
      <c r="X10" s="2"/>
      <c r="Y10" s="2"/>
      <c r="Z10" s="2"/>
    </row>
    <row r="11" spans="1:26" ht="14.5">
      <c r="A11" s="5" t="s">
        <v>50</v>
      </c>
      <c r="B11" s="5" t="s">
        <v>29</v>
      </c>
      <c r="C11" s="6" t="s">
        <v>50</v>
      </c>
      <c r="D11" s="6" t="s">
        <v>52</v>
      </c>
      <c r="E11" s="6" t="s">
        <v>50</v>
      </c>
      <c r="F11" s="7" t="s">
        <v>31</v>
      </c>
      <c r="G11" s="7" t="s">
        <v>31</v>
      </c>
      <c r="H11" s="7" t="s">
        <v>32</v>
      </c>
      <c r="I11" s="2"/>
      <c r="J11" s="2" t="s">
        <v>51</v>
      </c>
      <c r="K11" s="2"/>
      <c r="L11" s="2"/>
      <c r="M11" s="2"/>
      <c r="N11" s="2"/>
      <c r="O11" s="2"/>
      <c r="P11" s="2"/>
      <c r="Q11" s="2"/>
      <c r="R11" s="2"/>
      <c r="S11" s="2"/>
      <c r="T11" s="2"/>
      <c r="U11" s="2"/>
      <c r="V11" s="2"/>
      <c r="W11" s="2"/>
      <c r="X11" s="2"/>
      <c r="Y11" s="2"/>
      <c r="Z11" s="2"/>
    </row>
    <row r="12" spans="1:26" ht="14.5">
      <c r="A12" s="5" t="s">
        <v>53</v>
      </c>
      <c r="B12" s="5" t="s">
        <v>29</v>
      </c>
      <c r="C12" s="6" t="s">
        <v>53</v>
      </c>
      <c r="D12" s="6" t="s">
        <v>54</v>
      </c>
      <c r="E12" s="6" t="s">
        <v>53</v>
      </c>
      <c r="F12" s="7" t="s">
        <v>31</v>
      </c>
      <c r="G12" s="7" t="s">
        <v>32</v>
      </c>
      <c r="H12" s="7" t="s">
        <v>31</v>
      </c>
      <c r="I12" s="2" t="s">
        <v>55</v>
      </c>
      <c r="J12" s="2" t="s">
        <v>51</v>
      </c>
      <c r="K12" s="2"/>
      <c r="L12" s="2"/>
      <c r="M12" s="2"/>
      <c r="N12" s="2"/>
      <c r="O12" s="2"/>
      <c r="P12" s="2"/>
      <c r="Q12" s="2"/>
      <c r="R12" s="2"/>
      <c r="S12" s="2"/>
      <c r="T12" s="2"/>
      <c r="U12" s="2"/>
      <c r="V12" s="2"/>
      <c r="W12" s="2"/>
      <c r="X12" s="2"/>
      <c r="Y12" s="2"/>
      <c r="Z12" s="2"/>
    </row>
    <row r="13" spans="1:26" ht="14.5">
      <c r="A13" s="5" t="s">
        <v>53</v>
      </c>
      <c r="B13" s="5" t="s">
        <v>29</v>
      </c>
      <c r="C13" s="6" t="s">
        <v>53</v>
      </c>
      <c r="D13" s="6" t="s">
        <v>56</v>
      </c>
      <c r="E13" s="6" t="s">
        <v>57</v>
      </c>
      <c r="F13" s="7" t="s">
        <v>31</v>
      </c>
      <c r="G13" s="7" t="s">
        <v>32</v>
      </c>
      <c r="H13" s="7" t="s">
        <v>31</v>
      </c>
      <c r="I13" s="2"/>
      <c r="J13" s="2" t="s">
        <v>58</v>
      </c>
      <c r="K13" s="2"/>
      <c r="L13" s="2"/>
      <c r="M13" s="2"/>
      <c r="N13" s="2"/>
      <c r="O13" s="2"/>
      <c r="P13" s="2"/>
      <c r="Q13" s="2"/>
      <c r="R13" s="2"/>
      <c r="S13" s="2"/>
      <c r="T13" s="2"/>
      <c r="U13" s="2"/>
      <c r="V13" s="2"/>
      <c r="W13" s="2"/>
      <c r="X13" s="2"/>
      <c r="Y13" s="2"/>
      <c r="Z13" s="2"/>
    </row>
    <row r="14" spans="1:26" ht="14.5">
      <c r="A14" s="5" t="s">
        <v>53</v>
      </c>
      <c r="B14" s="5" t="s">
        <v>29</v>
      </c>
      <c r="C14" s="6" t="s">
        <v>53</v>
      </c>
      <c r="D14" s="6" t="s">
        <v>59</v>
      </c>
      <c r="E14" s="6" t="s">
        <v>57</v>
      </c>
      <c r="F14" s="7" t="s">
        <v>31</v>
      </c>
      <c r="G14" s="7" t="s">
        <v>32</v>
      </c>
      <c r="H14" s="7" t="s">
        <v>31</v>
      </c>
      <c r="I14" s="2"/>
      <c r="J14" s="2" t="s">
        <v>60</v>
      </c>
      <c r="K14" s="2"/>
      <c r="L14" s="2"/>
      <c r="M14" s="2"/>
      <c r="N14" s="2"/>
      <c r="O14" s="2"/>
      <c r="P14" s="2"/>
      <c r="Q14" s="2"/>
      <c r="R14" s="2"/>
      <c r="S14" s="2"/>
      <c r="T14" s="2"/>
      <c r="U14" s="2"/>
      <c r="V14" s="2"/>
      <c r="W14" s="2"/>
      <c r="X14" s="2"/>
      <c r="Y14" s="2"/>
      <c r="Z14" s="2"/>
    </row>
    <row r="15" spans="1:26" ht="14.5">
      <c r="A15" s="5" t="s">
        <v>61</v>
      </c>
      <c r="B15" s="5" t="s">
        <v>29</v>
      </c>
      <c r="C15" s="6" t="s">
        <v>61</v>
      </c>
      <c r="D15" s="6" t="s">
        <v>62</v>
      </c>
      <c r="E15" s="6" t="s">
        <v>61</v>
      </c>
      <c r="F15" s="7" t="s">
        <v>31</v>
      </c>
      <c r="G15" s="7" t="s">
        <v>32</v>
      </c>
      <c r="H15" s="7" t="s">
        <v>31</v>
      </c>
      <c r="I15" s="2" t="s">
        <v>63</v>
      </c>
      <c r="J15" s="2" t="s">
        <v>64</v>
      </c>
      <c r="K15" s="2"/>
      <c r="L15" s="2"/>
      <c r="M15" s="2"/>
      <c r="N15" s="2"/>
      <c r="O15" s="2"/>
      <c r="P15" s="2"/>
      <c r="Q15" s="2"/>
      <c r="R15" s="2"/>
      <c r="S15" s="2"/>
      <c r="T15" s="2"/>
      <c r="U15" s="2"/>
      <c r="V15" s="2"/>
      <c r="W15" s="2"/>
      <c r="X15" s="2"/>
      <c r="Y15" s="2"/>
      <c r="Z15" s="2"/>
    </row>
    <row r="16" spans="1:26" ht="14.5">
      <c r="A16" s="5" t="s">
        <v>65</v>
      </c>
      <c r="B16" s="5" t="s">
        <v>66</v>
      </c>
      <c r="C16" s="6" t="s">
        <v>65</v>
      </c>
      <c r="D16" s="6" t="s">
        <v>67</v>
      </c>
      <c r="E16" s="6" t="s">
        <v>65</v>
      </c>
      <c r="F16" s="7" t="s">
        <v>31</v>
      </c>
      <c r="G16" s="7" t="s">
        <v>32</v>
      </c>
      <c r="H16" s="7" t="s">
        <v>32</v>
      </c>
      <c r="I16" s="2" t="s">
        <v>68</v>
      </c>
      <c r="J16" s="2" t="s">
        <v>69</v>
      </c>
      <c r="K16" s="2"/>
      <c r="L16" s="2"/>
      <c r="M16" s="2"/>
      <c r="N16" s="2"/>
      <c r="O16" s="2"/>
      <c r="P16" s="2"/>
      <c r="Q16" s="2"/>
      <c r="R16" s="2"/>
      <c r="S16" s="2"/>
      <c r="T16" s="2"/>
      <c r="U16" s="2"/>
      <c r="V16" s="2"/>
      <c r="W16" s="2"/>
      <c r="X16" s="2"/>
      <c r="Y16" s="2"/>
      <c r="Z16" s="2"/>
    </row>
    <row r="17" spans="1:26" ht="14.5">
      <c r="A17" s="5" t="s">
        <v>70</v>
      </c>
      <c r="B17" s="5" t="s">
        <v>71</v>
      </c>
      <c r="C17" s="6" t="s">
        <v>70</v>
      </c>
      <c r="D17" s="6" t="s">
        <v>72</v>
      </c>
      <c r="E17" s="6" t="s">
        <v>70</v>
      </c>
      <c r="F17" s="7" t="s">
        <v>31</v>
      </c>
      <c r="G17" s="7" t="s">
        <v>31</v>
      </c>
      <c r="H17" s="7" t="s">
        <v>31</v>
      </c>
      <c r="I17" s="2" t="s">
        <v>73</v>
      </c>
      <c r="J17" s="2" t="s">
        <v>74</v>
      </c>
      <c r="K17" s="2"/>
      <c r="L17" s="2"/>
      <c r="M17" s="2"/>
      <c r="N17" s="2"/>
      <c r="O17" s="2"/>
      <c r="P17" s="2"/>
      <c r="Q17" s="2"/>
      <c r="R17" s="2"/>
      <c r="S17" s="2"/>
      <c r="T17" s="2"/>
      <c r="U17" s="2"/>
      <c r="V17" s="2"/>
      <c r="W17" s="2"/>
      <c r="X17" s="2"/>
      <c r="Y17" s="2"/>
      <c r="Z17" s="2"/>
    </row>
    <row r="18" spans="1:26" ht="14.5">
      <c r="A18" s="5" t="s">
        <v>70</v>
      </c>
      <c r="B18" s="5" t="s">
        <v>71</v>
      </c>
      <c r="C18" s="6" t="s">
        <v>70</v>
      </c>
      <c r="D18" s="6" t="s">
        <v>75</v>
      </c>
      <c r="E18" s="6" t="s">
        <v>70</v>
      </c>
      <c r="F18" s="7" t="s">
        <v>31</v>
      </c>
      <c r="G18" s="7" t="s">
        <v>31</v>
      </c>
      <c r="H18" s="7" t="s">
        <v>31</v>
      </c>
      <c r="I18" s="2" t="s">
        <v>73</v>
      </c>
      <c r="J18" s="2" t="s">
        <v>64</v>
      </c>
      <c r="K18" s="2"/>
      <c r="L18" s="2"/>
      <c r="M18" s="2"/>
      <c r="N18" s="2"/>
      <c r="O18" s="2"/>
      <c r="P18" s="2"/>
      <c r="Q18" s="2"/>
      <c r="R18" s="2"/>
      <c r="S18" s="2"/>
      <c r="T18" s="2"/>
      <c r="U18" s="2"/>
      <c r="V18" s="2"/>
      <c r="W18" s="2"/>
      <c r="X18" s="2"/>
      <c r="Y18" s="2"/>
      <c r="Z18" s="2"/>
    </row>
    <row r="19" spans="1:26" ht="14.5">
      <c r="A19" s="5" t="s">
        <v>70</v>
      </c>
      <c r="B19" s="5" t="s">
        <v>71</v>
      </c>
      <c r="C19" s="6" t="s">
        <v>70</v>
      </c>
      <c r="D19" s="6" t="s">
        <v>76</v>
      </c>
      <c r="E19" s="6" t="s">
        <v>77</v>
      </c>
      <c r="F19" s="7" t="s">
        <v>31</v>
      </c>
      <c r="G19" s="7" t="s">
        <v>32</v>
      </c>
      <c r="H19" s="7" t="s">
        <v>32</v>
      </c>
      <c r="I19" s="2"/>
      <c r="J19" s="2" t="s">
        <v>69</v>
      </c>
      <c r="K19" s="2"/>
      <c r="L19" s="2"/>
      <c r="M19" s="2"/>
      <c r="N19" s="2"/>
      <c r="O19" s="2"/>
      <c r="P19" s="2"/>
      <c r="Q19" s="2"/>
      <c r="R19" s="2"/>
      <c r="S19" s="2"/>
      <c r="T19" s="2"/>
      <c r="U19" s="2"/>
      <c r="V19" s="2"/>
      <c r="W19" s="2"/>
      <c r="X19" s="2"/>
      <c r="Y19" s="2"/>
      <c r="Z19" s="2"/>
    </row>
    <row r="20" spans="1:26" ht="14.5">
      <c r="A20" s="5" t="s">
        <v>78</v>
      </c>
      <c r="B20" s="5" t="s">
        <v>66</v>
      </c>
      <c r="C20" s="6" t="s">
        <v>78</v>
      </c>
      <c r="D20" s="6" t="s">
        <v>79</v>
      </c>
      <c r="E20" s="6" t="s">
        <v>78</v>
      </c>
      <c r="F20" s="7" t="s">
        <v>31</v>
      </c>
      <c r="G20" s="7" t="s">
        <v>32</v>
      </c>
      <c r="H20" s="7" t="s">
        <v>32</v>
      </c>
      <c r="I20" s="2"/>
      <c r="J20" s="2" t="s">
        <v>64</v>
      </c>
      <c r="K20" s="2"/>
      <c r="L20" s="2"/>
      <c r="M20" s="2"/>
      <c r="N20" s="2"/>
      <c r="O20" s="2"/>
      <c r="P20" s="2"/>
      <c r="Q20" s="2"/>
      <c r="R20" s="2"/>
      <c r="S20" s="2"/>
      <c r="T20" s="2"/>
      <c r="U20" s="2"/>
      <c r="V20" s="2"/>
      <c r="W20" s="2"/>
      <c r="X20" s="2"/>
      <c r="Y20" s="2"/>
      <c r="Z20" s="2"/>
    </row>
    <row r="21" spans="1:26" ht="15.75" customHeight="1">
      <c r="A21" s="5" t="s">
        <v>80</v>
      </c>
      <c r="B21" s="5" t="s">
        <v>29</v>
      </c>
      <c r="C21" s="6" t="s">
        <v>80</v>
      </c>
      <c r="D21" s="6" t="s">
        <v>81</v>
      </c>
      <c r="E21" s="6" t="s">
        <v>80</v>
      </c>
      <c r="F21" s="7" t="s">
        <v>31</v>
      </c>
      <c r="G21" s="7" t="s">
        <v>32</v>
      </c>
      <c r="H21" s="7" t="s">
        <v>32</v>
      </c>
      <c r="I21" s="2"/>
      <c r="J21" s="2" t="s">
        <v>82</v>
      </c>
      <c r="K21" s="2"/>
      <c r="L21" s="2"/>
      <c r="M21" s="2"/>
      <c r="N21" s="2"/>
      <c r="O21" s="2"/>
      <c r="P21" s="2"/>
      <c r="Q21" s="2"/>
      <c r="R21" s="2"/>
      <c r="S21" s="2"/>
      <c r="T21" s="2"/>
      <c r="U21" s="2"/>
      <c r="V21" s="2"/>
      <c r="W21" s="2"/>
      <c r="X21" s="2"/>
      <c r="Y21" s="2"/>
      <c r="Z21" s="2"/>
    </row>
    <row r="22" spans="1:26" ht="15.75" customHeight="1">
      <c r="A22" s="5" t="s">
        <v>83</v>
      </c>
      <c r="B22" s="5" t="s">
        <v>84</v>
      </c>
      <c r="C22" s="6" t="s">
        <v>83</v>
      </c>
      <c r="D22" s="6" t="s">
        <v>85</v>
      </c>
      <c r="E22" s="6" t="s">
        <v>83</v>
      </c>
      <c r="F22" s="7" t="s">
        <v>31</v>
      </c>
      <c r="G22" s="7" t="s">
        <v>32</v>
      </c>
      <c r="H22" s="7" t="s">
        <v>31</v>
      </c>
      <c r="I22" s="2" t="s">
        <v>86</v>
      </c>
      <c r="J22" s="2" t="s">
        <v>64</v>
      </c>
      <c r="K22" s="2"/>
      <c r="L22" s="2"/>
      <c r="M22" s="2"/>
      <c r="N22" s="2"/>
      <c r="O22" s="2"/>
      <c r="P22" s="2"/>
      <c r="Q22" s="2"/>
      <c r="R22" s="2"/>
      <c r="S22" s="2"/>
      <c r="T22" s="2"/>
      <c r="U22" s="2"/>
      <c r="V22" s="2"/>
      <c r="W22" s="2"/>
      <c r="X22" s="2"/>
      <c r="Y22" s="2"/>
      <c r="Z22" s="2"/>
    </row>
    <row r="23" spans="1:26" ht="15.75" customHeight="1">
      <c r="A23" s="5" t="s">
        <v>87</v>
      </c>
      <c r="B23" s="5" t="s">
        <v>66</v>
      </c>
      <c r="C23" s="6" t="s">
        <v>87</v>
      </c>
      <c r="D23" s="6" t="s">
        <v>88</v>
      </c>
      <c r="E23" s="6" t="s">
        <v>87</v>
      </c>
      <c r="F23" s="7" t="s">
        <v>31</v>
      </c>
      <c r="G23" s="7" t="s">
        <v>32</v>
      </c>
      <c r="H23" s="7" t="s">
        <v>31</v>
      </c>
      <c r="I23" s="2" t="s">
        <v>89</v>
      </c>
      <c r="J23" s="2" t="s">
        <v>64</v>
      </c>
      <c r="K23" s="2"/>
      <c r="L23" s="2"/>
      <c r="M23" s="2"/>
      <c r="N23" s="2"/>
      <c r="O23" s="2"/>
      <c r="P23" s="2"/>
      <c r="Q23" s="2"/>
      <c r="R23" s="2"/>
      <c r="S23" s="2"/>
      <c r="T23" s="2"/>
      <c r="U23" s="2"/>
      <c r="V23" s="2"/>
      <c r="W23" s="2"/>
      <c r="X23" s="2"/>
      <c r="Y23" s="2"/>
      <c r="Z23" s="2"/>
    </row>
    <row r="24" spans="1:26" ht="15.75" customHeight="1">
      <c r="A24" s="5" t="s">
        <v>87</v>
      </c>
      <c r="B24" s="5" t="s">
        <v>66</v>
      </c>
      <c r="C24" s="6" t="s">
        <v>90</v>
      </c>
      <c r="D24" s="6" t="s">
        <v>90</v>
      </c>
      <c r="E24" s="6" t="s">
        <v>87</v>
      </c>
      <c r="F24" s="7" t="s">
        <v>31</v>
      </c>
      <c r="G24" s="7" t="s">
        <v>32</v>
      </c>
      <c r="H24" s="7" t="s">
        <v>31</v>
      </c>
      <c r="I24" s="2" t="s">
        <v>89</v>
      </c>
      <c r="J24" s="2" t="s">
        <v>64</v>
      </c>
      <c r="K24" s="2"/>
      <c r="L24" s="2"/>
      <c r="M24" s="2"/>
      <c r="N24" s="2"/>
      <c r="O24" s="2"/>
      <c r="P24" s="2"/>
      <c r="Q24" s="2"/>
      <c r="R24" s="2"/>
      <c r="S24" s="2"/>
      <c r="T24" s="2"/>
      <c r="U24" s="2"/>
      <c r="V24" s="2"/>
      <c r="W24" s="2"/>
      <c r="X24" s="2"/>
      <c r="Y24" s="2"/>
      <c r="Z24" s="2"/>
    </row>
    <row r="25" spans="1:26" ht="15.75" customHeight="1">
      <c r="A25" s="5" t="s">
        <v>91</v>
      </c>
      <c r="B25" s="5" t="s">
        <v>92</v>
      </c>
      <c r="C25" s="6" t="s">
        <v>91</v>
      </c>
      <c r="D25" s="6" t="s">
        <v>93</v>
      </c>
      <c r="E25" s="6" t="s">
        <v>91</v>
      </c>
      <c r="F25" s="7" t="s">
        <v>31</v>
      </c>
      <c r="G25" s="7" t="s">
        <v>32</v>
      </c>
      <c r="H25" s="7" t="s">
        <v>32</v>
      </c>
      <c r="I25" s="2" t="s">
        <v>94</v>
      </c>
      <c r="J25" s="2" t="s">
        <v>95</v>
      </c>
      <c r="K25" s="2"/>
      <c r="L25" s="2"/>
      <c r="M25" s="2"/>
      <c r="N25" s="2"/>
      <c r="O25" s="2"/>
      <c r="P25" s="2"/>
      <c r="Q25" s="2"/>
      <c r="R25" s="2"/>
      <c r="S25" s="2"/>
      <c r="T25" s="2"/>
      <c r="U25" s="2"/>
      <c r="V25" s="2"/>
      <c r="W25" s="2"/>
      <c r="X25" s="2"/>
      <c r="Y25" s="2"/>
      <c r="Z25" s="2"/>
    </row>
    <row r="26" spans="1:26" ht="15.75" customHeight="1">
      <c r="A26" s="5" t="s">
        <v>91</v>
      </c>
      <c r="B26" s="5" t="s">
        <v>92</v>
      </c>
      <c r="C26" s="6" t="s">
        <v>91</v>
      </c>
      <c r="D26" s="6" t="s">
        <v>96</v>
      </c>
      <c r="E26" s="6" t="s">
        <v>97</v>
      </c>
      <c r="F26" s="7" t="s">
        <v>31</v>
      </c>
      <c r="G26" s="7" t="s">
        <v>32</v>
      </c>
      <c r="H26" s="7" t="s">
        <v>31</v>
      </c>
      <c r="I26" s="8" t="s">
        <v>98</v>
      </c>
      <c r="J26" s="2" t="s">
        <v>48</v>
      </c>
      <c r="K26" s="2"/>
      <c r="L26" s="2"/>
      <c r="M26" s="2"/>
      <c r="N26" s="2"/>
      <c r="O26" s="2"/>
      <c r="P26" s="2"/>
      <c r="Q26" s="2"/>
      <c r="R26" s="2"/>
      <c r="S26" s="2"/>
      <c r="T26" s="2"/>
      <c r="U26" s="2"/>
      <c r="V26" s="2"/>
      <c r="W26" s="2"/>
      <c r="X26" s="2"/>
      <c r="Y26" s="2"/>
      <c r="Z26" s="2"/>
    </row>
    <row r="27" spans="1:26" ht="15.75" customHeight="1">
      <c r="A27" s="5" t="s">
        <v>99</v>
      </c>
      <c r="B27" s="5" t="s">
        <v>29</v>
      </c>
      <c r="C27" s="6" t="s">
        <v>100</v>
      </c>
      <c r="D27" s="6" t="s">
        <v>100</v>
      </c>
      <c r="E27" s="6" t="s">
        <v>99</v>
      </c>
      <c r="F27" s="7" t="s">
        <v>31</v>
      </c>
      <c r="G27" s="7" t="s">
        <v>32</v>
      </c>
      <c r="H27" s="7" t="s">
        <v>32</v>
      </c>
      <c r="I27" s="2"/>
      <c r="J27" s="2" t="s">
        <v>101</v>
      </c>
      <c r="K27" s="2"/>
      <c r="L27" s="2"/>
      <c r="M27" s="2"/>
      <c r="N27" s="2"/>
      <c r="O27" s="2"/>
      <c r="P27" s="2"/>
      <c r="Q27" s="2"/>
      <c r="R27" s="2"/>
      <c r="S27" s="2"/>
      <c r="T27" s="2"/>
      <c r="U27" s="2"/>
      <c r="V27" s="2"/>
      <c r="W27" s="2"/>
      <c r="X27" s="2"/>
      <c r="Y27" s="2"/>
      <c r="Z27" s="2"/>
    </row>
    <row r="28" spans="1:26" ht="15.75" customHeight="1">
      <c r="A28" s="5" t="s">
        <v>99</v>
      </c>
      <c r="B28" s="5" t="s">
        <v>29</v>
      </c>
      <c r="C28" s="6" t="s">
        <v>100</v>
      </c>
      <c r="D28" s="6" t="s">
        <v>99</v>
      </c>
      <c r="E28" s="6" t="s">
        <v>99</v>
      </c>
      <c r="F28" s="7" t="s">
        <v>31</v>
      </c>
      <c r="G28" s="7" t="s">
        <v>32</v>
      </c>
      <c r="H28" s="7" t="s">
        <v>32</v>
      </c>
      <c r="I28" s="2"/>
      <c r="J28" s="2" t="s">
        <v>102</v>
      </c>
      <c r="K28" s="2"/>
      <c r="L28" s="2"/>
      <c r="M28" s="2"/>
      <c r="N28" s="2"/>
      <c r="O28" s="2"/>
      <c r="P28" s="2"/>
      <c r="Q28" s="2"/>
      <c r="R28" s="2"/>
      <c r="S28" s="2"/>
      <c r="T28" s="2"/>
      <c r="U28" s="2"/>
      <c r="V28" s="2"/>
      <c r="W28" s="2"/>
      <c r="X28" s="2"/>
      <c r="Y28" s="2"/>
      <c r="Z28" s="2"/>
    </row>
    <row r="29" spans="1:26" ht="15.75" customHeight="1">
      <c r="A29" s="5" t="s">
        <v>103</v>
      </c>
      <c r="B29" s="5" t="s">
        <v>46</v>
      </c>
      <c r="C29" s="6" t="s">
        <v>103</v>
      </c>
      <c r="D29" s="6" t="s">
        <v>104</v>
      </c>
      <c r="E29" s="6" t="s">
        <v>103</v>
      </c>
      <c r="F29" s="7" t="s">
        <v>31</v>
      </c>
      <c r="G29" s="7" t="s">
        <v>32</v>
      </c>
      <c r="H29" s="7" t="s">
        <v>32</v>
      </c>
      <c r="I29" s="2" t="s">
        <v>105</v>
      </c>
      <c r="J29" s="2" t="s">
        <v>51</v>
      </c>
      <c r="K29" s="2"/>
      <c r="L29" s="2"/>
      <c r="M29" s="2"/>
      <c r="N29" s="2"/>
      <c r="O29" s="2"/>
      <c r="P29" s="2"/>
      <c r="Q29" s="2"/>
      <c r="R29" s="2"/>
      <c r="S29" s="2"/>
      <c r="T29" s="2"/>
      <c r="U29" s="2"/>
      <c r="V29" s="2"/>
      <c r="W29" s="2"/>
      <c r="X29" s="2"/>
      <c r="Y29" s="2"/>
      <c r="Z29" s="2"/>
    </row>
    <row r="30" spans="1:26" ht="15.75" customHeight="1">
      <c r="A30" s="5" t="s">
        <v>106</v>
      </c>
      <c r="B30" s="5" t="s">
        <v>29</v>
      </c>
      <c r="C30" s="6" t="s">
        <v>106</v>
      </c>
      <c r="D30" s="6" t="s">
        <v>106</v>
      </c>
      <c r="E30" s="6" t="s">
        <v>106</v>
      </c>
      <c r="F30" s="7" t="s">
        <v>31</v>
      </c>
      <c r="G30" s="7" t="s">
        <v>32</v>
      </c>
      <c r="H30" s="7" t="s">
        <v>32</v>
      </c>
      <c r="I30" s="2" t="s">
        <v>107</v>
      </c>
      <c r="J30" s="2" t="s">
        <v>107</v>
      </c>
      <c r="K30" s="2"/>
      <c r="L30" s="2"/>
      <c r="M30" s="2"/>
      <c r="N30" s="2"/>
      <c r="O30" s="2"/>
      <c r="P30" s="2"/>
      <c r="Q30" s="2"/>
      <c r="R30" s="2"/>
      <c r="S30" s="2"/>
      <c r="T30" s="2"/>
      <c r="U30" s="2"/>
      <c r="V30" s="2"/>
      <c r="W30" s="2"/>
      <c r="X30" s="2"/>
      <c r="Y30" s="2"/>
      <c r="Z30" s="2"/>
    </row>
    <row r="31" spans="1:26" ht="15.75" customHeight="1">
      <c r="A31" s="5" t="s">
        <v>108</v>
      </c>
      <c r="B31" s="5" t="s">
        <v>29</v>
      </c>
      <c r="C31" s="6" t="s">
        <v>108</v>
      </c>
      <c r="D31" s="6" t="s">
        <v>109</v>
      </c>
      <c r="E31" s="6" t="s">
        <v>108</v>
      </c>
      <c r="F31" s="7" t="s">
        <v>31</v>
      </c>
      <c r="G31" s="7" t="s">
        <v>32</v>
      </c>
      <c r="H31" s="7" t="s">
        <v>32</v>
      </c>
      <c r="I31" s="2" t="s">
        <v>110</v>
      </c>
      <c r="J31" s="2" t="s">
        <v>51</v>
      </c>
      <c r="K31" s="2"/>
      <c r="L31" s="2"/>
      <c r="M31" s="2"/>
      <c r="N31" s="2"/>
      <c r="O31" s="2"/>
      <c r="P31" s="2"/>
      <c r="Q31" s="2"/>
      <c r="R31" s="2"/>
      <c r="S31" s="2"/>
      <c r="T31" s="2"/>
      <c r="U31" s="2"/>
      <c r="V31" s="2"/>
      <c r="W31" s="2"/>
      <c r="X31" s="2"/>
      <c r="Y31" s="2"/>
      <c r="Z31" s="2"/>
    </row>
    <row r="32" spans="1:26" ht="15.75" customHeight="1">
      <c r="A32" s="5" t="s">
        <v>111</v>
      </c>
      <c r="B32" s="5" t="s">
        <v>29</v>
      </c>
      <c r="C32" s="6" t="s">
        <v>111</v>
      </c>
      <c r="D32" s="6" t="s">
        <v>112</v>
      </c>
      <c r="E32" s="6" t="s">
        <v>111</v>
      </c>
      <c r="F32" s="7" t="s">
        <v>31</v>
      </c>
      <c r="G32" s="7" t="s">
        <v>32</v>
      </c>
      <c r="H32" s="7" t="s">
        <v>32</v>
      </c>
      <c r="I32" s="2" t="s">
        <v>113</v>
      </c>
      <c r="J32" s="2" t="s">
        <v>64</v>
      </c>
      <c r="K32" s="2"/>
      <c r="L32" s="2"/>
      <c r="M32" s="2"/>
      <c r="N32" s="2"/>
      <c r="O32" s="2"/>
      <c r="P32" s="2"/>
      <c r="Q32" s="2"/>
      <c r="R32" s="2"/>
      <c r="S32" s="2"/>
      <c r="T32" s="2"/>
      <c r="U32" s="2"/>
      <c r="V32" s="2"/>
      <c r="W32" s="2"/>
      <c r="X32" s="2"/>
      <c r="Y32" s="2"/>
      <c r="Z32" s="2"/>
    </row>
    <row r="33" spans="1:26" ht="15.75" customHeight="1">
      <c r="A33" s="5" t="s">
        <v>111</v>
      </c>
      <c r="B33" s="5" t="s">
        <v>29</v>
      </c>
      <c r="C33" s="6" t="s">
        <v>111</v>
      </c>
      <c r="D33" s="6" t="s">
        <v>114</v>
      </c>
      <c r="E33" s="6" t="s">
        <v>111</v>
      </c>
      <c r="F33" s="7" t="s">
        <v>31</v>
      </c>
      <c r="G33" s="7" t="s">
        <v>32</v>
      </c>
      <c r="H33" s="7" t="s">
        <v>32</v>
      </c>
      <c r="I33" s="2" t="s">
        <v>113</v>
      </c>
      <c r="J33" s="2" t="s">
        <v>115</v>
      </c>
      <c r="K33" s="2"/>
      <c r="L33" s="2"/>
      <c r="M33" s="2"/>
      <c r="N33" s="2"/>
      <c r="O33" s="2"/>
      <c r="P33" s="2"/>
      <c r="Q33" s="2"/>
      <c r="R33" s="2"/>
      <c r="S33" s="2"/>
      <c r="T33" s="2"/>
      <c r="U33" s="2"/>
      <c r="V33" s="2"/>
      <c r="W33" s="2"/>
      <c r="X33" s="2"/>
      <c r="Y33" s="2"/>
      <c r="Z33" s="2"/>
    </row>
    <row r="34" spans="1:26" ht="15.75" customHeight="1">
      <c r="A34" s="5" t="s">
        <v>116</v>
      </c>
      <c r="B34" s="5" t="s">
        <v>117</v>
      </c>
      <c r="C34" s="6" t="s">
        <v>116</v>
      </c>
      <c r="D34" s="6" t="s">
        <v>118</v>
      </c>
      <c r="E34" s="6" t="s">
        <v>116</v>
      </c>
      <c r="F34" s="7" t="s">
        <v>31</v>
      </c>
      <c r="G34" s="7" t="s">
        <v>32</v>
      </c>
      <c r="H34" s="7" t="s">
        <v>32</v>
      </c>
      <c r="I34" s="2" t="s">
        <v>119</v>
      </c>
      <c r="J34" s="2" t="s">
        <v>64</v>
      </c>
      <c r="K34" s="2"/>
      <c r="L34" s="2"/>
      <c r="M34" s="2"/>
      <c r="N34" s="2"/>
      <c r="O34" s="2"/>
      <c r="P34" s="2"/>
      <c r="Q34" s="2"/>
      <c r="R34" s="2"/>
      <c r="S34" s="2"/>
      <c r="T34" s="2"/>
      <c r="U34" s="2"/>
      <c r="V34" s="2"/>
      <c r="W34" s="2"/>
      <c r="X34" s="2"/>
      <c r="Y34" s="2"/>
      <c r="Z34" s="2"/>
    </row>
    <row r="35" spans="1:26" ht="15.75" customHeight="1">
      <c r="A35" s="5" t="s">
        <v>120</v>
      </c>
      <c r="B35" s="5" t="s">
        <v>121</v>
      </c>
      <c r="C35" s="6" t="s">
        <v>120</v>
      </c>
      <c r="D35" s="6" t="s">
        <v>122</v>
      </c>
      <c r="E35" s="6" t="s">
        <v>120</v>
      </c>
      <c r="F35" s="7" t="s">
        <v>31</v>
      </c>
      <c r="G35" s="7" t="s">
        <v>32</v>
      </c>
      <c r="H35" s="7" t="s">
        <v>31</v>
      </c>
      <c r="I35" s="2" t="s">
        <v>123</v>
      </c>
      <c r="J35" s="2" t="s">
        <v>69</v>
      </c>
      <c r="K35" s="2"/>
      <c r="L35" s="2"/>
      <c r="M35" s="2"/>
      <c r="N35" s="2"/>
      <c r="O35" s="2"/>
      <c r="P35" s="2"/>
      <c r="Q35" s="2"/>
      <c r="R35" s="2"/>
      <c r="S35" s="2"/>
      <c r="T35" s="2"/>
      <c r="U35" s="2"/>
      <c r="V35" s="2"/>
      <c r="W35" s="2"/>
      <c r="X35" s="2"/>
      <c r="Y35" s="2"/>
      <c r="Z35" s="2"/>
    </row>
    <row r="36" spans="1:26" ht="15.75" customHeight="1">
      <c r="A36" s="5" t="s">
        <v>124</v>
      </c>
      <c r="B36" s="5" t="s">
        <v>29</v>
      </c>
      <c r="C36" s="6" t="s">
        <v>124</v>
      </c>
      <c r="D36" s="6" t="s">
        <v>125</v>
      </c>
      <c r="E36" s="6" t="s">
        <v>124</v>
      </c>
      <c r="F36" s="7" t="s">
        <v>31</v>
      </c>
      <c r="G36" s="7" t="s">
        <v>32</v>
      </c>
      <c r="H36" s="7" t="s">
        <v>32</v>
      </c>
      <c r="I36" s="2" t="s">
        <v>126</v>
      </c>
      <c r="J36" s="2" t="s">
        <v>127</v>
      </c>
      <c r="K36" s="2"/>
      <c r="L36" s="2"/>
      <c r="M36" s="2"/>
      <c r="N36" s="2"/>
      <c r="O36" s="2"/>
      <c r="P36" s="2"/>
      <c r="Q36" s="2"/>
      <c r="R36" s="2"/>
      <c r="S36" s="2"/>
      <c r="T36" s="2"/>
      <c r="U36" s="2"/>
      <c r="V36" s="2"/>
      <c r="W36" s="2"/>
      <c r="X36" s="2"/>
      <c r="Y36" s="2"/>
      <c r="Z36" s="2"/>
    </row>
    <row r="37" spans="1:26" ht="15.75" customHeight="1">
      <c r="A37" s="5" t="s">
        <v>128</v>
      </c>
      <c r="B37" s="5" t="s">
        <v>29</v>
      </c>
      <c r="C37" s="6" t="s">
        <v>128</v>
      </c>
      <c r="D37" s="6" t="s">
        <v>128</v>
      </c>
      <c r="E37" s="6" t="s">
        <v>128</v>
      </c>
      <c r="F37" s="7" t="s">
        <v>31</v>
      </c>
      <c r="G37" s="7" t="s">
        <v>31</v>
      </c>
      <c r="H37" s="7" t="s">
        <v>31</v>
      </c>
      <c r="I37" s="2" t="s">
        <v>129</v>
      </c>
      <c r="J37" s="2" t="s">
        <v>64</v>
      </c>
      <c r="K37" s="2"/>
      <c r="L37" s="2"/>
      <c r="M37" s="2"/>
      <c r="N37" s="2"/>
      <c r="O37" s="2"/>
      <c r="P37" s="2"/>
      <c r="Q37" s="2"/>
      <c r="R37" s="2"/>
      <c r="S37" s="2"/>
      <c r="T37" s="2"/>
      <c r="U37" s="2"/>
      <c r="V37" s="2"/>
      <c r="W37" s="2"/>
      <c r="X37" s="2"/>
      <c r="Y37" s="2"/>
      <c r="Z37" s="2"/>
    </row>
    <row r="38" spans="1:26" ht="15.75" customHeight="1">
      <c r="A38" s="5" t="s">
        <v>128</v>
      </c>
      <c r="B38" s="5" t="s">
        <v>29</v>
      </c>
      <c r="C38" s="6" t="s">
        <v>128</v>
      </c>
      <c r="D38" s="6" t="s">
        <v>130</v>
      </c>
      <c r="E38" s="6" t="s">
        <v>128</v>
      </c>
      <c r="F38" s="7" t="s">
        <v>31</v>
      </c>
      <c r="G38" s="7" t="s">
        <v>31</v>
      </c>
      <c r="H38" s="7" t="s">
        <v>31</v>
      </c>
      <c r="I38" s="2" t="s">
        <v>129</v>
      </c>
      <c r="J38" s="2" t="s">
        <v>64</v>
      </c>
      <c r="K38" s="2"/>
      <c r="L38" s="2"/>
      <c r="M38" s="2"/>
      <c r="N38" s="2"/>
      <c r="O38" s="2"/>
      <c r="P38" s="2"/>
      <c r="Q38" s="2"/>
      <c r="R38" s="2"/>
      <c r="S38" s="2"/>
      <c r="T38" s="2"/>
      <c r="U38" s="2"/>
      <c r="V38" s="2"/>
      <c r="W38" s="2"/>
      <c r="X38" s="2"/>
      <c r="Y38" s="2"/>
      <c r="Z38" s="2"/>
    </row>
    <row r="39" spans="1:26" ht="15.75" customHeight="1">
      <c r="A39" s="5" t="s">
        <v>131</v>
      </c>
      <c r="B39" s="5" t="s">
        <v>132</v>
      </c>
      <c r="C39" s="6" t="s">
        <v>131</v>
      </c>
      <c r="D39" s="6" t="s">
        <v>133</v>
      </c>
      <c r="E39" s="6" t="s">
        <v>131</v>
      </c>
      <c r="F39" s="7" t="s">
        <v>31</v>
      </c>
      <c r="G39" s="7" t="s">
        <v>32</v>
      </c>
      <c r="H39" s="7" t="s">
        <v>32</v>
      </c>
      <c r="I39" s="2" t="s">
        <v>134</v>
      </c>
      <c r="J39" s="2" t="s">
        <v>69</v>
      </c>
      <c r="K39" s="2"/>
      <c r="L39" s="2"/>
      <c r="M39" s="2"/>
      <c r="N39" s="2"/>
      <c r="O39" s="2"/>
      <c r="P39" s="2"/>
      <c r="Q39" s="2"/>
      <c r="R39" s="2"/>
      <c r="S39" s="2"/>
      <c r="T39" s="2"/>
      <c r="U39" s="2"/>
      <c r="V39" s="2"/>
      <c r="W39" s="2"/>
      <c r="X39" s="2"/>
      <c r="Y39" s="2"/>
      <c r="Z39" s="2"/>
    </row>
    <row r="40" spans="1:26" ht="15.75" customHeight="1">
      <c r="A40" s="5" t="s">
        <v>135</v>
      </c>
      <c r="B40" s="5" t="s">
        <v>29</v>
      </c>
      <c r="C40" s="6" t="s">
        <v>135</v>
      </c>
      <c r="D40" s="6" t="s">
        <v>136</v>
      </c>
      <c r="E40" s="6" t="s">
        <v>135</v>
      </c>
      <c r="F40" s="7" t="s">
        <v>31</v>
      </c>
      <c r="G40" s="7" t="s">
        <v>32</v>
      </c>
      <c r="H40" s="7" t="s">
        <v>32</v>
      </c>
      <c r="I40" s="2" t="s">
        <v>137</v>
      </c>
      <c r="J40" s="2" t="s">
        <v>64</v>
      </c>
      <c r="K40" s="2"/>
      <c r="L40" s="2"/>
      <c r="M40" s="2"/>
      <c r="N40" s="2"/>
      <c r="O40" s="2"/>
      <c r="P40" s="2"/>
      <c r="Q40" s="2"/>
      <c r="R40" s="2"/>
      <c r="S40" s="2"/>
      <c r="T40" s="2"/>
      <c r="U40" s="2"/>
      <c r="V40" s="2"/>
      <c r="W40" s="2"/>
      <c r="X40" s="2"/>
      <c r="Y40" s="2"/>
      <c r="Z40" s="2"/>
    </row>
    <row r="41" spans="1:26" ht="15.75" customHeight="1">
      <c r="A41" s="5" t="s">
        <v>138</v>
      </c>
      <c r="B41" s="5" t="s">
        <v>29</v>
      </c>
      <c r="C41" s="6" t="s">
        <v>138</v>
      </c>
      <c r="D41" s="6" t="s">
        <v>138</v>
      </c>
      <c r="E41" s="6" t="s">
        <v>138</v>
      </c>
      <c r="F41" s="7" t="s">
        <v>31</v>
      </c>
      <c r="G41" s="7" t="s">
        <v>31</v>
      </c>
      <c r="H41" s="7" t="s">
        <v>31</v>
      </c>
      <c r="I41" s="2" t="s">
        <v>139</v>
      </c>
      <c r="J41" s="2" t="s">
        <v>69</v>
      </c>
      <c r="K41" s="2"/>
      <c r="L41" s="2"/>
      <c r="M41" s="2"/>
      <c r="N41" s="2"/>
      <c r="O41" s="2"/>
      <c r="P41" s="2"/>
      <c r="Q41" s="2"/>
      <c r="R41" s="2"/>
      <c r="S41" s="2"/>
      <c r="T41" s="2"/>
      <c r="U41" s="2"/>
      <c r="V41" s="2"/>
      <c r="W41" s="2"/>
      <c r="X41" s="2"/>
      <c r="Y41" s="2"/>
      <c r="Z41" s="2"/>
    </row>
    <row r="42" spans="1:26" ht="15.75" customHeight="1">
      <c r="A42" s="5" t="s">
        <v>138</v>
      </c>
      <c r="B42" s="5" t="s">
        <v>29</v>
      </c>
      <c r="C42" s="6" t="s">
        <v>138</v>
      </c>
      <c r="D42" s="6" t="s">
        <v>140</v>
      </c>
      <c r="E42" s="6" t="s">
        <v>138</v>
      </c>
      <c r="F42" s="7" t="s">
        <v>31</v>
      </c>
      <c r="G42" s="7" t="s">
        <v>31</v>
      </c>
      <c r="H42" s="7" t="s">
        <v>31</v>
      </c>
      <c r="I42" s="2" t="s">
        <v>139</v>
      </c>
      <c r="J42" s="2" t="s">
        <v>69</v>
      </c>
      <c r="K42" s="2"/>
      <c r="L42" s="2"/>
      <c r="M42" s="2"/>
      <c r="N42" s="2"/>
      <c r="O42" s="2"/>
      <c r="P42" s="2"/>
      <c r="Q42" s="2"/>
      <c r="R42" s="2"/>
      <c r="S42" s="2"/>
      <c r="T42" s="2"/>
      <c r="U42" s="2"/>
      <c r="V42" s="2"/>
      <c r="W42" s="2"/>
      <c r="X42" s="2"/>
      <c r="Y42" s="2"/>
      <c r="Z42" s="2"/>
    </row>
    <row r="43" spans="1:26" ht="15.75" customHeight="1">
      <c r="A43" s="5" t="s">
        <v>141</v>
      </c>
      <c r="B43" s="5" t="s">
        <v>29</v>
      </c>
      <c r="C43" s="6" t="s">
        <v>141</v>
      </c>
      <c r="D43" s="6" t="s">
        <v>142</v>
      </c>
      <c r="E43" s="6" t="s">
        <v>141</v>
      </c>
      <c r="F43" s="7" t="s">
        <v>31</v>
      </c>
      <c r="G43" s="7" t="s">
        <v>32</v>
      </c>
      <c r="H43" s="7" t="s">
        <v>32</v>
      </c>
      <c r="I43" s="2" t="s">
        <v>143</v>
      </c>
      <c r="J43" s="2" t="s">
        <v>51</v>
      </c>
      <c r="K43" s="2"/>
      <c r="L43" s="2"/>
      <c r="M43" s="2"/>
      <c r="N43" s="2"/>
      <c r="O43" s="2"/>
      <c r="P43" s="2"/>
      <c r="Q43" s="2"/>
      <c r="R43" s="2"/>
      <c r="S43" s="2"/>
      <c r="T43" s="2"/>
      <c r="U43" s="2"/>
      <c r="V43" s="2"/>
      <c r="W43" s="2"/>
      <c r="X43" s="2"/>
      <c r="Y43" s="2"/>
      <c r="Z43" s="2"/>
    </row>
    <row r="44" spans="1:26" ht="15.75" customHeight="1">
      <c r="A44" s="5" t="s">
        <v>144</v>
      </c>
      <c r="B44" s="5" t="s">
        <v>46</v>
      </c>
      <c r="C44" s="6" t="s">
        <v>144</v>
      </c>
      <c r="D44" s="6" t="s">
        <v>144</v>
      </c>
      <c r="E44" s="6" t="s">
        <v>144</v>
      </c>
      <c r="F44" s="7" t="s">
        <v>31</v>
      </c>
      <c r="G44" s="7" t="s">
        <v>32</v>
      </c>
      <c r="H44" s="7" t="s">
        <v>32</v>
      </c>
      <c r="I44" s="2" t="s">
        <v>145</v>
      </c>
      <c r="J44" s="2" t="s">
        <v>64</v>
      </c>
      <c r="K44" s="2"/>
      <c r="L44" s="2"/>
      <c r="M44" s="2"/>
      <c r="N44" s="2"/>
      <c r="O44" s="2"/>
      <c r="P44" s="2"/>
      <c r="Q44" s="2"/>
      <c r="R44" s="2"/>
      <c r="S44" s="2"/>
      <c r="T44" s="2"/>
      <c r="U44" s="2"/>
      <c r="V44" s="2"/>
      <c r="W44" s="2"/>
      <c r="X44" s="2"/>
      <c r="Y44" s="2"/>
      <c r="Z44" s="2"/>
    </row>
    <row r="45" spans="1:26" ht="15.75" customHeight="1">
      <c r="A45" s="5" t="s">
        <v>146</v>
      </c>
      <c r="B45" s="5" t="s">
        <v>147</v>
      </c>
      <c r="C45" s="6" t="s">
        <v>146</v>
      </c>
      <c r="D45" s="6" t="s">
        <v>148</v>
      </c>
      <c r="E45" s="6" t="s">
        <v>146</v>
      </c>
      <c r="F45" s="7" t="s">
        <v>31</v>
      </c>
      <c r="G45" s="7" t="s">
        <v>32</v>
      </c>
      <c r="H45" s="7" t="s">
        <v>32</v>
      </c>
      <c r="I45" s="2" t="s">
        <v>149</v>
      </c>
      <c r="J45" s="2" t="s">
        <v>69</v>
      </c>
      <c r="K45" s="2"/>
      <c r="L45" s="2"/>
      <c r="M45" s="2"/>
      <c r="N45" s="2"/>
      <c r="O45" s="2"/>
      <c r="P45" s="2"/>
      <c r="Q45" s="2"/>
      <c r="R45" s="2"/>
      <c r="S45" s="2"/>
      <c r="T45" s="2"/>
      <c r="U45" s="2"/>
      <c r="V45" s="2"/>
      <c r="W45" s="2"/>
      <c r="X45" s="2"/>
      <c r="Y45" s="2"/>
      <c r="Z45" s="2"/>
    </row>
    <row r="46" spans="1:26" ht="15.75" customHeight="1">
      <c r="A46" s="5" t="s">
        <v>150</v>
      </c>
      <c r="B46" s="5" t="s">
        <v>29</v>
      </c>
      <c r="C46" s="6" t="s">
        <v>150</v>
      </c>
      <c r="D46" s="6" t="s">
        <v>151</v>
      </c>
      <c r="E46" s="6" t="s">
        <v>150</v>
      </c>
      <c r="F46" s="7" t="s">
        <v>31</v>
      </c>
      <c r="G46" s="7" t="s">
        <v>32</v>
      </c>
      <c r="H46" s="7" t="s">
        <v>32</v>
      </c>
      <c r="I46" s="2" t="s">
        <v>152</v>
      </c>
      <c r="J46" s="2" t="s">
        <v>37</v>
      </c>
      <c r="K46" s="2"/>
      <c r="L46" s="2"/>
      <c r="M46" s="2"/>
      <c r="N46" s="2"/>
      <c r="O46" s="2"/>
      <c r="P46" s="2"/>
      <c r="Q46" s="2"/>
      <c r="R46" s="2"/>
      <c r="S46" s="2"/>
      <c r="T46" s="2"/>
      <c r="U46" s="2"/>
      <c r="V46" s="2"/>
      <c r="W46" s="2"/>
      <c r="X46" s="2"/>
      <c r="Y46" s="2"/>
      <c r="Z46" s="2"/>
    </row>
    <row r="47" spans="1:26" ht="15.75" customHeight="1">
      <c r="A47" s="5" t="s">
        <v>153</v>
      </c>
      <c r="B47" s="5" t="s">
        <v>66</v>
      </c>
      <c r="C47" s="6" t="s">
        <v>153</v>
      </c>
      <c r="D47" s="6" t="s">
        <v>154</v>
      </c>
      <c r="E47" s="6" t="s">
        <v>153</v>
      </c>
      <c r="F47" s="7" t="s">
        <v>31</v>
      </c>
      <c r="G47" s="7" t="s">
        <v>32</v>
      </c>
      <c r="H47" s="7" t="s">
        <v>32</v>
      </c>
      <c r="I47" s="2" t="s">
        <v>155</v>
      </c>
      <c r="J47" s="2" t="s">
        <v>64</v>
      </c>
      <c r="K47" s="2"/>
      <c r="L47" s="2"/>
      <c r="M47" s="2"/>
      <c r="N47" s="2"/>
      <c r="O47" s="2"/>
      <c r="P47" s="2"/>
      <c r="Q47" s="2"/>
      <c r="R47" s="2"/>
      <c r="S47" s="2"/>
      <c r="T47" s="2"/>
      <c r="U47" s="2"/>
      <c r="V47" s="2"/>
      <c r="W47" s="2"/>
      <c r="X47" s="2"/>
      <c r="Y47" s="2"/>
      <c r="Z47" s="2"/>
    </row>
    <row r="48" spans="1:26" ht="15.75" customHeight="1">
      <c r="A48" s="5" t="s">
        <v>156</v>
      </c>
      <c r="B48" s="5" t="s">
        <v>29</v>
      </c>
      <c r="C48" s="6" t="s">
        <v>156</v>
      </c>
      <c r="D48" s="6" t="s">
        <v>157</v>
      </c>
      <c r="E48" s="6" t="s">
        <v>156</v>
      </c>
      <c r="F48" s="7" t="s">
        <v>31</v>
      </c>
      <c r="G48" s="7" t="s">
        <v>32</v>
      </c>
      <c r="H48" s="7" t="s">
        <v>32</v>
      </c>
      <c r="I48" s="2" t="s">
        <v>158</v>
      </c>
      <c r="J48" s="2" t="s">
        <v>69</v>
      </c>
      <c r="K48" s="2"/>
      <c r="L48" s="2"/>
      <c r="M48" s="2"/>
      <c r="N48" s="2"/>
      <c r="O48" s="2"/>
      <c r="P48" s="2"/>
      <c r="Q48" s="2"/>
      <c r="R48" s="2"/>
      <c r="S48" s="2"/>
      <c r="T48" s="2"/>
      <c r="U48" s="2"/>
      <c r="V48" s="2"/>
      <c r="W48" s="2"/>
      <c r="X48" s="2"/>
      <c r="Y48" s="2"/>
      <c r="Z48" s="2"/>
    </row>
    <row r="49" spans="1:26" ht="15.75" customHeight="1">
      <c r="A49" s="5" t="s">
        <v>159</v>
      </c>
      <c r="B49" s="5" t="s">
        <v>29</v>
      </c>
      <c r="C49" s="6" t="s">
        <v>159</v>
      </c>
      <c r="D49" s="6" t="s">
        <v>159</v>
      </c>
      <c r="E49" s="6" t="s">
        <v>159</v>
      </c>
      <c r="F49" s="7" t="s">
        <v>31</v>
      </c>
      <c r="G49" s="7" t="s">
        <v>32</v>
      </c>
      <c r="H49" s="7" t="s">
        <v>32</v>
      </c>
      <c r="I49" s="2" t="s">
        <v>160</v>
      </c>
      <c r="J49" s="2" t="s">
        <v>160</v>
      </c>
      <c r="K49" s="2"/>
      <c r="L49" s="2"/>
      <c r="M49" s="2"/>
      <c r="N49" s="2"/>
      <c r="O49" s="2"/>
      <c r="P49" s="2"/>
      <c r="Q49" s="2"/>
      <c r="R49" s="2"/>
      <c r="S49" s="2"/>
      <c r="T49" s="2"/>
      <c r="U49" s="2"/>
      <c r="V49" s="2"/>
      <c r="W49" s="2"/>
      <c r="X49" s="2"/>
      <c r="Y49" s="2"/>
      <c r="Z49" s="2"/>
    </row>
    <row r="50" spans="1:26" ht="15.75" customHeight="1">
      <c r="A50" s="5" t="s">
        <v>161</v>
      </c>
      <c r="B50" s="5" t="s">
        <v>66</v>
      </c>
      <c r="C50" s="6" t="s">
        <v>161</v>
      </c>
      <c r="D50" s="6" t="s">
        <v>162</v>
      </c>
      <c r="E50" s="6" t="s">
        <v>161</v>
      </c>
      <c r="F50" s="7" t="s">
        <v>31</v>
      </c>
      <c r="G50" s="7" t="s">
        <v>32</v>
      </c>
      <c r="H50" s="7" t="s">
        <v>31</v>
      </c>
      <c r="I50" s="2" t="s">
        <v>163</v>
      </c>
      <c r="J50" s="2" t="s">
        <v>64</v>
      </c>
      <c r="K50" s="2"/>
      <c r="L50" s="2"/>
      <c r="M50" s="2"/>
      <c r="N50" s="2"/>
      <c r="O50" s="2"/>
      <c r="P50" s="2"/>
      <c r="Q50" s="2"/>
      <c r="R50" s="2"/>
      <c r="S50" s="2"/>
      <c r="T50" s="2"/>
      <c r="U50" s="2"/>
      <c r="V50" s="2"/>
      <c r="W50" s="2"/>
      <c r="X50" s="2"/>
      <c r="Y50" s="2"/>
      <c r="Z50" s="2"/>
    </row>
    <row r="51" spans="1:26" ht="15.75" customHeight="1">
      <c r="A51" s="5" t="s">
        <v>164</v>
      </c>
      <c r="B51" s="5" t="s">
        <v>66</v>
      </c>
      <c r="C51" s="6" t="s">
        <v>164</v>
      </c>
      <c r="D51" s="6" t="s">
        <v>165</v>
      </c>
      <c r="E51" s="6" t="s">
        <v>164</v>
      </c>
      <c r="F51" s="7" t="s">
        <v>31</v>
      </c>
      <c r="G51" s="7" t="s">
        <v>32</v>
      </c>
      <c r="H51" s="7" t="s">
        <v>31</v>
      </c>
      <c r="I51" s="2" t="s">
        <v>166</v>
      </c>
      <c r="J51" s="2" t="s">
        <v>64</v>
      </c>
      <c r="K51" s="2"/>
      <c r="L51" s="2"/>
      <c r="M51" s="2"/>
      <c r="N51" s="2"/>
      <c r="O51" s="2"/>
      <c r="P51" s="2"/>
      <c r="Q51" s="2"/>
      <c r="R51" s="2"/>
      <c r="S51" s="2"/>
      <c r="T51" s="2"/>
      <c r="U51" s="2"/>
      <c r="V51" s="2"/>
      <c r="W51" s="2"/>
      <c r="X51" s="2"/>
      <c r="Y51" s="2"/>
      <c r="Z51" s="2"/>
    </row>
    <row r="52" spans="1:26" ht="15.75" customHeight="1">
      <c r="A52" s="5" t="s">
        <v>167</v>
      </c>
      <c r="B52" s="5" t="s">
        <v>84</v>
      </c>
      <c r="C52" s="6" t="s">
        <v>167</v>
      </c>
      <c r="D52" s="6" t="s">
        <v>168</v>
      </c>
      <c r="E52" s="6" t="s">
        <v>167</v>
      </c>
      <c r="F52" s="7" t="s">
        <v>31</v>
      </c>
      <c r="G52" s="7" t="s">
        <v>32</v>
      </c>
      <c r="H52" s="7" t="s">
        <v>31</v>
      </c>
      <c r="I52" s="2" t="s">
        <v>169</v>
      </c>
      <c r="J52" s="2" t="s">
        <v>64</v>
      </c>
      <c r="K52" s="2"/>
      <c r="L52" s="2"/>
      <c r="M52" s="2"/>
      <c r="N52" s="2"/>
      <c r="O52" s="2"/>
      <c r="P52" s="2"/>
      <c r="Q52" s="2"/>
      <c r="R52" s="2"/>
      <c r="S52" s="2"/>
      <c r="T52" s="2"/>
      <c r="U52" s="2"/>
      <c r="V52" s="2"/>
      <c r="W52" s="2"/>
      <c r="X52" s="2"/>
      <c r="Y52" s="2"/>
      <c r="Z52" s="2"/>
    </row>
    <row r="53" spans="1:26" ht="15.75" customHeight="1">
      <c r="A53" s="5" t="s">
        <v>170</v>
      </c>
      <c r="B53" s="5" t="s">
        <v>29</v>
      </c>
      <c r="C53" s="6" t="s">
        <v>170</v>
      </c>
      <c r="D53" s="6" t="s">
        <v>171</v>
      </c>
      <c r="E53" s="6" t="s">
        <v>170</v>
      </c>
      <c r="F53" s="7" t="s">
        <v>31</v>
      </c>
      <c r="G53" s="7" t="s">
        <v>32</v>
      </c>
      <c r="H53" s="7" t="s">
        <v>32</v>
      </c>
      <c r="I53" s="2"/>
      <c r="J53" s="2" t="s">
        <v>64</v>
      </c>
      <c r="K53" s="2"/>
      <c r="L53" s="2"/>
      <c r="M53" s="2"/>
      <c r="N53" s="2"/>
      <c r="O53" s="2"/>
      <c r="P53" s="2"/>
      <c r="Q53" s="2"/>
      <c r="R53" s="2"/>
      <c r="S53" s="2"/>
      <c r="T53" s="2"/>
      <c r="U53" s="2"/>
      <c r="V53" s="2"/>
      <c r="W53" s="2"/>
      <c r="X53" s="2"/>
      <c r="Y53" s="2"/>
      <c r="Z53" s="2"/>
    </row>
    <row r="54" spans="1:26" ht="15.75" customHeight="1">
      <c r="A54" s="5" t="s">
        <v>172</v>
      </c>
      <c r="B54" s="5" t="s">
        <v>29</v>
      </c>
      <c r="C54" s="6" t="s">
        <v>172</v>
      </c>
      <c r="D54" s="6" t="s">
        <v>173</v>
      </c>
      <c r="E54" s="6" t="s">
        <v>172</v>
      </c>
      <c r="F54" s="7" t="s">
        <v>31</v>
      </c>
      <c r="G54" s="7" t="s">
        <v>32</v>
      </c>
      <c r="H54" s="7" t="s">
        <v>31</v>
      </c>
      <c r="I54" s="2" t="s">
        <v>174</v>
      </c>
      <c r="J54" s="2" t="s">
        <v>64</v>
      </c>
      <c r="K54" s="2"/>
      <c r="L54" s="2"/>
      <c r="M54" s="2"/>
      <c r="N54" s="2"/>
      <c r="O54" s="2"/>
      <c r="P54" s="2"/>
      <c r="Q54" s="2"/>
      <c r="R54" s="2"/>
      <c r="S54" s="2"/>
      <c r="T54" s="2"/>
      <c r="U54" s="2"/>
      <c r="V54" s="2"/>
      <c r="W54" s="2"/>
      <c r="X54" s="2"/>
      <c r="Y54" s="2"/>
      <c r="Z54" s="2"/>
    </row>
    <row r="55" spans="1:26" ht="15.75" customHeight="1">
      <c r="A55" s="5" t="s">
        <v>175</v>
      </c>
      <c r="B55" s="5" t="s">
        <v>29</v>
      </c>
      <c r="C55" s="6" t="s">
        <v>175</v>
      </c>
      <c r="D55" s="6" t="s">
        <v>175</v>
      </c>
      <c r="E55" s="6" t="s">
        <v>175</v>
      </c>
      <c r="F55" s="7" t="s">
        <v>31</v>
      </c>
      <c r="G55" s="7" t="s">
        <v>32</v>
      </c>
      <c r="H55" s="7" t="s">
        <v>32</v>
      </c>
      <c r="I55" s="2" t="s">
        <v>176</v>
      </c>
      <c r="J55" s="2" t="s">
        <v>176</v>
      </c>
      <c r="K55" s="2"/>
      <c r="L55" s="2"/>
      <c r="M55" s="2"/>
      <c r="N55" s="2"/>
      <c r="O55" s="2"/>
      <c r="P55" s="2"/>
      <c r="Q55" s="2"/>
      <c r="R55" s="2"/>
      <c r="S55" s="2"/>
      <c r="T55" s="2"/>
      <c r="U55" s="2"/>
      <c r="V55" s="2"/>
      <c r="W55" s="2"/>
      <c r="X55" s="2"/>
      <c r="Y55" s="2"/>
      <c r="Z55" s="2"/>
    </row>
    <row r="56" spans="1:26" ht="15.75" customHeight="1">
      <c r="A56" s="5" t="s">
        <v>177</v>
      </c>
      <c r="B56" s="5" t="s">
        <v>178</v>
      </c>
      <c r="C56" s="6" t="s">
        <v>177</v>
      </c>
      <c r="D56" s="6" t="s">
        <v>177</v>
      </c>
      <c r="E56" s="6" t="s">
        <v>177</v>
      </c>
      <c r="F56" s="7" t="s">
        <v>31</v>
      </c>
      <c r="G56" s="7" t="s">
        <v>32</v>
      </c>
      <c r="H56" s="7" t="s">
        <v>32</v>
      </c>
      <c r="I56" s="2" t="s">
        <v>179</v>
      </c>
      <c r="J56" s="2" t="s">
        <v>64</v>
      </c>
      <c r="K56" s="2"/>
      <c r="L56" s="2"/>
      <c r="M56" s="2"/>
      <c r="N56" s="2"/>
      <c r="O56" s="2"/>
      <c r="P56" s="2"/>
      <c r="Q56" s="2"/>
      <c r="R56" s="2"/>
      <c r="S56" s="2"/>
      <c r="T56" s="2"/>
      <c r="U56" s="2"/>
      <c r="V56" s="2"/>
      <c r="W56" s="2"/>
      <c r="X56" s="2"/>
      <c r="Y56" s="2"/>
      <c r="Z56" s="2"/>
    </row>
    <row r="57" spans="1:26" ht="15.75" customHeight="1">
      <c r="A57" s="5" t="s">
        <v>180</v>
      </c>
      <c r="B57" s="5" t="s">
        <v>181</v>
      </c>
      <c r="C57" s="6" t="s">
        <v>180</v>
      </c>
      <c r="D57" s="6" t="s">
        <v>182</v>
      </c>
      <c r="E57" s="6" t="s">
        <v>180</v>
      </c>
      <c r="F57" s="7" t="s">
        <v>31</v>
      </c>
      <c r="G57" s="7" t="s">
        <v>32</v>
      </c>
      <c r="H57" s="7" t="s">
        <v>32</v>
      </c>
      <c r="I57" s="2" t="s">
        <v>183</v>
      </c>
      <c r="J57" s="2" t="s">
        <v>64</v>
      </c>
      <c r="K57" s="2"/>
      <c r="L57" s="2"/>
      <c r="M57" s="2"/>
      <c r="N57" s="2"/>
      <c r="O57" s="2"/>
      <c r="P57" s="2"/>
      <c r="Q57" s="2"/>
      <c r="R57" s="2"/>
      <c r="S57" s="2"/>
      <c r="T57" s="2"/>
      <c r="U57" s="2"/>
      <c r="V57" s="2"/>
      <c r="W57" s="2"/>
      <c r="X57" s="2"/>
      <c r="Y57" s="2"/>
      <c r="Z57" s="2"/>
    </row>
    <row r="58" spans="1:26" ht="15.75" customHeight="1">
      <c r="A58" s="5" t="s">
        <v>184</v>
      </c>
      <c r="B58" s="5" t="s">
        <v>29</v>
      </c>
      <c r="C58" s="6" t="s">
        <v>184</v>
      </c>
      <c r="D58" s="6" t="s">
        <v>185</v>
      </c>
      <c r="E58" s="6" t="s">
        <v>184</v>
      </c>
      <c r="F58" s="7" t="s">
        <v>31</v>
      </c>
      <c r="G58" s="7" t="s">
        <v>32</v>
      </c>
      <c r="H58" s="7" t="s">
        <v>32</v>
      </c>
      <c r="I58" s="2" t="s">
        <v>186</v>
      </c>
      <c r="J58" s="2" t="s">
        <v>64</v>
      </c>
      <c r="K58" s="2"/>
      <c r="L58" s="2"/>
      <c r="M58" s="2"/>
      <c r="N58" s="2"/>
      <c r="O58" s="2"/>
      <c r="P58" s="2"/>
      <c r="Q58" s="2"/>
      <c r="R58" s="2"/>
      <c r="S58" s="2"/>
      <c r="T58" s="2"/>
      <c r="U58" s="2"/>
      <c r="V58" s="2"/>
      <c r="W58" s="2"/>
      <c r="X58" s="2"/>
      <c r="Y58" s="2"/>
      <c r="Z58" s="2"/>
    </row>
    <row r="59" spans="1:26" ht="15.75" customHeight="1">
      <c r="A59" s="5" t="s">
        <v>187</v>
      </c>
      <c r="B59" s="5" t="s">
        <v>29</v>
      </c>
      <c r="C59" s="6" t="s">
        <v>188</v>
      </c>
      <c r="D59" s="6" t="s">
        <v>188</v>
      </c>
      <c r="E59" s="6" t="s">
        <v>187</v>
      </c>
      <c r="F59" s="7" t="s">
        <v>31</v>
      </c>
      <c r="G59" s="7" t="s">
        <v>31</v>
      </c>
      <c r="H59" s="7" t="s">
        <v>31</v>
      </c>
      <c r="I59" s="2" t="s">
        <v>189</v>
      </c>
      <c r="J59" s="2" t="s">
        <v>51</v>
      </c>
      <c r="K59" s="2"/>
      <c r="L59" s="2"/>
      <c r="M59" s="2"/>
      <c r="N59" s="2"/>
      <c r="O59" s="2"/>
      <c r="P59" s="2"/>
      <c r="Q59" s="2"/>
      <c r="R59" s="2"/>
      <c r="S59" s="2"/>
      <c r="T59" s="2"/>
      <c r="U59" s="2"/>
      <c r="V59" s="2"/>
      <c r="W59" s="2"/>
      <c r="X59" s="2"/>
      <c r="Y59" s="2"/>
      <c r="Z59" s="2"/>
    </row>
    <row r="60" spans="1:26" ht="15.75" customHeight="1">
      <c r="A60" s="5" t="s">
        <v>187</v>
      </c>
      <c r="B60" s="5" t="s">
        <v>29</v>
      </c>
      <c r="C60" s="6" t="s">
        <v>190</v>
      </c>
      <c r="D60" s="6" t="s">
        <v>190</v>
      </c>
      <c r="E60" s="6" t="s">
        <v>187</v>
      </c>
      <c r="F60" s="7" t="s">
        <v>31</v>
      </c>
      <c r="G60" s="7" t="s">
        <v>31</v>
      </c>
      <c r="H60" s="7" t="s">
        <v>31</v>
      </c>
      <c r="I60" s="2" t="s">
        <v>189</v>
      </c>
      <c r="J60" s="2" t="s">
        <v>51</v>
      </c>
      <c r="K60" s="2"/>
      <c r="L60" s="2"/>
      <c r="M60" s="2"/>
      <c r="N60" s="2"/>
      <c r="O60" s="2"/>
      <c r="P60" s="2"/>
      <c r="Q60" s="2"/>
      <c r="R60" s="2"/>
      <c r="S60" s="2"/>
      <c r="T60" s="2"/>
      <c r="U60" s="2"/>
      <c r="V60" s="2"/>
      <c r="W60" s="2"/>
      <c r="X60" s="2"/>
      <c r="Y60" s="2"/>
      <c r="Z60" s="2"/>
    </row>
    <row r="61" spans="1:26" ht="15.75" customHeight="1">
      <c r="A61" s="5" t="s">
        <v>187</v>
      </c>
      <c r="B61" s="5" t="s">
        <v>29</v>
      </c>
      <c r="C61" s="6" t="s">
        <v>191</v>
      </c>
      <c r="D61" s="6" t="s">
        <v>191</v>
      </c>
      <c r="E61" s="6" t="s">
        <v>187</v>
      </c>
      <c r="F61" s="7" t="s">
        <v>31</v>
      </c>
      <c r="G61" s="7" t="s">
        <v>31</v>
      </c>
      <c r="H61" s="7" t="s">
        <v>31</v>
      </c>
      <c r="I61" s="2" t="s">
        <v>189</v>
      </c>
      <c r="J61" s="2" t="s">
        <v>51</v>
      </c>
      <c r="K61" s="2"/>
      <c r="L61" s="2"/>
      <c r="M61" s="2"/>
      <c r="N61" s="2"/>
      <c r="O61" s="2"/>
      <c r="P61" s="2"/>
      <c r="Q61" s="2"/>
      <c r="R61" s="2"/>
      <c r="S61" s="2"/>
      <c r="T61" s="2"/>
      <c r="U61" s="2"/>
      <c r="V61" s="2"/>
      <c r="W61" s="2"/>
      <c r="X61" s="2"/>
      <c r="Y61" s="2"/>
      <c r="Z61" s="2"/>
    </row>
    <row r="62" spans="1:26" ht="15.75" customHeight="1">
      <c r="A62" s="5" t="s">
        <v>187</v>
      </c>
      <c r="B62" s="5" t="s">
        <v>29</v>
      </c>
      <c r="C62" s="6" t="s">
        <v>187</v>
      </c>
      <c r="D62" s="6" t="s">
        <v>192</v>
      </c>
      <c r="E62" s="6" t="s">
        <v>187</v>
      </c>
      <c r="F62" s="7" t="s">
        <v>31</v>
      </c>
      <c r="G62" s="7" t="s">
        <v>31</v>
      </c>
      <c r="H62" s="7" t="s">
        <v>31</v>
      </c>
      <c r="I62" s="2" t="s">
        <v>189</v>
      </c>
      <c r="J62" s="2" t="s">
        <v>51</v>
      </c>
      <c r="K62" s="2"/>
      <c r="L62" s="2"/>
      <c r="M62" s="2"/>
      <c r="N62" s="2"/>
      <c r="O62" s="2"/>
      <c r="P62" s="2"/>
      <c r="Q62" s="2"/>
      <c r="R62" s="2"/>
      <c r="S62" s="2"/>
      <c r="T62" s="2"/>
      <c r="U62" s="2"/>
      <c r="V62" s="2"/>
      <c r="W62" s="2"/>
      <c r="X62" s="2"/>
      <c r="Y62" s="2"/>
      <c r="Z62" s="2"/>
    </row>
    <row r="63" spans="1:26" ht="15.75" customHeight="1">
      <c r="A63" s="5" t="s">
        <v>193</v>
      </c>
      <c r="B63" s="5" t="s">
        <v>66</v>
      </c>
      <c r="C63" s="6" t="s">
        <v>193</v>
      </c>
      <c r="D63" s="6" t="s">
        <v>194</v>
      </c>
      <c r="E63" s="6" t="s">
        <v>193</v>
      </c>
      <c r="F63" s="7" t="s">
        <v>31</v>
      </c>
      <c r="G63" s="7" t="s">
        <v>32</v>
      </c>
      <c r="H63" s="7" t="s">
        <v>31</v>
      </c>
      <c r="I63" s="2" t="s">
        <v>195</v>
      </c>
      <c r="J63" s="2" t="s">
        <v>51</v>
      </c>
      <c r="K63" s="2"/>
      <c r="L63" s="2"/>
      <c r="M63" s="2"/>
      <c r="N63" s="2"/>
      <c r="O63" s="2"/>
      <c r="P63" s="2"/>
      <c r="Q63" s="2"/>
      <c r="R63" s="2"/>
      <c r="S63" s="2"/>
      <c r="T63" s="2"/>
      <c r="U63" s="2"/>
      <c r="V63" s="2"/>
      <c r="W63" s="2"/>
      <c r="X63" s="2"/>
      <c r="Y63" s="2"/>
      <c r="Z63" s="2"/>
    </row>
    <row r="64" spans="1:26" ht="15.75" customHeight="1">
      <c r="A64" s="5" t="s">
        <v>196</v>
      </c>
      <c r="B64" s="5" t="s">
        <v>29</v>
      </c>
      <c r="C64" s="6" t="s">
        <v>196</v>
      </c>
      <c r="D64" s="6" t="s">
        <v>197</v>
      </c>
      <c r="E64" s="6" t="s">
        <v>196</v>
      </c>
      <c r="F64" s="7" t="s">
        <v>31</v>
      </c>
      <c r="G64" s="7" t="s">
        <v>32</v>
      </c>
      <c r="H64" s="7" t="s">
        <v>32</v>
      </c>
      <c r="I64" s="2" t="s">
        <v>198</v>
      </c>
      <c r="J64" s="2" t="s">
        <v>64</v>
      </c>
      <c r="K64" s="2"/>
      <c r="L64" s="2"/>
      <c r="M64" s="2"/>
      <c r="N64" s="2"/>
      <c r="O64" s="2"/>
      <c r="P64" s="2"/>
      <c r="Q64" s="2"/>
      <c r="R64" s="2"/>
      <c r="S64" s="2"/>
      <c r="T64" s="2"/>
      <c r="U64" s="2"/>
      <c r="V64" s="2"/>
      <c r="W64" s="2"/>
      <c r="X64" s="2"/>
      <c r="Y64" s="2"/>
      <c r="Z64" s="2"/>
    </row>
    <row r="65" spans="1:26" ht="15.75" customHeight="1">
      <c r="A65" s="5" t="s">
        <v>199</v>
      </c>
      <c r="B65" s="5" t="s">
        <v>29</v>
      </c>
      <c r="C65" s="6" t="s">
        <v>199</v>
      </c>
      <c r="D65" s="6" t="s">
        <v>200</v>
      </c>
      <c r="E65" s="6" t="s">
        <v>199</v>
      </c>
      <c r="F65" s="7" t="s">
        <v>31</v>
      </c>
      <c r="G65" s="7" t="s">
        <v>32</v>
      </c>
      <c r="H65" s="7" t="s">
        <v>32</v>
      </c>
      <c r="I65" s="2" t="s">
        <v>201</v>
      </c>
      <c r="J65" s="2" t="s">
        <v>51</v>
      </c>
      <c r="K65" s="2"/>
      <c r="L65" s="2"/>
      <c r="M65" s="2"/>
      <c r="N65" s="2"/>
      <c r="O65" s="2"/>
      <c r="P65" s="2"/>
      <c r="Q65" s="2"/>
      <c r="R65" s="2"/>
      <c r="S65" s="2"/>
      <c r="T65" s="2"/>
      <c r="U65" s="2"/>
      <c r="V65" s="2"/>
      <c r="W65" s="2"/>
      <c r="X65" s="2"/>
      <c r="Y65" s="2"/>
      <c r="Z65" s="2"/>
    </row>
    <row r="66" spans="1:26" ht="15.75" customHeight="1">
      <c r="A66" s="5" t="s">
        <v>202</v>
      </c>
      <c r="B66" s="5" t="s">
        <v>29</v>
      </c>
      <c r="C66" s="6" t="s">
        <v>203</v>
      </c>
      <c r="D66" s="6" t="s">
        <v>203</v>
      </c>
      <c r="E66" s="6" t="s">
        <v>202</v>
      </c>
      <c r="F66" s="7" t="s">
        <v>31</v>
      </c>
      <c r="G66" s="7" t="s">
        <v>31</v>
      </c>
      <c r="H66" s="7" t="s">
        <v>31</v>
      </c>
      <c r="I66" s="2" t="s">
        <v>204</v>
      </c>
      <c r="J66" s="2" t="s">
        <v>64</v>
      </c>
      <c r="K66" s="2"/>
      <c r="L66" s="2"/>
      <c r="M66" s="2"/>
      <c r="N66" s="2"/>
      <c r="O66" s="2"/>
      <c r="P66" s="2"/>
      <c r="Q66" s="2"/>
      <c r="R66" s="2"/>
      <c r="S66" s="2"/>
      <c r="T66" s="2"/>
      <c r="U66" s="2"/>
      <c r="V66" s="2"/>
      <c r="W66" s="2"/>
      <c r="X66" s="2"/>
      <c r="Y66" s="2"/>
      <c r="Z66" s="2"/>
    </row>
    <row r="67" spans="1:26" ht="15.75" customHeight="1">
      <c r="A67" s="5" t="s">
        <v>202</v>
      </c>
      <c r="B67" s="5" t="s">
        <v>29</v>
      </c>
      <c r="C67" s="6" t="s">
        <v>202</v>
      </c>
      <c r="D67" s="6" t="s">
        <v>202</v>
      </c>
      <c r="E67" s="6" t="s">
        <v>202</v>
      </c>
      <c r="F67" s="7" t="s">
        <v>31</v>
      </c>
      <c r="G67" s="7" t="s">
        <v>31</v>
      </c>
      <c r="H67" s="7" t="s">
        <v>31</v>
      </c>
      <c r="I67" s="2" t="s">
        <v>204</v>
      </c>
      <c r="J67" s="2" t="s">
        <v>64</v>
      </c>
      <c r="K67" s="2"/>
      <c r="L67" s="2"/>
      <c r="M67" s="2"/>
      <c r="N67" s="2"/>
      <c r="O67" s="2"/>
      <c r="P67" s="2"/>
      <c r="Q67" s="2"/>
      <c r="R67" s="2"/>
      <c r="S67" s="2"/>
      <c r="T67" s="2"/>
      <c r="U67" s="2"/>
      <c r="V67" s="2"/>
      <c r="W67" s="2"/>
      <c r="X67" s="2"/>
      <c r="Y67" s="2"/>
      <c r="Z67" s="2"/>
    </row>
    <row r="68" spans="1:26" ht="15.75" customHeight="1">
      <c r="A68" s="5" t="s">
        <v>202</v>
      </c>
      <c r="B68" s="5" t="s">
        <v>29</v>
      </c>
      <c r="C68" s="6" t="s">
        <v>202</v>
      </c>
      <c r="D68" s="6" t="s">
        <v>205</v>
      </c>
      <c r="E68" s="6" t="s">
        <v>202</v>
      </c>
      <c r="F68" s="7" t="s">
        <v>31</v>
      </c>
      <c r="G68" s="7" t="s">
        <v>31</v>
      </c>
      <c r="H68" s="7" t="s">
        <v>31</v>
      </c>
      <c r="I68" s="2"/>
      <c r="J68" s="2" t="s">
        <v>206</v>
      </c>
      <c r="K68" s="2"/>
      <c r="L68" s="2"/>
      <c r="M68" s="2"/>
      <c r="N68" s="2"/>
      <c r="O68" s="2"/>
      <c r="P68" s="2"/>
      <c r="Q68" s="2"/>
      <c r="R68" s="2"/>
      <c r="S68" s="2"/>
      <c r="T68" s="2"/>
      <c r="U68" s="2"/>
      <c r="V68" s="2"/>
      <c r="W68" s="2"/>
      <c r="X68" s="2"/>
      <c r="Y68" s="2"/>
      <c r="Z68" s="2"/>
    </row>
    <row r="69" spans="1:26" ht="15.75" customHeight="1">
      <c r="A69" s="5" t="s">
        <v>207</v>
      </c>
      <c r="B69" s="5" t="s">
        <v>66</v>
      </c>
      <c r="C69" s="6" t="s">
        <v>207</v>
      </c>
      <c r="D69" s="6" t="s">
        <v>208</v>
      </c>
      <c r="E69" s="6" t="s">
        <v>207</v>
      </c>
      <c r="F69" s="7" t="s">
        <v>31</v>
      </c>
      <c r="G69" s="7" t="s">
        <v>32</v>
      </c>
      <c r="H69" s="7" t="s">
        <v>32</v>
      </c>
      <c r="I69" s="2"/>
      <c r="J69" s="2" t="s">
        <v>209</v>
      </c>
      <c r="K69" s="2"/>
      <c r="L69" s="2"/>
      <c r="M69" s="2"/>
      <c r="N69" s="2"/>
      <c r="O69" s="2"/>
      <c r="P69" s="2"/>
      <c r="Q69" s="2"/>
      <c r="R69" s="2"/>
      <c r="S69" s="2"/>
      <c r="T69" s="2"/>
      <c r="U69" s="2"/>
      <c r="V69" s="2"/>
      <c r="W69" s="2"/>
      <c r="X69" s="2"/>
      <c r="Y69" s="2"/>
      <c r="Z69" s="2"/>
    </row>
    <row r="70" spans="1:26" ht="15.75" customHeight="1">
      <c r="A70" s="5" t="s">
        <v>210</v>
      </c>
      <c r="B70" s="5" t="s">
        <v>211</v>
      </c>
      <c r="C70" s="6" t="s">
        <v>210</v>
      </c>
      <c r="D70" s="6" t="s">
        <v>210</v>
      </c>
      <c r="E70" s="6" t="s">
        <v>210</v>
      </c>
      <c r="F70" s="7" t="s">
        <v>31</v>
      </c>
      <c r="G70" s="7" t="s">
        <v>31</v>
      </c>
      <c r="H70" s="7" t="s">
        <v>31</v>
      </c>
      <c r="I70" s="2" t="s">
        <v>212</v>
      </c>
      <c r="J70" s="2" t="s">
        <v>64</v>
      </c>
      <c r="K70" s="2"/>
      <c r="L70" s="2"/>
      <c r="M70" s="2"/>
      <c r="N70" s="2"/>
      <c r="O70" s="2"/>
      <c r="P70" s="2"/>
      <c r="Q70" s="2"/>
      <c r="R70" s="2"/>
      <c r="S70" s="2"/>
      <c r="T70" s="2"/>
      <c r="U70" s="2"/>
      <c r="V70" s="2"/>
      <c r="W70" s="2"/>
      <c r="X70" s="2"/>
      <c r="Y70" s="2"/>
      <c r="Z70" s="2"/>
    </row>
    <row r="71" spans="1:26" ht="15.75" customHeight="1">
      <c r="A71" s="5" t="s">
        <v>210</v>
      </c>
      <c r="B71" s="5" t="s">
        <v>211</v>
      </c>
      <c r="C71" s="6" t="s">
        <v>210</v>
      </c>
      <c r="D71" s="6" t="s">
        <v>213</v>
      </c>
      <c r="E71" s="6" t="s">
        <v>210</v>
      </c>
      <c r="F71" s="7" t="s">
        <v>31</v>
      </c>
      <c r="G71" s="7" t="s">
        <v>31</v>
      </c>
      <c r="H71" s="7" t="s">
        <v>31</v>
      </c>
      <c r="I71" s="2" t="s">
        <v>212</v>
      </c>
      <c r="J71" s="2" t="s">
        <v>64</v>
      </c>
      <c r="K71" s="2"/>
      <c r="L71" s="2"/>
      <c r="M71" s="2"/>
      <c r="N71" s="2"/>
      <c r="O71" s="2"/>
      <c r="P71" s="2"/>
      <c r="Q71" s="2"/>
      <c r="R71" s="2"/>
      <c r="S71" s="2"/>
      <c r="T71" s="2"/>
      <c r="U71" s="2"/>
      <c r="V71" s="2"/>
      <c r="W71" s="2"/>
      <c r="X71" s="2"/>
      <c r="Y71" s="2"/>
      <c r="Z71" s="2"/>
    </row>
    <row r="72" spans="1:26" ht="15.75" customHeight="1">
      <c r="A72" s="5" t="s">
        <v>214</v>
      </c>
      <c r="B72" s="5" t="s">
        <v>71</v>
      </c>
      <c r="C72" s="6" t="s">
        <v>214</v>
      </c>
      <c r="D72" s="6" t="s">
        <v>215</v>
      </c>
      <c r="E72" s="6" t="s">
        <v>214</v>
      </c>
      <c r="F72" s="7" t="s">
        <v>31</v>
      </c>
      <c r="G72" s="7" t="s">
        <v>32</v>
      </c>
      <c r="H72" s="7" t="s">
        <v>32</v>
      </c>
      <c r="I72" s="2" t="s">
        <v>216</v>
      </c>
      <c r="J72" s="2" t="s">
        <v>216</v>
      </c>
      <c r="K72" s="2"/>
      <c r="L72" s="2"/>
      <c r="M72" s="2"/>
      <c r="N72" s="2"/>
      <c r="O72" s="2"/>
      <c r="P72" s="2"/>
      <c r="Q72" s="2"/>
      <c r="R72" s="2"/>
      <c r="S72" s="2"/>
      <c r="T72" s="2"/>
      <c r="U72" s="2"/>
      <c r="V72" s="2"/>
      <c r="W72" s="2"/>
      <c r="X72" s="2"/>
      <c r="Y72" s="2"/>
      <c r="Z72" s="2"/>
    </row>
    <row r="73" spans="1:26" ht="15.75" customHeight="1">
      <c r="A73" s="5" t="s">
        <v>217</v>
      </c>
      <c r="B73" s="5" t="s">
        <v>29</v>
      </c>
      <c r="C73" s="6" t="s">
        <v>218</v>
      </c>
      <c r="D73" s="6" t="s">
        <v>218</v>
      </c>
      <c r="E73" s="6" t="s">
        <v>217</v>
      </c>
      <c r="F73" s="7" t="s">
        <v>31</v>
      </c>
      <c r="G73" s="7" t="s">
        <v>31</v>
      </c>
      <c r="H73" s="7" t="s">
        <v>31</v>
      </c>
      <c r="I73" s="2" t="s">
        <v>219</v>
      </c>
      <c r="J73" s="2" t="s">
        <v>64</v>
      </c>
      <c r="K73" s="2"/>
      <c r="L73" s="2"/>
      <c r="M73" s="2"/>
      <c r="N73" s="2"/>
      <c r="O73" s="2"/>
      <c r="P73" s="2"/>
      <c r="Q73" s="2"/>
      <c r="R73" s="2"/>
      <c r="S73" s="2"/>
      <c r="T73" s="2"/>
      <c r="U73" s="2"/>
      <c r="V73" s="2"/>
      <c r="W73" s="2"/>
      <c r="X73" s="2"/>
      <c r="Y73" s="2"/>
      <c r="Z73" s="2"/>
    </row>
    <row r="74" spans="1:26" ht="15.75" customHeight="1">
      <c r="A74" s="5" t="s">
        <v>217</v>
      </c>
      <c r="B74" s="5" t="s">
        <v>29</v>
      </c>
      <c r="C74" s="6" t="s">
        <v>220</v>
      </c>
      <c r="D74" s="6" t="s">
        <v>220</v>
      </c>
      <c r="E74" s="6" t="s">
        <v>217</v>
      </c>
      <c r="F74" s="7" t="s">
        <v>31</v>
      </c>
      <c r="G74" s="7" t="s">
        <v>31</v>
      </c>
      <c r="H74" s="7" t="s">
        <v>31</v>
      </c>
      <c r="I74" s="2" t="s">
        <v>219</v>
      </c>
      <c r="J74" s="2" t="s">
        <v>64</v>
      </c>
      <c r="K74" s="2"/>
      <c r="L74" s="2"/>
      <c r="M74" s="2"/>
      <c r="N74" s="2"/>
      <c r="O74" s="2"/>
      <c r="P74" s="2"/>
      <c r="Q74" s="2"/>
      <c r="R74" s="2"/>
      <c r="S74" s="2"/>
      <c r="T74" s="2"/>
      <c r="U74" s="2"/>
      <c r="V74" s="2"/>
      <c r="W74" s="2"/>
      <c r="X74" s="2"/>
      <c r="Y74" s="2"/>
      <c r="Z74" s="2"/>
    </row>
    <row r="75" spans="1:26" ht="15.75" customHeight="1">
      <c r="A75" s="5" t="s">
        <v>217</v>
      </c>
      <c r="B75" s="5" t="s">
        <v>29</v>
      </c>
      <c r="C75" s="6" t="s">
        <v>217</v>
      </c>
      <c r="D75" s="6" t="s">
        <v>221</v>
      </c>
      <c r="E75" s="6" t="s">
        <v>217</v>
      </c>
      <c r="F75" s="7" t="s">
        <v>31</v>
      </c>
      <c r="G75" s="7" t="s">
        <v>31</v>
      </c>
      <c r="H75" s="7" t="s">
        <v>31</v>
      </c>
      <c r="I75" s="2" t="s">
        <v>219</v>
      </c>
      <c r="J75" s="2" t="s">
        <v>64</v>
      </c>
      <c r="K75" s="2"/>
      <c r="L75" s="2"/>
      <c r="M75" s="2"/>
      <c r="N75" s="2"/>
      <c r="O75" s="2"/>
      <c r="P75" s="2"/>
      <c r="Q75" s="2"/>
      <c r="R75" s="2"/>
      <c r="S75" s="2"/>
      <c r="T75" s="2"/>
      <c r="U75" s="2"/>
      <c r="V75" s="2"/>
      <c r="W75" s="2"/>
      <c r="X75" s="2"/>
      <c r="Y75" s="2"/>
      <c r="Z75" s="2"/>
    </row>
    <row r="76" spans="1:26" ht="15.75" customHeight="1">
      <c r="A76" s="5" t="s">
        <v>217</v>
      </c>
      <c r="B76" s="5" t="s">
        <v>29</v>
      </c>
      <c r="C76" s="6" t="s">
        <v>222</v>
      </c>
      <c r="D76" s="6" t="s">
        <v>222</v>
      </c>
      <c r="E76" s="6" t="s">
        <v>217</v>
      </c>
      <c r="F76" s="7" t="s">
        <v>31</v>
      </c>
      <c r="G76" s="7" t="s">
        <v>31</v>
      </c>
      <c r="H76" s="7" t="s">
        <v>31</v>
      </c>
      <c r="I76" s="2" t="s">
        <v>219</v>
      </c>
      <c r="J76" s="2" t="s">
        <v>64</v>
      </c>
      <c r="K76" s="2"/>
      <c r="L76" s="2"/>
      <c r="M76" s="2"/>
      <c r="N76" s="2"/>
      <c r="O76" s="2"/>
      <c r="P76" s="2"/>
      <c r="Q76" s="2"/>
      <c r="R76" s="2"/>
      <c r="S76" s="2"/>
      <c r="T76" s="2"/>
      <c r="U76" s="2"/>
      <c r="V76" s="2"/>
      <c r="W76" s="2"/>
      <c r="X76" s="2"/>
      <c r="Y76" s="2"/>
      <c r="Z76" s="2"/>
    </row>
    <row r="77" spans="1:26" ht="15.75" customHeight="1">
      <c r="A77" s="5" t="s">
        <v>223</v>
      </c>
      <c r="B77" s="5" t="s">
        <v>29</v>
      </c>
      <c r="C77" s="6" t="s">
        <v>223</v>
      </c>
      <c r="D77" s="6" t="s">
        <v>224</v>
      </c>
      <c r="E77" s="6" t="s">
        <v>223</v>
      </c>
      <c r="F77" s="7" t="s">
        <v>31</v>
      </c>
      <c r="G77" s="7" t="s">
        <v>32</v>
      </c>
      <c r="H77" s="7" t="s">
        <v>32</v>
      </c>
      <c r="I77" s="2" t="s">
        <v>225</v>
      </c>
      <c r="J77" s="2" t="s">
        <v>64</v>
      </c>
      <c r="K77" s="2"/>
      <c r="L77" s="2"/>
      <c r="M77" s="2"/>
      <c r="N77" s="2"/>
      <c r="O77" s="2"/>
      <c r="P77" s="2"/>
      <c r="Q77" s="2"/>
      <c r="R77" s="2"/>
      <c r="S77" s="2"/>
      <c r="T77" s="2"/>
      <c r="U77" s="2"/>
      <c r="V77" s="2"/>
      <c r="W77" s="2"/>
      <c r="X77" s="2"/>
      <c r="Y77" s="2"/>
      <c r="Z77" s="2"/>
    </row>
    <row r="78" spans="1:26" ht="15.75" customHeight="1">
      <c r="A78" s="5" t="s">
        <v>226</v>
      </c>
      <c r="B78" s="5" t="s">
        <v>29</v>
      </c>
      <c r="C78" s="6" t="s">
        <v>227</v>
      </c>
      <c r="D78" s="6" t="s">
        <v>228</v>
      </c>
      <c r="E78" s="6" t="s">
        <v>226</v>
      </c>
      <c r="F78" s="7" t="s">
        <v>31</v>
      </c>
      <c r="G78" s="7" t="s">
        <v>32</v>
      </c>
      <c r="H78" s="7" t="s">
        <v>32</v>
      </c>
      <c r="I78" s="2"/>
      <c r="J78" s="2" t="s">
        <v>229</v>
      </c>
      <c r="K78" s="2"/>
      <c r="L78" s="2"/>
      <c r="M78" s="2"/>
      <c r="N78" s="2"/>
      <c r="O78" s="2"/>
      <c r="P78" s="2"/>
      <c r="Q78" s="2"/>
      <c r="R78" s="2"/>
      <c r="S78" s="2"/>
      <c r="T78" s="2"/>
      <c r="U78" s="2"/>
      <c r="V78" s="2"/>
      <c r="W78" s="2"/>
      <c r="X78" s="2"/>
      <c r="Y78" s="2"/>
      <c r="Z78" s="2"/>
    </row>
    <row r="79" spans="1:26" ht="15.75" customHeight="1">
      <c r="A79" s="5" t="s">
        <v>226</v>
      </c>
      <c r="B79" s="5" t="s">
        <v>29</v>
      </c>
      <c r="C79" s="6" t="s">
        <v>226</v>
      </c>
      <c r="D79" s="6" t="s">
        <v>230</v>
      </c>
      <c r="E79" s="6" t="s">
        <v>226</v>
      </c>
      <c r="F79" s="7" t="s">
        <v>31</v>
      </c>
      <c r="G79" s="7" t="s">
        <v>32</v>
      </c>
      <c r="H79" s="7" t="s">
        <v>32</v>
      </c>
      <c r="I79" s="2"/>
      <c r="J79" s="2" t="s">
        <v>231</v>
      </c>
      <c r="K79" s="2"/>
      <c r="L79" s="2"/>
      <c r="M79" s="2"/>
      <c r="N79" s="2"/>
      <c r="O79" s="2"/>
      <c r="P79" s="2"/>
      <c r="Q79" s="2"/>
      <c r="R79" s="2"/>
      <c r="S79" s="2"/>
      <c r="T79" s="2"/>
      <c r="U79" s="2"/>
      <c r="V79" s="2"/>
      <c r="W79" s="2"/>
      <c r="X79" s="2"/>
      <c r="Y79" s="2"/>
      <c r="Z79" s="2"/>
    </row>
    <row r="80" spans="1:26" ht="15.75" customHeight="1">
      <c r="A80" s="5" t="s">
        <v>232</v>
      </c>
      <c r="B80" s="5" t="s">
        <v>29</v>
      </c>
      <c r="C80" s="6" t="s">
        <v>232</v>
      </c>
      <c r="D80" s="6" t="s">
        <v>233</v>
      </c>
      <c r="E80" s="6" t="s">
        <v>232</v>
      </c>
      <c r="F80" s="7" t="s">
        <v>31</v>
      </c>
      <c r="G80" s="7" t="s">
        <v>32</v>
      </c>
      <c r="H80" s="7" t="s">
        <v>32</v>
      </c>
      <c r="I80" s="2"/>
      <c r="J80" s="2" t="s">
        <v>234</v>
      </c>
      <c r="K80" s="2"/>
      <c r="L80" s="2"/>
      <c r="M80" s="2"/>
      <c r="N80" s="2"/>
      <c r="O80" s="2"/>
      <c r="P80" s="2"/>
      <c r="Q80" s="2"/>
      <c r="R80" s="2"/>
      <c r="S80" s="2"/>
      <c r="T80" s="2"/>
      <c r="U80" s="2"/>
      <c r="V80" s="2"/>
      <c r="W80" s="2"/>
      <c r="X80" s="2"/>
      <c r="Y80" s="2"/>
      <c r="Z80" s="2"/>
    </row>
    <row r="81" spans="1:26" ht="15.75" customHeight="1">
      <c r="A81" s="5" t="s">
        <v>232</v>
      </c>
      <c r="B81" s="5" t="s">
        <v>29</v>
      </c>
      <c r="C81" s="6" t="s">
        <v>232</v>
      </c>
      <c r="D81" s="6" t="s">
        <v>232</v>
      </c>
      <c r="E81" s="6" t="s">
        <v>232</v>
      </c>
      <c r="F81" s="7" t="s">
        <v>31</v>
      </c>
      <c r="G81" s="7" t="s">
        <v>32</v>
      </c>
      <c r="H81" s="7" t="s">
        <v>32</v>
      </c>
      <c r="I81" s="2" t="s">
        <v>235</v>
      </c>
      <c r="J81" s="2" t="s">
        <v>64</v>
      </c>
      <c r="K81" s="2"/>
      <c r="L81" s="2"/>
      <c r="M81" s="2"/>
      <c r="N81" s="2"/>
      <c r="O81" s="2"/>
      <c r="P81" s="2"/>
      <c r="Q81" s="2"/>
      <c r="R81" s="2"/>
      <c r="S81" s="2"/>
      <c r="T81" s="2"/>
      <c r="U81" s="2"/>
      <c r="V81" s="2"/>
      <c r="W81" s="2"/>
      <c r="X81" s="2"/>
      <c r="Y81" s="2"/>
      <c r="Z81" s="2"/>
    </row>
    <row r="82" spans="1:26" ht="15.75" customHeight="1">
      <c r="A82" s="5" t="s">
        <v>236</v>
      </c>
      <c r="B82" s="5" t="s">
        <v>121</v>
      </c>
      <c r="C82" s="6" t="s">
        <v>236</v>
      </c>
      <c r="D82" s="6" t="s">
        <v>236</v>
      </c>
      <c r="E82" s="6" t="s">
        <v>236</v>
      </c>
      <c r="F82" s="7" t="s">
        <v>31</v>
      </c>
      <c r="G82" s="7" t="s">
        <v>32</v>
      </c>
      <c r="H82" s="7" t="s">
        <v>32</v>
      </c>
      <c r="I82" s="2" t="s">
        <v>237</v>
      </c>
      <c r="J82" s="2" t="s">
        <v>64</v>
      </c>
      <c r="K82" s="2"/>
      <c r="L82" s="2"/>
      <c r="M82" s="2"/>
      <c r="N82" s="2"/>
      <c r="O82" s="2"/>
      <c r="P82" s="2"/>
      <c r="Q82" s="2"/>
      <c r="R82" s="2"/>
      <c r="S82" s="2"/>
      <c r="T82" s="2"/>
      <c r="U82" s="2"/>
      <c r="V82" s="2"/>
      <c r="W82" s="2"/>
      <c r="X82" s="2"/>
      <c r="Y82" s="2"/>
      <c r="Z82" s="2"/>
    </row>
    <row r="83" spans="1:26" ht="15.75" customHeight="1">
      <c r="A83" s="5" t="s">
        <v>238</v>
      </c>
      <c r="B83" s="5" t="s">
        <v>29</v>
      </c>
      <c r="C83" s="6" t="s">
        <v>238</v>
      </c>
      <c r="D83" s="6" t="s">
        <v>239</v>
      </c>
      <c r="E83" s="6" t="s">
        <v>238</v>
      </c>
      <c r="F83" s="7" t="s">
        <v>31</v>
      </c>
      <c r="G83" s="7" t="s">
        <v>32</v>
      </c>
      <c r="H83" s="7" t="s">
        <v>32</v>
      </c>
      <c r="I83" s="2" t="s">
        <v>240</v>
      </c>
      <c r="J83" s="2" t="s">
        <v>240</v>
      </c>
      <c r="K83" s="2"/>
      <c r="L83" s="2"/>
      <c r="M83" s="2"/>
      <c r="N83" s="2"/>
      <c r="O83" s="2"/>
      <c r="P83" s="2"/>
      <c r="Q83" s="2"/>
      <c r="R83" s="2"/>
      <c r="S83" s="2"/>
      <c r="T83" s="2"/>
      <c r="U83" s="2"/>
      <c r="V83" s="2"/>
      <c r="W83" s="2"/>
      <c r="X83" s="2"/>
      <c r="Y83" s="2"/>
      <c r="Z83" s="2"/>
    </row>
    <row r="84" spans="1:26" ht="15.75" customHeight="1">
      <c r="A84" s="5" t="s">
        <v>241</v>
      </c>
      <c r="B84" s="5" t="s">
        <v>29</v>
      </c>
      <c r="C84" s="6" t="s">
        <v>241</v>
      </c>
      <c r="D84" s="6" t="s">
        <v>242</v>
      </c>
      <c r="E84" s="6" t="s">
        <v>241</v>
      </c>
      <c r="F84" s="7" t="s">
        <v>31</v>
      </c>
      <c r="G84" s="7" t="s">
        <v>32</v>
      </c>
      <c r="H84" s="7" t="s">
        <v>32</v>
      </c>
      <c r="I84" s="2" t="s">
        <v>243</v>
      </c>
      <c r="J84" s="2" t="s">
        <v>64</v>
      </c>
      <c r="K84" s="2"/>
      <c r="L84" s="2"/>
      <c r="M84" s="2"/>
      <c r="N84" s="2"/>
      <c r="O84" s="2"/>
      <c r="P84" s="2"/>
      <c r="Q84" s="2"/>
      <c r="R84" s="2"/>
      <c r="S84" s="2"/>
      <c r="T84" s="2"/>
      <c r="U84" s="2"/>
      <c r="V84" s="2"/>
      <c r="W84" s="2"/>
      <c r="X84" s="2"/>
      <c r="Y84" s="2"/>
      <c r="Z84" s="2"/>
    </row>
    <row r="85" spans="1:26" ht="15.75" customHeight="1">
      <c r="A85" s="5" t="s">
        <v>244</v>
      </c>
      <c r="B85" s="5" t="s">
        <v>29</v>
      </c>
      <c r="C85" s="6" t="s">
        <v>244</v>
      </c>
      <c r="D85" s="6" t="s">
        <v>245</v>
      </c>
      <c r="E85" s="6" t="s">
        <v>244</v>
      </c>
      <c r="F85" s="7" t="s">
        <v>31</v>
      </c>
      <c r="G85" s="7" t="s">
        <v>31</v>
      </c>
      <c r="H85" s="7" t="s">
        <v>31</v>
      </c>
      <c r="I85" s="2" t="s">
        <v>246</v>
      </c>
      <c r="J85" s="2" t="s">
        <v>64</v>
      </c>
      <c r="K85" s="2"/>
      <c r="L85" s="2"/>
      <c r="M85" s="2"/>
      <c r="N85" s="2"/>
      <c r="O85" s="2"/>
      <c r="P85" s="2"/>
      <c r="Q85" s="2"/>
      <c r="R85" s="2"/>
      <c r="S85" s="2"/>
      <c r="T85" s="2"/>
      <c r="U85" s="2"/>
      <c r="V85" s="2"/>
      <c r="W85" s="2"/>
      <c r="X85" s="2"/>
      <c r="Y85" s="2"/>
      <c r="Z85" s="2"/>
    </row>
    <row r="86" spans="1:26" ht="15.75" customHeight="1">
      <c r="A86" s="5" t="s">
        <v>247</v>
      </c>
      <c r="B86" s="5" t="s">
        <v>29</v>
      </c>
      <c r="C86" s="6" t="s">
        <v>247</v>
      </c>
      <c r="D86" s="6" t="s">
        <v>248</v>
      </c>
      <c r="E86" s="6" t="s">
        <v>247</v>
      </c>
      <c r="F86" s="7" t="s">
        <v>31</v>
      </c>
      <c r="G86" s="7" t="s">
        <v>32</v>
      </c>
      <c r="H86" s="7" t="s">
        <v>32</v>
      </c>
      <c r="I86" s="2" t="s">
        <v>249</v>
      </c>
      <c r="J86" s="2" t="s">
        <v>69</v>
      </c>
      <c r="K86" s="2"/>
      <c r="L86" s="2"/>
      <c r="M86" s="2"/>
      <c r="N86" s="2"/>
      <c r="O86" s="2"/>
      <c r="P86" s="2"/>
      <c r="Q86" s="2"/>
      <c r="R86" s="2"/>
      <c r="S86" s="2"/>
      <c r="T86" s="2"/>
      <c r="U86" s="2"/>
      <c r="V86" s="2"/>
      <c r="W86" s="2"/>
      <c r="X86" s="2"/>
      <c r="Y86" s="2"/>
      <c r="Z86" s="2"/>
    </row>
    <row r="87" spans="1:26" ht="15.75" customHeight="1">
      <c r="A87" s="5" t="s">
        <v>250</v>
      </c>
      <c r="B87" s="5" t="s">
        <v>66</v>
      </c>
      <c r="C87" s="6" t="s">
        <v>250</v>
      </c>
      <c r="D87" s="6" t="s">
        <v>251</v>
      </c>
      <c r="E87" s="6" t="s">
        <v>250</v>
      </c>
      <c r="F87" s="7" t="s">
        <v>31</v>
      </c>
      <c r="G87" s="7" t="s">
        <v>31</v>
      </c>
      <c r="H87" s="7" t="s">
        <v>32</v>
      </c>
      <c r="I87" s="2" t="s">
        <v>252</v>
      </c>
      <c r="J87" s="2" t="s">
        <v>64</v>
      </c>
      <c r="K87" s="2"/>
      <c r="L87" s="2"/>
      <c r="M87" s="2"/>
      <c r="N87" s="2"/>
      <c r="O87" s="2"/>
      <c r="P87" s="2"/>
      <c r="Q87" s="2"/>
      <c r="R87" s="2"/>
      <c r="S87" s="2"/>
      <c r="T87" s="2"/>
      <c r="U87" s="2"/>
      <c r="V87" s="2"/>
      <c r="W87" s="2"/>
      <c r="X87" s="2"/>
      <c r="Y87" s="2"/>
      <c r="Z87" s="2"/>
    </row>
    <row r="88" spans="1:26" ht="15.75" customHeight="1">
      <c r="A88" s="5" t="s">
        <v>250</v>
      </c>
      <c r="B88" s="5" t="s">
        <v>66</v>
      </c>
      <c r="C88" s="6" t="s">
        <v>253</v>
      </c>
      <c r="D88" s="6" t="s">
        <v>254</v>
      </c>
      <c r="E88" s="6" t="s">
        <v>250</v>
      </c>
      <c r="F88" s="7" t="s">
        <v>31</v>
      </c>
      <c r="G88" s="7" t="s">
        <v>31</v>
      </c>
      <c r="H88" s="7" t="s">
        <v>32</v>
      </c>
      <c r="I88" s="2" t="s">
        <v>252</v>
      </c>
      <c r="J88" s="2" t="s">
        <v>64</v>
      </c>
      <c r="K88" s="2"/>
      <c r="L88" s="2"/>
      <c r="M88" s="2"/>
      <c r="N88" s="2"/>
      <c r="O88" s="2"/>
      <c r="P88" s="2"/>
      <c r="Q88" s="2"/>
      <c r="R88" s="2"/>
      <c r="S88" s="2"/>
      <c r="T88" s="2"/>
      <c r="U88" s="2"/>
      <c r="V88" s="2"/>
      <c r="W88" s="2"/>
      <c r="X88" s="2"/>
      <c r="Y88" s="2"/>
      <c r="Z88" s="2"/>
    </row>
    <row r="89" spans="1:26" ht="15.75" customHeight="1">
      <c r="A89" s="5" t="s">
        <v>255</v>
      </c>
      <c r="B89" s="5" t="s">
        <v>256</v>
      </c>
      <c r="C89" s="6" t="s">
        <v>257</v>
      </c>
      <c r="D89" s="6" t="s">
        <v>257</v>
      </c>
      <c r="E89" s="6" t="s">
        <v>258</v>
      </c>
      <c r="F89" s="7" t="s">
        <v>32</v>
      </c>
      <c r="G89" s="7" t="s">
        <v>32</v>
      </c>
      <c r="H89" s="7" t="s">
        <v>31</v>
      </c>
      <c r="I89" s="2"/>
      <c r="J89" s="2" t="s">
        <v>259</v>
      </c>
      <c r="K89" s="2"/>
      <c r="L89" s="2"/>
      <c r="M89" s="2"/>
      <c r="N89" s="2"/>
      <c r="O89" s="2"/>
      <c r="P89" s="2"/>
      <c r="Q89" s="2"/>
      <c r="R89" s="2"/>
      <c r="S89" s="2"/>
      <c r="T89" s="2"/>
      <c r="U89" s="2"/>
      <c r="V89" s="2"/>
      <c r="W89" s="2"/>
      <c r="X89" s="2"/>
      <c r="Y89" s="2"/>
      <c r="Z89" s="2"/>
    </row>
    <row r="90" spans="1:26" ht="15.75" customHeight="1">
      <c r="A90" s="5" t="s">
        <v>255</v>
      </c>
      <c r="B90" s="5" t="s">
        <v>256</v>
      </c>
      <c r="C90" s="6" t="s">
        <v>260</v>
      </c>
      <c r="D90" s="6" t="s">
        <v>260</v>
      </c>
      <c r="E90" s="6" t="s">
        <v>258</v>
      </c>
      <c r="F90" s="7" t="s">
        <v>32</v>
      </c>
      <c r="G90" s="7" t="s">
        <v>32</v>
      </c>
      <c r="H90" s="7" t="s">
        <v>31</v>
      </c>
      <c r="I90" s="2"/>
      <c r="J90" s="2" t="s">
        <v>259</v>
      </c>
      <c r="K90" s="2"/>
      <c r="L90" s="2"/>
      <c r="M90" s="2"/>
      <c r="N90" s="2"/>
      <c r="O90" s="2"/>
      <c r="P90" s="2"/>
      <c r="Q90" s="2"/>
      <c r="R90" s="2"/>
      <c r="S90" s="2"/>
      <c r="T90" s="2"/>
      <c r="U90" s="2"/>
      <c r="V90" s="2"/>
      <c r="W90" s="2"/>
      <c r="X90" s="2"/>
      <c r="Y90" s="2"/>
      <c r="Z90" s="2"/>
    </row>
    <row r="91" spans="1:26" ht="15.75" customHeight="1">
      <c r="A91" s="5" t="s">
        <v>255</v>
      </c>
      <c r="B91" s="5" t="s">
        <v>256</v>
      </c>
      <c r="C91" s="6" t="s">
        <v>255</v>
      </c>
      <c r="D91" s="6" t="s">
        <v>258</v>
      </c>
      <c r="E91" s="6" t="s">
        <v>258</v>
      </c>
      <c r="F91" s="7" t="s">
        <v>32</v>
      </c>
      <c r="G91" s="7" t="s">
        <v>32</v>
      </c>
      <c r="H91" s="7" t="s">
        <v>31</v>
      </c>
      <c r="I91" s="2"/>
      <c r="J91" s="2" t="s">
        <v>259</v>
      </c>
      <c r="K91" s="2"/>
      <c r="L91" s="2"/>
      <c r="M91" s="2"/>
      <c r="N91" s="2"/>
      <c r="O91" s="2"/>
      <c r="P91" s="2"/>
      <c r="Q91" s="2"/>
      <c r="R91" s="2"/>
      <c r="S91" s="2"/>
      <c r="T91" s="2"/>
      <c r="U91" s="2"/>
      <c r="V91" s="2"/>
      <c r="W91" s="2"/>
      <c r="X91" s="2"/>
      <c r="Y91" s="2"/>
      <c r="Z91" s="2"/>
    </row>
    <row r="92" spans="1:26" ht="15.75" customHeight="1">
      <c r="A92" s="5" t="s">
        <v>255</v>
      </c>
      <c r="B92" s="5" t="s">
        <v>256</v>
      </c>
      <c r="C92" s="6" t="s">
        <v>261</v>
      </c>
      <c r="D92" s="6" t="s">
        <v>262</v>
      </c>
      <c r="E92" s="6" t="s">
        <v>258</v>
      </c>
      <c r="F92" s="7" t="s">
        <v>32</v>
      </c>
      <c r="G92" s="7" t="s">
        <v>32</v>
      </c>
      <c r="H92" s="7" t="s">
        <v>31</v>
      </c>
      <c r="I92" s="2"/>
      <c r="J92" s="2" t="s">
        <v>259</v>
      </c>
      <c r="K92" s="2"/>
      <c r="L92" s="2"/>
      <c r="M92" s="2"/>
      <c r="N92" s="2"/>
      <c r="O92" s="2"/>
      <c r="P92" s="2"/>
      <c r="Q92" s="2"/>
      <c r="R92" s="2"/>
      <c r="S92" s="2"/>
      <c r="T92" s="2"/>
      <c r="U92" s="2"/>
      <c r="V92" s="2"/>
      <c r="W92" s="2"/>
      <c r="X92" s="2"/>
      <c r="Y92" s="2"/>
      <c r="Z92" s="2"/>
    </row>
    <row r="93" spans="1:26" ht="15.75" customHeight="1">
      <c r="A93" s="5" t="s">
        <v>255</v>
      </c>
      <c r="B93" s="5" t="s">
        <v>256</v>
      </c>
      <c r="C93" s="6" t="s">
        <v>263</v>
      </c>
      <c r="D93" s="6" t="s">
        <v>262</v>
      </c>
      <c r="E93" s="6" t="s">
        <v>258</v>
      </c>
      <c r="F93" s="7" t="s">
        <v>32</v>
      </c>
      <c r="G93" s="7" t="s">
        <v>32</v>
      </c>
      <c r="H93" s="7" t="s">
        <v>31</v>
      </c>
      <c r="I93" s="2"/>
      <c r="J93" s="2" t="s">
        <v>259</v>
      </c>
      <c r="K93" s="2"/>
      <c r="L93" s="2"/>
      <c r="M93" s="2"/>
      <c r="N93" s="2"/>
      <c r="O93" s="2"/>
      <c r="P93" s="2"/>
      <c r="Q93" s="2"/>
      <c r="R93" s="2"/>
      <c r="S93" s="2"/>
      <c r="T93" s="2"/>
      <c r="U93" s="2"/>
      <c r="V93" s="2"/>
      <c r="W93" s="2"/>
      <c r="X93" s="2"/>
      <c r="Y93" s="2"/>
      <c r="Z93" s="2"/>
    </row>
    <row r="94" spans="1:26" ht="15.75" customHeight="1">
      <c r="A94" s="5" t="s">
        <v>255</v>
      </c>
      <c r="B94" s="5" t="s">
        <v>256</v>
      </c>
      <c r="C94" s="6" t="s">
        <v>264</v>
      </c>
      <c r="D94" s="6" t="s">
        <v>264</v>
      </c>
      <c r="E94" s="6" t="s">
        <v>258</v>
      </c>
      <c r="F94" s="7" t="s">
        <v>32</v>
      </c>
      <c r="G94" s="7" t="s">
        <v>32</v>
      </c>
      <c r="H94" s="7" t="s">
        <v>31</v>
      </c>
      <c r="I94" s="2"/>
      <c r="J94" s="2" t="s">
        <v>259</v>
      </c>
      <c r="K94" s="2"/>
      <c r="L94" s="2"/>
      <c r="M94" s="2"/>
      <c r="N94" s="2"/>
      <c r="O94" s="2"/>
      <c r="P94" s="2"/>
      <c r="Q94" s="2"/>
      <c r="R94" s="2"/>
      <c r="S94" s="2"/>
      <c r="T94" s="2"/>
      <c r="U94" s="2"/>
      <c r="V94" s="2"/>
      <c r="W94" s="2"/>
      <c r="X94" s="2"/>
      <c r="Y94" s="2"/>
      <c r="Z94" s="2"/>
    </row>
    <row r="95" spans="1:26" ht="15.75" customHeight="1">
      <c r="A95" s="5" t="s">
        <v>255</v>
      </c>
      <c r="B95" s="5" t="s">
        <v>256</v>
      </c>
      <c r="C95" s="6" t="s">
        <v>263</v>
      </c>
      <c r="D95" s="6" t="s">
        <v>265</v>
      </c>
      <c r="E95" s="6" t="s">
        <v>266</v>
      </c>
      <c r="F95" s="7" t="s">
        <v>32</v>
      </c>
      <c r="G95" s="7" t="s">
        <v>32</v>
      </c>
      <c r="H95" s="7" t="s">
        <v>32</v>
      </c>
      <c r="I95" s="2"/>
      <c r="J95" s="2" t="s">
        <v>259</v>
      </c>
      <c r="K95" s="2"/>
      <c r="L95" s="2"/>
      <c r="M95" s="2"/>
      <c r="N95" s="2"/>
      <c r="O95" s="2"/>
      <c r="P95" s="2"/>
      <c r="Q95" s="2"/>
      <c r="R95" s="2"/>
      <c r="S95" s="2"/>
      <c r="T95" s="2"/>
      <c r="U95" s="2"/>
      <c r="V95" s="2"/>
      <c r="W95" s="2"/>
      <c r="X95" s="2"/>
      <c r="Y95" s="2"/>
      <c r="Z95" s="2"/>
    </row>
    <row r="96" spans="1:26" ht="15.75" customHeight="1">
      <c r="A96" s="5" t="s">
        <v>255</v>
      </c>
      <c r="B96" s="5" t="s">
        <v>256</v>
      </c>
      <c r="C96" s="6" t="s">
        <v>255</v>
      </c>
      <c r="D96" s="6" t="s">
        <v>267</v>
      </c>
      <c r="E96" s="6" t="s">
        <v>268</v>
      </c>
      <c r="F96" s="7" t="s">
        <v>31</v>
      </c>
      <c r="G96" s="7" t="s">
        <v>32</v>
      </c>
      <c r="H96" s="7" t="s">
        <v>32</v>
      </c>
      <c r="I96" s="2" t="s">
        <v>269</v>
      </c>
      <c r="J96" s="2" t="s">
        <v>64</v>
      </c>
      <c r="K96" s="2"/>
      <c r="L96" s="2"/>
      <c r="M96" s="2"/>
      <c r="N96" s="2"/>
      <c r="O96" s="2"/>
      <c r="P96" s="2"/>
      <c r="Q96" s="2"/>
      <c r="R96" s="2"/>
      <c r="S96" s="2"/>
      <c r="T96" s="2"/>
      <c r="U96" s="2"/>
      <c r="V96" s="2"/>
      <c r="W96" s="2"/>
      <c r="X96" s="2"/>
      <c r="Y96" s="2"/>
      <c r="Z96" s="2"/>
    </row>
    <row r="97" spans="1:26" ht="15.75" customHeight="1">
      <c r="A97" s="5" t="s">
        <v>255</v>
      </c>
      <c r="B97" s="5" t="s">
        <v>256</v>
      </c>
      <c r="C97" s="6" t="s">
        <v>263</v>
      </c>
      <c r="D97" s="6" t="s">
        <v>270</v>
      </c>
      <c r="E97" s="6" t="s">
        <v>271</v>
      </c>
      <c r="F97" s="7" t="s">
        <v>32</v>
      </c>
      <c r="G97" s="7" t="s">
        <v>32</v>
      </c>
      <c r="H97" s="7" t="s">
        <v>32</v>
      </c>
      <c r="I97" s="2"/>
      <c r="J97" s="2" t="s">
        <v>259</v>
      </c>
      <c r="K97" s="2"/>
      <c r="L97" s="2"/>
      <c r="M97" s="2"/>
      <c r="N97" s="2"/>
      <c r="O97" s="2"/>
      <c r="P97" s="2"/>
      <c r="Q97" s="2"/>
      <c r="R97" s="2"/>
      <c r="S97" s="2"/>
      <c r="T97" s="2"/>
      <c r="U97" s="2"/>
      <c r="V97" s="2"/>
      <c r="W97" s="2"/>
      <c r="X97" s="2"/>
      <c r="Y97" s="2"/>
      <c r="Z97" s="2"/>
    </row>
    <row r="98" spans="1:26" ht="15.75" customHeight="1">
      <c r="A98" s="5" t="s">
        <v>255</v>
      </c>
      <c r="B98" s="5" t="s">
        <v>256</v>
      </c>
      <c r="C98" s="6" t="s">
        <v>255</v>
      </c>
      <c r="D98" s="6" t="s">
        <v>272</v>
      </c>
      <c r="E98" s="6" t="s">
        <v>273</v>
      </c>
      <c r="F98" s="7" t="s">
        <v>32</v>
      </c>
      <c r="G98" s="7" t="s">
        <v>32</v>
      </c>
      <c r="H98" s="7" t="s">
        <v>32</v>
      </c>
      <c r="I98" s="2"/>
      <c r="J98" s="2" t="s">
        <v>259</v>
      </c>
      <c r="K98" s="2"/>
      <c r="L98" s="2"/>
      <c r="M98" s="2"/>
      <c r="N98" s="2"/>
      <c r="O98" s="2"/>
      <c r="P98" s="2"/>
      <c r="Q98" s="2"/>
      <c r="R98" s="2"/>
      <c r="S98" s="2"/>
      <c r="T98" s="2"/>
      <c r="U98" s="2"/>
      <c r="V98" s="2"/>
      <c r="W98" s="2"/>
      <c r="X98" s="2"/>
      <c r="Y98" s="2"/>
      <c r="Z98" s="2"/>
    </row>
    <row r="99" spans="1:26" ht="15.75" customHeight="1">
      <c r="A99" s="5" t="s">
        <v>255</v>
      </c>
      <c r="B99" s="5" t="s">
        <v>256</v>
      </c>
      <c r="C99" s="6" t="s">
        <v>255</v>
      </c>
      <c r="D99" s="6" t="s">
        <v>255</v>
      </c>
      <c r="E99" s="6" t="s">
        <v>255</v>
      </c>
      <c r="F99" s="7" t="s">
        <v>32</v>
      </c>
      <c r="G99" s="7" t="s">
        <v>31</v>
      </c>
      <c r="H99" s="7" t="s">
        <v>31</v>
      </c>
      <c r="I99" s="2"/>
      <c r="J99" s="2" t="s">
        <v>259</v>
      </c>
      <c r="K99" s="2"/>
      <c r="L99" s="2"/>
      <c r="M99" s="2"/>
      <c r="N99" s="2"/>
      <c r="O99" s="2"/>
      <c r="P99" s="2"/>
      <c r="Q99" s="2"/>
      <c r="R99" s="2"/>
      <c r="S99" s="2"/>
      <c r="T99" s="2"/>
      <c r="U99" s="2"/>
      <c r="V99" s="2"/>
      <c r="W99" s="2"/>
      <c r="X99" s="2"/>
      <c r="Y99" s="2"/>
      <c r="Z99" s="2"/>
    </row>
    <row r="100" spans="1:26" ht="15.75" customHeight="1">
      <c r="A100" s="5" t="s">
        <v>255</v>
      </c>
      <c r="B100" s="5" t="s">
        <v>256</v>
      </c>
      <c r="C100" s="6" t="s">
        <v>274</v>
      </c>
      <c r="D100" s="6" t="s">
        <v>274</v>
      </c>
      <c r="E100" s="6" t="s">
        <v>255</v>
      </c>
      <c r="F100" s="7" t="s">
        <v>32</v>
      </c>
      <c r="G100" s="7" t="s">
        <v>31</v>
      </c>
      <c r="H100" s="7" t="s">
        <v>31</v>
      </c>
      <c r="I100" s="2"/>
      <c r="J100" s="2" t="s">
        <v>259</v>
      </c>
      <c r="K100" s="2"/>
      <c r="L100" s="2"/>
      <c r="M100" s="2"/>
      <c r="N100" s="2"/>
      <c r="O100" s="2"/>
      <c r="P100" s="2"/>
      <c r="Q100" s="2"/>
      <c r="R100" s="2"/>
      <c r="S100" s="2"/>
      <c r="T100" s="2"/>
      <c r="U100" s="2"/>
      <c r="V100" s="2"/>
      <c r="W100" s="2"/>
      <c r="X100" s="2"/>
      <c r="Y100" s="2"/>
      <c r="Z100" s="2"/>
    </row>
    <row r="101" spans="1:26" ht="15.75" customHeight="1">
      <c r="A101" s="5" t="s">
        <v>255</v>
      </c>
      <c r="B101" s="5" t="s">
        <v>256</v>
      </c>
      <c r="C101" s="6" t="s">
        <v>255</v>
      </c>
      <c r="D101" s="6" t="s">
        <v>263</v>
      </c>
      <c r="E101" s="6" t="s">
        <v>255</v>
      </c>
      <c r="F101" s="7" t="s">
        <v>32</v>
      </c>
      <c r="G101" s="7" t="s">
        <v>31</v>
      </c>
      <c r="H101" s="7" t="s">
        <v>31</v>
      </c>
      <c r="I101" s="2"/>
      <c r="J101" s="2" t="s">
        <v>259</v>
      </c>
      <c r="K101" s="2"/>
      <c r="L101" s="2"/>
      <c r="M101" s="2"/>
      <c r="N101" s="2"/>
      <c r="O101" s="2"/>
      <c r="P101" s="2"/>
      <c r="Q101" s="2"/>
      <c r="R101" s="2"/>
      <c r="S101" s="2"/>
      <c r="T101" s="2"/>
      <c r="U101" s="2"/>
      <c r="V101" s="2"/>
      <c r="W101" s="2"/>
      <c r="X101" s="2"/>
      <c r="Y101" s="2"/>
      <c r="Z101" s="2"/>
    </row>
    <row r="102" spans="1:26" ht="15.75" customHeight="1">
      <c r="A102" s="5" t="s">
        <v>255</v>
      </c>
      <c r="B102" s="5" t="s">
        <v>256</v>
      </c>
      <c r="C102" s="6" t="s">
        <v>275</v>
      </c>
      <c r="D102" s="6" t="s">
        <v>275</v>
      </c>
      <c r="E102" s="6" t="s">
        <v>255</v>
      </c>
      <c r="F102" s="7" t="s">
        <v>32</v>
      </c>
      <c r="G102" s="7" t="s">
        <v>31</v>
      </c>
      <c r="H102" s="7" t="s">
        <v>31</v>
      </c>
      <c r="I102" s="2"/>
      <c r="J102" s="2" t="s">
        <v>259</v>
      </c>
      <c r="K102" s="2"/>
      <c r="L102" s="2"/>
      <c r="M102" s="2"/>
      <c r="N102" s="2"/>
      <c r="O102" s="2"/>
      <c r="P102" s="2"/>
      <c r="Q102" s="2"/>
      <c r="R102" s="2"/>
      <c r="S102" s="2"/>
      <c r="T102" s="2"/>
      <c r="U102" s="2"/>
      <c r="V102" s="2"/>
      <c r="W102" s="2"/>
      <c r="X102" s="2"/>
      <c r="Y102" s="2"/>
      <c r="Z102" s="2"/>
    </row>
    <row r="103" spans="1:26" ht="15.75" customHeight="1">
      <c r="A103" s="5" t="s">
        <v>255</v>
      </c>
      <c r="B103" s="5" t="s">
        <v>256</v>
      </c>
      <c r="C103" s="6" t="s">
        <v>276</v>
      </c>
      <c r="D103" s="6" t="s">
        <v>276</v>
      </c>
      <c r="E103" s="6" t="s">
        <v>255</v>
      </c>
      <c r="F103" s="7" t="s">
        <v>32</v>
      </c>
      <c r="G103" s="7" t="s">
        <v>31</v>
      </c>
      <c r="H103" s="7" t="s">
        <v>31</v>
      </c>
      <c r="I103" s="2"/>
      <c r="J103" s="2" t="s">
        <v>259</v>
      </c>
      <c r="K103" s="2"/>
      <c r="L103" s="2"/>
      <c r="M103" s="2"/>
      <c r="N103" s="2"/>
      <c r="O103" s="2"/>
      <c r="P103" s="2"/>
      <c r="Q103" s="2"/>
      <c r="R103" s="2"/>
      <c r="S103" s="2"/>
      <c r="T103" s="2"/>
      <c r="U103" s="2"/>
      <c r="V103" s="2"/>
      <c r="W103" s="2"/>
      <c r="X103" s="2"/>
      <c r="Y103" s="2"/>
      <c r="Z103" s="2"/>
    </row>
    <row r="104" spans="1:26" ht="15.75" customHeight="1">
      <c r="A104" s="5" t="s">
        <v>255</v>
      </c>
      <c r="B104" s="5" t="s">
        <v>256</v>
      </c>
      <c r="C104" s="6" t="s">
        <v>277</v>
      </c>
      <c r="D104" s="6" t="s">
        <v>277</v>
      </c>
      <c r="E104" s="6" t="s">
        <v>255</v>
      </c>
      <c r="F104" s="7" t="s">
        <v>32</v>
      </c>
      <c r="G104" s="7" t="s">
        <v>31</v>
      </c>
      <c r="H104" s="7" t="s">
        <v>31</v>
      </c>
      <c r="I104" s="2"/>
      <c r="J104" s="2" t="s">
        <v>259</v>
      </c>
      <c r="K104" s="2"/>
      <c r="L104" s="2"/>
      <c r="M104" s="2"/>
      <c r="N104" s="2"/>
      <c r="O104" s="2"/>
      <c r="P104" s="2"/>
      <c r="Q104" s="2"/>
      <c r="R104" s="2"/>
      <c r="S104" s="2"/>
      <c r="T104" s="2"/>
      <c r="U104" s="2"/>
      <c r="V104" s="2"/>
      <c r="W104" s="2"/>
      <c r="X104" s="2"/>
      <c r="Y104" s="2"/>
      <c r="Z104" s="2"/>
    </row>
    <row r="105" spans="1:26" ht="15.75" customHeight="1">
      <c r="A105" s="5" t="s">
        <v>255</v>
      </c>
      <c r="B105" s="5" t="s">
        <v>256</v>
      </c>
      <c r="C105" s="6" t="s">
        <v>278</v>
      </c>
      <c r="D105" s="6" t="s">
        <v>278</v>
      </c>
      <c r="E105" s="6" t="s">
        <v>255</v>
      </c>
      <c r="F105" s="7" t="s">
        <v>32</v>
      </c>
      <c r="G105" s="7" t="s">
        <v>31</v>
      </c>
      <c r="H105" s="7" t="s">
        <v>31</v>
      </c>
      <c r="I105" s="2"/>
      <c r="J105" s="2" t="s">
        <v>259</v>
      </c>
      <c r="K105" s="2"/>
      <c r="L105" s="2"/>
      <c r="M105" s="2"/>
      <c r="N105" s="2"/>
      <c r="O105" s="2"/>
      <c r="P105" s="2"/>
      <c r="Q105" s="2"/>
      <c r="R105" s="2"/>
      <c r="S105" s="2"/>
      <c r="T105" s="2"/>
      <c r="U105" s="2"/>
      <c r="V105" s="2"/>
      <c r="W105" s="2"/>
      <c r="X105" s="2"/>
      <c r="Y105" s="2"/>
      <c r="Z105" s="2"/>
    </row>
    <row r="106" spans="1:26" ht="15.75" customHeight="1">
      <c r="A106" s="5" t="s">
        <v>255</v>
      </c>
      <c r="B106" s="5" t="s">
        <v>256</v>
      </c>
      <c r="C106" s="6" t="s">
        <v>279</v>
      </c>
      <c r="D106" s="6" t="s">
        <v>279</v>
      </c>
      <c r="E106" s="6" t="s">
        <v>255</v>
      </c>
      <c r="F106" s="7" t="s">
        <v>32</v>
      </c>
      <c r="G106" s="7" t="s">
        <v>31</v>
      </c>
      <c r="H106" s="7" t="s">
        <v>31</v>
      </c>
      <c r="I106" s="2"/>
      <c r="J106" s="2" t="s">
        <v>259</v>
      </c>
      <c r="K106" s="2"/>
      <c r="L106" s="2"/>
      <c r="M106" s="2"/>
      <c r="N106" s="2"/>
      <c r="O106" s="2"/>
      <c r="P106" s="2"/>
      <c r="Q106" s="2"/>
      <c r="R106" s="2"/>
      <c r="S106" s="2"/>
      <c r="T106" s="2"/>
      <c r="U106" s="2"/>
      <c r="V106" s="2"/>
      <c r="W106" s="2"/>
      <c r="X106" s="2"/>
      <c r="Y106" s="2"/>
      <c r="Z106" s="2"/>
    </row>
    <row r="107" spans="1:26" ht="15.75" customHeight="1">
      <c r="A107" s="5" t="s">
        <v>255</v>
      </c>
      <c r="B107" s="5" t="s">
        <v>256</v>
      </c>
      <c r="C107" s="6" t="s">
        <v>255</v>
      </c>
      <c r="D107" s="6" t="s">
        <v>280</v>
      </c>
      <c r="E107" s="6" t="s">
        <v>281</v>
      </c>
      <c r="F107" s="7" t="s">
        <v>32</v>
      </c>
      <c r="G107" s="7" t="s">
        <v>32</v>
      </c>
      <c r="H107" s="7" t="s">
        <v>31</v>
      </c>
      <c r="I107" s="2"/>
      <c r="J107" s="2" t="s">
        <v>282</v>
      </c>
      <c r="K107" s="2"/>
      <c r="L107" s="2"/>
      <c r="M107" s="2"/>
      <c r="N107" s="2"/>
      <c r="O107" s="2"/>
      <c r="P107" s="2"/>
      <c r="Q107" s="2"/>
      <c r="R107" s="2"/>
      <c r="S107" s="2"/>
      <c r="T107" s="2"/>
      <c r="U107" s="2"/>
      <c r="V107" s="2"/>
      <c r="W107" s="2"/>
      <c r="X107" s="2"/>
      <c r="Y107" s="2"/>
      <c r="Z107" s="2"/>
    </row>
    <row r="108" spans="1:26" ht="15.75" customHeight="1">
      <c r="A108" s="5" t="s">
        <v>255</v>
      </c>
      <c r="B108" s="5" t="s">
        <v>256</v>
      </c>
      <c r="C108" s="6" t="s">
        <v>283</v>
      </c>
      <c r="D108" s="6" t="s">
        <v>283</v>
      </c>
      <c r="E108" s="6" t="s">
        <v>281</v>
      </c>
      <c r="F108" s="7" t="s">
        <v>32</v>
      </c>
      <c r="G108" s="7" t="s">
        <v>32</v>
      </c>
      <c r="H108" s="7" t="s">
        <v>31</v>
      </c>
      <c r="I108" s="2"/>
      <c r="J108" s="2" t="s">
        <v>282</v>
      </c>
      <c r="K108" s="2"/>
      <c r="L108" s="2"/>
      <c r="M108" s="2"/>
      <c r="N108" s="2"/>
      <c r="O108" s="2"/>
      <c r="P108" s="2"/>
      <c r="Q108" s="2"/>
      <c r="R108" s="2"/>
      <c r="S108" s="2"/>
      <c r="T108" s="2"/>
      <c r="U108" s="2"/>
      <c r="V108" s="2"/>
      <c r="W108" s="2"/>
      <c r="X108" s="2"/>
      <c r="Y108" s="2"/>
      <c r="Z108" s="2"/>
    </row>
    <row r="109" spans="1:26" ht="15.75" customHeight="1">
      <c r="A109" s="5" t="s">
        <v>255</v>
      </c>
      <c r="B109" s="5" t="s">
        <v>256</v>
      </c>
      <c r="C109" s="6" t="s">
        <v>263</v>
      </c>
      <c r="D109" s="6" t="s">
        <v>284</v>
      </c>
      <c r="E109" s="6" t="s">
        <v>285</v>
      </c>
      <c r="F109" s="7" t="s">
        <v>32</v>
      </c>
      <c r="G109" s="7" t="s">
        <v>31</v>
      </c>
      <c r="H109" s="7" t="s">
        <v>31</v>
      </c>
      <c r="I109" s="2"/>
      <c r="J109" s="2" t="s">
        <v>259</v>
      </c>
      <c r="K109" s="2"/>
      <c r="L109" s="2"/>
      <c r="M109" s="2"/>
      <c r="N109" s="2"/>
      <c r="O109" s="2"/>
      <c r="P109" s="2"/>
      <c r="Q109" s="2"/>
      <c r="R109" s="2"/>
      <c r="S109" s="2"/>
      <c r="T109" s="2"/>
      <c r="U109" s="2"/>
      <c r="V109" s="2"/>
      <c r="W109" s="2"/>
      <c r="X109" s="2"/>
      <c r="Y109" s="2"/>
      <c r="Z109" s="2"/>
    </row>
    <row r="110" spans="1:26" ht="15.75" customHeight="1">
      <c r="A110" s="5" t="s">
        <v>255</v>
      </c>
      <c r="B110" s="5" t="s">
        <v>256</v>
      </c>
      <c r="C110" s="6" t="s">
        <v>255</v>
      </c>
      <c r="D110" s="6" t="s">
        <v>286</v>
      </c>
      <c r="E110" s="6" t="s">
        <v>285</v>
      </c>
      <c r="F110" s="7" t="s">
        <v>32</v>
      </c>
      <c r="G110" s="7" t="s">
        <v>31</v>
      </c>
      <c r="H110" s="7" t="s">
        <v>31</v>
      </c>
      <c r="I110" s="2"/>
      <c r="J110" s="2" t="s">
        <v>259</v>
      </c>
      <c r="K110" s="2"/>
      <c r="L110" s="2"/>
      <c r="M110" s="2"/>
      <c r="N110" s="2"/>
      <c r="O110" s="2"/>
      <c r="P110" s="2"/>
      <c r="Q110" s="2"/>
      <c r="R110" s="2"/>
      <c r="S110" s="2"/>
      <c r="T110" s="2"/>
      <c r="U110" s="2"/>
      <c r="V110" s="2"/>
      <c r="W110" s="2"/>
      <c r="X110" s="2"/>
      <c r="Y110" s="2"/>
      <c r="Z110" s="2"/>
    </row>
    <row r="111" spans="1:26" ht="15.75" customHeight="1">
      <c r="A111" s="5" t="s">
        <v>255</v>
      </c>
      <c r="B111" s="5" t="s">
        <v>256</v>
      </c>
      <c r="C111" s="6" t="s">
        <v>263</v>
      </c>
      <c r="D111" s="6" t="s">
        <v>287</v>
      </c>
      <c r="E111" s="6" t="s">
        <v>288</v>
      </c>
      <c r="F111" s="7" t="s">
        <v>32</v>
      </c>
      <c r="G111" s="7" t="s">
        <v>31</v>
      </c>
      <c r="H111" s="7" t="s">
        <v>32</v>
      </c>
      <c r="I111" s="2"/>
      <c r="J111" s="2" t="s">
        <v>259</v>
      </c>
      <c r="K111" s="2"/>
      <c r="L111" s="2"/>
      <c r="M111" s="2"/>
      <c r="N111" s="2"/>
      <c r="O111" s="2"/>
      <c r="P111" s="2"/>
      <c r="Q111" s="2"/>
      <c r="R111" s="2"/>
      <c r="S111" s="2"/>
      <c r="T111" s="2"/>
      <c r="U111" s="2"/>
      <c r="V111" s="2"/>
      <c r="W111" s="2"/>
      <c r="X111" s="2"/>
      <c r="Y111" s="2"/>
      <c r="Z111" s="2"/>
    </row>
    <row r="112" spans="1:26" ht="15.75" customHeight="1">
      <c r="A112" s="5" t="s">
        <v>255</v>
      </c>
      <c r="B112" s="5" t="s">
        <v>256</v>
      </c>
      <c r="C112" s="6" t="s">
        <v>263</v>
      </c>
      <c r="D112" s="6" t="s">
        <v>289</v>
      </c>
      <c r="E112" s="6" t="s">
        <v>290</v>
      </c>
      <c r="F112" s="7" t="s">
        <v>32</v>
      </c>
      <c r="G112" s="7" t="s">
        <v>31</v>
      </c>
      <c r="H112" s="7" t="s">
        <v>32</v>
      </c>
      <c r="I112" s="2"/>
      <c r="J112" s="2" t="s">
        <v>259</v>
      </c>
      <c r="K112" s="2"/>
      <c r="L112" s="2"/>
      <c r="M112" s="2"/>
      <c r="N112" s="2"/>
      <c r="O112" s="2"/>
      <c r="P112" s="2"/>
      <c r="Q112" s="2"/>
      <c r="R112" s="2"/>
      <c r="S112" s="2"/>
      <c r="T112" s="2"/>
      <c r="U112" s="2"/>
      <c r="V112" s="2"/>
      <c r="W112" s="2"/>
      <c r="X112" s="2"/>
      <c r="Y112" s="2"/>
      <c r="Z112" s="2"/>
    </row>
    <row r="113" spans="1:26" ht="15.75" customHeight="1">
      <c r="A113" s="5" t="s">
        <v>255</v>
      </c>
      <c r="B113" s="5" t="s">
        <v>256</v>
      </c>
      <c r="C113" s="6" t="s">
        <v>263</v>
      </c>
      <c r="D113" s="6" t="s">
        <v>291</v>
      </c>
      <c r="E113" s="6" t="s">
        <v>292</v>
      </c>
      <c r="F113" s="7" t="s">
        <v>32</v>
      </c>
      <c r="G113" s="7" t="s">
        <v>32</v>
      </c>
      <c r="H113" s="7" t="s">
        <v>32</v>
      </c>
      <c r="I113" s="2"/>
      <c r="J113" s="2" t="s">
        <v>259</v>
      </c>
      <c r="K113" s="2"/>
      <c r="L113" s="2"/>
      <c r="M113" s="2"/>
      <c r="N113" s="2"/>
      <c r="O113" s="2"/>
      <c r="P113" s="2"/>
      <c r="Q113" s="2"/>
      <c r="R113" s="2"/>
      <c r="S113" s="2"/>
      <c r="T113" s="2"/>
      <c r="U113" s="2"/>
      <c r="V113" s="2"/>
      <c r="W113" s="2"/>
      <c r="X113" s="2"/>
      <c r="Y113" s="2"/>
      <c r="Z113" s="2"/>
    </row>
    <row r="114" spans="1:26" ht="15.75" customHeight="1">
      <c r="A114" s="5" t="s">
        <v>255</v>
      </c>
      <c r="B114" s="5" t="s">
        <v>256</v>
      </c>
      <c r="C114" s="6" t="s">
        <v>255</v>
      </c>
      <c r="D114" s="6" t="s">
        <v>293</v>
      </c>
      <c r="E114" s="6" t="s">
        <v>294</v>
      </c>
      <c r="F114" s="7" t="s">
        <v>32</v>
      </c>
      <c r="G114" s="7" t="s">
        <v>32</v>
      </c>
      <c r="H114" s="7" t="s">
        <v>31</v>
      </c>
      <c r="I114" s="2"/>
      <c r="J114" s="2" t="s">
        <v>295</v>
      </c>
      <c r="K114" s="2"/>
      <c r="L114" s="2"/>
      <c r="M114" s="2"/>
      <c r="N114" s="2"/>
      <c r="O114" s="2"/>
      <c r="P114" s="2"/>
      <c r="Q114" s="2"/>
      <c r="R114" s="2"/>
      <c r="S114" s="2"/>
      <c r="T114" s="2"/>
      <c r="U114" s="2"/>
      <c r="V114" s="2"/>
      <c r="W114" s="2"/>
      <c r="X114" s="2"/>
      <c r="Y114" s="2"/>
      <c r="Z114" s="2"/>
    </row>
    <row r="115" spans="1:26" ht="15.75" customHeight="1">
      <c r="A115" s="5" t="s">
        <v>255</v>
      </c>
      <c r="B115" s="5" t="s">
        <v>256</v>
      </c>
      <c r="C115" s="6" t="s">
        <v>296</v>
      </c>
      <c r="D115" s="6" t="s">
        <v>296</v>
      </c>
      <c r="E115" s="6" t="s">
        <v>294</v>
      </c>
      <c r="F115" s="7" t="s">
        <v>32</v>
      </c>
      <c r="G115" s="7" t="s">
        <v>32</v>
      </c>
      <c r="H115" s="7" t="s">
        <v>31</v>
      </c>
      <c r="I115" s="2"/>
      <c r="J115" s="2" t="s">
        <v>295</v>
      </c>
      <c r="K115" s="2"/>
      <c r="L115" s="2"/>
      <c r="M115" s="2"/>
      <c r="N115" s="2"/>
      <c r="O115" s="2"/>
      <c r="P115" s="2"/>
      <c r="Q115" s="2"/>
      <c r="R115" s="2"/>
      <c r="S115" s="2"/>
      <c r="T115" s="2"/>
      <c r="U115" s="2"/>
      <c r="V115" s="2"/>
      <c r="W115" s="2"/>
      <c r="X115" s="2"/>
      <c r="Y115" s="2"/>
      <c r="Z115" s="2"/>
    </row>
    <row r="116" spans="1:26" ht="15.75" customHeight="1">
      <c r="A116" s="5" t="s">
        <v>255</v>
      </c>
      <c r="B116" s="5" t="s">
        <v>256</v>
      </c>
      <c r="C116" s="6" t="s">
        <v>297</v>
      </c>
      <c r="D116" s="6" t="s">
        <v>297</v>
      </c>
      <c r="E116" s="6" t="s">
        <v>294</v>
      </c>
      <c r="F116" s="7" t="s">
        <v>32</v>
      </c>
      <c r="G116" s="7" t="s">
        <v>32</v>
      </c>
      <c r="H116" s="7" t="s">
        <v>31</v>
      </c>
      <c r="I116" s="2"/>
      <c r="J116" s="2" t="s">
        <v>295</v>
      </c>
      <c r="K116" s="2"/>
      <c r="L116" s="2"/>
      <c r="M116" s="2"/>
      <c r="N116" s="2"/>
      <c r="O116" s="2"/>
      <c r="P116" s="2"/>
      <c r="Q116" s="2"/>
      <c r="R116" s="2"/>
      <c r="S116" s="2"/>
      <c r="T116" s="2"/>
      <c r="U116" s="2"/>
      <c r="V116" s="2"/>
      <c r="W116" s="2"/>
      <c r="X116" s="2"/>
      <c r="Y116" s="2"/>
      <c r="Z116" s="2"/>
    </row>
    <row r="117" spans="1:26" ht="15.75" customHeight="1">
      <c r="A117" s="5" t="s">
        <v>255</v>
      </c>
      <c r="B117" s="5" t="s">
        <v>256</v>
      </c>
      <c r="C117" s="6" t="s">
        <v>263</v>
      </c>
      <c r="D117" s="6" t="s">
        <v>298</v>
      </c>
      <c r="E117" s="6" t="s">
        <v>299</v>
      </c>
      <c r="F117" s="7" t="s">
        <v>32</v>
      </c>
      <c r="G117" s="7" t="s">
        <v>31</v>
      </c>
      <c r="H117" s="7" t="s">
        <v>32</v>
      </c>
      <c r="I117" s="2"/>
      <c r="J117" s="2" t="s">
        <v>259</v>
      </c>
      <c r="K117" s="2"/>
      <c r="L117" s="2"/>
      <c r="M117" s="2"/>
      <c r="N117" s="2"/>
      <c r="O117" s="2"/>
      <c r="P117" s="2"/>
      <c r="Q117" s="2"/>
      <c r="R117" s="2"/>
      <c r="S117" s="2"/>
      <c r="T117" s="2"/>
      <c r="U117" s="2"/>
      <c r="V117" s="2"/>
      <c r="W117" s="2"/>
      <c r="X117" s="2"/>
      <c r="Y117" s="2"/>
      <c r="Z117" s="2"/>
    </row>
    <row r="118" spans="1:26" ht="15.75" customHeight="1">
      <c r="A118" s="5" t="s">
        <v>255</v>
      </c>
      <c r="B118" s="5" t="s">
        <v>256</v>
      </c>
      <c r="C118" s="6" t="s">
        <v>263</v>
      </c>
      <c r="D118" s="6" t="s">
        <v>300</v>
      </c>
      <c r="E118" s="6" t="s">
        <v>301</v>
      </c>
      <c r="F118" s="7" t="s">
        <v>32</v>
      </c>
      <c r="G118" s="7" t="s">
        <v>32</v>
      </c>
      <c r="H118" s="7" t="s">
        <v>32</v>
      </c>
      <c r="I118" s="2"/>
      <c r="J118" s="2" t="s">
        <v>302</v>
      </c>
      <c r="K118" s="2"/>
      <c r="L118" s="2"/>
      <c r="M118" s="2"/>
      <c r="N118" s="2"/>
      <c r="O118" s="2"/>
      <c r="P118" s="2"/>
      <c r="Q118" s="2"/>
      <c r="R118" s="2"/>
      <c r="S118" s="2"/>
      <c r="T118" s="2"/>
      <c r="U118" s="2"/>
      <c r="V118" s="2"/>
      <c r="W118" s="2"/>
      <c r="X118" s="2"/>
      <c r="Y118" s="2"/>
      <c r="Z118" s="2"/>
    </row>
    <row r="119" spans="1:26" ht="15.75" customHeight="1">
      <c r="A119" s="5" t="s">
        <v>255</v>
      </c>
      <c r="B119" s="5" t="s">
        <v>256</v>
      </c>
      <c r="C119" s="6" t="s">
        <v>263</v>
      </c>
      <c r="D119" s="6" t="s">
        <v>303</v>
      </c>
      <c r="E119" s="6" t="s">
        <v>304</v>
      </c>
      <c r="F119" s="7" t="s">
        <v>32</v>
      </c>
      <c r="G119" s="7" t="s">
        <v>32</v>
      </c>
      <c r="H119" s="7" t="s">
        <v>32</v>
      </c>
      <c r="I119" s="2"/>
      <c r="J119" s="2" t="s">
        <v>305</v>
      </c>
      <c r="K119" s="2"/>
      <c r="L119" s="2"/>
      <c r="M119" s="2"/>
      <c r="N119" s="2"/>
      <c r="O119" s="2"/>
      <c r="P119" s="2"/>
      <c r="Q119" s="2"/>
      <c r="R119" s="2"/>
      <c r="S119" s="2"/>
      <c r="T119" s="2"/>
      <c r="U119" s="2"/>
      <c r="V119" s="2"/>
      <c r="W119" s="2"/>
      <c r="X119" s="2"/>
      <c r="Y119" s="2"/>
      <c r="Z119" s="2"/>
    </row>
    <row r="120" spans="1:26" ht="15.75" customHeight="1">
      <c r="A120" s="5" t="s">
        <v>306</v>
      </c>
      <c r="B120" s="5" t="s">
        <v>29</v>
      </c>
      <c r="C120" s="6" t="s">
        <v>306</v>
      </c>
      <c r="D120" s="6" t="s">
        <v>306</v>
      </c>
      <c r="E120" s="6" t="s">
        <v>306</v>
      </c>
      <c r="F120" s="7" t="s">
        <v>31</v>
      </c>
      <c r="G120" s="7" t="s">
        <v>31</v>
      </c>
      <c r="H120" s="7" t="s">
        <v>31</v>
      </c>
      <c r="I120" s="2" t="s">
        <v>307</v>
      </c>
      <c r="J120" s="2" t="s">
        <v>51</v>
      </c>
      <c r="K120" s="2"/>
      <c r="L120" s="2"/>
      <c r="M120" s="2"/>
      <c r="N120" s="2"/>
      <c r="O120" s="2"/>
      <c r="P120" s="2"/>
      <c r="Q120" s="2"/>
      <c r="R120" s="2"/>
      <c r="S120" s="2"/>
      <c r="T120" s="2"/>
      <c r="U120" s="2"/>
      <c r="V120" s="2"/>
      <c r="W120" s="2"/>
      <c r="X120" s="2"/>
      <c r="Y120" s="2"/>
      <c r="Z120" s="2"/>
    </row>
    <row r="121" spans="1:26" ht="15.75" customHeight="1">
      <c r="A121" s="5" t="s">
        <v>306</v>
      </c>
      <c r="B121" s="5" t="s">
        <v>29</v>
      </c>
      <c r="C121" s="6" t="s">
        <v>306</v>
      </c>
      <c r="D121" s="6" t="s">
        <v>308</v>
      </c>
      <c r="E121" s="6" t="s">
        <v>306</v>
      </c>
      <c r="F121" s="7" t="s">
        <v>31</v>
      </c>
      <c r="G121" s="7" t="s">
        <v>31</v>
      </c>
      <c r="H121" s="7" t="s">
        <v>31</v>
      </c>
      <c r="I121" s="2" t="s">
        <v>307</v>
      </c>
      <c r="J121" s="2" t="s">
        <v>51</v>
      </c>
      <c r="K121" s="2"/>
      <c r="L121" s="2"/>
      <c r="M121" s="2"/>
      <c r="N121" s="2"/>
      <c r="O121" s="2"/>
      <c r="P121" s="2"/>
      <c r="Q121" s="2"/>
      <c r="R121" s="2"/>
      <c r="S121" s="2"/>
      <c r="T121" s="2"/>
      <c r="U121" s="2"/>
      <c r="V121" s="2"/>
      <c r="W121" s="2"/>
      <c r="X121" s="2"/>
      <c r="Y121" s="2"/>
      <c r="Z121" s="2"/>
    </row>
    <row r="122" spans="1:26" ht="15.75" customHeight="1">
      <c r="A122" s="5" t="s">
        <v>306</v>
      </c>
      <c r="B122" s="5" t="s">
        <v>29</v>
      </c>
      <c r="C122" s="6" t="s">
        <v>306</v>
      </c>
      <c r="D122" s="6" t="s">
        <v>309</v>
      </c>
      <c r="E122" s="6" t="s">
        <v>306</v>
      </c>
      <c r="F122" s="7" t="s">
        <v>31</v>
      </c>
      <c r="G122" s="7" t="s">
        <v>31</v>
      </c>
      <c r="H122" s="7" t="s">
        <v>31</v>
      </c>
      <c r="I122" s="2" t="s">
        <v>307</v>
      </c>
      <c r="J122" s="2" t="s">
        <v>51</v>
      </c>
      <c r="K122" s="2"/>
      <c r="L122" s="2"/>
      <c r="M122" s="2"/>
      <c r="N122" s="2"/>
      <c r="O122" s="2"/>
      <c r="P122" s="2"/>
      <c r="Q122" s="2"/>
      <c r="R122" s="2"/>
      <c r="S122" s="2"/>
      <c r="T122" s="2"/>
      <c r="U122" s="2"/>
      <c r="V122" s="2"/>
      <c r="W122" s="2"/>
      <c r="X122" s="2"/>
      <c r="Y122" s="2"/>
      <c r="Z122" s="2"/>
    </row>
    <row r="123" spans="1:26" ht="15.75" customHeight="1">
      <c r="A123" s="5" t="s">
        <v>310</v>
      </c>
      <c r="B123" s="5" t="s">
        <v>29</v>
      </c>
      <c r="C123" s="6" t="s">
        <v>311</v>
      </c>
      <c r="D123" s="6" t="s">
        <v>312</v>
      </c>
      <c r="E123" s="6" t="s">
        <v>310</v>
      </c>
      <c r="F123" s="7" t="s">
        <v>31</v>
      </c>
      <c r="G123" s="7" t="s">
        <v>31</v>
      </c>
      <c r="H123" s="7" t="s">
        <v>31</v>
      </c>
      <c r="I123" s="2" t="s">
        <v>313</v>
      </c>
      <c r="J123" s="2" t="s">
        <v>64</v>
      </c>
      <c r="K123" s="2"/>
      <c r="L123" s="2"/>
      <c r="M123" s="2"/>
      <c r="N123" s="2"/>
      <c r="O123" s="2"/>
      <c r="P123" s="2"/>
      <c r="Q123" s="2"/>
      <c r="R123" s="2"/>
      <c r="S123" s="2"/>
      <c r="T123" s="2"/>
      <c r="U123" s="2"/>
      <c r="V123" s="2"/>
      <c r="W123" s="2"/>
      <c r="X123" s="2"/>
      <c r="Y123" s="2"/>
      <c r="Z123" s="2"/>
    </row>
    <row r="124" spans="1:26" ht="15.75" customHeight="1">
      <c r="A124" s="5" t="s">
        <v>310</v>
      </c>
      <c r="B124" s="5" t="s">
        <v>29</v>
      </c>
      <c r="C124" s="6" t="s">
        <v>310</v>
      </c>
      <c r="D124" s="6" t="s">
        <v>311</v>
      </c>
      <c r="E124" s="6" t="s">
        <v>310</v>
      </c>
      <c r="F124" s="7" t="s">
        <v>31</v>
      </c>
      <c r="G124" s="7" t="s">
        <v>31</v>
      </c>
      <c r="H124" s="7" t="s">
        <v>31</v>
      </c>
      <c r="I124" s="2" t="s">
        <v>313</v>
      </c>
      <c r="J124" s="2" t="s">
        <v>64</v>
      </c>
      <c r="K124" s="2"/>
      <c r="L124" s="2"/>
      <c r="M124" s="2"/>
      <c r="N124" s="2"/>
      <c r="O124" s="2"/>
      <c r="P124" s="2"/>
      <c r="Q124" s="2"/>
      <c r="R124" s="2"/>
      <c r="S124" s="2"/>
      <c r="T124" s="2"/>
      <c r="U124" s="2"/>
      <c r="V124" s="2"/>
      <c r="W124" s="2"/>
      <c r="X124" s="2"/>
      <c r="Y124" s="2"/>
      <c r="Z124" s="2"/>
    </row>
    <row r="125" spans="1:26" ht="15.75" customHeight="1">
      <c r="A125" s="5" t="s">
        <v>310</v>
      </c>
      <c r="B125" s="5" t="s">
        <v>29</v>
      </c>
      <c r="C125" s="6" t="s">
        <v>310</v>
      </c>
      <c r="D125" s="6" t="s">
        <v>314</v>
      </c>
      <c r="E125" s="6" t="s">
        <v>310</v>
      </c>
      <c r="F125" s="7" t="s">
        <v>31</v>
      </c>
      <c r="G125" s="7" t="s">
        <v>31</v>
      </c>
      <c r="H125" s="7" t="s">
        <v>31</v>
      </c>
      <c r="I125" s="2" t="s">
        <v>313</v>
      </c>
      <c r="J125" s="2" t="s">
        <v>64</v>
      </c>
      <c r="K125" s="2"/>
      <c r="L125" s="2"/>
      <c r="M125" s="2"/>
      <c r="N125" s="2"/>
      <c r="O125" s="2"/>
      <c r="P125" s="2"/>
      <c r="Q125" s="2"/>
      <c r="R125" s="2"/>
      <c r="S125" s="2"/>
      <c r="T125" s="2"/>
      <c r="U125" s="2"/>
      <c r="V125" s="2"/>
      <c r="W125" s="2"/>
      <c r="X125" s="2"/>
      <c r="Y125" s="2"/>
      <c r="Z125" s="2"/>
    </row>
    <row r="126" spans="1:26" ht="15.75" customHeight="1">
      <c r="A126" s="5" t="s">
        <v>315</v>
      </c>
      <c r="B126" s="5" t="s">
        <v>316</v>
      </c>
      <c r="C126" s="6" t="s">
        <v>315</v>
      </c>
      <c r="D126" s="6" t="s">
        <v>317</v>
      </c>
      <c r="E126" s="6" t="s">
        <v>315</v>
      </c>
      <c r="F126" s="7" t="s">
        <v>31</v>
      </c>
      <c r="G126" s="7" t="s">
        <v>32</v>
      </c>
      <c r="H126" s="7" t="s">
        <v>32</v>
      </c>
      <c r="I126" s="2" t="s">
        <v>318</v>
      </c>
      <c r="J126" s="2" t="s">
        <v>69</v>
      </c>
      <c r="K126" s="2"/>
      <c r="L126" s="2"/>
      <c r="M126" s="2"/>
      <c r="N126" s="2"/>
      <c r="O126" s="2"/>
      <c r="P126" s="2"/>
      <c r="Q126" s="2"/>
      <c r="R126" s="2"/>
      <c r="S126" s="2"/>
      <c r="T126" s="2"/>
      <c r="U126" s="2"/>
      <c r="V126" s="2"/>
      <c r="W126" s="2"/>
      <c r="X126" s="2"/>
      <c r="Y126" s="2"/>
      <c r="Z126" s="2"/>
    </row>
    <row r="127" spans="1:26" ht="15.75" customHeight="1">
      <c r="A127" s="5" t="s">
        <v>319</v>
      </c>
      <c r="B127" s="5" t="s">
        <v>29</v>
      </c>
      <c r="C127" s="6" t="s">
        <v>320</v>
      </c>
      <c r="D127" s="6" t="s">
        <v>321</v>
      </c>
      <c r="E127" s="6" t="s">
        <v>319</v>
      </c>
      <c r="F127" s="7" t="s">
        <v>31</v>
      </c>
      <c r="G127" s="7" t="s">
        <v>31</v>
      </c>
      <c r="H127" s="7" t="s">
        <v>31</v>
      </c>
      <c r="I127" s="2"/>
      <c r="J127" s="2" t="s">
        <v>64</v>
      </c>
      <c r="K127" s="2"/>
      <c r="L127" s="2"/>
      <c r="M127" s="2"/>
      <c r="N127" s="2"/>
      <c r="O127" s="2"/>
      <c r="P127" s="2"/>
      <c r="Q127" s="2"/>
      <c r="R127" s="2"/>
      <c r="S127" s="2"/>
      <c r="T127" s="2"/>
      <c r="U127" s="2"/>
      <c r="V127" s="2"/>
      <c r="W127" s="2"/>
      <c r="X127" s="2"/>
      <c r="Y127" s="2"/>
      <c r="Z127" s="2"/>
    </row>
    <row r="128" spans="1:26" ht="15.75" customHeight="1">
      <c r="A128" s="5" t="s">
        <v>319</v>
      </c>
      <c r="B128" s="5" t="s">
        <v>29</v>
      </c>
      <c r="C128" s="6" t="s">
        <v>320</v>
      </c>
      <c r="D128" s="6" t="s">
        <v>319</v>
      </c>
      <c r="E128" s="6" t="s">
        <v>319</v>
      </c>
      <c r="F128" s="7" t="s">
        <v>31</v>
      </c>
      <c r="G128" s="7" t="s">
        <v>31</v>
      </c>
      <c r="H128" s="7" t="s">
        <v>31</v>
      </c>
      <c r="I128" s="2" t="s">
        <v>322</v>
      </c>
      <c r="J128" s="2" t="s">
        <v>64</v>
      </c>
      <c r="K128" s="2"/>
      <c r="L128" s="2"/>
      <c r="M128" s="2"/>
      <c r="N128" s="2"/>
      <c r="O128" s="2"/>
      <c r="P128" s="2"/>
      <c r="Q128" s="2"/>
      <c r="R128" s="2"/>
      <c r="S128" s="2"/>
      <c r="T128" s="2"/>
      <c r="U128" s="2"/>
      <c r="V128" s="2"/>
      <c r="W128" s="2"/>
      <c r="X128" s="2"/>
      <c r="Y128" s="2"/>
      <c r="Z128" s="2"/>
    </row>
    <row r="129" spans="1:26" ht="15.75" customHeight="1">
      <c r="A129" s="5" t="s">
        <v>319</v>
      </c>
      <c r="B129" s="5" t="s">
        <v>29</v>
      </c>
      <c r="C129" s="6" t="s">
        <v>319</v>
      </c>
      <c r="D129" s="6" t="s">
        <v>323</v>
      </c>
      <c r="E129" s="6" t="s">
        <v>319</v>
      </c>
      <c r="F129" s="7" t="s">
        <v>31</v>
      </c>
      <c r="G129" s="7" t="s">
        <v>31</v>
      </c>
      <c r="H129" s="7" t="s">
        <v>31</v>
      </c>
      <c r="I129" s="2" t="s">
        <v>322</v>
      </c>
      <c r="J129" s="2" t="s">
        <v>64</v>
      </c>
      <c r="K129" s="2"/>
      <c r="L129" s="2"/>
      <c r="M129" s="2"/>
      <c r="N129" s="2"/>
      <c r="O129" s="2"/>
      <c r="P129" s="2"/>
      <c r="Q129" s="2"/>
      <c r="R129" s="2"/>
      <c r="S129" s="2"/>
      <c r="T129" s="2"/>
      <c r="U129" s="2"/>
      <c r="V129" s="2"/>
      <c r="W129" s="2"/>
      <c r="X129" s="2"/>
      <c r="Y129" s="2"/>
      <c r="Z129" s="2"/>
    </row>
    <row r="130" spans="1:26" ht="15.75" customHeight="1">
      <c r="A130" s="5" t="s">
        <v>324</v>
      </c>
      <c r="B130" s="5" t="s">
        <v>29</v>
      </c>
      <c r="C130" s="6" t="s">
        <v>324</v>
      </c>
      <c r="D130" s="6" t="s">
        <v>325</v>
      </c>
      <c r="E130" s="6" t="s">
        <v>324</v>
      </c>
      <c r="F130" s="7" t="s">
        <v>31</v>
      </c>
      <c r="G130" s="7" t="s">
        <v>32</v>
      </c>
      <c r="H130" s="7" t="s">
        <v>32</v>
      </c>
      <c r="I130" s="2" t="s">
        <v>326</v>
      </c>
      <c r="J130" s="2" t="s">
        <v>326</v>
      </c>
      <c r="K130" s="2"/>
      <c r="L130" s="2"/>
      <c r="M130" s="2"/>
      <c r="N130" s="2"/>
      <c r="O130" s="2"/>
      <c r="P130" s="2"/>
      <c r="Q130" s="2"/>
      <c r="R130" s="2"/>
      <c r="S130" s="2"/>
      <c r="T130" s="2"/>
      <c r="U130" s="2"/>
      <c r="V130" s="2"/>
      <c r="W130" s="2"/>
      <c r="X130" s="2"/>
      <c r="Y130" s="2"/>
      <c r="Z130" s="2"/>
    </row>
    <row r="131" spans="1:26" ht="15.75" customHeight="1">
      <c r="A131" s="5" t="s">
        <v>327</v>
      </c>
      <c r="B131" s="5" t="s">
        <v>29</v>
      </c>
      <c r="C131" s="6" t="s">
        <v>327</v>
      </c>
      <c r="D131" s="6" t="s">
        <v>328</v>
      </c>
      <c r="E131" s="6" t="s">
        <v>327</v>
      </c>
      <c r="F131" s="7" t="s">
        <v>31</v>
      </c>
      <c r="G131" s="7" t="s">
        <v>32</v>
      </c>
      <c r="H131" s="7" t="s">
        <v>32</v>
      </c>
      <c r="I131" s="2" t="s">
        <v>329</v>
      </c>
      <c r="J131" s="2" t="s">
        <v>329</v>
      </c>
      <c r="K131" s="2"/>
      <c r="L131" s="2"/>
      <c r="M131" s="2"/>
      <c r="N131" s="2"/>
      <c r="O131" s="2"/>
      <c r="P131" s="2"/>
      <c r="Q131" s="2"/>
      <c r="R131" s="2"/>
      <c r="S131" s="2"/>
      <c r="T131" s="2"/>
      <c r="U131" s="2"/>
      <c r="V131" s="2"/>
      <c r="W131" s="2"/>
      <c r="X131" s="2"/>
      <c r="Y131" s="2"/>
      <c r="Z131" s="2"/>
    </row>
    <row r="132" spans="1:26" ht="15.75" customHeight="1">
      <c r="A132" s="5" t="s">
        <v>330</v>
      </c>
      <c r="B132" s="5" t="s">
        <v>29</v>
      </c>
      <c r="C132" s="6" t="s">
        <v>330</v>
      </c>
      <c r="D132" s="6" t="s">
        <v>331</v>
      </c>
      <c r="E132" s="6" t="s">
        <v>331</v>
      </c>
      <c r="F132" s="7" t="s">
        <v>31</v>
      </c>
      <c r="G132" s="7" t="s">
        <v>31</v>
      </c>
      <c r="H132" s="7" t="s">
        <v>31</v>
      </c>
      <c r="I132" s="2" t="s">
        <v>332</v>
      </c>
      <c r="J132" s="2" t="s">
        <v>51</v>
      </c>
      <c r="K132" s="2"/>
      <c r="L132" s="2"/>
      <c r="M132" s="2"/>
      <c r="N132" s="2"/>
      <c r="O132" s="2"/>
      <c r="P132" s="2"/>
      <c r="Q132" s="2"/>
      <c r="R132" s="2"/>
      <c r="S132" s="2"/>
      <c r="T132" s="2"/>
      <c r="U132" s="2"/>
      <c r="V132" s="2"/>
      <c r="W132" s="2"/>
      <c r="X132" s="2"/>
      <c r="Y132" s="2"/>
      <c r="Z132" s="2"/>
    </row>
    <row r="133" spans="1:26" ht="15.75" customHeight="1">
      <c r="A133" s="5" t="s">
        <v>330</v>
      </c>
      <c r="B133" s="5" t="s">
        <v>29</v>
      </c>
      <c r="C133" s="6" t="s">
        <v>330</v>
      </c>
      <c r="D133" s="6" t="s">
        <v>333</v>
      </c>
      <c r="E133" s="6" t="s">
        <v>331</v>
      </c>
      <c r="F133" s="7" t="s">
        <v>31</v>
      </c>
      <c r="G133" s="7" t="s">
        <v>31</v>
      </c>
      <c r="H133" s="7" t="s">
        <v>31</v>
      </c>
      <c r="I133" s="2" t="s">
        <v>332</v>
      </c>
      <c r="J133" s="2" t="s">
        <v>51</v>
      </c>
      <c r="K133" s="2"/>
      <c r="L133" s="2"/>
      <c r="M133" s="2"/>
      <c r="N133" s="2"/>
      <c r="O133" s="2"/>
      <c r="P133" s="2"/>
      <c r="Q133" s="2"/>
      <c r="R133" s="2"/>
      <c r="S133" s="2"/>
      <c r="T133" s="2"/>
      <c r="U133" s="2"/>
      <c r="V133" s="2"/>
      <c r="W133" s="2"/>
      <c r="X133" s="2"/>
      <c r="Y133" s="2"/>
      <c r="Z133" s="2"/>
    </row>
    <row r="134" spans="1:26" ht="15.75" customHeight="1">
      <c r="A134" s="5"/>
      <c r="B134" s="5"/>
      <c r="C134" s="6"/>
      <c r="D134" s="6"/>
      <c r="E134" s="6"/>
      <c r="F134" s="7"/>
      <c r="G134" s="7"/>
      <c r="H134" s="7"/>
      <c r="I134" s="2"/>
      <c r="J134" s="2"/>
      <c r="K134" s="2"/>
      <c r="L134" s="2"/>
      <c r="M134" s="2"/>
      <c r="N134" s="2"/>
      <c r="O134" s="2"/>
      <c r="P134" s="2"/>
      <c r="Q134" s="2"/>
      <c r="R134" s="2"/>
      <c r="S134" s="2"/>
      <c r="T134" s="2"/>
      <c r="U134" s="2"/>
      <c r="V134" s="2"/>
      <c r="W134" s="2"/>
      <c r="X134" s="2"/>
      <c r="Y134" s="2"/>
      <c r="Z134" s="2"/>
    </row>
    <row r="135" spans="1:26" ht="15.75" customHeight="1">
      <c r="A135" s="5"/>
      <c r="B135" s="5"/>
      <c r="C135" s="6"/>
      <c r="D135" s="6"/>
      <c r="E135" s="6"/>
      <c r="F135" s="7"/>
      <c r="G135" s="7"/>
      <c r="H135" s="7"/>
      <c r="I135" s="2"/>
      <c r="J135" s="2"/>
      <c r="K135" s="2"/>
      <c r="L135" s="2"/>
      <c r="M135" s="2"/>
      <c r="N135" s="2"/>
      <c r="O135" s="2"/>
      <c r="P135" s="2"/>
      <c r="Q135" s="2"/>
      <c r="R135" s="2"/>
      <c r="S135" s="2"/>
      <c r="T135" s="2"/>
      <c r="U135" s="2"/>
      <c r="V135" s="2"/>
      <c r="W135" s="2"/>
      <c r="X135" s="2"/>
      <c r="Y135" s="2"/>
      <c r="Z135" s="2"/>
    </row>
    <row r="136" spans="1:26" ht="15.75" customHeight="1">
      <c r="A136" s="5"/>
      <c r="B136" s="5"/>
      <c r="C136" s="6"/>
      <c r="D136" s="6"/>
      <c r="E136" s="6"/>
      <c r="F136" s="7"/>
      <c r="G136" s="7"/>
      <c r="H136" s="7"/>
      <c r="I136" s="2"/>
      <c r="J136" s="2"/>
      <c r="K136" s="2"/>
      <c r="L136" s="2"/>
      <c r="M136" s="2"/>
      <c r="N136" s="2"/>
      <c r="O136" s="2"/>
      <c r="P136" s="2"/>
      <c r="Q136" s="2"/>
      <c r="R136" s="2"/>
      <c r="S136" s="2"/>
      <c r="T136" s="2"/>
      <c r="U136" s="2"/>
      <c r="V136" s="2"/>
      <c r="W136" s="2"/>
      <c r="X136" s="2"/>
      <c r="Y136" s="2"/>
      <c r="Z136" s="2"/>
    </row>
    <row r="137" spans="1:26" ht="15.75" customHeight="1">
      <c r="A137" s="5"/>
      <c r="B137" s="5"/>
      <c r="C137" s="6"/>
      <c r="D137" s="6"/>
      <c r="E137" s="6"/>
      <c r="F137" s="7"/>
      <c r="G137" s="7"/>
      <c r="H137" s="7"/>
      <c r="I137" s="2"/>
      <c r="J137" s="2"/>
      <c r="K137" s="2"/>
      <c r="L137" s="2"/>
      <c r="M137" s="2"/>
      <c r="N137" s="2"/>
      <c r="O137" s="2"/>
      <c r="P137" s="2"/>
      <c r="Q137" s="2"/>
      <c r="R137" s="2"/>
      <c r="S137" s="2"/>
      <c r="T137" s="2"/>
      <c r="U137" s="2"/>
      <c r="V137" s="2"/>
      <c r="W137" s="2"/>
      <c r="X137" s="2"/>
      <c r="Y137" s="2"/>
      <c r="Z137" s="2"/>
    </row>
    <row r="138" spans="1:26" ht="15.75" customHeight="1">
      <c r="A138" s="5"/>
      <c r="B138" s="5"/>
      <c r="C138" s="6"/>
      <c r="D138" s="6"/>
      <c r="E138" s="6"/>
      <c r="F138" s="7"/>
      <c r="G138" s="7"/>
      <c r="H138" s="7"/>
      <c r="I138" s="2"/>
      <c r="J138" s="2"/>
      <c r="K138" s="2"/>
      <c r="L138" s="2"/>
      <c r="M138" s="2"/>
      <c r="N138" s="2"/>
      <c r="O138" s="2"/>
      <c r="P138" s="2"/>
      <c r="Q138" s="2"/>
      <c r="R138" s="2"/>
      <c r="S138" s="2"/>
      <c r="T138" s="2"/>
      <c r="U138" s="2"/>
      <c r="V138" s="2"/>
      <c r="W138" s="2"/>
      <c r="X138" s="2"/>
      <c r="Y138" s="2"/>
      <c r="Z138" s="2"/>
    </row>
    <row r="139" spans="1:26" ht="15.75" customHeight="1">
      <c r="A139" s="5"/>
      <c r="B139" s="5"/>
      <c r="C139" s="6"/>
      <c r="D139" s="6"/>
      <c r="E139" s="6"/>
      <c r="F139" s="7"/>
      <c r="G139" s="7"/>
      <c r="H139" s="7"/>
      <c r="I139" s="2"/>
      <c r="J139" s="2"/>
      <c r="K139" s="2"/>
      <c r="L139" s="2"/>
      <c r="M139" s="2"/>
      <c r="N139" s="2"/>
      <c r="O139" s="2"/>
      <c r="P139" s="2"/>
      <c r="Q139" s="2"/>
      <c r="R139" s="2"/>
      <c r="S139" s="2"/>
      <c r="T139" s="2"/>
      <c r="U139" s="2"/>
      <c r="V139" s="2"/>
      <c r="W139" s="2"/>
      <c r="X139" s="2"/>
      <c r="Y139" s="2"/>
      <c r="Z139" s="2"/>
    </row>
    <row r="140" spans="1:26" ht="15.75" customHeight="1">
      <c r="A140" s="5"/>
      <c r="B140" s="5"/>
      <c r="C140" s="6"/>
      <c r="D140" s="6"/>
      <c r="E140" s="6"/>
      <c r="F140" s="7"/>
      <c r="G140" s="7"/>
      <c r="H140" s="7"/>
      <c r="I140" s="2"/>
      <c r="J140" s="2"/>
      <c r="K140" s="2"/>
      <c r="L140" s="2"/>
      <c r="M140" s="2"/>
      <c r="N140" s="2"/>
      <c r="O140" s="2"/>
      <c r="P140" s="2"/>
      <c r="Q140" s="2"/>
      <c r="R140" s="2"/>
      <c r="S140" s="2"/>
      <c r="T140" s="2"/>
      <c r="U140" s="2"/>
      <c r="V140" s="2"/>
      <c r="W140" s="2"/>
      <c r="X140" s="2"/>
      <c r="Y140" s="2"/>
      <c r="Z140" s="2"/>
    </row>
    <row r="141" spans="1:26" ht="15.75" customHeight="1">
      <c r="A141" s="5"/>
      <c r="B141" s="5"/>
      <c r="C141" s="6"/>
      <c r="D141" s="6"/>
      <c r="E141" s="6"/>
      <c r="F141" s="7"/>
      <c r="G141" s="7"/>
      <c r="H141" s="7"/>
      <c r="I141" s="2"/>
      <c r="J141" s="2"/>
      <c r="K141" s="2"/>
      <c r="L141" s="2"/>
      <c r="M141" s="2"/>
      <c r="N141" s="2"/>
      <c r="O141" s="2"/>
      <c r="P141" s="2"/>
      <c r="Q141" s="2"/>
      <c r="R141" s="2"/>
      <c r="S141" s="2"/>
      <c r="T141" s="2"/>
      <c r="U141" s="2"/>
      <c r="V141" s="2"/>
      <c r="W141" s="2"/>
      <c r="X141" s="2"/>
      <c r="Y141" s="2"/>
      <c r="Z141" s="2"/>
    </row>
    <row r="142" spans="1:26" ht="15.75" customHeight="1">
      <c r="A142" s="5"/>
      <c r="B142" s="5"/>
      <c r="C142" s="6"/>
      <c r="D142" s="6"/>
      <c r="E142" s="6"/>
      <c r="F142" s="7"/>
      <c r="G142" s="7"/>
      <c r="H142" s="7"/>
      <c r="I142" s="2"/>
      <c r="J142" s="2"/>
      <c r="K142" s="2"/>
      <c r="L142" s="2"/>
      <c r="M142" s="2"/>
      <c r="N142" s="2"/>
      <c r="O142" s="2"/>
      <c r="P142" s="2"/>
      <c r="Q142" s="2"/>
      <c r="R142" s="2"/>
      <c r="S142" s="2"/>
      <c r="T142" s="2"/>
      <c r="U142" s="2"/>
      <c r="V142" s="2"/>
      <c r="W142" s="2"/>
      <c r="X142" s="2"/>
      <c r="Y142" s="2"/>
      <c r="Z142" s="2"/>
    </row>
    <row r="143" spans="1:26" ht="15.75" customHeight="1">
      <c r="A143" s="5"/>
      <c r="B143" s="5"/>
      <c r="C143" s="6"/>
      <c r="D143" s="6"/>
      <c r="E143" s="6"/>
      <c r="F143" s="7"/>
      <c r="G143" s="7"/>
      <c r="H143" s="7"/>
      <c r="I143" s="2"/>
      <c r="J143" s="2"/>
      <c r="K143" s="2"/>
      <c r="L143" s="2"/>
      <c r="M143" s="2"/>
      <c r="N143" s="2"/>
      <c r="O143" s="2"/>
      <c r="P143" s="2"/>
      <c r="Q143" s="2"/>
      <c r="R143" s="2"/>
      <c r="S143" s="2"/>
      <c r="T143" s="2"/>
      <c r="U143" s="2"/>
      <c r="V143" s="2"/>
      <c r="W143" s="2"/>
      <c r="X143" s="2"/>
      <c r="Y143" s="2"/>
      <c r="Z143" s="2"/>
    </row>
    <row r="144" spans="1:26" ht="15.75" customHeight="1">
      <c r="A144" s="5"/>
      <c r="B144" s="5"/>
      <c r="C144" s="6"/>
      <c r="D144" s="6"/>
      <c r="E144" s="6"/>
      <c r="F144" s="7"/>
      <c r="G144" s="7"/>
      <c r="H144" s="7"/>
      <c r="I144" s="2"/>
      <c r="J144" s="2"/>
      <c r="K144" s="2"/>
      <c r="L144" s="2"/>
      <c r="M144" s="2"/>
      <c r="N144" s="2"/>
      <c r="O144" s="2"/>
      <c r="P144" s="2"/>
      <c r="Q144" s="2"/>
      <c r="R144" s="2"/>
      <c r="S144" s="2"/>
      <c r="T144" s="2"/>
      <c r="U144" s="2"/>
      <c r="V144" s="2"/>
      <c r="W144" s="2"/>
      <c r="X144" s="2"/>
      <c r="Y144" s="2"/>
      <c r="Z144" s="2"/>
    </row>
    <row r="145" spans="1:26" ht="15.75" customHeight="1">
      <c r="A145" s="5"/>
      <c r="B145" s="5"/>
      <c r="C145" s="6"/>
      <c r="D145" s="6"/>
      <c r="E145" s="6"/>
      <c r="F145" s="7"/>
      <c r="G145" s="7"/>
      <c r="H145" s="7"/>
      <c r="I145" s="2"/>
      <c r="J145" s="2"/>
      <c r="K145" s="2"/>
      <c r="L145" s="2"/>
      <c r="M145" s="2"/>
      <c r="N145" s="2"/>
      <c r="O145" s="2"/>
      <c r="P145" s="2"/>
      <c r="Q145" s="2"/>
      <c r="R145" s="2"/>
      <c r="S145" s="2"/>
      <c r="T145" s="2"/>
      <c r="U145" s="2"/>
      <c r="V145" s="2"/>
      <c r="W145" s="2"/>
      <c r="X145" s="2"/>
      <c r="Y145" s="2"/>
      <c r="Z145" s="2"/>
    </row>
    <row r="146" spans="1:26" ht="15.75" customHeight="1">
      <c r="A146" s="5"/>
      <c r="B146" s="5"/>
      <c r="C146" s="6"/>
      <c r="D146" s="6"/>
      <c r="E146" s="6"/>
      <c r="F146" s="7"/>
      <c r="G146" s="7"/>
      <c r="H146" s="7"/>
      <c r="I146" s="2"/>
      <c r="J146" s="2"/>
      <c r="K146" s="2"/>
      <c r="L146" s="2"/>
      <c r="M146" s="2"/>
      <c r="N146" s="2"/>
      <c r="O146" s="2"/>
      <c r="P146" s="2"/>
      <c r="Q146" s="2"/>
      <c r="R146" s="2"/>
      <c r="S146" s="2"/>
      <c r="T146" s="2"/>
      <c r="U146" s="2"/>
      <c r="V146" s="2"/>
      <c r="W146" s="2"/>
      <c r="X146" s="2"/>
      <c r="Y146" s="2"/>
      <c r="Z146" s="2"/>
    </row>
    <row r="147" spans="1:26" ht="15.75" customHeight="1">
      <c r="A147" s="5"/>
      <c r="B147" s="5"/>
      <c r="C147" s="6"/>
      <c r="D147" s="6"/>
      <c r="E147" s="6"/>
      <c r="F147" s="7"/>
      <c r="G147" s="7"/>
      <c r="H147" s="7"/>
      <c r="I147" s="2"/>
      <c r="J147" s="2"/>
      <c r="K147" s="2"/>
      <c r="L147" s="2"/>
      <c r="M147" s="2"/>
      <c r="N147" s="2"/>
      <c r="O147" s="2"/>
      <c r="P147" s="2"/>
      <c r="Q147" s="2"/>
      <c r="R147" s="2"/>
      <c r="S147" s="2"/>
      <c r="T147" s="2"/>
      <c r="U147" s="2"/>
      <c r="V147" s="2"/>
      <c r="W147" s="2"/>
      <c r="X147" s="2"/>
      <c r="Y147" s="2"/>
      <c r="Z147" s="2"/>
    </row>
    <row r="148" spans="1:26" ht="15.75" customHeight="1">
      <c r="A148" s="5"/>
      <c r="B148" s="5"/>
      <c r="C148" s="6"/>
      <c r="D148" s="6"/>
      <c r="E148" s="6"/>
      <c r="F148" s="7"/>
      <c r="G148" s="7"/>
      <c r="H148" s="7"/>
      <c r="I148" s="2"/>
      <c r="J148" s="2"/>
      <c r="K148" s="2"/>
      <c r="L148" s="2"/>
      <c r="M148" s="2"/>
      <c r="N148" s="2"/>
      <c r="O148" s="2"/>
      <c r="P148" s="2"/>
      <c r="Q148" s="2"/>
      <c r="R148" s="2"/>
      <c r="S148" s="2"/>
      <c r="T148" s="2"/>
      <c r="U148" s="2"/>
      <c r="V148" s="2"/>
      <c r="W148" s="2"/>
      <c r="X148" s="2"/>
      <c r="Y148" s="2"/>
      <c r="Z148" s="2"/>
    </row>
    <row r="149" spans="1:26" ht="15.75" customHeight="1">
      <c r="A149" s="5"/>
      <c r="B149" s="5"/>
      <c r="C149" s="6"/>
      <c r="D149" s="6"/>
      <c r="E149" s="6"/>
      <c r="F149" s="7"/>
      <c r="G149" s="7"/>
      <c r="H149" s="7"/>
      <c r="I149" s="2"/>
      <c r="J149" s="2"/>
      <c r="K149" s="2"/>
      <c r="L149" s="2"/>
      <c r="M149" s="2"/>
      <c r="N149" s="2"/>
      <c r="O149" s="2"/>
      <c r="P149" s="2"/>
      <c r="Q149" s="2"/>
      <c r="R149" s="2"/>
      <c r="S149" s="2"/>
      <c r="T149" s="2"/>
      <c r="U149" s="2"/>
      <c r="V149" s="2"/>
      <c r="W149" s="2"/>
      <c r="X149" s="2"/>
      <c r="Y149" s="2"/>
      <c r="Z149" s="2"/>
    </row>
    <row r="150" spans="1:26" ht="15.75" customHeight="1">
      <c r="A150" s="5"/>
      <c r="B150" s="5"/>
      <c r="C150" s="6"/>
      <c r="D150" s="6"/>
      <c r="E150" s="6"/>
      <c r="F150" s="7"/>
      <c r="G150" s="7"/>
      <c r="H150" s="7"/>
      <c r="I150" s="2"/>
      <c r="J150" s="2"/>
      <c r="K150" s="2"/>
      <c r="L150" s="2"/>
      <c r="M150" s="2"/>
      <c r="N150" s="2"/>
      <c r="O150" s="2"/>
      <c r="P150" s="2"/>
      <c r="Q150" s="2"/>
      <c r="R150" s="2"/>
      <c r="S150" s="2"/>
      <c r="T150" s="2"/>
      <c r="U150" s="2"/>
      <c r="V150" s="2"/>
      <c r="W150" s="2"/>
      <c r="X150" s="2"/>
      <c r="Y150" s="2"/>
      <c r="Z150" s="2"/>
    </row>
    <row r="151" spans="1:26" ht="15.75" customHeight="1">
      <c r="A151" s="5"/>
      <c r="B151" s="5"/>
      <c r="C151" s="6"/>
      <c r="D151" s="6"/>
      <c r="E151" s="6"/>
      <c r="F151" s="7"/>
      <c r="G151" s="7"/>
      <c r="H151" s="7"/>
      <c r="I151" s="2"/>
      <c r="J151" s="2"/>
      <c r="K151" s="2"/>
      <c r="L151" s="2"/>
      <c r="M151" s="2"/>
      <c r="N151" s="2"/>
      <c r="O151" s="2"/>
      <c r="P151" s="2"/>
      <c r="Q151" s="2"/>
      <c r="R151" s="2"/>
      <c r="S151" s="2"/>
      <c r="T151" s="2"/>
      <c r="U151" s="2"/>
      <c r="V151" s="2"/>
      <c r="W151" s="2"/>
      <c r="X151" s="2"/>
      <c r="Y151" s="2"/>
      <c r="Z151" s="2"/>
    </row>
    <row r="152" spans="1:26" ht="15.75" customHeight="1">
      <c r="A152" s="5"/>
      <c r="B152" s="5"/>
      <c r="C152" s="6"/>
      <c r="D152" s="6"/>
      <c r="E152" s="6"/>
      <c r="F152" s="7"/>
      <c r="G152" s="7"/>
      <c r="H152" s="7"/>
      <c r="I152" s="2"/>
      <c r="J152" s="2"/>
      <c r="K152" s="2"/>
      <c r="L152" s="2"/>
      <c r="M152" s="2"/>
      <c r="N152" s="2"/>
      <c r="O152" s="2"/>
      <c r="P152" s="2"/>
      <c r="Q152" s="2"/>
      <c r="R152" s="2"/>
      <c r="S152" s="2"/>
      <c r="T152" s="2"/>
      <c r="U152" s="2"/>
      <c r="V152" s="2"/>
      <c r="W152" s="2"/>
      <c r="X152" s="2"/>
      <c r="Y152" s="2"/>
      <c r="Z152" s="2"/>
    </row>
    <row r="153" spans="1:26" ht="15.75" customHeight="1">
      <c r="A153" s="5"/>
      <c r="B153" s="5"/>
      <c r="C153" s="6"/>
      <c r="D153" s="6"/>
      <c r="E153" s="6"/>
      <c r="F153" s="7"/>
      <c r="G153" s="7"/>
      <c r="H153" s="7"/>
      <c r="I153" s="2"/>
      <c r="J153" s="2"/>
      <c r="K153" s="2"/>
      <c r="L153" s="2"/>
      <c r="M153" s="2"/>
      <c r="N153" s="2"/>
      <c r="O153" s="2"/>
      <c r="P153" s="2"/>
      <c r="Q153" s="2"/>
      <c r="R153" s="2"/>
      <c r="S153" s="2"/>
      <c r="T153" s="2"/>
      <c r="U153" s="2"/>
      <c r="V153" s="2"/>
      <c r="W153" s="2"/>
      <c r="X153" s="2"/>
      <c r="Y153" s="2"/>
      <c r="Z153" s="2"/>
    </row>
    <row r="154" spans="1:26" ht="15.75" customHeight="1">
      <c r="A154" s="5"/>
      <c r="B154" s="5"/>
      <c r="C154" s="6"/>
      <c r="D154" s="6"/>
      <c r="E154" s="6"/>
      <c r="F154" s="7"/>
      <c r="G154" s="7"/>
      <c r="H154" s="7"/>
      <c r="I154" s="2"/>
      <c r="J154" s="2"/>
      <c r="K154" s="2"/>
      <c r="L154" s="2"/>
      <c r="M154" s="2"/>
      <c r="N154" s="2"/>
      <c r="O154" s="2"/>
      <c r="P154" s="2"/>
      <c r="Q154" s="2"/>
      <c r="R154" s="2"/>
      <c r="S154" s="2"/>
      <c r="T154" s="2"/>
      <c r="U154" s="2"/>
      <c r="V154" s="2"/>
      <c r="W154" s="2"/>
      <c r="X154" s="2"/>
      <c r="Y154" s="2"/>
      <c r="Z154" s="2"/>
    </row>
    <row r="155" spans="1:26" ht="15.75" customHeight="1">
      <c r="A155" s="5"/>
      <c r="B155" s="5"/>
      <c r="C155" s="6"/>
      <c r="D155" s="6"/>
      <c r="E155" s="6"/>
      <c r="F155" s="7"/>
      <c r="G155" s="7"/>
      <c r="H155" s="7"/>
      <c r="I155" s="2"/>
      <c r="J155" s="2"/>
      <c r="K155" s="2"/>
      <c r="L155" s="2"/>
      <c r="M155" s="2"/>
      <c r="N155" s="2"/>
      <c r="O155" s="2"/>
      <c r="P155" s="2"/>
      <c r="Q155" s="2"/>
      <c r="R155" s="2"/>
      <c r="S155" s="2"/>
      <c r="T155" s="2"/>
      <c r="U155" s="2"/>
      <c r="V155" s="2"/>
      <c r="W155" s="2"/>
      <c r="X155" s="2"/>
      <c r="Y155" s="2"/>
      <c r="Z155" s="2"/>
    </row>
    <row r="156" spans="1:26" ht="15.75" customHeight="1">
      <c r="A156" s="5"/>
      <c r="B156" s="5"/>
      <c r="C156" s="6"/>
      <c r="D156" s="6"/>
      <c r="E156" s="6"/>
      <c r="F156" s="7"/>
      <c r="G156" s="7"/>
      <c r="H156" s="7"/>
      <c r="I156" s="2"/>
      <c r="J156" s="2"/>
      <c r="K156" s="2"/>
      <c r="L156" s="2"/>
      <c r="M156" s="2"/>
      <c r="N156" s="2"/>
      <c r="O156" s="2"/>
      <c r="P156" s="2"/>
      <c r="Q156" s="2"/>
      <c r="R156" s="2"/>
      <c r="S156" s="2"/>
      <c r="T156" s="2"/>
      <c r="U156" s="2"/>
      <c r="V156" s="2"/>
      <c r="W156" s="2"/>
      <c r="X156" s="2"/>
      <c r="Y156" s="2"/>
      <c r="Z156" s="2"/>
    </row>
    <row r="157" spans="1:26" ht="15.75" customHeight="1">
      <c r="A157" s="5"/>
      <c r="B157" s="5"/>
      <c r="C157" s="6"/>
      <c r="D157" s="6"/>
      <c r="E157" s="6"/>
      <c r="F157" s="7"/>
      <c r="G157" s="7"/>
      <c r="H157" s="7"/>
      <c r="I157" s="2"/>
      <c r="J157" s="2"/>
      <c r="K157" s="2"/>
      <c r="L157" s="2"/>
      <c r="M157" s="2"/>
      <c r="N157" s="2"/>
      <c r="O157" s="2"/>
      <c r="P157" s="2"/>
      <c r="Q157" s="2"/>
      <c r="R157" s="2"/>
      <c r="S157" s="2"/>
      <c r="T157" s="2"/>
      <c r="U157" s="2"/>
      <c r="V157" s="2"/>
      <c r="W157" s="2"/>
      <c r="X157" s="2"/>
      <c r="Y157" s="2"/>
      <c r="Z157" s="2"/>
    </row>
    <row r="158" spans="1:26" ht="15.75" customHeight="1">
      <c r="A158" s="5"/>
      <c r="B158" s="5"/>
      <c r="C158" s="6"/>
      <c r="D158" s="6"/>
      <c r="E158" s="6"/>
      <c r="F158" s="7"/>
      <c r="G158" s="7"/>
      <c r="H158" s="7"/>
      <c r="I158" s="2"/>
      <c r="J158" s="2"/>
      <c r="K158" s="2"/>
      <c r="L158" s="2"/>
      <c r="M158" s="2"/>
      <c r="N158" s="2"/>
      <c r="O158" s="2"/>
      <c r="P158" s="2"/>
      <c r="Q158" s="2"/>
      <c r="R158" s="2"/>
      <c r="S158" s="2"/>
      <c r="T158" s="2"/>
      <c r="U158" s="2"/>
      <c r="V158" s="2"/>
      <c r="W158" s="2"/>
      <c r="X158" s="2"/>
      <c r="Y158" s="2"/>
      <c r="Z158" s="2"/>
    </row>
    <row r="159" spans="1:26" ht="15.75" customHeight="1">
      <c r="A159" s="5"/>
      <c r="B159" s="5"/>
      <c r="C159" s="6"/>
      <c r="D159" s="6"/>
      <c r="E159" s="6"/>
      <c r="F159" s="7"/>
      <c r="G159" s="7"/>
      <c r="H159" s="7"/>
      <c r="I159" s="2"/>
      <c r="J159" s="2"/>
      <c r="K159" s="2"/>
      <c r="L159" s="2"/>
      <c r="M159" s="2"/>
      <c r="N159" s="2"/>
      <c r="O159" s="2"/>
      <c r="P159" s="2"/>
      <c r="Q159" s="2"/>
      <c r="R159" s="2"/>
      <c r="S159" s="2"/>
      <c r="T159" s="2"/>
      <c r="U159" s="2"/>
      <c r="V159" s="2"/>
      <c r="W159" s="2"/>
      <c r="X159" s="2"/>
      <c r="Y159" s="2"/>
      <c r="Z159" s="2"/>
    </row>
    <row r="160" spans="1:26" ht="15.75" customHeight="1">
      <c r="A160" s="5"/>
      <c r="B160" s="5"/>
      <c r="C160" s="6"/>
      <c r="D160" s="6"/>
      <c r="E160" s="6"/>
      <c r="F160" s="7"/>
      <c r="G160" s="7"/>
      <c r="H160" s="7"/>
      <c r="I160" s="2"/>
      <c r="J160" s="2"/>
      <c r="K160" s="2"/>
      <c r="L160" s="2"/>
      <c r="M160" s="2"/>
      <c r="N160" s="2"/>
      <c r="O160" s="2"/>
      <c r="P160" s="2"/>
      <c r="Q160" s="2"/>
      <c r="R160" s="2"/>
      <c r="S160" s="2"/>
      <c r="T160" s="2"/>
      <c r="U160" s="2"/>
      <c r="V160" s="2"/>
      <c r="W160" s="2"/>
      <c r="X160" s="2"/>
      <c r="Y160" s="2"/>
      <c r="Z160" s="2"/>
    </row>
    <row r="161" spans="1:26" ht="15.75" customHeight="1">
      <c r="A161" s="5"/>
      <c r="B161" s="5"/>
      <c r="C161" s="6"/>
      <c r="D161" s="6"/>
      <c r="E161" s="6"/>
      <c r="F161" s="7"/>
      <c r="G161" s="7"/>
      <c r="H161" s="7"/>
      <c r="I161" s="2"/>
      <c r="J161" s="2"/>
      <c r="K161" s="2"/>
      <c r="L161" s="2"/>
      <c r="M161" s="2"/>
      <c r="N161" s="2"/>
      <c r="O161" s="2"/>
      <c r="P161" s="2"/>
      <c r="Q161" s="2"/>
      <c r="R161" s="2"/>
      <c r="S161" s="2"/>
      <c r="T161" s="2"/>
      <c r="U161" s="2"/>
      <c r="V161" s="2"/>
      <c r="W161" s="2"/>
      <c r="X161" s="2"/>
      <c r="Y161" s="2"/>
      <c r="Z161" s="2"/>
    </row>
    <row r="162" spans="1:26" ht="15.75" customHeight="1">
      <c r="A162" s="5"/>
      <c r="B162" s="5"/>
      <c r="C162" s="6"/>
      <c r="D162" s="6"/>
      <c r="E162" s="6"/>
      <c r="F162" s="7"/>
      <c r="G162" s="7"/>
      <c r="H162" s="7"/>
      <c r="I162" s="2"/>
      <c r="J162" s="2"/>
      <c r="K162" s="2"/>
      <c r="L162" s="2"/>
      <c r="M162" s="2"/>
      <c r="N162" s="2"/>
      <c r="O162" s="2"/>
      <c r="P162" s="2"/>
      <c r="Q162" s="2"/>
      <c r="R162" s="2"/>
      <c r="S162" s="2"/>
      <c r="T162" s="2"/>
      <c r="U162" s="2"/>
      <c r="V162" s="2"/>
      <c r="W162" s="2"/>
      <c r="X162" s="2"/>
      <c r="Y162" s="2"/>
      <c r="Z162" s="2"/>
    </row>
    <row r="163" spans="1:26" ht="15.75" customHeight="1">
      <c r="A163" s="5"/>
      <c r="B163" s="5"/>
      <c r="C163" s="6"/>
      <c r="D163" s="6"/>
      <c r="E163" s="6"/>
      <c r="F163" s="7"/>
      <c r="G163" s="7"/>
      <c r="H163" s="7"/>
      <c r="I163" s="2"/>
      <c r="J163" s="2"/>
      <c r="K163" s="2"/>
      <c r="L163" s="2"/>
      <c r="M163" s="2"/>
      <c r="N163" s="2"/>
      <c r="O163" s="2"/>
      <c r="P163" s="2"/>
      <c r="Q163" s="2"/>
      <c r="R163" s="2"/>
      <c r="S163" s="2"/>
      <c r="T163" s="2"/>
      <c r="U163" s="2"/>
      <c r="V163" s="2"/>
      <c r="W163" s="2"/>
      <c r="X163" s="2"/>
      <c r="Y163" s="2"/>
      <c r="Z163" s="2"/>
    </row>
    <row r="164" spans="1:26" ht="15.75" customHeight="1">
      <c r="A164" s="5"/>
      <c r="B164" s="5"/>
      <c r="C164" s="6"/>
      <c r="D164" s="6"/>
      <c r="E164" s="6"/>
      <c r="F164" s="7"/>
      <c r="G164" s="7"/>
      <c r="H164" s="7"/>
      <c r="I164" s="2"/>
      <c r="J164" s="2"/>
      <c r="K164" s="2"/>
      <c r="L164" s="2"/>
      <c r="M164" s="2"/>
      <c r="N164" s="2"/>
      <c r="O164" s="2"/>
      <c r="P164" s="2"/>
      <c r="Q164" s="2"/>
      <c r="R164" s="2"/>
      <c r="S164" s="2"/>
      <c r="T164" s="2"/>
      <c r="U164" s="2"/>
      <c r="V164" s="2"/>
      <c r="W164" s="2"/>
      <c r="X164" s="2"/>
      <c r="Y164" s="2"/>
      <c r="Z164" s="2"/>
    </row>
    <row r="165" spans="1:26" ht="15.75" customHeight="1">
      <c r="A165" s="5"/>
      <c r="B165" s="5"/>
      <c r="C165" s="6"/>
      <c r="D165" s="6"/>
      <c r="E165" s="6"/>
      <c r="F165" s="7"/>
      <c r="G165" s="7"/>
      <c r="H165" s="7"/>
      <c r="I165" s="2"/>
      <c r="J165" s="2"/>
      <c r="K165" s="2"/>
      <c r="L165" s="2"/>
      <c r="M165" s="2"/>
      <c r="N165" s="2"/>
      <c r="O165" s="2"/>
      <c r="P165" s="2"/>
      <c r="Q165" s="2"/>
      <c r="R165" s="2"/>
      <c r="S165" s="2"/>
      <c r="T165" s="2"/>
      <c r="U165" s="2"/>
      <c r="V165" s="2"/>
      <c r="W165" s="2"/>
      <c r="X165" s="2"/>
      <c r="Y165" s="2"/>
      <c r="Z165" s="2"/>
    </row>
    <row r="166" spans="1:26" ht="15.75" customHeight="1">
      <c r="A166" s="5"/>
      <c r="B166" s="5"/>
      <c r="C166" s="6"/>
      <c r="D166" s="6"/>
      <c r="E166" s="6"/>
      <c r="F166" s="7"/>
      <c r="G166" s="7"/>
      <c r="H166" s="7"/>
      <c r="I166" s="2"/>
      <c r="J166" s="2"/>
      <c r="K166" s="2"/>
      <c r="L166" s="2"/>
      <c r="M166" s="2"/>
      <c r="N166" s="2"/>
      <c r="O166" s="2"/>
      <c r="P166" s="2"/>
      <c r="Q166" s="2"/>
      <c r="R166" s="2"/>
      <c r="S166" s="2"/>
      <c r="T166" s="2"/>
      <c r="U166" s="2"/>
      <c r="V166" s="2"/>
      <c r="W166" s="2"/>
      <c r="X166" s="2"/>
      <c r="Y166" s="2"/>
      <c r="Z166" s="2"/>
    </row>
    <row r="167" spans="1:26" ht="15.75" customHeight="1">
      <c r="A167" s="5"/>
      <c r="B167" s="5"/>
      <c r="C167" s="6"/>
      <c r="D167" s="6"/>
      <c r="E167" s="6"/>
      <c r="F167" s="7"/>
      <c r="G167" s="7"/>
      <c r="H167" s="7"/>
      <c r="I167" s="2"/>
      <c r="J167" s="2"/>
      <c r="K167" s="2"/>
      <c r="L167" s="2"/>
      <c r="M167" s="2"/>
      <c r="N167" s="2"/>
      <c r="O167" s="2"/>
      <c r="P167" s="2"/>
      <c r="Q167" s="2"/>
      <c r="R167" s="2"/>
      <c r="S167" s="2"/>
      <c r="T167" s="2"/>
      <c r="U167" s="2"/>
      <c r="V167" s="2"/>
      <c r="W167" s="2"/>
      <c r="X167" s="2"/>
      <c r="Y167" s="2"/>
      <c r="Z167" s="2"/>
    </row>
    <row r="168" spans="1:26" ht="15.75" customHeight="1">
      <c r="A168" s="5"/>
      <c r="B168" s="5"/>
      <c r="C168" s="6"/>
      <c r="D168" s="6"/>
      <c r="E168" s="6"/>
      <c r="F168" s="7"/>
      <c r="G168" s="7"/>
      <c r="H168" s="7"/>
      <c r="I168" s="2"/>
      <c r="J168" s="2"/>
      <c r="K168" s="2"/>
      <c r="L168" s="2"/>
      <c r="M168" s="2"/>
      <c r="N168" s="2"/>
      <c r="O168" s="2"/>
      <c r="P168" s="2"/>
      <c r="Q168" s="2"/>
      <c r="R168" s="2"/>
      <c r="S168" s="2"/>
      <c r="T168" s="2"/>
      <c r="U168" s="2"/>
      <c r="V168" s="2"/>
      <c r="W168" s="2"/>
      <c r="X168" s="2"/>
      <c r="Y168" s="2"/>
      <c r="Z168" s="2"/>
    </row>
    <row r="169" spans="1:26" ht="15.75" customHeight="1">
      <c r="A169" s="5"/>
      <c r="B169" s="5"/>
      <c r="C169" s="6"/>
      <c r="D169" s="6"/>
      <c r="E169" s="6"/>
      <c r="F169" s="7"/>
      <c r="G169" s="7"/>
      <c r="H169" s="7"/>
      <c r="I169" s="2"/>
      <c r="J169" s="2"/>
      <c r="K169" s="2"/>
      <c r="L169" s="2"/>
      <c r="M169" s="2"/>
      <c r="N169" s="2"/>
      <c r="O169" s="2"/>
      <c r="P169" s="2"/>
      <c r="Q169" s="2"/>
      <c r="R169" s="2"/>
      <c r="S169" s="2"/>
      <c r="T169" s="2"/>
      <c r="U169" s="2"/>
      <c r="V169" s="2"/>
      <c r="W169" s="2"/>
      <c r="X169" s="2"/>
      <c r="Y169" s="2"/>
      <c r="Z169" s="2"/>
    </row>
    <row r="170" spans="1:26" ht="15.75" customHeight="1">
      <c r="A170" s="5"/>
      <c r="B170" s="5"/>
      <c r="C170" s="6"/>
      <c r="D170" s="6"/>
      <c r="E170" s="6"/>
      <c r="F170" s="7"/>
      <c r="G170" s="7"/>
      <c r="H170" s="7"/>
      <c r="I170" s="2"/>
      <c r="J170" s="2"/>
      <c r="K170" s="2"/>
      <c r="L170" s="2"/>
      <c r="M170" s="2"/>
      <c r="N170" s="2"/>
      <c r="O170" s="2"/>
      <c r="P170" s="2"/>
      <c r="Q170" s="2"/>
      <c r="R170" s="2"/>
      <c r="S170" s="2"/>
      <c r="T170" s="2"/>
      <c r="U170" s="2"/>
      <c r="V170" s="2"/>
      <c r="W170" s="2"/>
      <c r="X170" s="2"/>
      <c r="Y170" s="2"/>
      <c r="Z170" s="2"/>
    </row>
    <row r="171" spans="1:26" ht="15.75" customHeight="1">
      <c r="A171" s="5"/>
      <c r="B171" s="5"/>
      <c r="C171" s="6"/>
      <c r="D171" s="6"/>
      <c r="E171" s="6"/>
      <c r="F171" s="7"/>
      <c r="G171" s="7"/>
      <c r="H171" s="7"/>
      <c r="I171" s="2"/>
      <c r="J171" s="2"/>
      <c r="K171" s="2"/>
      <c r="L171" s="2"/>
      <c r="M171" s="2"/>
      <c r="N171" s="2"/>
      <c r="O171" s="2"/>
      <c r="P171" s="2"/>
      <c r="Q171" s="2"/>
      <c r="R171" s="2"/>
      <c r="S171" s="2"/>
      <c r="T171" s="2"/>
      <c r="U171" s="2"/>
      <c r="V171" s="2"/>
      <c r="W171" s="2"/>
      <c r="X171" s="2"/>
      <c r="Y171" s="2"/>
      <c r="Z171" s="2"/>
    </row>
    <row r="172" spans="1:26" ht="15.75" customHeight="1">
      <c r="A172" s="5"/>
      <c r="B172" s="5"/>
      <c r="C172" s="6"/>
      <c r="D172" s="6"/>
      <c r="E172" s="6"/>
      <c r="F172" s="7"/>
      <c r="G172" s="7"/>
      <c r="H172" s="7"/>
      <c r="I172" s="2"/>
      <c r="J172" s="2"/>
      <c r="K172" s="2"/>
      <c r="L172" s="2"/>
      <c r="M172" s="2"/>
      <c r="N172" s="2"/>
      <c r="O172" s="2"/>
      <c r="P172" s="2"/>
      <c r="Q172" s="2"/>
      <c r="R172" s="2"/>
      <c r="S172" s="2"/>
      <c r="T172" s="2"/>
      <c r="U172" s="2"/>
      <c r="V172" s="2"/>
      <c r="W172" s="2"/>
      <c r="X172" s="2"/>
      <c r="Y172" s="2"/>
      <c r="Z172" s="2"/>
    </row>
    <row r="173" spans="1:26" ht="15.75" customHeight="1">
      <c r="A173" s="5"/>
      <c r="B173" s="5"/>
      <c r="C173" s="6"/>
      <c r="D173" s="6"/>
      <c r="E173" s="6"/>
      <c r="F173" s="7"/>
      <c r="G173" s="7"/>
      <c r="H173" s="7"/>
      <c r="I173" s="2"/>
      <c r="J173" s="2"/>
      <c r="K173" s="2"/>
      <c r="L173" s="2"/>
      <c r="M173" s="2"/>
      <c r="N173" s="2"/>
      <c r="O173" s="2"/>
      <c r="P173" s="2"/>
      <c r="Q173" s="2"/>
      <c r="R173" s="2"/>
      <c r="S173" s="2"/>
      <c r="T173" s="2"/>
      <c r="U173" s="2"/>
      <c r="V173" s="2"/>
      <c r="W173" s="2"/>
      <c r="X173" s="2"/>
      <c r="Y173" s="2"/>
      <c r="Z173" s="2"/>
    </row>
    <row r="174" spans="1:26" ht="15.75" customHeight="1">
      <c r="A174" s="5"/>
      <c r="B174" s="5"/>
      <c r="C174" s="6"/>
      <c r="D174" s="6"/>
      <c r="E174" s="6"/>
      <c r="F174" s="7"/>
      <c r="G174" s="7"/>
      <c r="H174" s="7"/>
      <c r="I174" s="2"/>
      <c r="J174" s="2"/>
      <c r="K174" s="2"/>
      <c r="L174" s="2"/>
      <c r="M174" s="2"/>
      <c r="N174" s="2"/>
      <c r="O174" s="2"/>
      <c r="P174" s="2"/>
      <c r="Q174" s="2"/>
      <c r="R174" s="2"/>
      <c r="S174" s="2"/>
      <c r="T174" s="2"/>
      <c r="U174" s="2"/>
      <c r="V174" s="2"/>
      <c r="W174" s="2"/>
      <c r="X174" s="2"/>
      <c r="Y174" s="2"/>
      <c r="Z174" s="2"/>
    </row>
    <row r="175" spans="1:26" ht="15.75" customHeight="1">
      <c r="A175" s="5"/>
      <c r="B175" s="5"/>
      <c r="C175" s="6"/>
      <c r="D175" s="6"/>
      <c r="E175" s="6"/>
      <c r="F175" s="7"/>
      <c r="G175" s="7"/>
      <c r="H175" s="7"/>
      <c r="I175" s="2"/>
      <c r="J175" s="2"/>
      <c r="K175" s="2"/>
      <c r="L175" s="2"/>
      <c r="M175" s="2"/>
      <c r="N175" s="2"/>
      <c r="O175" s="2"/>
      <c r="P175" s="2"/>
      <c r="Q175" s="2"/>
      <c r="R175" s="2"/>
      <c r="S175" s="2"/>
      <c r="T175" s="2"/>
      <c r="U175" s="2"/>
      <c r="V175" s="2"/>
      <c r="W175" s="2"/>
      <c r="X175" s="2"/>
      <c r="Y175" s="2"/>
      <c r="Z175" s="2"/>
    </row>
    <row r="176" spans="1:26" ht="15.75" customHeight="1">
      <c r="A176" s="5"/>
      <c r="B176" s="5"/>
      <c r="C176" s="6"/>
      <c r="D176" s="6"/>
      <c r="E176" s="6"/>
      <c r="F176" s="7"/>
      <c r="G176" s="7"/>
      <c r="H176" s="7"/>
      <c r="I176" s="2"/>
      <c r="J176" s="2"/>
      <c r="K176" s="2"/>
      <c r="L176" s="2"/>
      <c r="M176" s="2"/>
      <c r="N176" s="2"/>
      <c r="O176" s="2"/>
      <c r="P176" s="2"/>
      <c r="Q176" s="2"/>
      <c r="R176" s="2"/>
      <c r="S176" s="2"/>
      <c r="T176" s="2"/>
      <c r="U176" s="2"/>
      <c r="V176" s="2"/>
      <c r="W176" s="2"/>
      <c r="X176" s="2"/>
      <c r="Y176" s="2"/>
      <c r="Z176" s="2"/>
    </row>
    <row r="177" spans="1:26" ht="15.75" customHeight="1">
      <c r="A177" s="5"/>
      <c r="B177" s="5"/>
      <c r="C177" s="6"/>
      <c r="D177" s="6"/>
      <c r="E177" s="6"/>
      <c r="F177" s="7"/>
      <c r="G177" s="7"/>
      <c r="H177" s="7"/>
      <c r="I177" s="2"/>
      <c r="J177" s="2"/>
      <c r="K177" s="2"/>
      <c r="L177" s="2"/>
      <c r="M177" s="2"/>
      <c r="N177" s="2"/>
      <c r="O177" s="2"/>
      <c r="P177" s="2"/>
      <c r="Q177" s="2"/>
      <c r="R177" s="2"/>
      <c r="S177" s="2"/>
      <c r="T177" s="2"/>
      <c r="U177" s="2"/>
      <c r="V177" s="2"/>
      <c r="W177" s="2"/>
      <c r="X177" s="2"/>
      <c r="Y177" s="2"/>
      <c r="Z177" s="2"/>
    </row>
    <row r="178" spans="1:26" ht="15.75" customHeight="1">
      <c r="A178" s="5"/>
      <c r="B178" s="5"/>
      <c r="C178" s="6"/>
      <c r="D178" s="6"/>
      <c r="E178" s="6"/>
      <c r="F178" s="7"/>
      <c r="G178" s="7"/>
      <c r="H178" s="7"/>
      <c r="I178" s="2"/>
      <c r="J178" s="2"/>
      <c r="K178" s="2"/>
      <c r="L178" s="2"/>
      <c r="M178" s="2"/>
      <c r="N178" s="2"/>
      <c r="O178" s="2"/>
      <c r="P178" s="2"/>
      <c r="Q178" s="2"/>
      <c r="R178" s="2"/>
      <c r="S178" s="2"/>
      <c r="T178" s="2"/>
      <c r="U178" s="2"/>
      <c r="V178" s="2"/>
      <c r="W178" s="2"/>
      <c r="X178" s="2"/>
      <c r="Y178" s="2"/>
      <c r="Z178" s="2"/>
    </row>
    <row r="179" spans="1:26" ht="15.75" customHeight="1">
      <c r="A179" s="5"/>
      <c r="B179" s="5"/>
      <c r="C179" s="6"/>
      <c r="D179" s="6"/>
      <c r="E179" s="6"/>
      <c r="F179" s="7"/>
      <c r="G179" s="7"/>
      <c r="H179" s="7"/>
      <c r="I179" s="2"/>
      <c r="J179" s="2"/>
      <c r="K179" s="2"/>
      <c r="L179" s="2"/>
      <c r="M179" s="2"/>
      <c r="N179" s="2"/>
      <c r="O179" s="2"/>
      <c r="P179" s="2"/>
      <c r="Q179" s="2"/>
      <c r="R179" s="2"/>
      <c r="S179" s="2"/>
      <c r="T179" s="2"/>
      <c r="U179" s="2"/>
      <c r="V179" s="2"/>
      <c r="W179" s="2"/>
      <c r="X179" s="2"/>
      <c r="Y179" s="2"/>
      <c r="Z179" s="2"/>
    </row>
    <row r="180" spans="1:26" ht="15.75" customHeight="1">
      <c r="A180" s="5"/>
      <c r="B180" s="5"/>
      <c r="C180" s="6"/>
      <c r="D180" s="6"/>
      <c r="E180" s="6"/>
      <c r="F180" s="7"/>
      <c r="G180" s="7"/>
      <c r="H180" s="7"/>
      <c r="I180" s="2"/>
      <c r="J180" s="2"/>
      <c r="K180" s="2"/>
      <c r="L180" s="2"/>
      <c r="M180" s="2"/>
      <c r="N180" s="2"/>
      <c r="O180" s="2"/>
      <c r="P180" s="2"/>
      <c r="Q180" s="2"/>
      <c r="R180" s="2"/>
      <c r="S180" s="2"/>
      <c r="T180" s="2"/>
      <c r="U180" s="2"/>
      <c r="V180" s="2"/>
      <c r="W180" s="2"/>
      <c r="X180" s="2"/>
      <c r="Y180" s="2"/>
      <c r="Z180" s="2"/>
    </row>
    <row r="181" spans="1:26" ht="15.75" customHeight="1">
      <c r="A181" s="5"/>
      <c r="B181" s="5"/>
      <c r="C181" s="6"/>
      <c r="D181" s="6"/>
      <c r="E181" s="6"/>
      <c r="F181" s="7"/>
      <c r="G181" s="7"/>
      <c r="H181" s="7"/>
      <c r="I181" s="2"/>
      <c r="J181" s="2"/>
      <c r="K181" s="2"/>
      <c r="L181" s="2"/>
      <c r="M181" s="2"/>
      <c r="N181" s="2"/>
      <c r="O181" s="2"/>
      <c r="P181" s="2"/>
      <c r="Q181" s="2"/>
      <c r="R181" s="2"/>
      <c r="S181" s="2"/>
      <c r="T181" s="2"/>
      <c r="U181" s="2"/>
      <c r="V181" s="2"/>
      <c r="W181" s="2"/>
      <c r="X181" s="2"/>
      <c r="Y181" s="2"/>
      <c r="Z181" s="2"/>
    </row>
    <row r="182" spans="1:26" ht="15.75" customHeight="1">
      <c r="A182" s="5"/>
      <c r="B182" s="5"/>
      <c r="C182" s="6"/>
      <c r="D182" s="6"/>
      <c r="E182" s="6"/>
      <c r="F182" s="7"/>
      <c r="G182" s="7"/>
      <c r="H182" s="7"/>
      <c r="I182" s="2"/>
      <c r="J182" s="2"/>
      <c r="K182" s="2"/>
      <c r="L182" s="2"/>
      <c r="M182" s="2"/>
      <c r="N182" s="2"/>
      <c r="O182" s="2"/>
      <c r="P182" s="2"/>
      <c r="Q182" s="2"/>
      <c r="R182" s="2"/>
      <c r="S182" s="2"/>
      <c r="T182" s="2"/>
      <c r="U182" s="2"/>
      <c r="V182" s="2"/>
      <c r="W182" s="2"/>
      <c r="X182" s="2"/>
      <c r="Y182" s="2"/>
      <c r="Z182" s="2"/>
    </row>
    <row r="183" spans="1:26" ht="15.75" customHeight="1">
      <c r="A183" s="5"/>
      <c r="B183" s="5"/>
      <c r="C183" s="6"/>
      <c r="D183" s="6"/>
      <c r="E183" s="6"/>
      <c r="F183" s="7"/>
      <c r="G183" s="7"/>
      <c r="H183" s="7"/>
      <c r="I183" s="2"/>
      <c r="J183" s="2"/>
      <c r="K183" s="2"/>
      <c r="L183" s="2"/>
      <c r="M183" s="2"/>
      <c r="N183" s="2"/>
      <c r="O183" s="2"/>
      <c r="P183" s="2"/>
      <c r="Q183" s="2"/>
      <c r="R183" s="2"/>
      <c r="S183" s="2"/>
      <c r="T183" s="2"/>
      <c r="U183" s="2"/>
      <c r="V183" s="2"/>
      <c r="W183" s="2"/>
      <c r="X183" s="2"/>
      <c r="Y183" s="2"/>
      <c r="Z183" s="2"/>
    </row>
    <row r="184" spans="1:26" ht="15.75" customHeight="1">
      <c r="A184" s="5"/>
      <c r="B184" s="5"/>
      <c r="C184" s="6"/>
      <c r="D184" s="6"/>
      <c r="E184" s="6"/>
      <c r="F184" s="7"/>
      <c r="G184" s="7"/>
      <c r="H184" s="7"/>
      <c r="I184" s="2"/>
      <c r="J184" s="2"/>
      <c r="K184" s="2"/>
      <c r="L184" s="2"/>
      <c r="M184" s="2"/>
      <c r="N184" s="2"/>
      <c r="O184" s="2"/>
      <c r="P184" s="2"/>
      <c r="Q184" s="2"/>
      <c r="R184" s="2"/>
      <c r="S184" s="2"/>
      <c r="T184" s="2"/>
      <c r="U184" s="2"/>
      <c r="V184" s="2"/>
      <c r="W184" s="2"/>
      <c r="X184" s="2"/>
      <c r="Y184" s="2"/>
      <c r="Z184" s="2"/>
    </row>
    <row r="185" spans="1:26" ht="15.75" customHeight="1">
      <c r="A185" s="5"/>
      <c r="B185" s="5"/>
      <c r="C185" s="6"/>
      <c r="D185" s="6"/>
      <c r="E185" s="6"/>
      <c r="F185" s="7"/>
      <c r="G185" s="7"/>
      <c r="H185" s="7"/>
      <c r="I185" s="2"/>
      <c r="J185" s="2"/>
      <c r="K185" s="2"/>
      <c r="L185" s="2"/>
      <c r="M185" s="2"/>
      <c r="N185" s="2"/>
      <c r="O185" s="2"/>
      <c r="P185" s="2"/>
      <c r="Q185" s="2"/>
      <c r="R185" s="2"/>
      <c r="S185" s="2"/>
      <c r="T185" s="2"/>
      <c r="U185" s="2"/>
      <c r="V185" s="2"/>
      <c r="W185" s="2"/>
      <c r="X185" s="2"/>
      <c r="Y185" s="2"/>
      <c r="Z185" s="2"/>
    </row>
    <row r="186" spans="1:26" ht="15.75" customHeight="1">
      <c r="A186" s="5"/>
      <c r="B186" s="5"/>
      <c r="C186" s="6"/>
      <c r="D186" s="6"/>
      <c r="E186" s="6"/>
      <c r="F186" s="7"/>
      <c r="G186" s="7"/>
      <c r="H186" s="7"/>
      <c r="I186" s="2"/>
      <c r="J186" s="2"/>
      <c r="K186" s="2"/>
      <c r="L186" s="2"/>
      <c r="M186" s="2"/>
      <c r="N186" s="2"/>
      <c r="O186" s="2"/>
      <c r="P186" s="2"/>
      <c r="Q186" s="2"/>
      <c r="R186" s="2"/>
      <c r="S186" s="2"/>
      <c r="T186" s="2"/>
      <c r="U186" s="2"/>
      <c r="V186" s="2"/>
      <c r="W186" s="2"/>
      <c r="X186" s="2"/>
      <c r="Y186" s="2"/>
      <c r="Z186" s="2"/>
    </row>
    <row r="187" spans="1:26" ht="15.75" customHeight="1">
      <c r="A187" s="5"/>
      <c r="B187" s="5"/>
      <c r="C187" s="6"/>
      <c r="D187" s="6"/>
      <c r="E187" s="6"/>
      <c r="F187" s="7"/>
      <c r="G187" s="7"/>
      <c r="H187" s="7"/>
      <c r="I187" s="2"/>
      <c r="J187" s="2"/>
      <c r="K187" s="2"/>
      <c r="L187" s="2"/>
      <c r="M187" s="2"/>
      <c r="N187" s="2"/>
      <c r="O187" s="2"/>
      <c r="P187" s="2"/>
      <c r="Q187" s="2"/>
      <c r="R187" s="2"/>
      <c r="S187" s="2"/>
      <c r="T187" s="2"/>
      <c r="U187" s="2"/>
      <c r="V187" s="2"/>
      <c r="W187" s="2"/>
      <c r="X187" s="2"/>
      <c r="Y187" s="2"/>
      <c r="Z187" s="2"/>
    </row>
    <row r="188" spans="1:26" ht="15.75" customHeight="1">
      <c r="A188" s="5"/>
      <c r="B188" s="5"/>
      <c r="C188" s="6"/>
      <c r="D188" s="6"/>
      <c r="E188" s="6"/>
      <c r="F188" s="7"/>
      <c r="G188" s="7"/>
      <c r="H188" s="7"/>
      <c r="I188" s="2"/>
      <c r="J188" s="2"/>
      <c r="K188" s="2"/>
      <c r="L188" s="2"/>
      <c r="M188" s="2"/>
      <c r="N188" s="2"/>
      <c r="O188" s="2"/>
      <c r="P188" s="2"/>
      <c r="Q188" s="2"/>
      <c r="R188" s="2"/>
      <c r="S188" s="2"/>
      <c r="T188" s="2"/>
      <c r="U188" s="2"/>
      <c r="V188" s="2"/>
      <c r="W188" s="2"/>
      <c r="X188" s="2"/>
      <c r="Y188" s="2"/>
      <c r="Z188" s="2"/>
    </row>
    <row r="189" spans="1:26" ht="15.75" customHeight="1">
      <c r="A189" s="5"/>
      <c r="B189" s="5"/>
      <c r="C189" s="6"/>
      <c r="D189" s="6"/>
      <c r="E189" s="6"/>
      <c r="F189" s="7"/>
      <c r="G189" s="7"/>
      <c r="H189" s="7"/>
      <c r="I189" s="2"/>
      <c r="J189" s="2"/>
      <c r="K189" s="2"/>
      <c r="L189" s="2"/>
      <c r="M189" s="2"/>
      <c r="N189" s="2"/>
      <c r="O189" s="2"/>
      <c r="P189" s="2"/>
      <c r="Q189" s="2"/>
      <c r="R189" s="2"/>
      <c r="S189" s="2"/>
      <c r="T189" s="2"/>
      <c r="U189" s="2"/>
      <c r="V189" s="2"/>
      <c r="W189" s="2"/>
      <c r="X189" s="2"/>
      <c r="Y189" s="2"/>
      <c r="Z189" s="2"/>
    </row>
    <row r="190" spans="1:26" ht="15.75" customHeight="1">
      <c r="A190" s="5"/>
      <c r="B190" s="5"/>
      <c r="C190" s="6"/>
      <c r="D190" s="6"/>
      <c r="E190" s="6"/>
      <c r="F190" s="7"/>
      <c r="G190" s="7"/>
      <c r="H190" s="7"/>
      <c r="I190" s="2"/>
      <c r="J190" s="2"/>
      <c r="K190" s="2"/>
      <c r="L190" s="2"/>
      <c r="M190" s="2"/>
      <c r="N190" s="2"/>
      <c r="O190" s="2"/>
      <c r="P190" s="2"/>
      <c r="Q190" s="2"/>
      <c r="R190" s="2"/>
      <c r="S190" s="2"/>
      <c r="T190" s="2"/>
      <c r="U190" s="2"/>
      <c r="V190" s="2"/>
      <c r="W190" s="2"/>
      <c r="X190" s="2"/>
      <c r="Y190" s="2"/>
      <c r="Z190" s="2"/>
    </row>
    <row r="191" spans="1:26" ht="15.75" customHeight="1">
      <c r="A191" s="5"/>
      <c r="B191" s="5"/>
      <c r="C191" s="6"/>
      <c r="D191" s="6"/>
      <c r="E191" s="6"/>
      <c r="F191" s="7"/>
      <c r="G191" s="7"/>
      <c r="H191" s="7"/>
      <c r="I191" s="2"/>
      <c r="J191" s="2"/>
      <c r="K191" s="2"/>
      <c r="L191" s="2"/>
      <c r="M191" s="2"/>
      <c r="N191" s="2"/>
      <c r="O191" s="2"/>
      <c r="P191" s="2"/>
      <c r="Q191" s="2"/>
      <c r="R191" s="2"/>
      <c r="S191" s="2"/>
      <c r="T191" s="2"/>
      <c r="U191" s="2"/>
      <c r="V191" s="2"/>
      <c r="W191" s="2"/>
      <c r="X191" s="2"/>
      <c r="Y191" s="2"/>
      <c r="Z191" s="2"/>
    </row>
    <row r="192" spans="1:26" ht="15.75" customHeight="1">
      <c r="A192" s="5"/>
      <c r="B192" s="5"/>
      <c r="C192" s="6"/>
      <c r="D192" s="6"/>
      <c r="E192" s="6"/>
      <c r="F192" s="7"/>
      <c r="G192" s="7"/>
      <c r="H192" s="7"/>
      <c r="I192" s="2"/>
      <c r="J192" s="2"/>
      <c r="K192" s="2"/>
      <c r="L192" s="2"/>
      <c r="M192" s="2"/>
      <c r="N192" s="2"/>
      <c r="O192" s="2"/>
      <c r="P192" s="2"/>
      <c r="Q192" s="2"/>
      <c r="R192" s="2"/>
      <c r="S192" s="2"/>
      <c r="T192" s="2"/>
      <c r="U192" s="2"/>
      <c r="V192" s="2"/>
      <c r="W192" s="2"/>
      <c r="X192" s="2"/>
      <c r="Y192" s="2"/>
      <c r="Z192" s="2"/>
    </row>
    <row r="193" spans="1:26" ht="15.75" customHeight="1">
      <c r="A193" s="5"/>
      <c r="B193" s="5"/>
      <c r="C193" s="6"/>
      <c r="D193" s="6"/>
      <c r="E193" s="6"/>
      <c r="F193" s="7"/>
      <c r="G193" s="7"/>
      <c r="H193" s="7"/>
      <c r="I193" s="2"/>
      <c r="J193" s="2"/>
      <c r="K193" s="2"/>
      <c r="L193" s="2"/>
      <c r="M193" s="2"/>
      <c r="N193" s="2"/>
      <c r="O193" s="2"/>
      <c r="P193" s="2"/>
      <c r="Q193" s="2"/>
      <c r="R193" s="2"/>
      <c r="S193" s="2"/>
      <c r="T193" s="2"/>
      <c r="U193" s="2"/>
      <c r="V193" s="2"/>
      <c r="W193" s="2"/>
      <c r="X193" s="2"/>
      <c r="Y193" s="2"/>
      <c r="Z193" s="2"/>
    </row>
    <row r="194" spans="1:26" ht="15.75" customHeight="1">
      <c r="A194" s="5"/>
      <c r="B194" s="5"/>
      <c r="C194" s="6"/>
      <c r="D194" s="6"/>
      <c r="E194" s="6"/>
      <c r="F194" s="7"/>
      <c r="G194" s="7"/>
      <c r="H194" s="7"/>
      <c r="I194" s="2"/>
      <c r="J194" s="2"/>
      <c r="K194" s="2"/>
      <c r="L194" s="2"/>
      <c r="M194" s="2"/>
      <c r="N194" s="2"/>
      <c r="O194" s="2"/>
      <c r="P194" s="2"/>
      <c r="Q194" s="2"/>
      <c r="R194" s="2"/>
      <c r="S194" s="2"/>
      <c r="T194" s="2"/>
      <c r="U194" s="2"/>
      <c r="V194" s="2"/>
      <c r="W194" s="2"/>
      <c r="X194" s="2"/>
      <c r="Y194" s="2"/>
      <c r="Z194" s="2"/>
    </row>
    <row r="195" spans="1:26" ht="15.75" customHeight="1">
      <c r="A195" s="5"/>
      <c r="B195" s="5"/>
      <c r="C195" s="6"/>
      <c r="D195" s="6"/>
      <c r="E195" s="6"/>
      <c r="F195" s="7"/>
      <c r="G195" s="7"/>
      <c r="H195" s="7"/>
      <c r="I195" s="2"/>
      <c r="J195" s="2"/>
      <c r="K195" s="2"/>
      <c r="L195" s="2"/>
      <c r="M195" s="2"/>
      <c r="N195" s="2"/>
      <c r="O195" s="2"/>
      <c r="P195" s="2"/>
      <c r="Q195" s="2"/>
      <c r="R195" s="2"/>
      <c r="S195" s="2"/>
      <c r="T195" s="2"/>
      <c r="U195" s="2"/>
      <c r="V195" s="2"/>
      <c r="W195" s="2"/>
      <c r="X195" s="2"/>
      <c r="Y195" s="2"/>
      <c r="Z195" s="2"/>
    </row>
    <row r="196" spans="1:26" ht="15.75" customHeight="1">
      <c r="A196" s="5"/>
      <c r="B196" s="5"/>
      <c r="C196" s="6"/>
      <c r="D196" s="6"/>
      <c r="E196" s="6"/>
      <c r="F196" s="7"/>
      <c r="G196" s="7"/>
      <c r="H196" s="7"/>
      <c r="I196" s="2"/>
      <c r="J196" s="2"/>
      <c r="K196" s="2"/>
      <c r="L196" s="2"/>
      <c r="M196" s="2"/>
      <c r="N196" s="2"/>
      <c r="O196" s="2"/>
      <c r="P196" s="2"/>
      <c r="Q196" s="2"/>
      <c r="R196" s="2"/>
      <c r="S196" s="2"/>
      <c r="T196" s="2"/>
      <c r="U196" s="2"/>
      <c r="V196" s="2"/>
      <c r="W196" s="2"/>
      <c r="X196" s="2"/>
      <c r="Y196" s="2"/>
      <c r="Z196" s="2"/>
    </row>
    <row r="197" spans="1:26" ht="15.75" customHeight="1">
      <c r="A197" s="5"/>
      <c r="B197" s="5"/>
      <c r="C197" s="6"/>
      <c r="D197" s="6"/>
      <c r="E197" s="6"/>
      <c r="F197" s="7"/>
      <c r="G197" s="7"/>
      <c r="H197" s="7"/>
      <c r="I197" s="2"/>
      <c r="J197" s="2"/>
      <c r="K197" s="2"/>
      <c r="L197" s="2"/>
      <c r="M197" s="2"/>
      <c r="N197" s="2"/>
      <c r="O197" s="2"/>
      <c r="P197" s="2"/>
      <c r="Q197" s="2"/>
      <c r="R197" s="2"/>
      <c r="S197" s="2"/>
      <c r="T197" s="2"/>
      <c r="U197" s="2"/>
      <c r="V197" s="2"/>
      <c r="W197" s="2"/>
      <c r="X197" s="2"/>
      <c r="Y197" s="2"/>
      <c r="Z197" s="2"/>
    </row>
    <row r="198" spans="1:26" ht="15.75" customHeight="1">
      <c r="A198" s="5"/>
      <c r="B198" s="5"/>
      <c r="C198" s="6"/>
      <c r="D198" s="6"/>
      <c r="E198" s="6"/>
      <c r="F198" s="7"/>
      <c r="G198" s="7"/>
      <c r="H198" s="7"/>
      <c r="I198" s="2"/>
      <c r="J198" s="2"/>
      <c r="K198" s="2"/>
      <c r="L198" s="2"/>
      <c r="M198" s="2"/>
      <c r="N198" s="2"/>
      <c r="O198" s="2"/>
      <c r="P198" s="2"/>
      <c r="Q198" s="2"/>
      <c r="R198" s="2"/>
      <c r="S198" s="2"/>
      <c r="T198" s="2"/>
      <c r="U198" s="2"/>
      <c r="V198" s="2"/>
      <c r="W198" s="2"/>
      <c r="X198" s="2"/>
      <c r="Y198" s="2"/>
      <c r="Z198" s="2"/>
    </row>
    <row r="199" spans="1:26" ht="15.75" customHeight="1">
      <c r="A199" s="5"/>
      <c r="B199" s="5"/>
      <c r="C199" s="6"/>
      <c r="D199" s="6"/>
      <c r="E199" s="6"/>
      <c r="F199" s="7"/>
      <c r="G199" s="7"/>
      <c r="H199" s="7"/>
      <c r="I199" s="2"/>
      <c r="J199" s="2"/>
      <c r="K199" s="2"/>
      <c r="L199" s="2"/>
      <c r="M199" s="2"/>
      <c r="N199" s="2"/>
      <c r="O199" s="2"/>
      <c r="P199" s="2"/>
      <c r="Q199" s="2"/>
      <c r="R199" s="2"/>
      <c r="S199" s="2"/>
      <c r="T199" s="2"/>
      <c r="U199" s="2"/>
      <c r="V199" s="2"/>
      <c r="W199" s="2"/>
      <c r="X199" s="2"/>
      <c r="Y199" s="2"/>
      <c r="Z199" s="2"/>
    </row>
    <row r="200" spans="1:26" ht="15.75" customHeight="1">
      <c r="A200" s="5"/>
      <c r="B200" s="5"/>
      <c r="C200" s="6"/>
      <c r="D200" s="6"/>
      <c r="E200" s="6"/>
      <c r="F200" s="7"/>
      <c r="G200" s="7"/>
      <c r="H200" s="7"/>
      <c r="I200" s="2"/>
      <c r="J200" s="2"/>
      <c r="K200" s="2"/>
      <c r="L200" s="2"/>
      <c r="M200" s="2"/>
      <c r="N200" s="2"/>
      <c r="O200" s="2"/>
      <c r="P200" s="2"/>
      <c r="Q200" s="2"/>
      <c r="R200" s="2"/>
      <c r="S200" s="2"/>
      <c r="T200" s="2"/>
      <c r="U200" s="2"/>
      <c r="V200" s="2"/>
      <c r="W200" s="2"/>
      <c r="X200" s="2"/>
      <c r="Y200" s="2"/>
      <c r="Z200" s="2"/>
    </row>
    <row r="201" spans="1:26" ht="15.75" customHeight="1">
      <c r="A201" s="5"/>
      <c r="B201" s="5"/>
      <c r="C201" s="6"/>
      <c r="D201" s="6"/>
      <c r="E201" s="6"/>
      <c r="F201" s="7"/>
      <c r="G201" s="7"/>
      <c r="H201" s="7"/>
      <c r="I201" s="2"/>
      <c r="J201" s="2"/>
      <c r="K201" s="2"/>
      <c r="L201" s="2"/>
      <c r="M201" s="2"/>
      <c r="N201" s="2"/>
      <c r="O201" s="2"/>
      <c r="P201" s="2"/>
      <c r="Q201" s="2"/>
      <c r="R201" s="2"/>
      <c r="S201" s="2"/>
      <c r="T201" s="2"/>
      <c r="U201" s="2"/>
      <c r="V201" s="2"/>
      <c r="W201" s="2"/>
      <c r="X201" s="2"/>
      <c r="Y201" s="2"/>
      <c r="Z201" s="2"/>
    </row>
    <row r="202" spans="1:26" ht="15.75" customHeight="1">
      <c r="A202" s="5"/>
      <c r="B202" s="5"/>
      <c r="C202" s="6"/>
      <c r="D202" s="6"/>
      <c r="E202" s="6"/>
      <c r="F202" s="7"/>
      <c r="G202" s="7"/>
      <c r="H202" s="7"/>
      <c r="I202" s="2"/>
      <c r="J202" s="2"/>
      <c r="K202" s="2"/>
      <c r="L202" s="2"/>
      <c r="M202" s="2"/>
      <c r="N202" s="2"/>
      <c r="O202" s="2"/>
      <c r="P202" s="2"/>
      <c r="Q202" s="2"/>
      <c r="R202" s="2"/>
      <c r="S202" s="2"/>
      <c r="T202" s="2"/>
      <c r="U202" s="2"/>
      <c r="V202" s="2"/>
      <c r="W202" s="2"/>
      <c r="X202" s="2"/>
      <c r="Y202" s="2"/>
      <c r="Z202" s="2"/>
    </row>
    <row r="203" spans="1:26" ht="15.75" customHeight="1">
      <c r="A203" s="5"/>
      <c r="B203" s="5"/>
      <c r="C203" s="6"/>
      <c r="D203" s="6"/>
      <c r="E203" s="6"/>
      <c r="F203" s="7"/>
      <c r="G203" s="7"/>
      <c r="H203" s="7"/>
      <c r="I203" s="2"/>
      <c r="J203" s="2"/>
      <c r="K203" s="2"/>
      <c r="L203" s="2"/>
      <c r="M203" s="2"/>
      <c r="N203" s="2"/>
      <c r="O203" s="2"/>
      <c r="P203" s="2"/>
      <c r="Q203" s="2"/>
      <c r="R203" s="2"/>
      <c r="S203" s="2"/>
      <c r="T203" s="2"/>
      <c r="U203" s="2"/>
      <c r="V203" s="2"/>
      <c r="W203" s="2"/>
      <c r="X203" s="2"/>
      <c r="Y203" s="2"/>
      <c r="Z203" s="2"/>
    </row>
    <row r="204" spans="1:26" ht="15.75" customHeight="1">
      <c r="A204" s="5"/>
      <c r="B204" s="5"/>
      <c r="C204" s="6"/>
      <c r="D204" s="6"/>
      <c r="E204" s="6"/>
      <c r="F204" s="7"/>
      <c r="G204" s="7"/>
      <c r="H204" s="7"/>
      <c r="I204" s="2"/>
      <c r="J204" s="2"/>
      <c r="K204" s="2"/>
      <c r="L204" s="2"/>
      <c r="M204" s="2"/>
      <c r="N204" s="2"/>
      <c r="O204" s="2"/>
      <c r="P204" s="2"/>
      <c r="Q204" s="2"/>
      <c r="R204" s="2"/>
      <c r="S204" s="2"/>
      <c r="T204" s="2"/>
      <c r="U204" s="2"/>
      <c r="V204" s="2"/>
      <c r="W204" s="2"/>
      <c r="X204" s="2"/>
      <c r="Y204" s="2"/>
      <c r="Z204" s="2"/>
    </row>
    <row r="205" spans="1:26" ht="15.75" customHeight="1">
      <c r="A205" s="5"/>
      <c r="B205" s="5"/>
      <c r="C205" s="6"/>
      <c r="D205" s="6"/>
      <c r="E205" s="6"/>
      <c r="F205" s="7"/>
      <c r="G205" s="7"/>
      <c r="H205" s="7"/>
      <c r="I205" s="2"/>
      <c r="J205" s="2"/>
      <c r="K205" s="2"/>
      <c r="L205" s="2"/>
      <c r="M205" s="2"/>
      <c r="N205" s="2"/>
      <c r="O205" s="2"/>
      <c r="P205" s="2"/>
      <c r="Q205" s="2"/>
      <c r="R205" s="2"/>
      <c r="S205" s="2"/>
      <c r="T205" s="2"/>
      <c r="U205" s="2"/>
      <c r="V205" s="2"/>
      <c r="W205" s="2"/>
      <c r="X205" s="2"/>
      <c r="Y205" s="2"/>
      <c r="Z205" s="2"/>
    </row>
    <row r="206" spans="1:26" ht="15.75" customHeight="1">
      <c r="A206" s="5"/>
      <c r="B206" s="5"/>
      <c r="C206" s="6"/>
      <c r="D206" s="6"/>
      <c r="E206" s="6"/>
      <c r="F206" s="7"/>
      <c r="G206" s="7"/>
      <c r="H206" s="7"/>
      <c r="I206" s="2"/>
      <c r="J206" s="2"/>
      <c r="K206" s="2"/>
      <c r="L206" s="2"/>
      <c r="M206" s="2"/>
      <c r="N206" s="2"/>
      <c r="O206" s="2"/>
      <c r="P206" s="2"/>
      <c r="Q206" s="2"/>
      <c r="R206" s="2"/>
      <c r="S206" s="2"/>
      <c r="T206" s="2"/>
      <c r="U206" s="2"/>
      <c r="V206" s="2"/>
      <c r="W206" s="2"/>
      <c r="X206" s="2"/>
      <c r="Y206" s="2"/>
      <c r="Z206" s="2"/>
    </row>
    <row r="207" spans="1:26" ht="15.75" customHeight="1">
      <c r="A207" s="5"/>
      <c r="B207" s="5"/>
      <c r="C207" s="6"/>
      <c r="D207" s="6"/>
      <c r="E207" s="6"/>
      <c r="F207" s="7"/>
      <c r="G207" s="7"/>
      <c r="H207" s="7"/>
      <c r="I207" s="2"/>
      <c r="J207" s="2"/>
      <c r="K207" s="2"/>
      <c r="L207" s="2"/>
      <c r="M207" s="2"/>
      <c r="N207" s="2"/>
      <c r="O207" s="2"/>
      <c r="P207" s="2"/>
      <c r="Q207" s="2"/>
      <c r="R207" s="2"/>
      <c r="S207" s="2"/>
      <c r="T207" s="2"/>
      <c r="U207" s="2"/>
      <c r="V207" s="2"/>
      <c r="W207" s="2"/>
      <c r="X207" s="2"/>
      <c r="Y207" s="2"/>
      <c r="Z207" s="2"/>
    </row>
    <row r="208" spans="1:26" ht="15.75" customHeight="1">
      <c r="A208" s="5"/>
      <c r="B208" s="5"/>
      <c r="C208" s="6"/>
      <c r="D208" s="6"/>
      <c r="E208" s="6"/>
      <c r="F208" s="7"/>
      <c r="G208" s="7"/>
      <c r="H208" s="7"/>
      <c r="I208" s="2"/>
      <c r="J208" s="2"/>
      <c r="K208" s="2"/>
      <c r="L208" s="2"/>
      <c r="M208" s="2"/>
      <c r="N208" s="2"/>
      <c r="O208" s="2"/>
      <c r="P208" s="2"/>
      <c r="Q208" s="2"/>
      <c r="R208" s="2"/>
      <c r="S208" s="2"/>
      <c r="T208" s="2"/>
      <c r="U208" s="2"/>
      <c r="V208" s="2"/>
      <c r="W208" s="2"/>
      <c r="X208" s="2"/>
      <c r="Y208" s="2"/>
      <c r="Z208" s="2"/>
    </row>
    <row r="209" spans="1:26" ht="15.75" customHeight="1">
      <c r="A209" s="5"/>
      <c r="B209" s="5"/>
      <c r="C209" s="6"/>
      <c r="D209" s="6"/>
      <c r="E209" s="6"/>
      <c r="F209" s="7"/>
      <c r="G209" s="7"/>
      <c r="H209" s="7"/>
      <c r="I209" s="2"/>
      <c r="J209" s="2"/>
      <c r="K209" s="2"/>
      <c r="L209" s="2"/>
      <c r="M209" s="2"/>
      <c r="N209" s="2"/>
      <c r="O209" s="2"/>
      <c r="P209" s="2"/>
      <c r="Q209" s="2"/>
      <c r="R209" s="2"/>
      <c r="S209" s="2"/>
      <c r="T209" s="2"/>
      <c r="U209" s="2"/>
      <c r="V209" s="2"/>
      <c r="W209" s="2"/>
      <c r="X209" s="2"/>
      <c r="Y209" s="2"/>
      <c r="Z209" s="2"/>
    </row>
    <row r="210" spans="1:26" ht="15.75" customHeight="1">
      <c r="A210" s="5"/>
      <c r="B210" s="5"/>
      <c r="C210" s="6"/>
      <c r="D210" s="6"/>
      <c r="E210" s="6"/>
      <c r="F210" s="7"/>
      <c r="G210" s="7"/>
      <c r="H210" s="7"/>
      <c r="I210" s="2"/>
      <c r="J210" s="2"/>
      <c r="K210" s="2"/>
      <c r="L210" s="2"/>
      <c r="M210" s="2"/>
      <c r="N210" s="2"/>
      <c r="O210" s="2"/>
      <c r="P210" s="2"/>
      <c r="Q210" s="2"/>
      <c r="R210" s="2"/>
      <c r="S210" s="2"/>
      <c r="T210" s="2"/>
      <c r="U210" s="2"/>
      <c r="V210" s="2"/>
      <c r="W210" s="2"/>
      <c r="X210" s="2"/>
      <c r="Y210" s="2"/>
      <c r="Z210" s="2"/>
    </row>
    <row r="211" spans="1:26" ht="15.75" customHeight="1">
      <c r="A211" s="5"/>
      <c r="B211" s="5"/>
      <c r="C211" s="6"/>
      <c r="D211" s="6"/>
      <c r="E211" s="6"/>
      <c r="F211" s="7"/>
      <c r="G211" s="7"/>
      <c r="H211" s="7"/>
      <c r="I211" s="2"/>
      <c r="J211" s="2"/>
      <c r="K211" s="2"/>
      <c r="L211" s="2"/>
      <c r="M211" s="2"/>
      <c r="N211" s="2"/>
      <c r="O211" s="2"/>
      <c r="P211" s="2"/>
      <c r="Q211" s="2"/>
      <c r="R211" s="2"/>
      <c r="S211" s="2"/>
      <c r="T211" s="2"/>
      <c r="U211" s="2"/>
      <c r="V211" s="2"/>
      <c r="W211" s="2"/>
      <c r="X211" s="2"/>
      <c r="Y211" s="2"/>
      <c r="Z211" s="2"/>
    </row>
    <row r="212" spans="1:26" ht="15.75" customHeight="1">
      <c r="A212" s="5"/>
      <c r="B212" s="5"/>
      <c r="C212" s="6"/>
      <c r="D212" s="6"/>
      <c r="E212" s="6"/>
      <c r="F212" s="7"/>
      <c r="G212" s="7"/>
      <c r="H212" s="7"/>
      <c r="I212" s="2"/>
      <c r="J212" s="2"/>
      <c r="K212" s="2"/>
      <c r="L212" s="2"/>
      <c r="M212" s="2"/>
      <c r="N212" s="2"/>
      <c r="O212" s="2"/>
      <c r="P212" s="2"/>
      <c r="Q212" s="2"/>
      <c r="R212" s="2"/>
      <c r="S212" s="2"/>
      <c r="T212" s="2"/>
      <c r="U212" s="2"/>
      <c r="V212" s="2"/>
      <c r="W212" s="2"/>
      <c r="X212" s="2"/>
      <c r="Y212" s="2"/>
      <c r="Z212" s="2"/>
    </row>
    <row r="213" spans="1:26" ht="15.75" customHeight="1">
      <c r="A213" s="5"/>
      <c r="B213" s="5"/>
      <c r="C213" s="6"/>
      <c r="D213" s="6"/>
      <c r="E213" s="6"/>
      <c r="F213" s="7"/>
      <c r="G213" s="7"/>
      <c r="H213" s="7"/>
      <c r="I213" s="2"/>
      <c r="J213" s="2"/>
      <c r="K213" s="2"/>
      <c r="L213" s="2"/>
      <c r="M213" s="2"/>
      <c r="N213" s="2"/>
      <c r="O213" s="2"/>
      <c r="P213" s="2"/>
      <c r="Q213" s="2"/>
      <c r="R213" s="2"/>
      <c r="S213" s="2"/>
      <c r="T213" s="2"/>
      <c r="U213" s="2"/>
      <c r="V213" s="2"/>
      <c r="W213" s="2"/>
      <c r="X213" s="2"/>
      <c r="Y213" s="2"/>
      <c r="Z213" s="2"/>
    </row>
    <row r="214" spans="1:26" ht="15.75" customHeight="1">
      <c r="A214" s="5"/>
      <c r="B214" s="5"/>
      <c r="C214" s="6"/>
      <c r="D214" s="6"/>
      <c r="E214" s="6"/>
      <c r="F214" s="7"/>
      <c r="G214" s="7"/>
      <c r="H214" s="7"/>
      <c r="I214" s="2"/>
      <c r="J214" s="2"/>
      <c r="K214" s="2"/>
      <c r="L214" s="2"/>
      <c r="M214" s="2"/>
      <c r="N214" s="2"/>
      <c r="O214" s="2"/>
      <c r="P214" s="2"/>
      <c r="Q214" s="2"/>
      <c r="R214" s="2"/>
      <c r="S214" s="2"/>
      <c r="T214" s="2"/>
      <c r="U214" s="2"/>
      <c r="V214" s="2"/>
      <c r="W214" s="2"/>
      <c r="X214" s="2"/>
      <c r="Y214" s="2"/>
      <c r="Z214" s="2"/>
    </row>
    <row r="215" spans="1:26" ht="15.75" customHeight="1">
      <c r="A215" s="5"/>
      <c r="B215" s="5"/>
      <c r="C215" s="6"/>
      <c r="D215" s="6"/>
      <c r="E215" s="6"/>
      <c r="F215" s="7"/>
      <c r="G215" s="7"/>
      <c r="H215" s="7"/>
      <c r="I215" s="2"/>
      <c r="J215" s="2"/>
      <c r="K215" s="2"/>
      <c r="L215" s="2"/>
      <c r="M215" s="2"/>
      <c r="N215" s="2"/>
      <c r="O215" s="2"/>
      <c r="P215" s="2"/>
      <c r="Q215" s="2"/>
      <c r="R215" s="2"/>
      <c r="S215" s="2"/>
      <c r="T215" s="2"/>
      <c r="U215" s="2"/>
      <c r="V215" s="2"/>
      <c r="W215" s="2"/>
      <c r="X215" s="2"/>
      <c r="Y215" s="2"/>
      <c r="Z215" s="2"/>
    </row>
    <row r="216" spans="1:26" ht="15.75" customHeight="1">
      <c r="A216" s="5"/>
      <c r="B216" s="5"/>
      <c r="C216" s="6"/>
      <c r="D216" s="6"/>
      <c r="E216" s="6"/>
      <c r="F216" s="7"/>
      <c r="G216" s="7"/>
      <c r="H216" s="7"/>
      <c r="I216" s="2"/>
      <c r="J216" s="2"/>
      <c r="K216" s="2"/>
      <c r="L216" s="2"/>
      <c r="M216" s="2"/>
      <c r="N216" s="2"/>
      <c r="O216" s="2"/>
      <c r="P216" s="2"/>
      <c r="Q216" s="2"/>
      <c r="R216" s="2"/>
      <c r="S216" s="2"/>
      <c r="T216" s="2"/>
      <c r="U216" s="2"/>
      <c r="V216" s="2"/>
      <c r="W216" s="2"/>
      <c r="X216" s="2"/>
      <c r="Y216" s="2"/>
      <c r="Z216" s="2"/>
    </row>
    <row r="217" spans="1:26" ht="15.75" customHeight="1">
      <c r="A217" s="5"/>
      <c r="B217" s="5"/>
      <c r="C217" s="6"/>
      <c r="D217" s="6"/>
      <c r="E217" s="6"/>
      <c r="F217" s="7"/>
      <c r="G217" s="7"/>
      <c r="H217" s="7"/>
      <c r="I217" s="2"/>
      <c r="J217" s="2"/>
      <c r="K217" s="2"/>
      <c r="L217" s="2"/>
      <c r="M217" s="2"/>
      <c r="N217" s="2"/>
      <c r="O217" s="2"/>
      <c r="P217" s="2"/>
      <c r="Q217" s="2"/>
      <c r="R217" s="2"/>
      <c r="S217" s="2"/>
      <c r="T217" s="2"/>
      <c r="U217" s="2"/>
      <c r="V217" s="2"/>
      <c r="W217" s="2"/>
      <c r="X217" s="2"/>
      <c r="Y217" s="2"/>
      <c r="Z217" s="2"/>
    </row>
    <row r="218" spans="1:26" ht="15.75" customHeight="1">
      <c r="A218" s="5"/>
      <c r="B218" s="5"/>
      <c r="C218" s="6"/>
      <c r="D218" s="6"/>
      <c r="E218" s="6"/>
      <c r="F218" s="7"/>
      <c r="G218" s="7"/>
      <c r="H218" s="7"/>
      <c r="I218" s="2"/>
      <c r="J218" s="2"/>
      <c r="K218" s="2"/>
      <c r="L218" s="2"/>
      <c r="M218" s="2"/>
      <c r="N218" s="2"/>
      <c r="O218" s="2"/>
      <c r="P218" s="2"/>
      <c r="Q218" s="2"/>
      <c r="R218" s="2"/>
      <c r="S218" s="2"/>
      <c r="T218" s="2"/>
      <c r="U218" s="2"/>
      <c r="V218" s="2"/>
      <c r="W218" s="2"/>
      <c r="X218" s="2"/>
      <c r="Y218" s="2"/>
      <c r="Z218" s="2"/>
    </row>
    <row r="219" spans="1:26" ht="15.75" customHeight="1">
      <c r="A219" s="5"/>
      <c r="B219" s="5"/>
      <c r="C219" s="6"/>
      <c r="D219" s="6"/>
      <c r="E219" s="6"/>
      <c r="F219" s="7"/>
      <c r="G219" s="7"/>
      <c r="H219" s="7"/>
      <c r="I219" s="2"/>
      <c r="J219" s="2"/>
      <c r="K219" s="2"/>
      <c r="L219" s="2"/>
      <c r="M219" s="2"/>
      <c r="N219" s="2"/>
      <c r="O219" s="2"/>
      <c r="P219" s="2"/>
      <c r="Q219" s="2"/>
      <c r="R219" s="2"/>
      <c r="S219" s="2"/>
      <c r="T219" s="2"/>
      <c r="U219" s="2"/>
      <c r="V219" s="2"/>
      <c r="W219" s="2"/>
      <c r="X219" s="2"/>
      <c r="Y219" s="2"/>
      <c r="Z219" s="2"/>
    </row>
    <row r="220" spans="1:26" ht="15.75" customHeight="1">
      <c r="A220" s="5"/>
      <c r="B220" s="5"/>
      <c r="C220" s="6"/>
      <c r="D220" s="6"/>
      <c r="E220" s="6"/>
      <c r="F220" s="7"/>
      <c r="G220" s="7"/>
      <c r="H220" s="7"/>
      <c r="I220" s="2"/>
      <c r="J220" s="2"/>
      <c r="K220" s="2"/>
      <c r="L220" s="2"/>
      <c r="M220" s="2"/>
      <c r="N220" s="2"/>
      <c r="O220" s="2"/>
      <c r="P220" s="2"/>
      <c r="Q220" s="2"/>
      <c r="R220" s="2"/>
      <c r="S220" s="2"/>
      <c r="T220" s="2"/>
      <c r="U220" s="2"/>
      <c r="V220" s="2"/>
      <c r="W220" s="2"/>
      <c r="X220" s="2"/>
      <c r="Y220" s="2"/>
      <c r="Z220" s="2"/>
    </row>
    <row r="221" spans="1:26" ht="15.75" customHeight="1">
      <c r="A221" s="5"/>
      <c r="B221" s="5"/>
      <c r="C221" s="6"/>
      <c r="D221" s="6"/>
      <c r="E221" s="6"/>
      <c r="F221" s="7"/>
      <c r="G221" s="7"/>
      <c r="H221" s="7"/>
      <c r="I221" s="2"/>
      <c r="J221" s="2"/>
      <c r="K221" s="2"/>
      <c r="L221" s="2"/>
      <c r="M221" s="2"/>
      <c r="N221" s="2"/>
      <c r="O221" s="2"/>
      <c r="P221" s="2"/>
      <c r="Q221" s="2"/>
      <c r="R221" s="2"/>
      <c r="S221" s="2"/>
      <c r="T221" s="2"/>
      <c r="U221" s="2"/>
      <c r="V221" s="2"/>
      <c r="W221" s="2"/>
      <c r="X221" s="2"/>
      <c r="Y221" s="2"/>
      <c r="Z221" s="2"/>
    </row>
    <row r="222" spans="1:26" ht="15.75" customHeight="1">
      <c r="A222" s="5"/>
      <c r="B222" s="5"/>
      <c r="C222" s="6"/>
      <c r="D222" s="6"/>
      <c r="E222" s="6"/>
      <c r="F222" s="7"/>
      <c r="G222" s="7"/>
      <c r="H222" s="7"/>
      <c r="I222" s="2"/>
      <c r="J222" s="2"/>
      <c r="K222" s="2"/>
      <c r="L222" s="2"/>
      <c r="M222" s="2"/>
      <c r="N222" s="2"/>
      <c r="O222" s="2"/>
      <c r="P222" s="2"/>
      <c r="Q222" s="2"/>
      <c r="R222" s="2"/>
      <c r="S222" s="2"/>
      <c r="T222" s="2"/>
      <c r="U222" s="2"/>
      <c r="V222" s="2"/>
      <c r="W222" s="2"/>
      <c r="X222" s="2"/>
      <c r="Y222" s="2"/>
      <c r="Z222" s="2"/>
    </row>
    <row r="223" spans="1:26" ht="15.75" customHeight="1">
      <c r="A223" s="5"/>
      <c r="B223" s="5"/>
      <c r="C223" s="6"/>
      <c r="D223" s="6"/>
      <c r="E223" s="6"/>
      <c r="F223" s="7"/>
      <c r="G223" s="7"/>
      <c r="H223" s="7"/>
      <c r="I223" s="2"/>
      <c r="J223" s="2"/>
      <c r="K223" s="2"/>
      <c r="L223" s="2"/>
      <c r="M223" s="2"/>
      <c r="N223" s="2"/>
      <c r="O223" s="2"/>
      <c r="P223" s="2"/>
      <c r="Q223" s="2"/>
      <c r="R223" s="2"/>
      <c r="S223" s="2"/>
      <c r="T223" s="2"/>
      <c r="U223" s="2"/>
      <c r="V223" s="2"/>
      <c r="W223" s="2"/>
      <c r="X223" s="2"/>
      <c r="Y223" s="2"/>
      <c r="Z223" s="2"/>
    </row>
    <row r="224" spans="1:26" ht="15.75" customHeight="1">
      <c r="A224" s="5"/>
      <c r="B224" s="5"/>
      <c r="C224" s="6"/>
      <c r="D224" s="6"/>
      <c r="E224" s="6"/>
      <c r="F224" s="7"/>
      <c r="G224" s="7"/>
      <c r="H224" s="7"/>
      <c r="I224" s="2"/>
      <c r="J224" s="2"/>
      <c r="K224" s="2"/>
      <c r="L224" s="2"/>
      <c r="M224" s="2"/>
      <c r="N224" s="2"/>
      <c r="O224" s="2"/>
      <c r="P224" s="2"/>
      <c r="Q224" s="2"/>
      <c r="R224" s="2"/>
      <c r="S224" s="2"/>
      <c r="T224" s="2"/>
      <c r="U224" s="2"/>
      <c r="V224" s="2"/>
      <c r="W224" s="2"/>
      <c r="X224" s="2"/>
      <c r="Y224" s="2"/>
      <c r="Z224" s="2"/>
    </row>
    <row r="225" spans="1:26" ht="15.75" customHeight="1">
      <c r="A225" s="5"/>
      <c r="B225" s="5"/>
      <c r="C225" s="6"/>
      <c r="D225" s="6"/>
      <c r="E225" s="6"/>
      <c r="F225" s="7"/>
      <c r="G225" s="7"/>
      <c r="H225" s="7"/>
      <c r="I225" s="2"/>
      <c r="J225" s="2"/>
      <c r="K225" s="2"/>
      <c r="L225" s="2"/>
      <c r="M225" s="2"/>
      <c r="N225" s="2"/>
      <c r="O225" s="2"/>
      <c r="P225" s="2"/>
      <c r="Q225" s="2"/>
      <c r="R225" s="2"/>
      <c r="S225" s="2"/>
      <c r="T225" s="2"/>
      <c r="U225" s="2"/>
      <c r="V225" s="2"/>
      <c r="W225" s="2"/>
      <c r="X225" s="2"/>
      <c r="Y225" s="2"/>
      <c r="Z225" s="2"/>
    </row>
    <row r="226" spans="1:26" ht="15.75" customHeight="1">
      <c r="A226" s="5"/>
      <c r="B226" s="5"/>
      <c r="C226" s="6"/>
      <c r="D226" s="6"/>
      <c r="E226" s="6"/>
      <c r="F226" s="7"/>
      <c r="G226" s="7"/>
      <c r="H226" s="7"/>
      <c r="I226" s="2"/>
      <c r="J226" s="2"/>
      <c r="K226" s="2"/>
      <c r="L226" s="2"/>
      <c r="M226" s="2"/>
      <c r="N226" s="2"/>
      <c r="O226" s="2"/>
      <c r="P226" s="2"/>
      <c r="Q226" s="2"/>
      <c r="R226" s="2"/>
      <c r="S226" s="2"/>
      <c r="T226" s="2"/>
      <c r="U226" s="2"/>
      <c r="V226" s="2"/>
      <c r="W226" s="2"/>
      <c r="X226" s="2"/>
      <c r="Y226" s="2"/>
      <c r="Z226" s="2"/>
    </row>
    <row r="227" spans="1:26" ht="15.75" customHeight="1">
      <c r="A227" s="5"/>
      <c r="B227" s="5"/>
      <c r="C227" s="6"/>
      <c r="D227" s="6"/>
      <c r="E227" s="6"/>
      <c r="F227" s="7"/>
      <c r="G227" s="7"/>
      <c r="H227" s="7"/>
      <c r="I227" s="2"/>
      <c r="J227" s="2"/>
      <c r="K227" s="2"/>
      <c r="L227" s="2"/>
      <c r="M227" s="2"/>
      <c r="N227" s="2"/>
      <c r="O227" s="2"/>
      <c r="P227" s="2"/>
      <c r="Q227" s="2"/>
      <c r="R227" s="2"/>
      <c r="S227" s="2"/>
      <c r="T227" s="2"/>
      <c r="U227" s="2"/>
      <c r="V227" s="2"/>
      <c r="W227" s="2"/>
      <c r="X227" s="2"/>
      <c r="Y227" s="2"/>
      <c r="Z227" s="2"/>
    </row>
    <row r="228" spans="1:26" ht="15.75" customHeight="1">
      <c r="A228" s="5"/>
      <c r="B228" s="5"/>
      <c r="C228" s="6"/>
      <c r="D228" s="6"/>
      <c r="E228" s="6"/>
      <c r="F228" s="7"/>
      <c r="G228" s="7"/>
      <c r="H228" s="7"/>
      <c r="I228" s="2"/>
      <c r="J228" s="2"/>
      <c r="K228" s="2"/>
      <c r="L228" s="2"/>
      <c r="M228" s="2"/>
      <c r="N228" s="2"/>
      <c r="O228" s="2"/>
      <c r="P228" s="2"/>
      <c r="Q228" s="2"/>
      <c r="R228" s="2"/>
      <c r="S228" s="2"/>
      <c r="T228" s="2"/>
      <c r="U228" s="2"/>
      <c r="V228" s="2"/>
      <c r="W228" s="2"/>
      <c r="X228" s="2"/>
      <c r="Y228" s="2"/>
      <c r="Z228" s="2"/>
    </row>
    <row r="229" spans="1:26" ht="15.75" customHeight="1">
      <c r="A229" s="5"/>
      <c r="B229" s="5"/>
      <c r="C229" s="6"/>
      <c r="D229" s="6"/>
      <c r="E229" s="6"/>
      <c r="F229" s="7"/>
      <c r="G229" s="7"/>
      <c r="H229" s="7"/>
      <c r="I229" s="2"/>
      <c r="J229" s="2"/>
      <c r="K229" s="2"/>
      <c r="L229" s="2"/>
      <c r="M229" s="2"/>
      <c r="N229" s="2"/>
      <c r="O229" s="2"/>
      <c r="P229" s="2"/>
      <c r="Q229" s="2"/>
      <c r="R229" s="2"/>
      <c r="S229" s="2"/>
      <c r="T229" s="2"/>
      <c r="U229" s="2"/>
      <c r="V229" s="2"/>
      <c r="W229" s="2"/>
      <c r="X229" s="2"/>
      <c r="Y229" s="2"/>
      <c r="Z229" s="2"/>
    </row>
    <row r="230" spans="1:26" ht="15.75" customHeight="1">
      <c r="A230" s="5"/>
      <c r="B230" s="5"/>
      <c r="C230" s="6"/>
      <c r="D230" s="6"/>
      <c r="E230" s="6"/>
      <c r="F230" s="7"/>
      <c r="G230" s="7"/>
      <c r="H230" s="7"/>
      <c r="I230" s="2"/>
      <c r="J230" s="2"/>
      <c r="K230" s="2"/>
      <c r="L230" s="2"/>
      <c r="M230" s="2"/>
      <c r="N230" s="2"/>
      <c r="O230" s="2"/>
      <c r="P230" s="2"/>
      <c r="Q230" s="2"/>
      <c r="R230" s="2"/>
      <c r="S230" s="2"/>
      <c r="T230" s="2"/>
      <c r="U230" s="2"/>
      <c r="V230" s="2"/>
      <c r="W230" s="2"/>
      <c r="X230" s="2"/>
      <c r="Y230" s="2"/>
      <c r="Z230" s="2"/>
    </row>
    <row r="231" spans="1:26" ht="15.75" customHeight="1">
      <c r="A231" s="5"/>
      <c r="B231" s="5"/>
      <c r="C231" s="6"/>
      <c r="D231" s="6"/>
      <c r="E231" s="6"/>
      <c r="F231" s="7"/>
      <c r="G231" s="7"/>
      <c r="H231" s="7"/>
      <c r="I231" s="2"/>
      <c r="J231" s="2"/>
      <c r="K231" s="2"/>
      <c r="L231" s="2"/>
      <c r="M231" s="2"/>
      <c r="N231" s="2"/>
      <c r="O231" s="2"/>
      <c r="P231" s="2"/>
      <c r="Q231" s="2"/>
      <c r="R231" s="2"/>
      <c r="S231" s="2"/>
      <c r="T231" s="2"/>
      <c r="U231" s="2"/>
      <c r="V231" s="2"/>
      <c r="W231" s="2"/>
      <c r="X231" s="2"/>
      <c r="Y231" s="2"/>
      <c r="Z231" s="2"/>
    </row>
    <row r="232" spans="1:26" ht="15.75" customHeight="1">
      <c r="A232" s="5"/>
      <c r="B232" s="5"/>
      <c r="C232" s="6"/>
      <c r="D232" s="6"/>
      <c r="E232" s="6"/>
      <c r="F232" s="7"/>
      <c r="G232" s="7"/>
      <c r="H232" s="7"/>
      <c r="I232" s="2"/>
      <c r="J232" s="2"/>
      <c r="K232" s="2"/>
      <c r="L232" s="2"/>
      <c r="M232" s="2"/>
      <c r="N232" s="2"/>
      <c r="O232" s="2"/>
      <c r="P232" s="2"/>
      <c r="Q232" s="2"/>
      <c r="R232" s="2"/>
      <c r="S232" s="2"/>
      <c r="T232" s="2"/>
      <c r="U232" s="2"/>
      <c r="V232" s="2"/>
      <c r="W232" s="2"/>
      <c r="X232" s="2"/>
      <c r="Y232" s="2"/>
      <c r="Z232" s="2"/>
    </row>
    <row r="233" spans="1:26" ht="15.75" customHeight="1">
      <c r="A233" s="5"/>
      <c r="B233" s="5"/>
      <c r="C233" s="6"/>
      <c r="D233" s="6"/>
      <c r="E233" s="6"/>
      <c r="F233" s="7"/>
      <c r="G233" s="7"/>
      <c r="H233" s="7"/>
      <c r="I233" s="2"/>
      <c r="J233" s="2"/>
      <c r="K233" s="2"/>
      <c r="L233" s="2"/>
      <c r="M233" s="2"/>
      <c r="N233" s="2"/>
      <c r="O233" s="2"/>
      <c r="P233" s="2"/>
      <c r="Q233" s="2"/>
      <c r="R233" s="2"/>
      <c r="S233" s="2"/>
      <c r="T233" s="2"/>
      <c r="U233" s="2"/>
      <c r="V233" s="2"/>
      <c r="W233" s="2"/>
      <c r="X233" s="2"/>
      <c r="Y233" s="2"/>
      <c r="Z233" s="2"/>
    </row>
    <row r="234" spans="1:26" ht="15.75" customHeight="1">
      <c r="A234" s="5"/>
      <c r="B234" s="5"/>
      <c r="C234" s="6"/>
      <c r="D234" s="6"/>
      <c r="E234" s="6"/>
      <c r="F234" s="7"/>
      <c r="G234" s="7"/>
      <c r="H234" s="7"/>
      <c r="I234" s="2"/>
      <c r="J234" s="2"/>
      <c r="K234" s="2"/>
      <c r="L234" s="2"/>
      <c r="M234" s="2"/>
      <c r="N234" s="2"/>
      <c r="O234" s="2"/>
      <c r="P234" s="2"/>
      <c r="Q234" s="2"/>
      <c r="R234" s="2"/>
      <c r="S234" s="2"/>
      <c r="T234" s="2"/>
      <c r="U234" s="2"/>
      <c r="V234" s="2"/>
      <c r="W234" s="2"/>
      <c r="X234" s="2"/>
      <c r="Y234" s="2"/>
      <c r="Z234" s="2"/>
    </row>
    <row r="235" spans="1:26" ht="15.75" customHeight="1">
      <c r="A235" s="5"/>
      <c r="B235" s="5"/>
      <c r="C235" s="6"/>
      <c r="D235" s="6"/>
      <c r="E235" s="6"/>
      <c r="F235" s="7"/>
      <c r="G235" s="7"/>
      <c r="H235" s="7"/>
      <c r="I235" s="2"/>
      <c r="J235" s="2"/>
      <c r="K235" s="2"/>
      <c r="L235" s="2"/>
      <c r="M235" s="2"/>
      <c r="N235" s="2"/>
      <c r="O235" s="2"/>
      <c r="P235" s="2"/>
      <c r="Q235" s="2"/>
      <c r="R235" s="2"/>
      <c r="S235" s="2"/>
      <c r="T235" s="2"/>
      <c r="U235" s="2"/>
      <c r="V235" s="2"/>
      <c r="W235" s="2"/>
      <c r="X235" s="2"/>
      <c r="Y235" s="2"/>
      <c r="Z235" s="2"/>
    </row>
    <row r="236" spans="1:26" ht="15.75" customHeight="1">
      <c r="A236" s="5"/>
      <c r="B236" s="5"/>
      <c r="C236" s="6"/>
      <c r="D236" s="6"/>
      <c r="E236" s="6"/>
      <c r="F236" s="7"/>
      <c r="G236" s="7"/>
      <c r="H236" s="7"/>
      <c r="I236" s="2"/>
      <c r="J236" s="2"/>
      <c r="K236" s="2"/>
      <c r="L236" s="2"/>
      <c r="M236" s="2"/>
      <c r="N236" s="2"/>
      <c r="O236" s="2"/>
      <c r="P236" s="2"/>
      <c r="Q236" s="2"/>
      <c r="R236" s="2"/>
      <c r="S236" s="2"/>
      <c r="T236" s="2"/>
      <c r="U236" s="2"/>
      <c r="V236" s="2"/>
      <c r="W236" s="2"/>
      <c r="X236" s="2"/>
      <c r="Y236" s="2"/>
      <c r="Z236" s="2"/>
    </row>
    <row r="237" spans="1:26" ht="15.75" customHeight="1">
      <c r="A237" s="5"/>
      <c r="B237" s="5"/>
      <c r="C237" s="6"/>
      <c r="D237" s="6"/>
      <c r="E237" s="6"/>
      <c r="F237" s="7"/>
      <c r="G237" s="7"/>
      <c r="H237" s="7"/>
      <c r="I237" s="2"/>
      <c r="J237" s="2"/>
      <c r="K237" s="2"/>
      <c r="L237" s="2"/>
      <c r="M237" s="2"/>
      <c r="N237" s="2"/>
      <c r="O237" s="2"/>
      <c r="P237" s="2"/>
      <c r="Q237" s="2"/>
      <c r="R237" s="2"/>
      <c r="S237" s="2"/>
      <c r="T237" s="2"/>
      <c r="U237" s="2"/>
      <c r="V237" s="2"/>
      <c r="W237" s="2"/>
      <c r="X237" s="2"/>
      <c r="Y237" s="2"/>
      <c r="Z237" s="2"/>
    </row>
    <row r="238" spans="1:26" ht="15.75" customHeight="1">
      <c r="A238" s="5"/>
      <c r="B238" s="5"/>
      <c r="C238" s="6"/>
      <c r="D238" s="6"/>
      <c r="E238" s="6"/>
      <c r="F238" s="7"/>
      <c r="G238" s="7"/>
      <c r="H238" s="7"/>
      <c r="I238" s="2"/>
      <c r="J238" s="2"/>
      <c r="K238" s="2"/>
      <c r="L238" s="2"/>
      <c r="M238" s="2"/>
      <c r="N238" s="2"/>
      <c r="O238" s="2"/>
      <c r="P238" s="2"/>
      <c r="Q238" s="2"/>
      <c r="R238" s="2"/>
      <c r="S238" s="2"/>
      <c r="T238" s="2"/>
      <c r="U238" s="2"/>
      <c r="V238" s="2"/>
      <c r="W238" s="2"/>
      <c r="X238" s="2"/>
      <c r="Y238" s="2"/>
      <c r="Z238" s="2"/>
    </row>
    <row r="239" spans="1:26" ht="15.75" customHeight="1">
      <c r="A239" s="5"/>
      <c r="B239" s="5"/>
      <c r="C239" s="6"/>
      <c r="D239" s="6"/>
      <c r="E239" s="6"/>
      <c r="F239" s="7"/>
      <c r="G239" s="7"/>
      <c r="H239" s="7"/>
      <c r="I239" s="2"/>
      <c r="J239" s="2"/>
      <c r="K239" s="2"/>
      <c r="L239" s="2"/>
      <c r="M239" s="2"/>
      <c r="N239" s="2"/>
      <c r="O239" s="2"/>
      <c r="P239" s="2"/>
      <c r="Q239" s="2"/>
      <c r="R239" s="2"/>
      <c r="S239" s="2"/>
      <c r="T239" s="2"/>
      <c r="U239" s="2"/>
      <c r="V239" s="2"/>
      <c r="W239" s="2"/>
      <c r="X239" s="2"/>
      <c r="Y239" s="2"/>
      <c r="Z239" s="2"/>
    </row>
    <row r="240" spans="1:26" ht="15.75" customHeight="1">
      <c r="A240" s="5"/>
      <c r="B240" s="5"/>
      <c r="C240" s="6"/>
      <c r="D240" s="6"/>
      <c r="E240" s="6"/>
      <c r="F240" s="7"/>
      <c r="G240" s="7"/>
      <c r="H240" s="7"/>
      <c r="I240" s="2"/>
      <c r="J240" s="2"/>
      <c r="K240" s="2"/>
      <c r="L240" s="2"/>
      <c r="M240" s="2"/>
      <c r="N240" s="2"/>
      <c r="O240" s="2"/>
      <c r="P240" s="2"/>
      <c r="Q240" s="2"/>
      <c r="R240" s="2"/>
      <c r="S240" s="2"/>
      <c r="T240" s="2"/>
      <c r="U240" s="2"/>
      <c r="V240" s="2"/>
      <c r="W240" s="2"/>
      <c r="X240" s="2"/>
      <c r="Y240" s="2"/>
      <c r="Z240" s="2"/>
    </row>
    <row r="241" spans="1:26" ht="15.75" customHeight="1">
      <c r="A241" s="5"/>
      <c r="B241" s="5"/>
      <c r="C241" s="6"/>
      <c r="D241" s="6"/>
      <c r="E241" s="6"/>
      <c r="F241" s="7"/>
      <c r="G241" s="7"/>
      <c r="H241" s="7"/>
      <c r="I241" s="2"/>
      <c r="J241" s="2"/>
      <c r="K241" s="2"/>
      <c r="L241" s="2"/>
      <c r="M241" s="2"/>
      <c r="N241" s="2"/>
      <c r="O241" s="2"/>
      <c r="P241" s="2"/>
      <c r="Q241" s="2"/>
      <c r="R241" s="2"/>
      <c r="S241" s="2"/>
      <c r="T241" s="2"/>
      <c r="U241" s="2"/>
      <c r="V241" s="2"/>
      <c r="W241" s="2"/>
      <c r="X241" s="2"/>
      <c r="Y241" s="2"/>
      <c r="Z241" s="2"/>
    </row>
    <row r="242" spans="1:26" ht="15.75" customHeight="1">
      <c r="A242" s="5"/>
      <c r="B242" s="5"/>
      <c r="C242" s="6"/>
      <c r="D242" s="6"/>
      <c r="E242" s="6"/>
      <c r="F242" s="7"/>
      <c r="G242" s="7"/>
      <c r="H242" s="7"/>
      <c r="I242" s="2"/>
      <c r="J242" s="2"/>
      <c r="K242" s="2"/>
      <c r="L242" s="2"/>
      <c r="M242" s="2"/>
      <c r="N242" s="2"/>
      <c r="O242" s="2"/>
      <c r="P242" s="2"/>
      <c r="Q242" s="2"/>
      <c r="R242" s="2"/>
      <c r="S242" s="2"/>
      <c r="T242" s="2"/>
      <c r="U242" s="2"/>
      <c r="V242" s="2"/>
      <c r="W242" s="2"/>
      <c r="X242" s="2"/>
      <c r="Y242" s="2"/>
      <c r="Z242" s="2"/>
    </row>
    <row r="243" spans="1:26" ht="15.75" customHeight="1">
      <c r="A243" s="5"/>
      <c r="B243" s="5"/>
      <c r="C243" s="6"/>
      <c r="D243" s="6"/>
      <c r="E243" s="6"/>
      <c r="F243" s="7"/>
      <c r="G243" s="7"/>
      <c r="H243" s="7"/>
      <c r="I243" s="2"/>
      <c r="J243" s="2"/>
      <c r="K243" s="2"/>
      <c r="L243" s="2"/>
      <c r="M243" s="2"/>
      <c r="N243" s="2"/>
      <c r="O243" s="2"/>
      <c r="P243" s="2"/>
      <c r="Q243" s="2"/>
      <c r="R243" s="2"/>
      <c r="S243" s="2"/>
      <c r="T243" s="2"/>
      <c r="U243" s="2"/>
      <c r="V243" s="2"/>
      <c r="W243" s="2"/>
      <c r="X243" s="2"/>
      <c r="Y243" s="2"/>
      <c r="Z243" s="2"/>
    </row>
    <row r="244" spans="1:26" ht="15.75" customHeight="1">
      <c r="A244" s="5"/>
      <c r="B244" s="5"/>
      <c r="C244" s="6"/>
      <c r="D244" s="6"/>
      <c r="E244" s="6"/>
      <c r="F244" s="7"/>
      <c r="G244" s="7"/>
      <c r="H244" s="7"/>
      <c r="I244" s="2"/>
      <c r="J244" s="2"/>
      <c r="K244" s="2"/>
      <c r="L244" s="2"/>
      <c r="M244" s="2"/>
      <c r="N244" s="2"/>
      <c r="O244" s="2"/>
      <c r="P244" s="2"/>
      <c r="Q244" s="2"/>
      <c r="R244" s="2"/>
      <c r="S244" s="2"/>
      <c r="T244" s="2"/>
      <c r="U244" s="2"/>
      <c r="V244" s="2"/>
      <c r="W244" s="2"/>
      <c r="X244" s="2"/>
      <c r="Y244" s="2"/>
      <c r="Z244" s="2"/>
    </row>
    <row r="245" spans="1:26" ht="15.75" customHeight="1">
      <c r="A245" s="5"/>
      <c r="B245" s="5"/>
      <c r="C245" s="6"/>
      <c r="D245" s="6"/>
      <c r="E245" s="6"/>
      <c r="F245" s="7"/>
      <c r="G245" s="7"/>
      <c r="H245" s="7"/>
      <c r="I245" s="2"/>
      <c r="J245" s="2"/>
      <c r="K245" s="2"/>
      <c r="L245" s="2"/>
      <c r="M245" s="2"/>
      <c r="N245" s="2"/>
      <c r="O245" s="2"/>
      <c r="P245" s="2"/>
      <c r="Q245" s="2"/>
      <c r="R245" s="2"/>
      <c r="S245" s="2"/>
      <c r="T245" s="2"/>
      <c r="U245" s="2"/>
      <c r="V245" s="2"/>
      <c r="W245" s="2"/>
      <c r="X245" s="2"/>
      <c r="Y245" s="2"/>
      <c r="Z245" s="2"/>
    </row>
    <row r="246" spans="1:26" ht="15.75" customHeight="1">
      <c r="A246" s="5"/>
      <c r="B246" s="5"/>
      <c r="C246" s="6"/>
      <c r="D246" s="6"/>
      <c r="E246" s="6"/>
      <c r="F246" s="7"/>
      <c r="G246" s="7"/>
      <c r="H246" s="7"/>
      <c r="I246" s="2"/>
      <c r="J246" s="2"/>
      <c r="K246" s="2"/>
      <c r="L246" s="2"/>
      <c r="M246" s="2"/>
      <c r="N246" s="2"/>
      <c r="O246" s="2"/>
      <c r="P246" s="2"/>
      <c r="Q246" s="2"/>
      <c r="R246" s="2"/>
      <c r="S246" s="2"/>
      <c r="T246" s="2"/>
      <c r="U246" s="2"/>
      <c r="V246" s="2"/>
      <c r="W246" s="2"/>
      <c r="X246" s="2"/>
      <c r="Y246" s="2"/>
      <c r="Z246" s="2"/>
    </row>
    <row r="247" spans="1:26" ht="15.75" customHeight="1">
      <c r="A247" s="5"/>
      <c r="B247" s="5"/>
      <c r="C247" s="6"/>
      <c r="D247" s="6"/>
      <c r="E247" s="6"/>
      <c r="F247" s="7"/>
      <c r="G247" s="7"/>
      <c r="H247" s="7"/>
      <c r="I247" s="2"/>
      <c r="J247" s="2"/>
      <c r="K247" s="2"/>
      <c r="L247" s="2"/>
      <c r="M247" s="2"/>
      <c r="N247" s="2"/>
      <c r="O247" s="2"/>
      <c r="P247" s="2"/>
      <c r="Q247" s="2"/>
      <c r="R247" s="2"/>
      <c r="S247" s="2"/>
      <c r="T247" s="2"/>
      <c r="U247" s="2"/>
      <c r="V247" s="2"/>
      <c r="W247" s="2"/>
      <c r="X247" s="2"/>
      <c r="Y247" s="2"/>
      <c r="Z247" s="2"/>
    </row>
    <row r="248" spans="1:26" ht="15.75" customHeight="1">
      <c r="A248" s="5"/>
      <c r="B248" s="5"/>
      <c r="C248" s="6"/>
      <c r="D248" s="6"/>
      <c r="E248" s="6"/>
      <c r="F248" s="7"/>
      <c r="G248" s="7"/>
      <c r="H248" s="7"/>
      <c r="I248" s="2"/>
      <c r="J248" s="2"/>
      <c r="K248" s="2"/>
      <c r="L248" s="2"/>
      <c r="M248" s="2"/>
      <c r="N248" s="2"/>
      <c r="O248" s="2"/>
      <c r="P248" s="2"/>
      <c r="Q248" s="2"/>
      <c r="R248" s="2"/>
      <c r="S248" s="2"/>
      <c r="T248" s="2"/>
      <c r="U248" s="2"/>
      <c r="V248" s="2"/>
      <c r="W248" s="2"/>
      <c r="X248" s="2"/>
      <c r="Y248" s="2"/>
      <c r="Z248" s="2"/>
    </row>
    <row r="249" spans="1:26" ht="15.75" customHeight="1">
      <c r="A249" s="5"/>
      <c r="B249" s="5"/>
      <c r="C249" s="6"/>
      <c r="D249" s="6"/>
      <c r="E249" s="6"/>
      <c r="F249" s="7"/>
      <c r="G249" s="7"/>
      <c r="H249" s="7"/>
      <c r="I249" s="2"/>
      <c r="J249" s="2"/>
      <c r="K249" s="2"/>
      <c r="L249" s="2"/>
      <c r="M249" s="2"/>
      <c r="N249" s="2"/>
      <c r="O249" s="2"/>
      <c r="P249" s="2"/>
      <c r="Q249" s="2"/>
      <c r="R249" s="2"/>
      <c r="S249" s="2"/>
      <c r="T249" s="2"/>
      <c r="U249" s="2"/>
      <c r="V249" s="2"/>
      <c r="W249" s="2"/>
      <c r="X249" s="2"/>
      <c r="Y249" s="2"/>
      <c r="Z249" s="2"/>
    </row>
    <row r="250" spans="1:26" ht="15.75" customHeight="1">
      <c r="A250" s="5"/>
      <c r="B250" s="5"/>
      <c r="C250" s="6"/>
      <c r="D250" s="6"/>
      <c r="E250" s="6"/>
      <c r="F250" s="7"/>
      <c r="G250" s="7"/>
      <c r="H250" s="7"/>
      <c r="I250" s="2"/>
      <c r="J250" s="2"/>
      <c r="K250" s="2"/>
      <c r="L250" s="2"/>
      <c r="M250" s="2"/>
      <c r="N250" s="2"/>
      <c r="O250" s="2"/>
      <c r="P250" s="2"/>
      <c r="Q250" s="2"/>
      <c r="R250" s="2"/>
      <c r="S250" s="2"/>
      <c r="T250" s="2"/>
      <c r="U250" s="2"/>
      <c r="V250" s="2"/>
      <c r="W250" s="2"/>
      <c r="X250" s="2"/>
      <c r="Y250" s="2"/>
      <c r="Z250" s="2"/>
    </row>
    <row r="251" spans="1:26" ht="15.75" customHeight="1">
      <c r="A251" s="5"/>
      <c r="B251" s="5"/>
      <c r="C251" s="6"/>
      <c r="D251" s="6"/>
      <c r="E251" s="6"/>
      <c r="F251" s="7"/>
      <c r="G251" s="7"/>
      <c r="H251" s="7"/>
      <c r="I251" s="2"/>
      <c r="J251" s="2"/>
      <c r="K251" s="2"/>
      <c r="L251" s="2"/>
      <c r="M251" s="2"/>
      <c r="N251" s="2"/>
      <c r="O251" s="2"/>
      <c r="P251" s="2"/>
      <c r="Q251" s="2"/>
      <c r="R251" s="2"/>
      <c r="S251" s="2"/>
      <c r="T251" s="2"/>
      <c r="U251" s="2"/>
      <c r="V251" s="2"/>
      <c r="W251" s="2"/>
      <c r="X251" s="2"/>
      <c r="Y251" s="2"/>
      <c r="Z251" s="2"/>
    </row>
    <row r="252" spans="1:26" ht="15.75" customHeight="1">
      <c r="A252" s="5"/>
      <c r="B252" s="5"/>
      <c r="C252" s="6"/>
      <c r="D252" s="6"/>
      <c r="E252" s="6"/>
      <c r="F252" s="7"/>
      <c r="G252" s="7"/>
      <c r="H252" s="7"/>
      <c r="I252" s="2"/>
      <c r="J252" s="2"/>
      <c r="K252" s="2"/>
      <c r="L252" s="2"/>
      <c r="M252" s="2"/>
      <c r="N252" s="2"/>
      <c r="O252" s="2"/>
      <c r="P252" s="2"/>
      <c r="Q252" s="2"/>
      <c r="R252" s="2"/>
      <c r="S252" s="2"/>
      <c r="T252" s="2"/>
      <c r="U252" s="2"/>
      <c r="V252" s="2"/>
      <c r="W252" s="2"/>
      <c r="X252" s="2"/>
      <c r="Y252" s="2"/>
      <c r="Z252" s="2"/>
    </row>
    <row r="253" spans="1:26" ht="15.75" customHeight="1">
      <c r="A253" s="5"/>
      <c r="B253" s="5"/>
      <c r="C253" s="6"/>
      <c r="D253" s="6"/>
      <c r="E253" s="6"/>
      <c r="F253" s="7"/>
      <c r="G253" s="7"/>
      <c r="H253" s="7"/>
      <c r="I253" s="2"/>
      <c r="J253" s="2"/>
      <c r="K253" s="2"/>
      <c r="L253" s="2"/>
      <c r="M253" s="2"/>
      <c r="N253" s="2"/>
      <c r="O253" s="2"/>
      <c r="P253" s="2"/>
      <c r="Q253" s="2"/>
      <c r="R253" s="2"/>
      <c r="S253" s="2"/>
      <c r="T253" s="2"/>
      <c r="U253" s="2"/>
      <c r="V253" s="2"/>
      <c r="W253" s="2"/>
      <c r="X253" s="2"/>
      <c r="Y253" s="2"/>
      <c r="Z253" s="2"/>
    </row>
    <row r="254" spans="1:26" ht="15.75" customHeight="1">
      <c r="A254" s="5"/>
      <c r="B254" s="5"/>
      <c r="C254" s="6"/>
      <c r="D254" s="6"/>
      <c r="E254" s="6"/>
      <c r="F254" s="7"/>
      <c r="G254" s="7"/>
      <c r="H254" s="7"/>
      <c r="I254" s="2"/>
      <c r="J254" s="2"/>
      <c r="K254" s="2"/>
      <c r="L254" s="2"/>
      <c r="M254" s="2"/>
      <c r="N254" s="2"/>
      <c r="O254" s="2"/>
      <c r="P254" s="2"/>
      <c r="Q254" s="2"/>
      <c r="R254" s="2"/>
      <c r="S254" s="2"/>
      <c r="T254" s="2"/>
      <c r="U254" s="2"/>
      <c r="V254" s="2"/>
      <c r="W254" s="2"/>
      <c r="X254" s="2"/>
      <c r="Y254" s="2"/>
      <c r="Z254" s="2"/>
    </row>
    <row r="255" spans="1:26" ht="15.75" customHeight="1">
      <c r="A255" s="5"/>
      <c r="B255" s="5"/>
      <c r="C255" s="6"/>
      <c r="D255" s="6"/>
      <c r="E255" s="6"/>
      <c r="F255" s="7"/>
      <c r="G255" s="7"/>
      <c r="H255" s="7"/>
      <c r="I255" s="2"/>
      <c r="J255" s="2"/>
      <c r="K255" s="2"/>
      <c r="L255" s="2"/>
      <c r="M255" s="2"/>
      <c r="N255" s="2"/>
      <c r="O255" s="2"/>
      <c r="P255" s="2"/>
      <c r="Q255" s="2"/>
      <c r="R255" s="2"/>
      <c r="S255" s="2"/>
      <c r="T255" s="2"/>
      <c r="U255" s="2"/>
      <c r="V255" s="2"/>
      <c r="W255" s="2"/>
      <c r="X255" s="2"/>
      <c r="Y255" s="2"/>
      <c r="Z255" s="2"/>
    </row>
    <row r="256" spans="1:26" ht="15.75" customHeight="1">
      <c r="A256" s="5"/>
      <c r="B256" s="5"/>
      <c r="C256" s="6"/>
      <c r="D256" s="6"/>
      <c r="E256" s="6"/>
      <c r="F256" s="7"/>
      <c r="G256" s="7"/>
      <c r="H256" s="7"/>
      <c r="I256" s="2"/>
      <c r="J256" s="2"/>
      <c r="K256" s="2"/>
      <c r="L256" s="2"/>
      <c r="M256" s="2"/>
      <c r="N256" s="2"/>
      <c r="O256" s="2"/>
      <c r="P256" s="2"/>
      <c r="Q256" s="2"/>
      <c r="R256" s="2"/>
      <c r="S256" s="2"/>
      <c r="T256" s="2"/>
      <c r="U256" s="2"/>
      <c r="V256" s="2"/>
      <c r="W256" s="2"/>
      <c r="X256" s="2"/>
      <c r="Y256" s="2"/>
      <c r="Z256" s="2"/>
    </row>
    <row r="257" spans="1:26" ht="15.75" customHeight="1">
      <c r="A257" s="5"/>
      <c r="B257" s="5"/>
      <c r="C257" s="6"/>
      <c r="D257" s="6"/>
      <c r="E257" s="6"/>
      <c r="F257" s="7"/>
      <c r="G257" s="7"/>
      <c r="H257" s="7"/>
      <c r="I257" s="2"/>
      <c r="J257" s="2"/>
      <c r="K257" s="2"/>
      <c r="L257" s="2"/>
      <c r="M257" s="2"/>
      <c r="N257" s="2"/>
      <c r="O257" s="2"/>
      <c r="P257" s="2"/>
      <c r="Q257" s="2"/>
      <c r="R257" s="2"/>
      <c r="S257" s="2"/>
      <c r="T257" s="2"/>
      <c r="U257" s="2"/>
      <c r="V257" s="2"/>
      <c r="W257" s="2"/>
      <c r="X257" s="2"/>
      <c r="Y257" s="2"/>
      <c r="Z257" s="2"/>
    </row>
    <row r="258" spans="1:26" ht="15.75" customHeight="1">
      <c r="A258" s="5"/>
      <c r="B258" s="5"/>
      <c r="C258" s="6"/>
      <c r="D258" s="6"/>
      <c r="E258" s="6"/>
      <c r="F258" s="7"/>
      <c r="G258" s="7"/>
      <c r="H258" s="7"/>
      <c r="I258" s="2"/>
      <c r="J258" s="2"/>
      <c r="K258" s="2"/>
      <c r="L258" s="2"/>
      <c r="M258" s="2"/>
      <c r="N258" s="2"/>
      <c r="O258" s="2"/>
      <c r="P258" s="2"/>
      <c r="Q258" s="2"/>
      <c r="R258" s="2"/>
      <c r="S258" s="2"/>
      <c r="T258" s="2"/>
      <c r="U258" s="2"/>
      <c r="V258" s="2"/>
      <c r="W258" s="2"/>
      <c r="X258" s="2"/>
      <c r="Y258" s="2"/>
      <c r="Z258" s="2"/>
    </row>
    <row r="259" spans="1:26" ht="15.75" customHeight="1">
      <c r="A259" s="5"/>
      <c r="B259" s="5"/>
      <c r="C259" s="6"/>
      <c r="D259" s="6"/>
      <c r="E259" s="6"/>
      <c r="F259" s="7"/>
      <c r="G259" s="7"/>
      <c r="H259" s="7"/>
      <c r="I259" s="2"/>
      <c r="J259" s="2"/>
      <c r="K259" s="2"/>
      <c r="L259" s="2"/>
      <c r="M259" s="2"/>
      <c r="N259" s="2"/>
      <c r="O259" s="2"/>
      <c r="P259" s="2"/>
      <c r="Q259" s="2"/>
      <c r="R259" s="2"/>
      <c r="S259" s="2"/>
      <c r="T259" s="2"/>
      <c r="U259" s="2"/>
      <c r="V259" s="2"/>
      <c r="W259" s="2"/>
      <c r="X259" s="2"/>
      <c r="Y259" s="2"/>
      <c r="Z259" s="2"/>
    </row>
    <row r="260" spans="1:26" ht="15.75" customHeight="1">
      <c r="A260" s="5"/>
      <c r="B260" s="5"/>
      <c r="C260" s="6"/>
      <c r="D260" s="6"/>
      <c r="E260" s="6"/>
      <c r="F260" s="7"/>
      <c r="G260" s="7"/>
      <c r="H260" s="7"/>
      <c r="I260" s="2"/>
      <c r="J260" s="2"/>
      <c r="K260" s="2"/>
      <c r="L260" s="2"/>
      <c r="M260" s="2"/>
      <c r="N260" s="2"/>
      <c r="O260" s="2"/>
      <c r="P260" s="2"/>
      <c r="Q260" s="2"/>
      <c r="R260" s="2"/>
      <c r="S260" s="2"/>
      <c r="T260" s="2"/>
      <c r="U260" s="2"/>
      <c r="V260" s="2"/>
      <c r="W260" s="2"/>
      <c r="X260" s="2"/>
      <c r="Y260" s="2"/>
      <c r="Z260" s="2"/>
    </row>
    <row r="261" spans="1:26" ht="15.75" customHeight="1">
      <c r="A261" s="5"/>
      <c r="B261" s="5"/>
      <c r="C261" s="6"/>
      <c r="D261" s="6"/>
      <c r="E261" s="6"/>
      <c r="F261" s="7"/>
      <c r="G261" s="7"/>
      <c r="H261" s="7"/>
      <c r="I261" s="2"/>
      <c r="J261" s="2"/>
      <c r="K261" s="2"/>
      <c r="L261" s="2"/>
      <c r="M261" s="2"/>
      <c r="N261" s="2"/>
      <c r="O261" s="2"/>
      <c r="P261" s="2"/>
      <c r="Q261" s="2"/>
      <c r="R261" s="2"/>
      <c r="S261" s="2"/>
      <c r="T261" s="2"/>
      <c r="U261" s="2"/>
      <c r="V261" s="2"/>
      <c r="W261" s="2"/>
      <c r="X261" s="2"/>
      <c r="Y261" s="2"/>
      <c r="Z261" s="2"/>
    </row>
    <row r="262" spans="1:26" ht="15.75" customHeight="1">
      <c r="A262" s="5"/>
      <c r="B262" s="5"/>
      <c r="C262" s="6"/>
      <c r="D262" s="6"/>
      <c r="E262" s="6"/>
      <c r="F262" s="7"/>
      <c r="G262" s="7"/>
      <c r="H262" s="7"/>
      <c r="I262" s="2"/>
      <c r="J262" s="2"/>
      <c r="K262" s="2"/>
      <c r="L262" s="2"/>
      <c r="M262" s="2"/>
      <c r="N262" s="2"/>
      <c r="O262" s="2"/>
      <c r="P262" s="2"/>
      <c r="Q262" s="2"/>
      <c r="R262" s="2"/>
      <c r="S262" s="2"/>
      <c r="T262" s="2"/>
      <c r="U262" s="2"/>
      <c r="V262" s="2"/>
      <c r="W262" s="2"/>
      <c r="X262" s="2"/>
      <c r="Y262" s="2"/>
      <c r="Z262" s="2"/>
    </row>
    <row r="263" spans="1:26" ht="15.75" customHeight="1">
      <c r="A263" s="5"/>
      <c r="B263" s="5"/>
      <c r="C263" s="6"/>
      <c r="D263" s="6"/>
      <c r="E263" s="6"/>
      <c r="F263" s="7"/>
      <c r="G263" s="7"/>
      <c r="H263" s="7"/>
      <c r="I263" s="2"/>
      <c r="J263" s="2"/>
      <c r="K263" s="2"/>
      <c r="L263" s="2"/>
      <c r="M263" s="2"/>
      <c r="N263" s="2"/>
      <c r="O263" s="2"/>
      <c r="P263" s="2"/>
      <c r="Q263" s="2"/>
      <c r="R263" s="2"/>
      <c r="S263" s="2"/>
      <c r="T263" s="2"/>
      <c r="U263" s="2"/>
      <c r="V263" s="2"/>
      <c r="W263" s="2"/>
      <c r="X263" s="2"/>
      <c r="Y263" s="2"/>
      <c r="Z263" s="2"/>
    </row>
    <row r="264" spans="1:26" ht="15.75" customHeight="1">
      <c r="A264" s="5"/>
      <c r="B264" s="5"/>
      <c r="C264" s="6"/>
      <c r="D264" s="6"/>
      <c r="E264" s="6"/>
      <c r="F264" s="7"/>
      <c r="G264" s="7"/>
      <c r="H264" s="7"/>
      <c r="I264" s="2"/>
      <c r="J264" s="2"/>
      <c r="K264" s="2"/>
      <c r="L264" s="2"/>
      <c r="M264" s="2"/>
      <c r="N264" s="2"/>
      <c r="O264" s="2"/>
      <c r="P264" s="2"/>
      <c r="Q264" s="2"/>
      <c r="R264" s="2"/>
      <c r="S264" s="2"/>
      <c r="T264" s="2"/>
      <c r="U264" s="2"/>
      <c r="V264" s="2"/>
      <c r="W264" s="2"/>
      <c r="X264" s="2"/>
      <c r="Y264" s="2"/>
      <c r="Z264" s="2"/>
    </row>
    <row r="265" spans="1:26" ht="15.75" customHeight="1">
      <c r="A265" s="5"/>
      <c r="B265" s="5"/>
      <c r="C265" s="6"/>
      <c r="D265" s="6"/>
      <c r="E265" s="6"/>
      <c r="F265" s="7"/>
      <c r="G265" s="7"/>
      <c r="H265" s="7"/>
      <c r="I265" s="2"/>
      <c r="J265" s="2"/>
      <c r="K265" s="2"/>
      <c r="L265" s="2"/>
      <c r="M265" s="2"/>
      <c r="N265" s="2"/>
      <c r="O265" s="2"/>
      <c r="P265" s="2"/>
      <c r="Q265" s="2"/>
      <c r="R265" s="2"/>
      <c r="S265" s="2"/>
      <c r="T265" s="2"/>
      <c r="U265" s="2"/>
      <c r="V265" s="2"/>
      <c r="W265" s="2"/>
      <c r="X265" s="2"/>
      <c r="Y265" s="2"/>
      <c r="Z265" s="2"/>
    </row>
    <row r="266" spans="1:26" ht="15.75" customHeight="1">
      <c r="A266" s="5"/>
      <c r="B266" s="5"/>
      <c r="C266" s="6"/>
      <c r="D266" s="6"/>
      <c r="E266" s="6"/>
      <c r="F266" s="7"/>
      <c r="G266" s="7"/>
      <c r="H266" s="7"/>
      <c r="I266" s="2"/>
      <c r="J266" s="2"/>
      <c r="K266" s="2"/>
      <c r="L266" s="2"/>
      <c r="M266" s="2"/>
      <c r="N266" s="2"/>
      <c r="O266" s="2"/>
      <c r="P266" s="2"/>
      <c r="Q266" s="2"/>
      <c r="R266" s="2"/>
      <c r="S266" s="2"/>
      <c r="T266" s="2"/>
      <c r="U266" s="2"/>
      <c r="V266" s="2"/>
      <c r="W266" s="2"/>
      <c r="X266" s="2"/>
      <c r="Y266" s="2"/>
      <c r="Z266" s="2"/>
    </row>
    <row r="267" spans="1:26" ht="15.75" customHeight="1">
      <c r="A267" s="5"/>
      <c r="B267" s="5"/>
      <c r="C267" s="6"/>
      <c r="D267" s="6"/>
      <c r="E267" s="6"/>
      <c r="F267" s="7"/>
      <c r="G267" s="7"/>
      <c r="H267" s="7"/>
      <c r="I267" s="2"/>
      <c r="J267" s="2"/>
      <c r="K267" s="2"/>
      <c r="L267" s="2"/>
      <c r="M267" s="2"/>
      <c r="N267" s="2"/>
      <c r="O267" s="2"/>
      <c r="P267" s="2"/>
      <c r="Q267" s="2"/>
      <c r="R267" s="2"/>
      <c r="S267" s="2"/>
      <c r="T267" s="2"/>
      <c r="U267" s="2"/>
      <c r="V267" s="2"/>
      <c r="W267" s="2"/>
      <c r="X267" s="2"/>
      <c r="Y267" s="2"/>
      <c r="Z267" s="2"/>
    </row>
    <row r="268" spans="1:26" ht="15.75" customHeight="1">
      <c r="A268" s="5"/>
      <c r="B268" s="5"/>
      <c r="C268" s="6"/>
      <c r="D268" s="6"/>
      <c r="E268" s="6"/>
      <c r="F268" s="7"/>
      <c r="G268" s="7"/>
      <c r="H268" s="7"/>
      <c r="I268" s="2"/>
      <c r="J268" s="2"/>
      <c r="K268" s="2"/>
      <c r="L268" s="2"/>
      <c r="M268" s="2"/>
      <c r="N268" s="2"/>
      <c r="O268" s="2"/>
      <c r="P268" s="2"/>
      <c r="Q268" s="2"/>
      <c r="R268" s="2"/>
      <c r="S268" s="2"/>
      <c r="T268" s="2"/>
      <c r="U268" s="2"/>
      <c r="V268" s="2"/>
      <c r="W268" s="2"/>
      <c r="X268" s="2"/>
      <c r="Y268" s="2"/>
      <c r="Z268" s="2"/>
    </row>
    <row r="269" spans="1:26" ht="15.75" customHeight="1">
      <c r="A269" s="5"/>
      <c r="B269" s="5"/>
      <c r="C269" s="6"/>
      <c r="D269" s="6"/>
      <c r="E269" s="6"/>
      <c r="F269" s="7"/>
      <c r="G269" s="7"/>
      <c r="H269" s="7"/>
      <c r="I269" s="2"/>
      <c r="J269" s="2"/>
      <c r="K269" s="2"/>
      <c r="L269" s="2"/>
      <c r="M269" s="2"/>
      <c r="N269" s="2"/>
      <c r="O269" s="2"/>
      <c r="P269" s="2"/>
      <c r="Q269" s="2"/>
      <c r="R269" s="2"/>
      <c r="S269" s="2"/>
      <c r="T269" s="2"/>
      <c r="U269" s="2"/>
      <c r="V269" s="2"/>
      <c r="W269" s="2"/>
      <c r="X269" s="2"/>
      <c r="Y269" s="2"/>
      <c r="Z269" s="2"/>
    </row>
    <row r="270" spans="1:26" ht="15.75" customHeight="1">
      <c r="A270" s="5"/>
      <c r="B270" s="5"/>
      <c r="C270" s="6"/>
      <c r="D270" s="6"/>
      <c r="E270" s="6"/>
      <c r="F270" s="7"/>
      <c r="G270" s="7"/>
      <c r="H270" s="7"/>
      <c r="I270" s="2"/>
      <c r="J270" s="2"/>
      <c r="K270" s="2"/>
      <c r="L270" s="2"/>
      <c r="M270" s="2"/>
      <c r="N270" s="2"/>
      <c r="O270" s="2"/>
      <c r="P270" s="2"/>
      <c r="Q270" s="2"/>
      <c r="R270" s="2"/>
      <c r="S270" s="2"/>
      <c r="T270" s="2"/>
      <c r="U270" s="2"/>
      <c r="V270" s="2"/>
      <c r="W270" s="2"/>
      <c r="X270" s="2"/>
      <c r="Y270" s="2"/>
      <c r="Z270" s="2"/>
    </row>
    <row r="271" spans="1:26" ht="15.75" customHeight="1">
      <c r="A271" s="5"/>
      <c r="B271" s="5"/>
      <c r="C271" s="6"/>
      <c r="D271" s="6"/>
      <c r="E271" s="6"/>
      <c r="F271" s="7"/>
      <c r="G271" s="7"/>
      <c r="H271" s="7"/>
      <c r="I271" s="2"/>
      <c r="J271" s="2"/>
      <c r="K271" s="2"/>
      <c r="L271" s="2"/>
      <c r="M271" s="2"/>
      <c r="N271" s="2"/>
      <c r="O271" s="2"/>
      <c r="P271" s="2"/>
      <c r="Q271" s="2"/>
      <c r="R271" s="2"/>
      <c r="S271" s="2"/>
      <c r="T271" s="2"/>
      <c r="U271" s="2"/>
      <c r="V271" s="2"/>
      <c r="W271" s="2"/>
      <c r="X271" s="2"/>
      <c r="Y271" s="2"/>
      <c r="Z271" s="2"/>
    </row>
    <row r="272" spans="1:26" ht="15.75" customHeight="1">
      <c r="A272" s="5"/>
      <c r="B272" s="5"/>
      <c r="C272" s="6"/>
      <c r="D272" s="6"/>
      <c r="E272" s="6"/>
      <c r="F272" s="7"/>
      <c r="G272" s="7"/>
      <c r="H272" s="7"/>
      <c r="I272" s="2"/>
      <c r="J272" s="2"/>
      <c r="K272" s="2"/>
      <c r="L272" s="2"/>
      <c r="M272" s="2"/>
      <c r="N272" s="2"/>
      <c r="O272" s="2"/>
      <c r="P272" s="2"/>
      <c r="Q272" s="2"/>
      <c r="R272" s="2"/>
      <c r="S272" s="2"/>
      <c r="T272" s="2"/>
      <c r="U272" s="2"/>
      <c r="V272" s="2"/>
      <c r="W272" s="2"/>
      <c r="X272" s="2"/>
      <c r="Y272" s="2"/>
      <c r="Z272" s="2"/>
    </row>
    <row r="273" spans="1:26" ht="15.75" customHeight="1">
      <c r="A273" s="5"/>
      <c r="B273" s="5"/>
      <c r="C273" s="6"/>
      <c r="D273" s="6"/>
      <c r="E273" s="6"/>
      <c r="F273" s="7"/>
      <c r="G273" s="7"/>
      <c r="H273" s="7"/>
      <c r="I273" s="2"/>
      <c r="J273" s="2"/>
      <c r="K273" s="2"/>
      <c r="L273" s="2"/>
      <c r="M273" s="2"/>
      <c r="N273" s="2"/>
      <c r="O273" s="2"/>
      <c r="P273" s="2"/>
      <c r="Q273" s="2"/>
      <c r="R273" s="2"/>
      <c r="S273" s="2"/>
      <c r="T273" s="2"/>
      <c r="U273" s="2"/>
      <c r="V273" s="2"/>
      <c r="W273" s="2"/>
      <c r="X273" s="2"/>
      <c r="Y273" s="2"/>
      <c r="Z273" s="2"/>
    </row>
    <row r="274" spans="1:26" ht="15.75" customHeight="1">
      <c r="A274" s="5"/>
      <c r="B274" s="5"/>
      <c r="C274" s="6"/>
      <c r="D274" s="6"/>
      <c r="E274" s="6"/>
      <c r="F274" s="7"/>
      <c r="G274" s="7"/>
      <c r="H274" s="7"/>
      <c r="I274" s="2"/>
      <c r="J274" s="2"/>
      <c r="K274" s="2"/>
      <c r="L274" s="2"/>
      <c r="M274" s="2"/>
      <c r="N274" s="2"/>
      <c r="O274" s="2"/>
      <c r="P274" s="2"/>
      <c r="Q274" s="2"/>
      <c r="R274" s="2"/>
      <c r="S274" s="2"/>
      <c r="T274" s="2"/>
      <c r="U274" s="2"/>
      <c r="V274" s="2"/>
      <c r="W274" s="2"/>
      <c r="X274" s="2"/>
      <c r="Y274" s="2"/>
      <c r="Z274" s="2"/>
    </row>
    <row r="275" spans="1:26" ht="15.75" customHeight="1">
      <c r="A275" s="5"/>
      <c r="B275" s="5"/>
      <c r="C275" s="6"/>
      <c r="D275" s="6"/>
      <c r="E275" s="6"/>
      <c r="F275" s="7"/>
      <c r="G275" s="7"/>
      <c r="H275" s="7"/>
      <c r="I275" s="2"/>
      <c r="J275" s="2"/>
      <c r="K275" s="2"/>
      <c r="L275" s="2"/>
      <c r="M275" s="2"/>
      <c r="N275" s="2"/>
      <c r="O275" s="2"/>
      <c r="P275" s="2"/>
      <c r="Q275" s="2"/>
      <c r="R275" s="2"/>
      <c r="S275" s="2"/>
      <c r="T275" s="2"/>
      <c r="U275" s="2"/>
      <c r="V275" s="2"/>
      <c r="W275" s="2"/>
      <c r="X275" s="2"/>
      <c r="Y275" s="2"/>
      <c r="Z275" s="2"/>
    </row>
    <row r="276" spans="1:26" ht="15.75" customHeight="1">
      <c r="A276" s="5"/>
      <c r="B276" s="5"/>
      <c r="C276" s="6"/>
      <c r="D276" s="6"/>
      <c r="E276" s="6"/>
      <c r="F276" s="7"/>
      <c r="G276" s="7"/>
      <c r="H276" s="7"/>
      <c r="I276" s="2"/>
      <c r="J276" s="2"/>
      <c r="K276" s="2"/>
      <c r="L276" s="2"/>
      <c r="M276" s="2"/>
      <c r="N276" s="2"/>
      <c r="O276" s="2"/>
      <c r="P276" s="2"/>
      <c r="Q276" s="2"/>
      <c r="R276" s="2"/>
      <c r="S276" s="2"/>
      <c r="T276" s="2"/>
      <c r="U276" s="2"/>
      <c r="V276" s="2"/>
      <c r="W276" s="2"/>
      <c r="X276" s="2"/>
      <c r="Y276" s="2"/>
      <c r="Z276" s="2"/>
    </row>
    <row r="277" spans="1:26" ht="15.75" customHeight="1">
      <c r="A277" s="5"/>
      <c r="B277" s="5"/>
      <c r="C277" s="6"/>
      <c r="D277" s="6"/>
      <c r="E277" s="6"/>
      <c r="F277" s="7"/>
      <c r="G277" s="7"/>
      <c r="H277" s="7"/>
      <c r="I277" s="2"/>
      <c r="J277" s="2"/>
      <c r="K277" s="2"/>
      <c r="L277" s="2"/>
      <c r="M277" s="2"/>
      <c r="N277" s="2"/>
      <c r="O277" s="2"/>
      <c r="P277" s="2"/>
      <c r="Q277" s="2"/>
      <c r="R277" s="2"/>
      <c r="S277" s="2"/>
      <c r="T277" s="2"/>
      <c r="U277" s="2"/>
      <c r="V277" s="2"/>
      <c r="W277" s="2"/>
      <c r="X277" s="2"/>
      <c r="Y277" s="2"/>
      <c r="Z277" s="2"/>
    </row>
    <row r="278" spans="1:26" ht="15.75" customHeight="1">
      <c r="A278" s="5"/>
      <c r="B278" s="5"/>
      <c r="C278" s="6"/>
      <c r="D278" s="6"/>
      <c r="E278" s="6"/>
      <c r="F278" s="7"/>
      <c r="G278" s="7"/>
      <c r="H278" s="7"/>
      <c r="I278" s="2"/>
      <c r="J278" s="2"/>
      <c r="K278" s="2"/>
      <c r="L278" s="2"/>
      <c r="M278" s="2"/>
      <c r="N278" s="2"/>
      <c r="O278" s="2"/>
      <c r="P278" s="2"/>
      <c r="Q278" s="2"/>
      <c r="R278" s="2"/>
      <c r="S278" s="2"/>
      <c r="T278" s="2"/>
      <c r="U278" s="2"/>
      <c r="V278" s="2"/>
      <c r="W278" s="2"/>
      <c r="X278" s="2"/>
      <c r="Y278" s="2"/>
      <c r="Z278" s="2"/>
    </row>
    <row r="279" spans="1:26" ht="15.75" customHeight="1">
      <c r="A279" s="5"/>
      <c r="B279" s="5"/>
      <c r="C279" s="6"/>
      <c r="D279" s="6"/>
      <c r="E279" s="6"/>
      <c r="F279" s="7"/>
      <c r="G279" s="7"/>
      <c r="H279" s="7"/>
      <c r="I279" s="2"/>
      <c r="J279" s="2"/>
      <c r="K279" s="2"/>
      <c r="L279" s="2"/>
      <c r="M279" s="2"/>
      <c r="N279" s="2"/>
      <c r="O279" s="2"/>
      <c r="P279" s="2"/>
      <c r="Q279" s="2"/>
      <c r="R279" s="2"/>
      <c r="S279" s="2"/>
      <c r="T279" s="2"/>
      <c r="U279" s="2"/>
      <c r="V279" s="2"/>
      <c r="W279" s="2"/>
      <c r="X279" s="2"/>
      <c r="Y279" s="2"/>
      <c r="Z279" s="2"/>
    </row>
    <row r="280" spans="1:26" ht="15.75" customHeight="1">
      <c r="A280" s="5"/>
      <c r="B280" s="5"/>
      <c r="C280" s="6"/>
      <c r="D280" s="6"/>
      <c r="E280" s="6"/>
      <c r="F280" s="7"/>
      <c r="G280" s="7"/>
      <c r="H280" s="7"/>
      <c r="I280" s="2"/>
      <c r="J280" s="2"/>
      <c r="K280" s="2"/>
      <c r="L280" s="2"/>
      <c r="M280" s="2"/>
      <c r="N280" s="2"/>
      <c r="O280" s="2"/>
      <c r="P280" s="2"/>
      <c r="Q280" s="2"/>
      <c r="R280" s="2"/>
      <c r="S280" s="2"/>
      <c r="T280" s="2"/>
      <c r="U280" s="2"/>
      <c r="V280" s="2"/>
      <c r="W280" s="2"/>
      <c r="X280" s="2"/>
      <c r="Y280" s="2"/>
      <c r="Z280" s="2"/>
    </row>
    <row r="281" spans="1:26" ht="15.75" customHeight="1">
      <c r="A281" s="5"/>
      <c r="B281" s="5"/>
      <c r="C281" s="6"/>
      <c r="D281" s="6"/>
      <c r="E281" s="6"/>
      <c r="F281" s="7"/>
      <c r="G281" s="7"/>
      <c r="H281" s="7"/>
      <c r="I281" s="2"/>
      <c r="J281" s="2"/>
      <c r="K281" s="2"/>
      <c r="L281" s="2"/>
      <c r="M281" s="2"/>
      <c r="N281" s="2"/>
      <c r="O281" s="2"/>
      <c r="P281" s="2"/>
      <c r="Q281" s="2"/>
      <c r="R281" s="2"/>
      <c r="S281" s="2"/>
      <c r="T281" s="2"/>
      <c r="U281" s="2"/>
      <c r="V281" s="2"/>
      <c r="W281" s="2"/>
      <c r="X281" s="2"/>
      <c r="Y281" s="2"/>
      <c r="Z281" s="2"/>
    </row>
    <row r="282" spans="1:26" ht="15.75" customHeight="1">
      <c r="A282" s="5"/>
      <c r="B282" s="5"/>
      <c r="C282" s="6"/>
      <c r="D282" s="6"/>
      <c r="E282" s="6"/>
      <c r="F282" s="7"/>
      <c r="G282" s="7"/>
      <c r="H282" s="7"/>
      <c r="I282" s="2"/>
      <c r="J282" s="2"/>
      <c r="K282" s="2"/>
      <c r="L282" s="2"/>
      <c r="M282" s="2"/>
      <c r="N282" s="2"/>
      <c r="O282" s="2"/>
      <c r="P282" s="2"/>
      <c r="Q282" s="2"/>
      <c r="R282" s="2"/>
      <c r="S282" s="2"/>
      <c r="T282" s="2"/>
      <c r="U282" s="2"/>
      <c r="V282" s="2"/>
      <c r="W282" s="2"/>
      <c r="X282" s="2"/>
      <c r="Y282" s="2"/>
      <c r="Z282" s="2"/>
    </row>
    <row r="283" spans="1:26" ht="15.75" customHeight="1">
      <c r="A283" s="5"/>
      <c r="B283" s="5"/>
      <c r="C283" s="6"/>
      <c r="D283" s="6"/>
      <c r="E283" s="6"/>
      <c r="F283" s="7"/>
      <c r="G283" s="7"/>
      <c r="H283" s="7"/>
      <c r="I283" s="2"/>
      <c r="J283" s="2"/>
      <c r="K283" s="2"/>
      <c r="L283" s="2"/>
      <c r="M283" s="2"/>
      <c r="N283" s="2"/>
      <c r="O283" s="2"/>
      <c r="P283" s="2"/>
      <c r="Q283" s="2"/>
      <c r="R283" s="2"/>
      <c r="S283" s="2"/>
      <c r="T283" s="2"/>
      <c r="U283" s="2"/>
      <c r="V283" s="2"/>
      <c r="W283" s="2"/>
      <c r="X283" s="2"/>
      <c r="Y283" s="2"/>
      <c r="Z283" s="2"/>
    </row>
    <row r="284" spans="1:26" ht="15.75" customHeight="1">
      <c r="A284" s="5"/>
      <c r="B284" s="5"/>
      <c r="C284" s="6"/>
      <c r="D284" s="6"/>
      <c r="E284" s="6"/>
      <c r="F284" s="7"/>
      <c r="G284" s="7"/>
      <c r="H284" s="7"/>
      <c r="I284" s="2"/>
      <c r="J284" s="2"/>
      <c r="K284" s="2"/>
      <c r="L284" s="2"/>
      <c r="M284" s="2"/>
      <c r="N284" s="2"/>
      <c r="O284" s="2"/>
      <c r="P284" s="2"/>
      <c r="Q284" s="2"/>
      <c r="R284" s="2"/>
      <c r="S284" s="2"/>
      <c r="T284" s="2"/>
      <c r="U284" s="2"/>
      <c r="V284" s="2"/>
      <c r="W284" s="2"/>
      <c r="X284" s="2"/>
      <c r="Y284" s="2"/>
      <c r="Z284" s="2"/>
    </row>
    <row r="285" spans="1:26" ht="15.75" customHeight="1">
      <c r="A285" s="5"/>
      <c r="B285" s="5"/>
      <c r="C285" s="6"/>
      <c r="D285" s="6"/>
      <c r="E285" s="6"/>
      <c r="F285" s="7"/>
      <c r="G285" s="7"/>
      <c r="H285" s="7"/>
      <c r="I285" s="2"/>
      <c r="J285" s="2"/>
      <c r="K285" s="2"/>
      <c r="L285" s="2"/>
      <c r="M285" s="2"/>
      <c r="N285" s="2"/>
      <c r="O285" s="2"/>
      <c r="P285" s="2"/>
      <c r="Q285" s="2"/>
      <c r="R285" s="2"/>
      <c r="S285" s="2"/>
      <c r="T285" s="2"/>
      <c r="U285" s="2"/>
      <c r="V285" s="2"/>
      <c r="W285" s="2"/>
      <c r="X285" s="2"/>
      <c r="Y285" s="2"/>
      <c r="Z285" s="2"/>
    </row>
    <row r="286" spans="1:26" ht="15.75" customHeight="1">
      <c r="A286" s="5"/>
      <c r="B286" s="5"/>
      <c r="C286" s="6"/>
      <c r="D286" s="6"/>
      <c r="E286" s="6"/>
      <c r="F286" s="7"/>
      <c r="G286" s="7"/>
      <c r="H286" s="7"/>
      <c r="I286" s="2"/>
      <c r="J286" s="2"/>
      <c r="K286" s="2"/>
      <c r="L286" s="2"/>
      <c r="M286" s="2"/>
      <c r="N286" s="2"/>
      <c r="O286" s="2"/>
      <c r="P286" s="2"/>
      <c r="Q286" s="2"/>
      <c r="R286" s="2"/>
      <c r="S286" s="2"/>
      <c r="T286" s="2"/>
      <c r="U286" s="2"/>
      <c r="V286" s="2"/>
      <c r="W286" s="2"/>
      <c r="X286" s="2"/>
      <c r="Y286" s="2"/>
      <c r="Z286" s="2"/>
    </row>
    <row r="287" spans="1:26" ht="15.75" customHeight="1">
      <c r="A287" s="5"/>
      <c r="B287" s="5"/>
      <c r="C287" s="6"/>
      <c r="D287" s="6"/>
      <c r="E287" s="6"/>
      <c r="F287" s="7"/>
      <c r="G287" s="7"/>
      <c r="H287" s="7"/>
      <c r="I287" s="2"/>
      <c r="J287" s="2"/>
      <c r="K287" s="2"/>
      <c r="L287" s="2"/>
      <c r="M287" s="2"/>
      <c r="N287" s="2"/>
      <c r="O287" s="2"/>
      <c r="P287" s="2"/>
      <c r="Q287" s="2"/>
      <c r="R287" s="2"/>
      <c r="S287" s="2"/>
      <c r="T287" s="2"/>
      <c r="U287" s="2"/>
      <c r="V287" s="2"/>
      <c r="W287" s="2"/>
      <c r="X287" s="2"/>
      <c r="Y287" s="2"/>
      <c r="Z287" s="2"/>
    </row>
    <row r="288" spans="1:26" ht="15.75" customHeight="1">
      <c r="A288" s="5"/>
      <c r="B288" s="5"/>
      <c r="C288" s="6"/>
      <c r="D288" s="6"/>
      <c r="E288" s="6"/>
      <c r="F288" s="7"/>
      <c r="G288" s="7"/>
      <c r="H288" s="7"/>
      <c r="I288" s="2"/>
      <c r="J288" s="2"/>
      <c r="K288" s="2"/>
      <c r="L288" s="2"/>
      <c r="M288" s="2"/>
      <c r="N288" s="2"/>
      <c r="O288" s="2"/>
      <c r="P288" s="2"/>
      <c r="Q288" s="2"/>
      <c r="R288" s="2"/>
      <c r="S288" s="2"/>
      <c r="T288" s="2"/>
      <c r="U288" s="2"/>
      <c r="V288" s="2"/>
      <c r="W288" s="2"/>
      <c r="X288" s="2"/>
      <c r="Y288" s="2"/>
      <c r="Z288" s="2"/>
    </row>
    <row r="289" spans="1:26" ht="15.75" customHeight="1">
      <c r="A289" s="5"/>
      <c r="B289" s="5"/>
      <c r="C289" s="6"/>
      <c r="D289" s="6"/>
      <c r="E289" s="6"/>
      <c r="F289" s="7"/>
      <c r="G289" s="7"/>
      <c r="H289" s="7"/>
      <c r="I289" s="2"/>
      <c r="J289" s="2"/>
      <c r="K289" s="2"/>
      <c r="L289" s="2"/>
      <c r="M289" s="2"/>
      <c r="N289" s="2"/>
      <c r="O289" s="2"/>
      <c r="P289" s="2"/>
      <c r="Q289" s="2"/>
      <c r="R289" s="2"/>
      <c r="S289" s="2"/>
      <c r="T289" s="2"/>
      <c r="U289" s="2"/>
      <c r="V289" s="2"/>
      <c r="W289" s="2"/>
      <c r="X289" s="2"/>
      <c r="Y289" s="2"/>
      <c r="Z289" s="2"/>
    </row>
    <row r="290" spans="1:26" ht="15.75" customHeight="1">
      <c r="A290" s="5"/>
      <c r="B290" s="5"/>
      <c r="C290" s="6"/>
      <c r="D290" s="6"/>
      <c r="E290" s="6"/>
      <c r="F290" s="7"/>
      <c r="G290" s="7"/>
      <c r="H290" s="7"/>
      <c r="I290" s="2"/>
      <c r="J290" s="2"/>
      <c r="K290" s="2"/>
      <c r="L290" s="2"/>
      <c r="M290" s="2"/>
      <c r="N290" s="2"/>
      <c r="O290" s="2"/>
      <c r="P290" s="2"/>
      <c r="Q290" s="2"/>
      <c r="R290" s="2"/>
      <c r="S290" s="2"/>
      <c r="T290" s="2"/>
      <c r="U290" s="2"/>
      <c r="V290" s="2"/>
      <c r="W290" s="2"/>
      <c r="X290" s="2"/>
      <c r="Y290" s="2"/>
      <c r="Z290" s="2"/>
    </row>
    <row r="291" spans="1:26" ht="15.75" customHeight="1">
      <c r="A291" s="5"/>
      <c r="B291" s="5"/>
      <c r="C291" s="6"/>
      <c r="D291" s="6"/>
      <c r="E291" s="6"/>
      <c r="F291" s="7"/>
      <c r="G291" s="7"/>
      <c r="H291" s="7"/>
      <c r="I291" s="2"/>
      <c r="J291" s="2"/>
      <c r="K291" s="2"/>
      <c r="L291" s="2"/>
      <c r="M291" s="2"/>
      <c r="N291" s="2"/>
      <c r="O291" s="2"/>
      <c r="P291" s="2"/>
      <c r="Q291" s="2"/>
      <c r="R291" s="2"/>
      <c r="S291" s="2"/>
      <c r="T291" s="2"/>
      <c r="U291" s="2"/>
      <c r="V291" s="2"/>
      <c r="W291" s="2"/>
      <c r="X291" s="2"/>
      <c r="Y291" s="2"/>
      <c r="Z291" s="2"/>
    </row>
    <row r="292" spans="1:26" ht="15.75" customHeight="1">
      <c r="A292" s="5"/>
      <c r="B292" s="5"/>
      <c r="C292" s="6"/>
      <c r="D292" s="6"/>
      <c r="E292" s="6"/>
      <c r="F292" s="7"/>
      <c r="G292" s="7"/>
      <c r="H292" s="7"/>
      <c r="I292" s="2"/>
      <c r="J292" s="2"/>
      <c r="K292" s="2"/>
      <c r="L292" s="2"/>
      <c r="M292" s="2"/>
      <c r="N292" s="2"/>
      <c r="O292" s="2"/>
      <c r="P292" s="2"/>
      <c r="Q292" s="2"/>
      <c r="R292" s="2"/>
      <c r="S292" s="2"/>
      <c r="T292" s="2"/>
      <c r="U292" s="2"/>
      <c r="V292" s="2"/>
      <c r="W292" s="2"/>
      <c r="X292" s="2"/>
      <c r="Y292" s="2"/>
      <c r="Z292" s="2"/>
    </row>
    <row r="293" spans="1:26" ht="15.75" customHeight="1">
      <c r="A293" s="5"/>
      <c r="B293" s="5"/>
      <c r="C293" s="6"/>
      <c r="D293" s="6"/>
      <c r="E293" s="6"/>
      <c r="F293" s="7"/>
      <c r="G293" s="7"/>
      <c r="H293" s="7"/>
      <c r="I293" s="2"/>
      <c r="J293" s="2"/>
      <c r="K293" s="2"/>
      <c r="L293" s="2"/>
      <c r="M293" s="2"/>
      <c r="N293" s="2"/>
      <c r="O293" s="2"/>
      <c r="P293" s="2"/>
      <c r="Q293" s="2"/>
      <c r="R293" s="2"/>
      <c r="S293" s="2"/>
      <c r="T293" s="2"/>
      <c r="U293" s="2"/>
      <c r="V293" s="2"/>
      <c r="W293" s="2"/>
      <c r="X293" s="2"/>
      <c r="Y293" s="2"/>
      <c r="Z293" s="2"/>
    </row>
    <row r="294" spans="1:26" ht="15.75" customHeight="1">
      <c r="A294" s="5"/>
      <c r="B294" s="5"/>
      <c r="C294" s="6"/>
      <c r="D294" s="6"/>
      <c r="E294" s="6"/>
      <c r="F294" s="7"/>
      <c r="G294" s="7"/>
      <c r="H294" s="7"/>
      <c r="I294" s="2"/>
      <c r="J294" s="2"/>
      <c r="K294" s="2"/>
      <c r="L294" s="2"/>
      <c r="M294" s="2"/>
      <c r="N294" s="2"/>
      <c r="O294" s="2"/>
      <c r="P294" s="2"/>
      <c r="Q294" s="2"/>
      <c r="R294" s="2"/>
      <c r="S294" s="2"/>
      <c r="T294" s="2"/>
      <c r="U294" s="2"/>
      <c r="V294" s="2"/>
      <c r="W294" s="2"/>
      <c r="X294" s="2"/>
      <c r="Y294" s="2"/>
      <c r="Z294" s="2"/>
    </row>
    <row r="295" spans="1:26" ht="15.75" customHeight="1">
      <c r="A295" s="5"/>
      <c r="B295" s="5"/>
      <c r="C295" s="6"/>
      <c r="D295" s="6"/>
      <c r="E295" s="6"/>
      <c r="F295" s="7"/>
      <c r="G295" s="7"/>
      <c r="H295" s="7"/>
      <c r="I295" s="2"/>
      <c r="J295" s="2"/>
      <c r="K295" s="2"/>
      <c r="L295" s="2"/>
      <c r="M295" s="2"/>
      <c r="N295" s="2"/>
      <c r="O295" s="2"/>
      <c r="P295" s="2"/>
      <c r="Q295" s="2"/>
      <c r="R295" s="2"/>
      <c r="S295" s="2"/>
      <c r="T295" s="2"/>
      <c r="U295" s="2"/>
      <c r="V295" s="2"/>
      <c r="W295" s="2"/>
      <c r="X295" s="2"/>
      <c r="Y295" s="2"/>
      <c r="Z295" s="2"/>
    </row>
    <row r="296" spans="1:26" ht="15.75" customHeight="1">
      <c r="A296" s="5"/>
      <c r="B296" s="5"/>
      <c r="C296" s="6"/>
      <c r="D296" s="6"/>
      <c r="E296" s="6"/>
      <c r="F296" s="7"/>
      <c r="G296" s="7"/>
      <c r="H296" s="7"/>
      <c r="I296" s="2"/>
      <c r="J296" s="2"/>
      <c r="K296" s="2"/>
      <c r="L296" s="2"/>
      <c r="M296" s="2"/>
      <c r="N296" s="2"/>
      <c r="O296" s="2"/>
      <c r="P296" s="2"/>
      <c r="Q296" s="2"/>
      <c r="R296" s="2"/>
      <c r="S296" s="2"/>
      <c r="T296" s="2"/>
      <c r="U296" s="2"/>
      <c r="V296" s="2"/>
      <c r="W296" s="2"/>
      <c r="X296" s="2"/>
      <c r="Y296" s="2"/>
      <c r="Z296" s="2"/>
    </row>
    <row r="297" spans="1:26" ht="15.75" customHeight="1">
      <c r="A297" s="5"/>
      <c r="B297" s="5"/>
      <c r="C297" s="6"/>
      <c r="D297" s="6"/>
      <c r="E297" s="6"/>
      <c r="F297" s="7"/>
      <c r="G297" s="7"/>
      <c r="H297" s="7"/>
      <c r="I297" s="2"/>
      <c r="J297" s="2"/>
      <c r="K297" s="2"/>
      <c r="L297" s="2"/>
      <c r="M297" s="2"/>
      <c r="N297" s="2"/>
      <c r="O297" s="2"/>
      <c r="P297" s="2"/>
      <c r="Q297" s="2"/>
      <c r="R297" s="2"/>
      <c r="S297" s="2"/>
      <c r="T297" s="2"/>
      <c r="U297" s="2"/>
      <c r="V297" s="2"/>
      <c r="W297" s="2"/>
      <c r="X297" s="2"/>
      <c r="Y297" s="2"/>
      <c r="Z297" s="2"/>
    </row>
    <row r="298" spans="1:26" ht="15.75" customHeight="1">
      <c r="A298" s="5"/>
      <c r="B298" s="5"/>
      <c r="C298" s="6"/>
      <c r="D298" s="6"/>
      <c r="E298" s="6"/>
      <c r="F298" s="7"/>
      <c r="G298" s="7"/>
      <c r="H298" s="7"/>
      <c r="I298" s="2"/>
      <c r="J298" s="2"/>
      <c r="K298" s="2"/>
      <c r="L298" s="2"/>
      <c r="M298" s="2"/>
      <c r="N298" s="2"/>
      <c r="O298" s="2"/>
      <c r="P298" s="2"/>
      <c r="Q298" s="2"/>
      <c r="R298" s="2"/>
      <c r="S298" s="2"/>
      <c r="T298" s="2"/>
      <c r="U298" s="2"/>
      <c r="V298" s="2"/>
      <c r="W298" s="2"/>
      <c r="X298" s="2"/>
      <c r="Y298" s="2"/>
      <c r="Z298" s="2"/>
    </row>
    <row r="299" spans="1:26" ht="15.75" customHeight="1">
      <c r="A299" s="5"/>
      <c r="B299" s="5"/>
      <c r="C299" s="6"/>
      <c r="D299" s="6"/>
      <c r="E299" s="6"/>
      <c r="F299" s="7"/>
      <c r="G299" s="7"/>
      <c r="H299" s="7"/>
      <c r="I299" s="2"/>
      <c r="J299" s="2"/>
      <c r="K299" s="2"/>
      <c r="L299" s="2"/>
      <c r="M299" s="2"/>
      <c r="N299" s="2"/>
      <c r="O299" s="2"/>
      <c r="P299" s="2"/>
      <c r="Q299" s="2"/>
      <c r="R299" s="2"/>
      <c r="S299" s="2"/>
      <c r="T299" s="2"/>
      <c r="U299" s="2"/>
      <c r="V299" s="2"/>
      <c r="W299" s="2"/>
      <c r="X299" s="2"/>
      <c r="Y299" s="2"/>
      <c r="Z299" s="2"/>
    </row>
    <row r="300" spans="1:26" ht="15.75" customHeight="1">
      <c r="A300" s="5"/>
      <c r="B300" s="5"/>
      <c r="C300" s="6"/>
      <c r="D300" s="6"/>
      <c r="E300" s="6"/>
      <c r="F300" s="7"/>
      <c r="G300" s="7"/>
      <c r="H300" s="7"/>
      <c r="I300" s="2"/>
      <c r="J300" s="2"/>
      <c r="K300" s="2"/>
      <c r="L300" s="2"/>
      <c r="M300" s="2"/>
      <c r="N300" s="2"/>
      <c r="O300" s="2"/>
      <c r="P300" s="2"/>
      <c r="Q300" s="2"/>
      <c r="R300" s="2"/>
      <c r="S300" s="2"/>
      <c r="T300" s="2"/>
      <c r="U300" s="2"/>
      <c r="V300" s="2"/>
      <c r="W300" s="2"/>
      <c r="X300" s="2"/>
      <c r="Y300" s="2"/>
      <c r="Z300" s="2"/>
    </row>
    <row r="301" spans="1:26" ht="15.75" customHeight="1">
      <c r="A301" s="5"/>
      <c r="B301" s="5"/>
      <c r="C301" s="6"/>
      <c r="D301" s="6"/>
      <c r="E301" s="6"/>
      <c r="F301" s="7"/>
      <c r="G301" s="7"/>
      <c r="H301" s="7"/>
      <c r="I301" s="2"/>
      <c r="J301" s="2"/>
      <c r="K301" s="2"/>
      <c r="L301" s="2"/>
      <c r="M301" s="2"/>
      <c r="N301" s="2"/>
      <c r="O301" s="2"/>
      <c r="P301" s="2"/>
      <c r="Q301" s="2"/>
      <c r="R301" s="2"/>
      <c r="S301" s="2"/>
      <c r="T301" s="2"/>
      <c r="U301" s="2"/>
      <c r="V301" s="2"/>
      <c r="W301" s="2"/>
      <c r="X301" s="2"/>
      <c r="Y301" s="2"/>
      <c r="Z301" s="2"/>
    </row>
    <row r="302" spans="1:26" ht="15.75" customHeight="1">
      <c r="A302" s="5"/>
      <c r="B302" s="5"/>
      <c r="C302" s="6"/>
      <c r="D302" s="6"/>
      <c r="E302" s="6"/>
      <c r="F302" s="7"/>
      <c r="G302" s="7"/>
      <c r="H302" s="7"/>
      <c r="I302" s="2"/>
      <c r="J302" s="2"/>
      <c r="K302" s="2"/>
      <c r="L302" s="2"/>
      <c r="M302" s="2"/>
      <c r="N302" s="2"/>
      <c r="O302" s="2"/>
      <c r="P302" s="2"/>
      <c r="Q302" s="2"/>
      <c r="R302" s="2"/>
      <c r="S302" s="2"/>
      <c r="T302" s="2"/>
      <c r="U302" s="2"/>
      <c r="V302" s="2"/>
      <c r="W302" s="2"/>
      <c r="X302" s="2"/>
      <c r="Y302" s="2"/>
      <c r="Z302" s="2"/>
    </row>
    <row r="303" spans="1:26" ht="15.75" customHeight="1">
      <c r="A303" s="5"/>
      <c r="B303" s="5"/>
      <c r="C303" s="6"/>
      <c r="D303" s="6"/>
      <c r="E303" s="6"/>
      <c r="F303" s="7"/>
      <c r="G303" s="7"/>
      <c r="H303" s="7"/>
      <c r="I303" s="2"/>
      <c r="J303" s="2"/>
      <c r="K303" s="2"/>
      <c r="L303" s="2"/>
      <c r="M303" s="2"/>
      <c r="N303" s="2"/>
      <c r="O303" s="2"/>
      <c r="P303" s="2"/>
      <c r="Q303" s="2"/>
      <c r="R303" s="2"/>
      <c r="S303" s="2"/>
      <c r="T303" s="2"/>
      <c r="U303" s="2"/>
      <c r="V303" s="2"/>
      <c r="W303" s="2"/>
      <c r="X303" s="2"/>
      <c r="Y303" s="2"/>
      <c r="Z303" s="2"/>
    </row>
    <row r="304" spans="1:26" ht="15.75" customHeight="1">
      <c r="A304" s="5"/>
      <c r="B304" s="5"/>
      <c r="C304" s="6"/>
      <c r="D304" s="6"/>
      <c r="E304" s="6"/>
      <c r="F304" s="7"/>
      <c r="G304" s="7"/>
      <c r="H304" s="7"/>
      <c r="I304" s="2"/>
      <c r="J304" s="2"/>
      <c r="K304" s="2"/>
      <c r="L304" s="2"/>
      <c r="M304" s="2"/>
      <c r="N304" s="2"/>
      <c r="O304" s="2"/>
      <c r="P304" s="2"/>
      <c r="Q304" s="2"/>
      <c r="R304" s="2"/>
      <c r="S304" s="2"/>
      <c r="T304" s="2"/>
      <c r="U304" s="2"/>
      <c r="V304" s="2"/>
      <c r="W304" s="2"/>
      <c r="X304" s="2"/>
      <c r="Y304" s="2"/>
      <c r="Z304" s="2"/>
    </row>
    <row r="305" spans="1:26" ht="15.75" customHeight="1">
      <c r="A305" s="5"/>
      <c r="B305" s="5"/>
      <c r="C305" s="6"/>
      <c r="D305" s="6"/>
      <c r="E305" s="6"/>
      <c r="F305" s="7"/>
      <c r="G305" s="7"/>
      <c r="H305" s="7"/>
      <c r="I305" s="2"/>
      <c r="J305" s="2"/>
      <c r="K305" s="2"/>
      <c r="L305" s="2"/>
      <c r="M305" s="2"/>
      <c r="N305" s="2"/>
      <c r="O305" s="2"/>
      <c r="P305" s="2"/>
      <c r="Q305" s="2"/>
      <c r="R305" s="2"/>
      <c r="S305" s="2"/>
      <c r="T305" s="2"/>
      <c r="U305" s="2"/>
      <c r="V305" s="2"/>
      <c r="W305" s="2"/>
      <c r="X305" s="2"/>
      <c r="Y305" s="2"/>
      <c r="Z305" s="2"/>
    </row>
    <row r="306" spans="1:26" ht="15.75" customHeight="1">
      <c r="A306" s="5"/>
      <c r="B306" s="5"/>
      <c r="C306" s="6"/>
      <c r="D306" s="6"/>
      <c r="E306" s="6"/>
      <c r="F306" s="7"/>
      <c r="G306" s="7"/>
      <c r="H306" s="7"/>
      <c r="I306" s="2"/>
      <c r="J306" s="2"/>
      <c r="K306" s="2"/>
      <c r="L306" s="2"/>
      <c r="M306" s="2"/>
      <c r="N306" s="2"/>
      <c r="O306" s="2"/>
      <c r="P306" s="2"/>
      <c r="Q306" s="2"/>
      <c r="R306" s="2"/>
      <c r="S306" s="2"/>
      <c r="T306" s="2"/>
      <c r="U306" s="2"/>
      <c r="V306" s="2"/>
      <c r="W306" s="2"/>
      <c r="X306" s="2"/>
      <c r="Y306" s="2"/>
      <c r="Z306" s="2"/>
    </row>
    <row r="307" spans="1:26" ht="15.75" customHeight="1">
      <c r="A307" s="5"/>
      <c r="B307" s="5"/>
      <c r="C307" s="6"/>
      <c r="D307" s="6"/>
      <c r="E307" s="6"/>
      <c r="F307" s="7"/>
      <c r="G307" s="7"/>
      <c r="H307" s="7"/>
      <c r="I307" s="2"/>
      <c r="J307" s="2"/>
      <c r="K307" s="2"/>
      <c r="L307" s="2"/>
      <c r="M307" s="2"/>
      <c r="N307" s="2"/>
      <c r="O307" s="2"/>
      <c r="P307" s="2"/>
      <c r="Q307" s="2"/>
      <c r="R307" s="2"/>
      <c r="S307" s="2"/>
      <c r="T307" s="2"/>
      <c r="U307" s="2"/>
      <c r="V307" s="2"/>
      <c r="W307" s="2"/>
      <c r="X307" s="2"/>
      <c r="Y307" s="2"/>
      <c r="Z307" s="2"/>
    </row>
    <row r="308" spans="1:26" ht="15.75" customHeight="1">
      <c r="A308" s="5"/>
      <c r="B308" s="5"/>
      <c r="C308" s="6"/>
      <c r="D308" s="6"/>
      <c r="E308" s="6"/>
      <c r="F308" s="7"/>
      <c r="G308" s="7"/>
      <c r="H308" s="7"/>
      <c r="I308" s="2"/>
      <c r="J308" s="2"/>
      <c r="K308" s="2"/>
      <c r="L308" s="2"/>
      <c r="M308" s="2"/>
      <c r="N308" s="2"/>
      <c r="O308" s="2"/>
      <c r="P308" s="2"/>
      <c r="Q308" s="2"/>
      <c r="R308" s="2"/>
      <c r="S308" s="2"/>
      <c r="T308" s="2"/>
      <c r="U308" s="2"/>
      <c r="V308" s="2"/>
      <c r="W308" s="2"/>
      <c r="X308" s="2"/>
      <c r="Y308" s="2"/>
      <c r="Z308" s="2"/>
    </row>
    <row r="309" spans="1:26" ht="15.75" customHeight="1">
      <c r="A309" s="5"/>
      <c r="B309" s="5"/>
      <c r="C309" s="6"/>
      <c r="D309" s="6"/>
      <c r="E309" s="6"/>
      <c r="F309" s="7"/>
      <c r="G309" s="7"/>
      <c r="H309" s="7"/>
      <c r="I309" s="2"/>
      <c r="J309" s="2"/>
      <c r="K309" s="2"/>
      <c r="L309" s="2"/>
      <c r="M309" s="2"/>
      <c r="N309" s="2"/>
      <c r="O309" s="2"/>
      <c r="P309" s="2"/>
      <c r="Q309" s="2"/>
      <c r="R309" s="2"/>
      <c r="S309" s="2"/>
      <c r="T309" s="2"/>
      <c r="U309" s="2"/>
      <c r="V309" s="2"/>
      <c r="W309" s="2"/>
      <c r="X309" s="2"/>
      <c r="Y309" s="2"/>
      <c r="Z309" s="2"/>
    </row>
    <row r="310" spans="1:26" ht="15.75" customHeight="1">
      <c r="A310" s="5"/>
      <c r="B310" s="5"/>
      <c r="C310" s="6"/>
      <c r="D310" s="6"/>
      <c r="E310" s="6"/>
      <c r="F310" s="7"/>
      <c r="G310" s="7"/>
      <c r="H310" s="7"/>
      <c r="I310" s="2"/>
      <c r="J310" s="2"/>
      <c r="K310" s="2"/>
      <c r="L310" s="2"/>
      <c r="M310" s="2"/>
      <c r="N310" s="2"/>
      <c r="O310" s="2"/>
      <c r="P310" s="2"/>
      <c r="Q310" s="2"/>
      <c r="R310" s="2"/>
      <c r="S310" s="2"/>
      <c r="T310" s="2"/>
      <c r="U310" s="2"/>
      <c r="V310" s="2"/>
      <c r="W310" s="2"/>
      <c r="X310" s="2"/>
      <c r="Y310" s="2"/>
      <c r="Z310" s="2"/>
    </row>
    <row r="311" spans="1:26" ht="15.75" customHeight="1">
      <c r="A311" s="5"/>
      <c r="B311" s="5"/>
      <c r="C311" s="6"/>
      <c r="D311" s="6"/>
      <c r="E311" s="6"/>
      <c r="F311" s="7"/>
      <c r="G311" s="7"/>
      <c r="H311" s="7"/>
      <c r="I311" s="2"/>
      <c r="J311" s="2"/>
      <c r="K311" s="2"/>
      <c r="L311" s="2"/>
      <c r="M311" s="2"/>
      <c r="N311" s="2"/>
      <c r="O311" s="2"/>
      <c r="P311" s="2"/>
      <c r="Q311" s="2"/>
      <c r="R311" s="2"/>
      <c r="S311" s="2"/>
      <c r="T311" s="2"/>
      <c r="U311" s="2"/>
      <c r="V311" s="2"/>
      <c r="W311" s="2"/>
      <c r="X311" s="2"/>
      <c r="Y311" s="2"/>
      <c r="Z311" s="2"/>
    </row>
    <row r="312" spans="1:26" ht="15.75" customHeight="1">
      <c r="A312" s="5"/>
      <c r="B312" s="5"/>
      <c r="C312" s="6"/>
      <c r="D312" s="6"/>
      <c r="E312" s="6"/>
      <c r="F312" s="7"/>
      <c r="G312" s="7"/>
      <c r="H312" s="7"/>
      <c r="I312" s="2"/>
      <c r="J312" s="2"/>
      <c r="K312" s="2"/>
      <c r="L312" s="2"/>
      <c r="M312" s="2"/>
      <c r="N312" s="2"/>
      <c r="O312" s="2"/>
      <c r="P312" s="2"/>
      <c r="Q312" s="2"/>
      <c r="R312" s="2"/>
      <c r="S312" s="2"/>
      <c r="T312" s="2"/>
      <c r="U312" s="2"/>
      <c r="V312" s="2"/>
      <c r="W312" s="2"/>
      <c r="X312" s="2"/>
      <c r="Y312" s="2"/>
      <c r="Z312" s="2"/>
    </row>
    <row r="313" spans="1:26" ht="15.75" customHeight="1">
      <c r="A313" s="5"/>
      <c r="B313" s="5"/>
      <c r="C313" s="6"/>
      <c r="D313" s="6"/>
      <c r="E313" s="6"/>
      <c r="F313" s="7"/>
      <c r="G313" s="7"/>
      <c r="H313" s="7"/>
      <c r="I313" s="2"/>
      <c r="J313" s="2"/>
      <c r="K313" s="2"/>
      <c r="L313" s="2"/>
      <c r="M313" s="2"/>
      <c r="N313" s="2"/>
      <c r="O313" s="2"/>
      <c r="P313" s="2"/>
      <c r="Q313" s="2"/>
      <c r="R313" s="2"/>
      <c r="S313" s="2"/>
      <c r="T313" s="2"/>
      <c r="U313" s="2"/>
      <c r="V313" s="2"/>
      <c r="W313" s="2"/>
      <c r="X313" s="2"/>
      <c r="Y313" s="2"/>
      <c r="Z313" s="2"/>
    </row>
    <row r="314" spans="1:26" ht="15.75" customHeight="1">
      <c r="A314" s="5"/>
      <c r="B314" s="5"/>
      <c r="C314" s="6"/>
      <c r="D314" s="6"/>
      <c r="E314" s="6"/>
      <c r="F314" s="7"/>
      <c r="G314" s="7"/>
      <c r="H314" s="7"/>
      <c r="I314" s="2"/>
      <c r="J314" s="2"/>
      <c r="K314" s="2"/>
      <c r="L314" s="2"/>
      <c r="M314" s="2"/>
      <c r="N314" s="2"/>
      <c r="O314" s="2"/>
      <c r="P314" s="2"/>
      <c r="Q314" s="2"/>
      <c r="R314" s="2"/>
      <c r="S314" s="2"/>
      <c r="T314" s="2"/>
      <c r="U314" s="2"/>
      <c r="V314" s="2"/>
      <c r="W314" s="2"/>
      <c r="X314" s="2"/>
      <c r="Y314" s="2"/>
      <c r="Z314" s="2"/>
    </row>
    <row r="315" spans="1:26" ht="15.75" customHeight="1">
      <c r="A315" s="5"/>
      <c r="B315" s="5"/>
      <c r="C315" s="6"/>
      <c r="D315" s="6"/>
      <c r="E315" s="6"/>
      <c r="F315" s="7"/>
      <c r="G315" s="7"/>
      <c r="H315" s="7"/>
      <c r="I315" s="2"/>
      <c r="J315" s="2"/>
      <c r="K315" s="2"/>
      <c r="L315" s="2"/>
      <c r="M315" s="2"/>
      <c r="N315" s="2"/>
      <c r="O315" s="2"/>
      <c r="P315" s="2"/>
      <c r="Q315" s="2"/>
      <c r="R315" s="2"/>
      <c r="S315" s="2"/>
      <c r="T315" s="2"/>
      <c r="U315" s="2"/>
      <c r="V315" s="2"/>
      <c r="W315" s="2"/>
      <c r="X315" s="2"/>
      <c r="Y315" s="2"/>
      <c r="Z315" s="2"/>
    </row>
    <row r="316" spans="1:26" ht="15.75" customHeight="1">
      <c r="A316" s="5"/>
      <c r="B316" s="5"/>
      <c r="C316" s="6"/>
      <c r="D316" s="6"/>
      <c r="E316" s="6"/>
      <c r="F316" s="7"/>
      <c r="G316" s="7"/>
      <c r="H316" s="7"/>
      <c r="I316" s="2"/>
      <c r="J316" s="2"/>
      <c r="K316" s="2"/>
      <c r="L316" s="2"/>
      <c r="M316" s="2"/>
      <c r="N316" s="2"/>
      <c r="O316" s="2"/>
      <c r="P316" s="2"/>
      <c r="Q316" s="2"/>
      <c r="R316" s="2"/>
      <c r="S316" s="2"/>
      <c r="T316" s="2"/>
      <c r="U316" s="2"/>
      <c r="V316" s="2"/>
      <c r="W316" s="2"/>
      <c r="X316" s="2"/>
      <c r="Y316" s="2"/>
      <c r="Z316" s="2"/>
    </row>
    <row r="317" spans="1:26" ht="15.75" customHeight="1">
      <c r="A317" s="5"/>
      <c r="B317" s="5"/>
      <c r="C317" s="6"/>
      <c r="D317" s="6"/>
      <c r="E317" s="6"/>
      <c r="F317" s="7"/>
      <c r="G317" s="7"/>
      <c r="H317" s="7"/>
      <c r="I317" s="2"/>
      <c r="J317" s="2"/>
      <c r="K317" s="2"/>
      <c r="L317" s="2"/>
      <c r="M317" s="2"/>
      <c r="N317" s="2"/>
      <c r="O317" s="2"/>
      <c r="P317" s="2"/>
      <c r="Q317" s="2"/>
      <c r="R317" s="2"/>
      <c r="S317" s="2"/>
      <c r="T317" s="2"/>
      <c r="U317" s="2"/>
      <c r="V317" s="2"/>
      <c r="W317" s="2"/>
      <c r="X317" s="2"/>
      <c r="Y317" s="2"/>
      <c r="Z317" s="2"/>
    </row>
    <row r="318" spans="1:26" ht="15.75" customHeight="1">
      <c r="A318" s="5"/>
      <c r="B318" s="5"/>
      <c r="C318" s="6"/>
      <c r="D318" s="6"/>
      <c r="E318" s="6"/>
      <c r="F318" s="7"/>
      <c r="G318" s="7"/>
      <c r="H318" s="7"/>
      <c r="I318" s="2"/>
      <c r="J318" s="2"/>
      <c r="K318" s="2"/>
      <c r="L318" s="2"/>
      <c r="M318" s="2"/>
      <c r="N318" s="2"/>
      <c r="O318" s="2"/>
      <c r="P318" s="2"/>
      <c r="Q318" s="2"/>
      <c r="R318" s="2"/>
      <c r="S318" s="2"/>
      <c r="T318" s="2"/>
      <c r="U318" s="2"/>
      <c r="V318" s="2"/>
      <c r="W318" s="2"/>
      <c r="X318" s="2"/>
      <c r="Y318" s="2"/>
      <c r="Z318" s="2"/>
    </row>
    <row r="319" spans="1:26" ht="15.75" customHeight="1">
      <c r="A319" s="5"/>
      <c r="B319" s="5"/>
      <c r="C319" s="6"/>
      <c r="D319" s="6"/>
      <c r="E319" s="6"/>
      <c r="F319" s="7"/>
      <c r="G319" s="7"/>
      <c r="H319" s="7"/>
      <c r="I319" s="2"/>
      <c r="J319" s="2"/>
      <c r="K319" s="2"/>
      <c r="L319" s="2"/>
      <c r="M319" s="2"/>
      <c r="N319" s="2"/>
      <c r="O319" s="2"/>
      <c r="P319" s="2"/>
      <c r="Q319" s="2"/>
      <c r="R319" s="2"/>
      <c r="S319" s="2"/>
      <c r="T319" s="2"/>
      <c r="U319" s="2"/>
      <c r="V319" s="2"/>
      <c r="W319" s="2"/>
      <c r="X319" s="2"/>
      <c r="Y319" s="2"/>
      <c r="Z319" s="2"/>
    </row>
    <row r="320" spans="1:26" ht="15.75" customHeight="1">
      <c r="A320" s="5"/>
      <c r="B320" s="5"/>
      <c r="C320" s="6"/>
      <c r="D320" s="6"/>
      <c r="E320" s="6"/>
      <c r="F320" s="7"/>
      <c r="G320" s="7"/>
      <c r="H320" s="7"/>
      <c r="I320" s="2"/>
      <c r="J320" s="2"/>
      <c r="K320" s="2"/>
      <c r="L320" s="2"/>
      <c r="M320" s="2"/>
      <c r="N320" s="2"/>
      <c r="O320" s="2"/>
      <c r="P320" s="2"/>
      <c r="Q320" s="2"/>
      <c r="R320" s="2"/>
      <c r="S320" s="2"/>
      <c r="T320" s="2"/>
      <c r="U320" s="2"/>
      <c r="V320" s="2"/>
      <c r="W320" s="2"/>
      <c r="X320" s="2"/>
      <c r="Y320" s="2"/>
      <c r="Z320" s="2"/>
    </row>
    <row r="321" spans="1:26" ht="15.75" customHeight="1">
      <c r="A321" s="5"/>
      <c r="B321" s="5"/>
      <c r="C321" s="6"/>
      <c r="D321" s="6"/>
      <c r="E321" s="6"/>
      <c r="F321" s="7"/>
      <c r="G321" s="7"/>
      <c r="H321" s="7"/>
      <c r="I321" s="2"/>
      <c r="J321" s="2"/>
      <c r="K321" s="2"/>
      <c r="L321" s="2"/>
      <c r="M321" s="2"/>
      <c r="N321" s="2"/>
      <c r="O321" s="2"/>
      <c r="P321" s="2"/>
      <c r="Q321" s="2"/>
      <c r="R321" s="2"/>
      <c r="S321" s="2"/>
      <c r="T321" s="2"/>
      <c r="U321" s="2"/>
      <c r="V321" s="2"/>
      <c r="W321" s="2"/>
      <c r="X321" s="2"/>
      <c r="Y321" s="2"/>
      <c r="Z321" s="2"/>
    </row>
    <row r="322" spans="1:26" ht="15.75" customHeight="1">
      <c r="A322" s="5"/>
      <c r="B322" s="5"/>
      <c r="C322" s="6"/>
      <c r="D322" s="6"/>
      <c r="E322" s="6"/>
      <c r="F322" s="7"/>
      <c r="G322" s="7"/>
      <c r="H322" s="7"/>
      <c r="I322" s="2"/>
      <c r="J322" s="2"/>
      <c r="K322" s="2"/>
      <c r="L322" s="2"/>
      <c r="M322" s="2"/>
      <c r="N322" s="2"/>
      <c r="O322" s="2"/>
      <c r="P322" s="2"/>
      <c r="Q322" s="2"/>
      <c r="R322" s="2"/>
      <c r="S322" s="2"/>
      <c r="T322" s="2"/>
      <c r="U322" s="2"/>
      <c r="V322" s="2"/>
      <c r="W322" s="2"/>
      <c r="X322" s="2"/>
      <c r="Y322" s="2"/>
      <c r="Z322" s="2"/>
    </row>
    <row r="323" spans="1:26" ht="15.75" customHeight="1">
      <c r="A323" s="5"/>
      <c r="B323" s="5"/>
      <c r="C323" s="6"/>
      <c r="D323" s="6"/>
      <c r="E323" s="6"/>
      <c r="F323" s="7"/>
      <c r="G323" s="7"/>
      <c r="H323" s="7"/>
      <c r="I323" s="2"/>
      <c r="J323" s="2"/>
      <c r="K323" s="2"/>
      <c r="L323" s="2"/>
      <c r="M323" s="2"/>
      <c r="N323" s="2"/>
      <c r="O323" s="2"/>
      <c r="P323" s="2"/>
      <c r="Q323" s="2"/>
      <c r="R323" s="2"/>
      <c r="S323" s="2"/>
      <c r="T323" s="2"/>
      <c r="U323" s="2"/>
      <c r="V323" s="2"/>
      <c r="W323" s="2"/>
      <c r="X323" s="2"/>
      <c r="Y323" s="2"/>
      <c r="Z323" s="2"/>
    </row>
    <row r="324" spans="1:26" ht="15.75" customHeight="1">
      <c r="A324" s="5"/>
      <c r="B324" s="5"/>
      <c r="C324" s="6"/>
      <c r="D324" s="6"/>
      <c r="E324" s="6"/>
      <c r="F324" s="7"/>
      <c r="G324" s="7"/>
      <c r="H324" s="7"/>
      <c r="I324" s="2"/>
      <c r="J324" s="2"/>
      <c r="K324" s="2"/>
      <c r="L324" s="2"/>
      <c r="M324" s="2"/>
      <c r="N324" s="2"/>
      <c r="O324" s="2"/>
      <c r="P324" s="2"/>
      <c r="Q324" s="2"/>
      <c r="R324" s="2"/>
      <c r="S324" s="2"/>
      <c r="T324" s="2"/>
      <c r="U324" s="2"/>
      <c r="V324" s="2"/>
      <c r="W324" s="2"/>
      <c r="X324" s="2"/>
      <c r="Y324" s="2"/>
      <c r="Z324" s="2"/>
    </row>
    <row r="325" spans="1:26" ht="15.75" customHeight="1">
      <c r="A325" s="5"/>
      <c r="B325" s="5"/>
      <c r="C325" s="6"/>
      <c r="D325" s="6"/>
      <c r="E325" s="6"/>
      <c r="F325" s="7"/>
      <c r="G325" s="7"/>
      <c r="H325" s="7"/>
      <c r="I325" s="2"/>
      <c r="J325" s="2"/>
      <c r="K325" s="2"/>
      <c r="L325" s="2"/>
      <c r="M325" s="2"/>
      <c r="N325" s="2"/>
      <c r="O325" s="2"/>
      <c r="P325" s="2"/>
      <c r="Q325" s="2"/>
      <c r="R325" s="2"/>
      <c r="S325" s="2"/>
      <c r="T325" s="2"/>
      <c r="U325" s="2"/>
      <c r="V325" s="2"/>
      <c r="W325" s="2"/>
      <c r="X325" s="2"/>
      <c r="Y325" s="2"/>
      <c r="Z325" s="2"/>
    </row>
    <row r="326" spans="1:26" ht="15.75" customHeight="1">
      <c r="A326" s="5"/>
      <c r="B326" s="5"/>
      <c r="C326" s="6"/>
      <c r="D326" s="6"/>
      <c r="E326" s="6"/>
      <c r="F326" s="7"/>
      <c r="G326" s="7"/>
      <c r="H326" s="7"/>
      <c r="I326" s="2"/>
      <c r="J326" s="2"/>
      <c r="K326" s="2"/>
      <c r="L326" s="2"/>
      <c r="M326" s="2"/>
      <c r="N326" s="2"/>
      <c r="O326" s="2"/>
      <c r="P326" s="2"/>
      <c r="Q326" s="2"/>
      <c r="R326" s="2"/>
      <c r="S326" s="2"/>
      <c r="T326" s="2"/>
      <c r="U326" s="2"/>
      <c r="V326" s="2"/>
      <c r="W326" s="2"/>
      <c r="X326" s="2"/>
      <c r="Y326" s="2"/>
      <c r="Z326" s="2"/>
    </row>
    <row r="327" spans="1:26" ht="15.75" customHeight="1">
      <c r="A327" s="5"/>
      <c r="B327" s="5"/>
      <c r="C327" s="6"/>
      <c r="D327" s="6"/>
      <c r="E327" s="6"/>
      <c r="F327" s="7"/>
      <c r="G327" s="7"/>
      <c r="H327" s="7"/>
      <c r="I327" s="2"/>
      <c r="J327" s="2"/>
      <c r="K327" s="2"/>
      <c r="L327" s="2"/>
      <c r="M327" s="2"/>
      <c r="N327" s="2"/>
      <c r="O327" s="2"/>
      <c r="P327" s="2"/>
      <c r="Q327" s="2"/>
      <c r="R327" s="2"/>
      <c r="S327" s="2"/>
      <c r="T327" s="2"/>
      <c r="U327" s="2"/>
      <c r="V327" s="2"/>
      <c r="W327" s="2"/>
      <c r="X327" s="2"/>
      <c r="Y327" s="2"/>
      <c r="Z327" s="2"/>
    </row>
    <row r="328" spans="1:26" ht="15.75" customHeight="1">
      <c r="A328" s="5"/>
      <c r="B328" s="5"/>
      <c r="C328" s="6"/>
      <c r="D328" s="6"/>
      <c r="E328" s="6"/>
      <c r="F328" s="7"/>
      <c r="G328" s="7"/>
      <c r="H328" s="7"/>
      <c r="I328" s="2"/>
      <c r="J328" s="2"/>
      <c r="K328" s="2"/>
      <c r="L328" s="2"/>
      <c r="M328" s="2"/>
      <c r="N328" s="2"/>
      <c r="O328" s="2"/>
      <c r="P328" s="2"/>
      <c r="Q328" s="2"/>
      <c r="R328" s="2"/>
      <c r="S328" s="2"/>
      <c r="T328" s="2"/>
      <c r="U328" s="2"/>
      <c r="V328" s="2"/>
      <c r="W328" s="2"/>
      <c r="X328" s="2"/>
      <c r="Y328" s="2"/>
      <c r="Z328" s="2"/>
    </row>
    <row r="329" spans="1:26" ht="15.75" customHeight="1">
      <c r="A329" s="5"/>
      <c r="B329" s="5"/>
      <c r="C329" s="6"/>
      <c r="D329" s="6"/>
      <c r="E329" s="6"/>
      <c r="F329" s="7"/>
      <c r="G329" s="7"/>
      <c r="H329" s="7"/>
      <c r="I329" s="2"/>
      <c r="J329" s="2"/>
      <c r="K329" s="2"/>
      <c r="L329" s="2"/>
      <c r="M329" s="2"/>
      <c r="N329" s="2"/>
      <c r="O329" s="2"/>
      <c r="P329" s="2"/>
      <c r="Q329" s="2"/>
      <c r="R329" s="2"/>
      <c r="S329" s="2"/>
      <c r="T329" s="2"/>
      <c r="U329" s="2"/>
      <c r="V329" s="2"/>
      <c r="W329" s="2"/>
      <c r="X329" s="2"/>
      <c r="Y329" s="2"/>
      <c r="Z329" s="2"/>
    </row>
    <row r="330" spans="1:26" ht="15.75" customHeight="1">
      <c r="A330" s="5"/>
      <c r="B330" s="5"/>
      <c r="C330" s="6"/>
      <c r="D330" s="6"/>
      <c r="E330" s="6"/>
      <c r="F330" s="7"/>
      <c r="G330" s="7"/>
      <c r="H330" s="7"/>
      <c r="I330" s="2"/>
      <c r="J330" s="2"/>
      <c r="K330" s="2"/>
      <c r="L330" s="2"/>
      <c r="M330" s="2"/>
      <c r="N330" s="2"/>
      <c r="O330" s="2"/>
      <c r="P330" s="2"/>
      <c r="Q330" s="2"/>
      <c r="R330" s="2"/>
      <c r="S330" s="2"/>
      <c r="T330" s="2"/>
      <c r="U330" s="2"/>
      <c r="V330" s="2"/>
      <c r="W330" s="2"/>
      <c r="X330" s="2"/>
      <c r="Y330" s="2"/>
      <c r="Z330" s="2"/>
    </row>
    <row r="331" spans="1:26" ht="15.75" customHeight="1">
      <c r="A331" s="5"/>
      <c r="B331" s="5"/>
      <c r="C331" s="6"/>
      <c r="D331" s="6"/>
      <c r="E331" s="6"/>
      <c r="F331" s="7"/>
      <c r="G331" s="7"/>
      <c r="H331" s="7"/>
      <c r="I331" s="2"/>
      <c r="J331" s="2"/>
      <c r="K331" s="2"/>
      <c r="L331" s="2"/>
      <c r="M331" s="2"/>
      <c r="N331" s="2"/>
      <c r="O331" s="2"/>
      <c r="P331" s="2"/>
      <c r="Q331" s="2"/>
      <c r="R331" s="2"/>
      <c r="S331" s="2"/>
      <c r="T331" s="2"/>
      <c r="U331" s="2"/>
      <c r="V331" s="2"/>
      <c r="W331" s="2"/>
      <c r="X331" s="2"/>
      <c r="Y331" s="2"/>
      <c r="Z331" s="2"/>
    </row>
    <row r="332" spans="1:26" ht="15.75" customHeight="1">
      <c r="A332" s="5"/>
      <c r="B332" s="5"/>
      <c r="C332" s="6"/>
      <c r="D332" s="6"/>
      <c r="E332" s="6"/>
      <c r="F332" s="7"/>
      <c r="G332" s="7"/>
      <c r="H332" s="7"/>
      <c r="I332" s="2"/>
      <c r="J332" s="2"/>
      <c r="K332" s="2"/>
      <c r="L332" s="2"/>
      <c r="M332" s="2"/>
      <c r="N332" s="2"/>
      <c r="O332" s="2"/>
      <c r="P332" s="2"/>
      <c r="Q332" s="2"/>
      <c r="R332" s="2"/>
      <c r="S332" s="2"/>
      <c r="T332" s="2"/>
      <c r="U332" s="2"/>
      <c r="V332" s="2"/>
      <c r="W332" s="2"/>
      <c r="X332" s="2"/>
      <c r="Y332" s="2"/>
      <c r="Z332" s="2"/>
    </row>
    <row r="333" spans="1:26" ht="15.75" customHeight="1">
      <c r="A333" s="5"/>
      <c r="B333" s="5"/>
      <c r="C333" s="6"/>
      <c r="D333" s="6"/>
      <c r="E333" s="6"/>
      <c r="F333" s="7"/>
      <c r="G333" s="7"/>
      <c r="H333" s="7"/>
      <c r="I333" s="2"/>
      <c r="J333" s="2"/>
      <c r="K333" s="2"/>
      <c r="L333" s="2"/>
      <c r="M333" s="2"/>
      <c r="N333" s="2"/>
      <c r="O333" s="2"/>
      <c r="P333" s="2"/>
      <c r="Q333" s="2"/>
      <c r="R333" s="2"/>
      <c r="S333" s="2"/>
      <c r="T333" s="2"/>
      <c r="U333" s="2"/>
      <c r="V333" s="2"/>
      <c r="W333" s="2"/>
      <c r="X333" s="2"/>
      <c r="Y333" s="2"/>
      <c r="Z333" s="2"/>
    </row>
    <row r="334" spans="1:26" ht="15.75" customHeight="1">
      <c r="A334" s="5"/>
      <c r="B334" s="5"/>
      <c r="C334" s="6"/>
      <c r="D334" s="6"/>
      <c r="E334" s="6"/>
      <c r="F334" s="7"/>
      <c r="G334" s="7"/>
      <c r="H334" s="7"/>
      <c r="I334" s="2"/>
      <c r="J334" s="2"/>
      <c r="K334" s="2"/>
      <c r="L334" s="2"/>
      <c r="M334" s="2"/>
      <c r="N334" s="2"/>
      <c r="O334" s="2"/>
      <c r="P334" s="2"/>
      <c r="Q334" s="2"/>
      <c r="R334" s="2"/>
      <c r="S334" s="2"/>
      <c r="T334" s="2"/>
      <c r="U334" s="2"/>
      <c r="V334" s="2"/>
      <c r="W334" s="2"/>
      <c r="X334" s="2"/>
      <c r="Y334" s="2"/>
      <c r="Z334" s="2"/>
    </row>
    <row r="335" spans="1:26" ht="15.75" customHeight="1">
      <c r="A335" s="5"/>
      <c r="B335" s="5"/>
      <c r="C335" s="6"/>
      <c r="D335" s="6"/>
      <c r="E335" s="6"/>
      <c r="F335" s="7"/>
      <c r="G335" s="7"/>
      <c r="H335" s="7"/>
      <c r="I335" s="2"/>
      <c r="J335" s="2"/>
      <c r="K335" s="2"/>
      <c r="L335" s="2"/>
      <c r="M335" s="2"/>
      <c r="N335" s="2"/>
      <c r="O335" s="2"/>
      <c r="P335" s="2"/>
      <c r="Q335" s="2"/>
      <c r="R335" s="2"/>
      <c r="S335" s="2"/>
      <c r="T335" s="2"/>
      <c r="U335" s="2"/>
      <c r="V335" s="2"/>
      <c r="W335" s="2"/>
      <c r="X335" s="2"/>
      <c r="Y335" s="2"/>
      <c r="Z335" s="2"/>
    </row>
    <row r="336" spans="1:26" ht="15.75" customHeight="1">
      <c r="A336" s="5"/>
      <c r="B336" s="5"/>
      <c r="C336" s="6"/>
      <c r="D336" s="6"/>
      <c r="E336" s="6"/>
      <c r="F336" s="7"/>
      <c r="G336" s="7"/>
      <c r="H336" s="7"/>
      <c r="I336" s="2"/>
      <c r="J336" s="2"/>
      <c r="K336" s="2"/>
      <c r="L336" s="2"/>
      <c r="M336" s="2"/>
      <c r="N336" s="2"/>
      <c r="O336" s="2"/>
      <c r="P336" s="2"/>
      <c r="Q336" s="2"/>
      <c r="R336" s="2"/>
      <c r="S336" s="2"/>
      <c r="T336" s="2"/>
      <c r="U336" s="2"/>
      <c r="V336" s="2"/>
      <c r="W336" s="2"/>
      <c r="X336" s="2"/>
      <c r="Y336" s="2"/>
      <c r="Z336" s="2"/>
    </row>
    <row r="337" spans="1:26" ht="15.75" customHeight="1">
      <c r="A337" s="5"/>
      <c r="B337" s="5"/>
      <c r="C337" s="6"/>
      <c r="D337" s="6"/>
      <c r="E337" s="6"/>
      <c r="F337" s="7"/>
      <c r="G337" s="7"/>
      <c r="H337" s="7"/>
      <c r="I337" s="2"/>
      <c r="J337" s="2"/>
      <c r="K337" s="2"/>
      <c r="L337" s="2"/>
      <c r="M337" s="2"/>
      <c r="N337" s="2"/>
      <c r="O337" s="2"/>
      <c r="P337" s="2"/>
      <c r="Q337" s="2"/>
      <c r="R337" s="2"/>
      <c r="S337" s="2"/>
      <c r="T337" s="2"/>
      <c r="U337" s="2"/>
      <c r="V337" s="2"/>
      <c r="W337" s="2"/>
      <c r="X337" s="2"/>
      <c r="Y337" s="2"/>
      <c r="Z337" s="2"/>
    </row>
    <row r="338" spans="1:26" ht="15.75" customHeight="1">
      <c r="A338" s="5"/>
      <c r="B338" s="5"/>
      <c r="C338" s="6"/>
      <c r="D338" s="6"/>
      <c r="E338" s="6"/>
      <c r="F338" s="7"/>
      <c r="G338" s="7"/>
      <c r="H338" s="7"/>
      <c r="I338" s="2"/>
      <c r="J338" s="2"/>
      <c r="K338" s="2"/>
      <c r="L338" s="2"/>
      <c r="M338" s="2"/>
      <c r="N338" s="2"/>
      <c r="O338" s="2"/>
      <c r="P338" s="2"/>
      <c r="Q338" s="2"/>
      <c r="R338" s="2"/>
      <c r="S338" s="2"/>
      <c r="T338" s="2"/>
      <c r="U338" s="2"/>
      <c r="V338" s="2"/>
      <c r="W338" s="2"/>
      <c r="X338" s="2"/>
      <c r="Y338" s="2"/>
      <c r="Z338" s="2"/>
    </row>
    <row r="339" spans="1:26" ht="15.75" customHeight="1">
      <c r="A339" s="5"/>
      <c r="B339" s="5"/>
      <c r="C339" s="6"/>
      <c r="D339" s="6"/>
      <c r="E339" s="6"/>
      <c r="F339" s="7"/>
      <c r="G339" s="7"/>
      <c r="H339" s="7"/>
      <c r="I339" s="2"/>
      <c r="J339" s="2"/>
      <c r="K339" s="2"/>
      <c r="L339" s="2"/>
      <c r="M339" s="2"/>
      <c r="N339" s="2"/>
      <c r="O339" s="2"/>
      <c r="P339" s="2"/>
      <c r="Q339" s="2"/>
      <c r="R339" s="2"/>
      <c r="S339" s="2"/>
      <c r="T339" s="2"/>
      <c r="U339" s="2"/>
      <c r="V339" s="2"/>
      <c r="W339" s="2"/>
      <c r="X339" s="2"/>
      <c r="Y339" s="2"/>
      <c r="Z339" s="2"/>
    </row>
    <row r="340" spans="1:26" ht="15.75" customHeight="1">
      <c r="A340" s="5"/>
      <c r="B340" s="5"/>
      <c r="C340" s="6"/>
      <c r="D340" s="6"/>
      <c r="E340" s="6"/>
      <c r="F340" s="7"/>
      <c r="G340" s="7"/>
      <c r="H340" s="7"/>
      <c r="I340" s="2"/>
      <c r="J340" s="2"/>
      <c r="K340" s="2"/>
      <c r="L340" s="2"/>
      <c r="M340" s="2"/>
      <c r="N340" s="2"/>
      <c r="O340" s="2"/>
      <c r="P340" s="2"/>
      <c r="Q340" s="2"/>
      <c r="R340" s="2"/>
      <c r="S340" s="2"/>
      <c r="T340" s="2"/>
      <c r="U340" s="2"/>
      <c r="V340" s="2"/>
      <c r="W340" s="2"/>
      <c r="X340" s="2"/>
      <c r="Y340" s="2"/>
      <c r="Z340" s="2"/>
    </row>
    <row r="341" spans="1:26" ht="15.75" customHeight="1">
      <c r="A341" s="5"/>
      <c r="B341" s="5"/>
      <c r="C341" s="6"/>
      <c r="D341" s="6"/>
      <c r="E341" s="6"/>
      <c r="F341" s="7"/>
      <c r="G341" s="7"/>
      <c r="H341" s="7"/>
      <c r="I341" s="2"/>
      <c r="J341" s="2"/>
      <c r="K341" s="2"/>
      <c r="L341" s="2"/>
      <c r="M341" s="2"/>
      <c r="N341" s="2"/>
      <c r="O341" s="2"/>
      <c r="P341" s="2"/>
      <c r="Q341" s="2"/>
      <c r="R341" s="2"/>
      <c r="S341" s="2"/>
      <c r="T341" s="2"/>
      <c r="U341" s="2"/>
      <c r="V341" s="2"/>
      <c r="W341" s="2"/>
      <c r="X341" s="2"/>
      <c r="Y341" s="2"/>
      <c r="Z341" s="2"/>
    </row>
    <row r="342" spans="1:26" ht="15.75" customHeight="1">
      <c r="A342" s="5"/>
      <c r="B342" s="5"/>
      <c r="C342" s="6"/>
      <c r="D342" s="6"/>
      <c r="E342" s="6"/>
      <c r="F342" s="7"/>
      <c r="G342" s="7"/>
      <c r="H342" s="7"/>
      <c r="I342" s="2"/>
      <c r="J342" s="2"/>
      <c r="K342" s="2"/>
      <c r="L342" s="2"/>
      <c r="M342" s="2"/>
      <c r="N342" s="2"/>
      <c r="O342" s="2"/>
      <c r="P342" s="2"/>
      <c r="Q342" s="2"/>
      <c r="R342" s="2"/>
      <c r="S342" s="2"/>
      <c r="T342" s="2"/>
      <c r="U342" s="2"/>
      <c r="V342" s="2"/>
      <c r="W342" s="2"/>
      <c r="X342" s="2"/>
      <c r="Y342" s="2"/>
      <c r="Z342" s="2"/>
    </row>
    <row r="343" spans="1:26" ht="15.75" customHeight="1">
      <c r="A343" s="5"/>
      <c r="B343" s="5"/>
      <c r="C343" s="6"/>
      <c r="D343" s="6"/>
      <c r="E343" s="6"/>
      <c r="F343" s="7"/>
      <c r="G343" s="7"/>
      <c r="H343" s="7"/>
      <c r="I343" s="2"/>
      <c r="J343" s="2"/>
      <c r="K343" s="2"/>
      <c r="L343" s="2"/>
      <c r="M343" s="2"/>
      <c r="N343" s="2"/>
      <c r="O343" s="2"/>
      <c r="P343" s="2"/>
      <c r="Q343" s="2"/>
      <c r="R343" s="2"/>
      <c r="S343" s="2"/>
      <c r="T343" s="2"/>
      <c r="U343" s="2"/>
      <c r="V343" s="2"/>
      <c r="W343" s="2"/>
      <c r="X343" s="2"/>
      <c r="Y343" s="2"/>
      <c r="Z343" s="2"/>
    </row>
    <row r="344" spans="1:26" ht="15.75" customHeight="1">
      <c r="A344" s="5"/>
      <c r="B344" s="5"/>
      <c r="C344" s="6"/>
      <c r="D344" s="6"/>
      <c r="E344" s="6"/>
      <c r="F344" s="7"/>
      <c r="G344" s="7"/>
      <c r="H344" s="7"/>
      <c r="I344" s="2"/>
      <c r="J344" s="2"/>
      <c r="K344" s="2"/>
      <c r="L344" s="2"/>
      <c r="M344" s="2"/>
      <c r="N344" s="2"/>
      <c r="O344" s="2"/>
      <c r="P344" s="2"/>
      <c r="Q344" s="2"/>
      <c r="R344" s="2"/>
      <c r="S344" s="2"/>
      <c r="T344" s="2"/>
      <c r="U344" s="2"/>
      <c r="V344" s="2"/>
      <c r="W344" s="2"/>
      <c r="X344" s="2"/>
      <c r="Y344" s="2"/>
      <c r="Z344" s="2"/>
    </row>
    <row r="345" spans="1:26" ht="15.75" customHeight="1">
      <c r="A345" s="5"/>
      <c r="B345" s="5"/>
      <c r="C345" s="6"/>
      <c r="D345" s="6"/>
      <c r="E345" s="6"/>
      <c r="F345" s="7"/>
      <c r="G345" s="7"/>
      <c r="H345" s="7"/>
      <c r="I345" s="2"/>
      <c r="J345" s="2"/>
      <c r="K345" s="2"/>
      <c r="L345" s="2"/>
      <c r="M345" s="2"/>
      <c r="N345" s="2"/>
      <c r="O345" s="2"/>
      <c r="P345" s="2"/>
      <c r="Q345" s="2"/>
      <c r="R345" s="2"/>
      <c r="S345" s="2"/>
      <c r="T345" s="2"/>
      <c r="U345" s="2"/>
      <c r="V345" s="2"/>
      <c r="W345" s="2"/>
      <c r="X345" s="2"/>
      <c r="Y345" s="2"/>
      <c r="Z345" s="2"/>
    </row>
    <row r="346" spans="1:26" ht="15.75" customHeight="1">
      <c r="A346" s="5"/>
      <c r="B346" s="5"/>
      <c r="C346" s="6"/>
      <c r="D346" s="6"/>
      <c r="E346" s="6"/>
      <c r="F346" s="7"/>
      <c r="G346" s="7"/>
      <c r="H346" s="7"/>
      <c r="I346" s="2"/>
      <c r="J346" s="2"/>
      <c r="K346" s="2"/>
      <c r="L346" s="2"/>
      <c r="M346" s="2"/>
      <c r="N346" s="2"/>
      <c r="O346" s="2"/>
      <c r="P346" s="2"/>
      <c r="Q346" s="2"/>
      <c r="R346" s="2"/>
      <c r="S346" s="2"/>
      <c r="T346" s="2"/>
      <c r="U346" s="2"/>
      <c r="V346" s="2"/>
      <c r="W346" s="2"/>
      <c r="X346" s="2"/>
      <c r="Y346" s="2"/>
      <c r="Z346" s="2"/>
    </row>
    <row r="347" spans="1:26" ht="15.75" customHeight="1">
      <c r="A347" s="5"/>
      <c r="B347" s="5"/>
      <c r="C347" s="6"/>
      <c r="D347" s="6"/>
      <c r="E347" s="6"/>
      <c r="F347" s="7"/>
      <c r="G347" s="7"/>
      <c r="H347" s="7"/>
      <c r="I347" s="2"/>
      <c r="J347" s="2"/>
      <c r="K347" s="2"/>
      <c r="L347" s="2"/>
      <c r="M347" s="2"/>
      <c r="N347" s="2"/>
      <c r="O347" s="2"/>
      <c r="P347" s="2"/>
      <c r="Q347" s="2"/>
      <c r="R347" s="2"/>
      <c r="S347" s="2"/>
      <c r="T347" s="2"/>
      <c r="U347" s="2"/>
      <c r="V347" s="2"/>
      <c r="W347" s="2"/>
      <c r="X347" s="2"/>
      <c r="Y347" s="2"/>
      <c r="Z347" s="2"/>
    </row>
    <row r="348" spans="1:26" ht="15.75" customHeight="1">
      <c r="A348" s="5"/>
      <c r="B348" s="5"/>
      <c r="C348" s="6"/>
      <c r="D348" s="6"/>
      <c r="E348" s="6"/>
      <c r="F348" s="7"/>
      <c r="G348" s="7"/>
      <c r="H348" s="7"/>
      <c r="I348" s="2"/>
      <c r="J348" s="2"/>
      <c r="K348" s="2"/>
      <c r="L348" s="2"/>
      <c r="M348" s="2"/>
      <c r="N348" s="2"/>
      <c r="O348" s="2"/>
      <c r="P348" s="2"/>
      <c r="Q348" s="2"/>
      <c r="R348" s="2"/>
      <c r="S348" s="2"/>
      <c r="T348" s="2"/>
      <c r="U348" s="2"/>
      <c r="V348" s="2"/>
      <c r="W348" s="2"/>
      <c r="X348" s="2"/>
      <c r="Y348" s="2"/>
      <c r="Z348" s="2"/>
    </row>
    <row r="349" spans="1:26" ht="15.75" customHeight="1">
      <c r="A349" s="5"/>
      <c r="B349" s="5"/>
      <c r="C349" s="6"/>
      <c r="D349" s="6"/>
      <c r="E349" s="6"/>
      <c r="F349" s="7"/>
      <c r="G349" s="7"/>
      <c r="H349" s="7"/>
      <c r="I349" s="2"/>
      <c r="J349" s="2"/>
      <c r="K349" s="2"/>
      <c r="L349" s="2"/>
      <c r="M349" s="2"/>
      <c r="N349" s="2"/>
      <c r="O349" s="2"/>
      <c r="P349" s="2"/>
      <c r="Q349" s="2"/>
      <c r="R349" s="2"/>
      <c r="S349" s="2"/>
      <c r="T349" s="2"/>
      <c r="U349" s="2"/>
      <c r="V349" s="2"/>
      <c r="W349" s="2"/>
      <c r="X349" s="2"/>
      <c r="Y349" s="2"/>
      <c r="Z349" s="2"/>
    </row>
    <row r="350" spans="1:26" ht="15.75" customHeight="1">
      <c r="A350" s="5"/>
      <c r="B350" s="5"/>
      <c r="C350" s="6"/>
      <c r="D350" s="6"/>
      <c r="E350" s="6"/>
      <c r="F350" s="7"/>
      <c r="G350" s="7"/>
      <c r="H350" s="7"/>
      <c r="I350" s="2"/>
      <c r="J350" s="2"/>
      <c r="K350" s="2"/>
      <c r="L350" s="2"/>
      <c r="M350" s="2"/>
      <c r="N350" s="2"/>
      <c r="O350" s="2"/>
      <c r="P350" s="2"/>
      <c r="Q350" s="2"/>
      <c r="R350" s="2"/>
      <c r="S350" s="2"/>
      <c r="T350" s="2"/>
      <c r="U350" s="2"/>
      <c r="V350" s="2"/>
      <c r="W350" s="2"/>
      <c r="X350" s="2"/>
      <c r="Y350" s="2"/>
      <c r="Z350" s="2"/>
    </row>
    <row r="351" spans="1:26" ht="15.75" customHeight="1">
      <c r="A351" s="5"/>
      <c r="B351" s="5"/>
      <c r="C351" s="6"/>
      <c r="D351" s="6"/>
      <c r="E351" s="6"/>
      <c r="F351" s="7"/>
      <c r="G351" s="7"/>
      <c r="H351" s="7"/>
      <c r="I351" s="2"/>
      <c r="J351" s="2"/>
      <c r="K351" s="2"/>
      <c r="L351" s="2"/>
      <c r="M351" s="2"/>
      <c r="N351" s="2"/>
      <c r="O351" s="2"/>
      <c r="P351" s="2"/>
      <c r="Q351" s="2"/>
      <c r="R351" s="2"/>
      <c r="S351" s="2"/>
      <c r="T351" s="2"/>
      <c r="U351" s="2"/>
      <c r="V351" s="2"/>
      <c r="W351" s="2"/>
      <c r="X351" s="2"/>
      <c r="Y351" s="2"/>
      <c r="Z351" s="2"/>
    </row>
    <row r="352" spans="1:26" ht="15.75" customHeight="1">
      <c r="A352" s="5"/>
      <c r="B352" s="5"/>
      <c r="C352" s="6"/>
      <c r="D352" s="6"/>
      <c r="E352" s="6"/>
      <c r="F352" s="7"/>
      <c r="G352" s="7"/>
      <c r="H352" s="7"/>
      <c r="I352" s="2"/>
      <c r="J352" s="2"/>
      <c r="K352" s="2"/>
      <c r="L352" s="2"/>
      <c r="M352" s="2"/>
      <c r="N352" s="2"/>
      <c r="O352" s="2"/>
      <c r="P352" s="2"/>
      <c r="Q352" s="2"/>
      <c r="R352" s="2"/>
      <c r="S352" s="2"/>
      <c r="T352" s="2"/>
      <c r="U352" s="2"/>
      <c r="V352" s="2"/>
      <c r="W352" s="2"/>
      <c r="X352" s="2"/>
      <c r="Y352" s="2"/>
      <c r="Z352" s="2"/>
    </row>
    <row r="353" spans="1:26" ht="15.75" customHeight="1">
      <c r="A353" s="5"/>
      <c r="B353" s="5"/>
      <c r="C353" s="6"/>
      <c r="D353" s="6"/>
      <c r="E353" s="6"/>
      <c r="F353" s="7"/>
      <c r="G353" s="7"/>
      <c r="H353" s="7"/>
      <c r="I353" s="2"/>
      <c r="J353" s="2"/>
      <c r="K353" s="2"/>
      <c r="L353" s="2"/>
      <c r="M353" s="2"/>
      <c r="N353" s="2"/>
      <c r="O353" s="2"/>
      <c r="P353" s="2"/>
      <c r="Q353" s="2"/>
      <c r="R353" s="2"/>
      <c r="S353" s="2"/>
      <c r="T353" s="2"/>
      <c r="U353" s="2"/>
      <c r="V353" s="2"/>
      <c r="W353" s="2"/>
      <c r="X353" s="2"/>
      <c r="Y353" s="2"/>
      <c r="Z353" s="2"/>
    </row>
    <row r="354" spans="1:26" ht="15.75" customHeight="1">
      <c r="A354" s="5"/>
      <c r="B354" s="5"/>
      <c r="C354" s="6"/>
      <c r="D354" s="6"/>
      <c r="E354" s="6"/>
      <c r="F354" s="7"/>
      <c r="G354" s="7"/>
      <c r="H354" s="7"/>
      <c r="I354" s="2"/>
      <c r="J354" s="2"/>
      <c r="K354" s="2"/>
      <c r="L354" s="2"/>
      <c r="M354" s="2"/>
      <c r="N354" s="2"/>
      <c r="O354" s="2"/>
      <c r="P354" s="2"/>
      <c r="Q354" s="2"/>
      <c r="R354" s="2"/>
      <c r="S354" s="2"/>
      <c r="T354" s="2"/>
      <c r="U354" s="2"/>
      <c r="V354" s="2"/>
      <c r="W354" s="2"/>
      <c r="X354" s="2"/>
      <c r="Y354" s="2"/>
      <c r="Z354" s="2"/>
    </row>
    <row r="355" spans="1:26" ht="15.75" customHeight="1">
      <c r="A355" s="5"/>
      <c r="B355" s="5"/>
      <c r="C355" s="6"/>
      <c r="D355" s="6"/>
      <c r="E355" s="6"/>
      <c r="F355" s="7"/>
      <c r="G355" s="7"/>
      <c r="H355" s="7"/>
      <c r="I355" s="2"/>
      <c r="J355" s="2"/>
      <c r="K355" s="2"/>
      <c r="L355" s="2"/>
      <c r="M355" s="2"/>
      <c r="N355" s="2"/>
      <c r="O355" s="2"/>
      <c r="P355" s="2"/>
      <c r="Q355" s="2"/>
      <c r="R355" s="2"/>
      <c r="S355" s="2"/>
      <c r="T355" s="2"/>
      <c r="U355" s="2"/>
      <c r="V355" s="2"/>
      <c r="W355" s="2"/>
      <c r="X355" s="2"/>
      <c r="Y355" s="2"/>
      <c r="Z355" s="2"/>
    </row>
    <row r="356" spans="1:26" ht="15.75" customHeight="1">
      <c r="A356" s="5"/>
      <c r="B356" s="5"/>
      <c r="C356" s="6"/>
      <c r="D356" s="6"/>
      <c r="E356" s="6"/>
      <c r="F356" s="7"/>
      <c r="G356" s="7"/>
      <c r="H356" s="7"/>
      <c r="I356" s="2"/>
      <c r="J356" s="2"/>
      <c r="K356" s="2"/>
      <c r="L356" s="2"/>
      <c r="M356" s="2"/>
      <c r="N356" s="2"/>
      <c r="O356" s="2"/>
      <c r="P356" s="2"/>
      <c r="Q356" s="2"/>
      <c r="R356" s="2"/>
      <c r="S356" s="2"/>
      <c r="T356" s="2"/>
      <c r="U356" s="2"/>
      <c r="V356" s="2"/>
      <c r="W356" s="2"/>
      <c r="X356" s="2"/>
      <c r="Y356" s="2"/>
      <c r="Z356" s="2"/>
    </row>
    <row r="357" spans="1:26" ht="15.75" customHeight="1">
      <c r="A357" s="5"/>
      <c r="B357" s="5"/>
      <c r="C357" s="6"/>
      <c r="D357" s="6"/>
      <c r="E357" s="6"/>
      <c r="F357" s="7"/>
      <c r="G357" s="7"/>
      <c r="H357" s="7"/>
      <c r="I357" s="2"/>
      <c r="J357" s="2"/>
      <c r="K357" s="2"/>
      <c r="L357" s="2"/>
      <c r="M357" s="2"/>
      <c r="N357" s="2"/>
      <c r="O357" s="2"/>
      <c r="P357" s="2"/>
      <c r="Q357" s="2"/>
      <c r="R357" s="2"/>
      <c r="S357" s="2"/>
      <c r="T357" s="2"/>
      <c r="U357" s="2"/>
      <c r="V357" s="2"/>
      <c r="W357" s="2"/>
      <c r="X357" s="2"/>
      <c r="Y357" s="2"/>
      <c r="Z357" s="2"/>
    </row>
    <row r="358" spans="1:26" ht="15.75" customHeight="1">
      <c r="A358" s="5"/>
      <c r="B358" s="5"/>
      <c r="C358" s="6"/>
      <c r="D358" s="6"/>
      <c r="E358" s="6"/>
      <c r="F358" s="7"/>
      <c r="G358" s="7"/>
      <c r="H358" s="7"/>
      <c r="I358" s="2"/>
      <c r="J358" s="2"/>
      <c r="K358" s="2"/>
      <c r="L358" s="2"/>
      <c r="M358" s="2"/>
      <c r="N358" s="2"/>
      <c r="O358" s="2"/>
      <c r="P358" s="2"/>
      <c r="Q358" s="2"/>
      <c r="R358" s="2"/>
      <c r="S358" s="2"/>
      <c r="T358" s="2"/>
      <c r="U358" s="2"/>
      <c r="V358" s="2"/>
      <c r="W358" s="2"/>
      <c r="X358" s="2"/>
      <c r="Y358" s="2"/>
      <c r="Z358" s="2"/>
    </row>
    <row r="359" spans="1:26" ht="15.75" customHeight="1">
      <c r="A359" s="5"/>
      <c r="B359" s="5"/>
      <c r="C359" s="6"/>
      <c r="D359" s="6"/>
      <c r="E359" s="6"/>
      <c r="F359" s="7"/>
      <c r="G359" s="7"/>
      <c r="H359" s="7"/>
      <c r="I359" s="2"/>
      <c r="J359" s="2"/>
      <c r="K359" s="2"/>
      <c r="L359" s="2"/>
      <c r="M359" s="2"/>
      <c r="N359" s="2"/>
      <c r="O359" s="2"/>
      <c r="P359" s="2"/>
      <c r="Q359" s="2"/>
      <c r="R359" s="2"/>
      <c r="S359" s="2"/>
      <c r="T359" s="2"/>
      <c r="U359" s="2"/>
      <c r="V359" s="2"/>
      <c r="W359" s="2"/>
      <c r="X359" s="2"/>
      <c r="Y359" s="2"/>
      <c r="Z359" s="2"/>
    </row>
    <row r="360" spans="1:26" ht="15.75" customHeight="1">
      <c r="A360" s="5"/>
      <c r="B360" s="5"/>
      <c r="C360" s="6"/>
      <c r="D360" s="6"/>
      <c r="E360" s="6"/>
      <c r="F360" s="7"/>
      <c r="G360" s="7"/>
      <c r="H360" s="7"/>
      <c r="I360" s="2"/>
      <c r="J360" s="2"/>
      <c r="K360" s="2"/>
      <c r="L360" s="2"/>
      <c r="M360" s="2"/>
      <c r="N360" s="2"/>
      <c r="O360" s="2"/>
      <c r="P360" s="2"/>
      <c r="Q360" s="2"/>
      <c r="R360" s="2"/>
      <c r="S360" s="2"/>
      <c r="T360" s="2"/>
      <c r="U360" s="2"/>
      <c r="V360" s="2"/>
      <c r="W360" s="2"/>
      <c r="X360" s="2"/>
      <c r="Y360" s="2"/>
      <c r="Z360" s="2"/>
    </row>
    <row r="361" spans="1:26" ht="15.75" customHeight="1">
      <c r="A361" s="5"/>
      <c r="B361" s="5"/>
      <c r="C361" s="6"/>
      <c r="D361" s="6"/>
      <c r="E361" s="6"/>
      <c r="F361" s="7"/>
      <c r="G361" s="7"/>
      <c r="H361" s="7"/>
      <c r="I361" s="2"/>
      <c r="J361" s="2"/>
      <c r="K361" s="2"/>
      <c r="L361" s="2"/>
      <c r="M361" s="2"/>
      <c r="N361" s="2"/>
      <c r="O361" s="2"/>
      <c r="P361" s="2"/>
      <c r="Q361" s="2"/>
      <c r="R361" s="2"/>
      <c r="S361" s="2"/>
      <c r="T361" s="2"/>
      <c r="U361" s="2"/>
      <c r="V361" s="2"/>
      <c r="W361" s="2"/>
      <c r="X361" s="2"/>
      <c r="Y361" s="2"/>
      <c r="Z361" s="2"/>
    </row>
    <row r="362" spans="1:26" ht="15.75" customHeight="1">
      <c r="A362" s="5"/>
      <c r="B362" s="5"/>
      <c r="C362" s="6"/>
      <c r="D362" s="6"/>
      <c r="E362" s="6"/>
      <c r="F362" s="7"/>
      <c r="G362" s="7"/>
      <c r="H362" s="7"/>
      <c r="I362" s="2"/>
      <c r="J362" s="2"/>
      <c r="K362" s="2"/>
      <c r="L362" s="2"/>
      <c r="M362" s="2"/>
      <c r="N362" s="2"/>
      <c r="O362" s="2"/>
      <c r="P362" s="2"/>
      <c r="Q362" s="2"/>
      <c r="R362" s="2"/>
      <c r="S362" s="2"/>
      <c r="T362" s="2"/>
      <c r="U362" s="2"/>
      <c r="V362" s="2"/>
      <c r="W362" s="2"/>
      <c r="X362" s="2"/>
      <c r="Y362" s="2"/>
      <c r="Z362" s="2"/>
    </row>
    <row r="363" spans="1:26" ht="15.75" customHeight="1">
      <c r="A363" s="5"/>
      <c r="B363" s="5"/>
      <c r="C363" s="6"/>
      <c r="D363" s="6"/>
      <c r="E363" s="6"/>
      <c r="F363" s="7"/>
      <c r="G363" s="7"/>
      <c r="H363" s="7"/>
      <c r="I363" s="2"/>
      <c r="J363" s="2"/>
      <c r="K363" s="2"/>
      <c r="L363" s="2"/>
      <c r="M363" s="2"/>
      <c r="N363" s="2"/>
      <c r="O363" s="2"/>
      <c r="P363" s="2"/>
      <c r="Q363" s="2"/>
      <c r="R363" s="2"/>
      <c r="S363" s="2"/>
      <c r="T363" s="2"/>
      <c r="U363" s="2"/>
      <c r="V363" s="2"/>
      <c r="W363" s="2"/>
      <c r="X363" s="2"/>
      <c r="Y363" s="2"/>
      <c r="Z363" s="2"/>
    </row>
    <row r="364" spans="1:26" ht="15.75" customHeight="1">
      <c r="A364" s="5"/>
      <c r="B364" s="5"/>
      <c r="C364" s="6"/>
      <c r="D364" s="6"/>
      <c r="E364" s="6"/>
      <c r="F364" s="7"/>
      <c r="G364" s="7"/>
      <c r="H364" s="7"/>
      <c r="I364" s="2"/>
      <c r="J364" s="2"/>
      <c r="K364" s="2"/>
      <c r="L364" s="2"/>
      <c r="M364" s="2"/>
      <c r="N364" s="2"/>
      <c r="O364" s="2"/>
      <c r="P364" s="2"/>
      <c r="Q364" s="2"/>
      <c r="R364" s="2"/>
      <c r="S364" s="2"/>
      <c r="T364" s="2"/>
      <c r="U364" s="2"/>
      <c r="V364" s="2"/>
      <c r="W364" s="2"/>
      <c r="X364" s="2"/>
      <c r="Y364" s="2"/>
      <c r="Z364" s="2"/>
    </row>
    <row r="365" spans="1:26" ht="15.75" customHeight="1">
      <c r="A365" s="5"/>
      <c r="B365" s="5"/>
      <c r="C365" s="6"/>
      <c r="D365" s="6"/>
      <c r="E365" s="6"/>
      <c r="F365" s="7"/>
      <c r="G365" s="7"/>
      <c r="H365" s="7"/>
      <c r="I365" s="2"/>
      <c r="J365" s="2"/>
      <c r="K365" s="2"/>
      <c r="L365" s="2"/>
      <c r="M365" s="2"/>
      <c r="N365" s="2"/>
      <c r="O365" s="2"/>
      <c r="P365" s="2"/>
      <c r="Q365" s="2"/>
      <c r="R365" s="2"/>
      <c r="S365" s="2"/>
      <c r="T365" s="2"/>
      <c r="U365" s="2"/>
      <c r="V365" s="2"/>
      <c r="W365" s="2"/>
      <c r="X365" s="2"/>
      <c r="Y365" s="2"/>
      <c r="Z365" s="2"/>
    </row>
    <row r="366" spans="1:26" ht="15.75" customHeight="1">
      <c r="A366" s="5"/>
      <c r="B366" s="5"/>
      <c r="C366" s="6"/>
      <c r="D366" s="6"/>
      <c r="E366" s="6"/>
      <c r="F366" s="7"/>
      <c r="G366" s="7"/>
      <c r="H366" s="7"/>
      <c r="I366" s="2"/>
      <c r="J366" s="2"/>
      <c r="K366" s="2"/>
      <c r="L366" s="2"/>
      <c r="M366" s="2"/>
      <c r="N366" s="2"/>
      <c r="O366" s="2"/>
      <c r="P366" s="2"/>
      <c r="Q366" s="2"/>
      <c r="R366" s="2"/>
      <c r="S366" s="2"/>
      <c r="T366" s="2"/>
      <c r="U366" s="2"/>
      <c r="V366" s="2"/>
      <c r="W366" s="2"/>
      <c r="X366" s="2"/>
      <c r="Y366" s="2"/>
      <c r="Z366" s="2"/>
    </row>
    <row r="367" spans="1:26" ht="15.75" customHeight="1">
      <c r="A367" s="5"/>
      <c r="B367" s="5"/>
      <c r="C367" s="6"/>
      <c r="D367" s="6"/>
      <c r="E367" s="6"/>
      <c r="F367" s="7"/>
      <c r="G367" s="7"/>
      <c r="H367" s="7"/>
      <c r="I367" s="2"/>
      <c r="J367" s="2"/>
      <c r="K367" s="2"/>
      <c r="L367" s="2"/>
      <c r="M367" s="2"/>
      <c r="N367" s="2"/>
      <c r="O367" s="2"/>
      <c r="P367" s="2"/>
      <c r="Q367" s="2"/>
      <c r="R367" s="2"/>
      <c r="S367" s="2"/>
      <c r="T367" s="2"/>
      <c r="U367" s="2"/>
      <c r="V367" s="2"/>
      <c r="W367" s="2"/>
      <c r="X367" s="2"/>
      <c r="Y367" s="2"/>
      <c r="Z367" s="2"/>
    </row>
    <row r="368" spans="1:26" ht="15.75" customHeight="1">
      <c r="A368" s="5"/>
      <c r="B368" s="5"/>
      <c r="C368" s="6"/>
      <c r="D368" s="6"/>
      <c r="E368" s="6"/>
      <c r="F368" s="7"/>
      <c r="G368" s="7"/>
      <c r="H368" s="7"/>
      <c r="I368" s="2"/>
      <c r="J368" s="2"/>
      <c r="K368" s="2"/>
      <c r="L368" s="2"/>
      <c r="M368" s="2"/>
      <c r="N368" s="2"/>
      <c r="O368" s="2"/>
      <c r="P368" s="2"/>
      <c r="Q368" s="2"/>
      <c r="R368" s="2"/>
      <c r="S368" s="2"/>
      <c r="T368" s="2"/>
      <c r="U368" s="2"/>
      <c r="V368" s="2"/>
      <c r="W368" s="2"/>
      <c r="X368" s="2"/>
      <c r="Y368" s="2"/>
      <c r="Z368" s="2"/>
    </row>
    <row r="369" spans="1:26" ht="15.75" customHeight="1">
      <c r="A369" s="5"/>
      <c r="B369" s="5"/>
      <c r="C369" s="6"/>
      <c r="D369" s="6"/>
      <c r="E369" s="6"/>
      <c r="F369" s="7"/>
      <c r="G369" s="7"/>
      <c r="H369" s="7"/>
      <c r="I369" s="2"/>
      <c r="J369" s="2"/>
      <c r="K369" s="2"/>
      <c r="L369" s="2"/>
      <c r="M369" s="2"/>
      <c r="N369" s="2"/>
      <c r="O369" s="2"/>
      <c r="P369" s="2"/>
      <c r="Q369" s="2"/>
      <c r="R369" s="2"/>
      <c r="S369" s="2"/>
      <c r="T369" s="2"/>
      <c r="U369" s="2"/>
      <c r="V369" s="2"/>
      <c r="W369" s="2"/>
      <c r="X369" s="2"/>
      <c r="Y369" s="2"/>
      <c r="Z369" s="2"/>
    </row>
    <row r="370" spans="1:26" ht="15.75" customHeight="1">
      <c r="A370" s="5"/>
      <c r="B370" s="5"/>
      <c r="C370" s="6"/>
      <c r="D370" s="6"/>
      <c r="E370" s="6"/>
      <c r="F370" s="7"/>
      <c r="G370" s="7"/>
      <c r="H370" s="7"/>
      <c r="I370" s="2"/>
      <c r="J370" s="2"/>
      <c r="K370" s="2"/>
      <c r="L370" s="2"/>
      <c r="M370" s="2"/>
      <c r="N370" s="2"/>
      <c r="O370" s="2"/>
      <c r="P370" s="2"/>
      <c r="Q370" s="2"/>
      <c r="R370" s="2"/>
      <c r="S370" s="2"/>
      <c r="T370" s="2"/>
      <c r="U370" s="2"/>
      <c r="V370" s="2"/>
      <c r="W370" s="2"/>
      <c r="X370" s="2"/>
      <c r="Y370" s="2"/>
      <c r="Z370" s="2"/>
    </row>
    <row r="371" spans="1:26" ht="15.75" customHeight="1">
      <c r="A371" s="5"/>
      <c r="B371" s="5"/>
      <c r="C371" s="6"/>
      <c r="D371" s="6"/>
      <c r="E371" s="6"/>
      <c r="F371" s="7"/>
      <c r="G371" s="7"/>
      <c r="H371" s="7"/>
      <c r="I371" s="2"/>
      <c r="J371" s="2"/>
      <c r="K371" s="2"/>
      <c r="L371" s="2"/>
      <c r="M371" s="2"/>
      <c r="N371" s="2"/>
      <c r="O371" s="2"/>
      <c r="P371" s="2"/>
      <c r="Q371" s="2"/>
      <c r="R371" s="2"/>
      <c r="S371" s="2"/>
      <c r="T371" s="2"/>
      <c r="U371" s="2"/>
      <c r="V371" s="2"/>
      <c r="W371" s="2"/>
      <c r="X371" s="2"/>
      <c r="Y371" s="2"/>
      <c r="Z371" s="2"/>
    </row>
    <row r="372" spans="1:26" ht="15.75" customHeight="1">
      <c r="A372" s="5"/>
      <c r="B372" s="5"/>
      <c r="C372" s="6"/>
      <c r="D372" s="6"/>
      <c r="E372" s="6"/>
      <c r="F372" s="7"/>
      <c r="G372" s="7"/>
      <c r="H372" s="7"/>
      <c r="I372" s="2"/>
      <c r="J372" s="2"/>
      <c r="K372" s="2"/>
      <c r="L372" s="2"/>
      <c r="M372" s="2"/>
      <c r="N372" s="2"/>
      <c r="O372" s="2"/>
      <c r="P372" s="2"/>
      <c r="Q372" s="2"/>
      <c r="R372" s="2"/>
      <c r="S372" s="2"/>
      <c r="T372" s="2"/>
      <c r="U372" s="2"/>
      <c r="V372" s="2"/>
      <c r="W372" s="2"/>
      <c r="X372" s="2"/>
      <c r="Y372" s="2"/>
      <c r="Z372" s="2"/>
    </row>
    <row r="373" spans="1:26" ht="15.75" customHeight="1">
      <c r="A373" s="5"/>
      <c r="B373" s="5"/>
      <c r="C373" s="6"/>
      <c r="D373" s="6"/>
      <c r="E373" s="6"/>
      <c r="F373" s="7"/>
      <c r="G373" s="7"/>
      <c r="H373" s="7"/>
      <c r="I373" s="2"/>
      <c r="J373" s="2"/>
      <c r="K373" s="2"/>
      <c r="L373" s="2"/>
      <c r="M373" s="2"/>
      <c r="N373" s="2"/>
      <c r="O373" s="2"/>
      <c r="P373" s="2"/>
      <c r="Q373" s="2"/>
      <c r="R373" s="2"/>
      <c r="S373" s="2"/>
      <c r="T373" s="2"/>
      <c r="U373" s="2"/>
      <c r="V373" s="2"/>
      <c r="W373" s="2"/>
      <c r="X373" s="2"/>
      <c r="Y373" s="2"/>
      <c r="Z373" s="2"/>
    </row>
    <row r="374" spans="1:26" ht="15.75" customHeight="1">
      <c r="A374" s="5"/>
      <c r="B374" s="5"/>
      <c r="C374" s="6"/>
      <c r="D374" s="6"/>
      <c r="E374" s="6"/>
      <c r="F374" s="7"/>
      <c r="G374" s="7"/>
      <c r="H374" s="7"/>
      <c r="I374" s="2"/>
      <c r="J374" s="2"/>
      <c r="K374" s="2"/>
      <c r="L374" s="2"/>
      <c r="M374" s="2"/>
      <c r="N374" s="2"/>
      <c r="O374" s="2"/>
      <c r="P374" s="2"/>
      <c r="Q374" s="2"/>
      <c r="R374" s="2"/>
      <c r="S374" s="2"/>
      <c r="T374" s="2"/>
      <c r="U374" s="2"/>
      <c r="V374" s="2"/>
      <c r="W374" s="2"/>
      <c r="X374" s="2"/>
      <c r="Y374" s="2"/>
      <c r="Z374" s="2"/>
    </row>
    <row r="375" spans="1:26" ht="15.75" customHeight="1">
      <c r="A375" s="5"/>
      <c r="B375" s="5"/>
      <c r="C375" s="6"/>
      <c r="D375" s="6"/>
      <c r="E375" s="6"/>
      <c r="F375" s="7"/>
      <c r="G375" s="7"/>
      <c r="H375" s="7"/>
      <c r="I375" s="2"/>
      <c r="J375" s="2"/>
      <c r="K375" s="2"/>
      <c r="L375" s="2"/>
      <c r="M375" s="2"/>
      <c r="N375" s="2"/>
      <c r="O375" s="2"/>
      <c r="P375" s="2"/>
      <c r="Q375" s="2"/>
      <c r="R375" s="2"/>
      <c r="S375" s="2"/>
      <c r="T375" s="2"/>
      <c r="U375" s="2"/>
      <c r="V375" s="2"/>
      <c r="W375" s="2"/>
      <c r="X375" s="2"/>
      <c r="Y375" s="2"/>
      <c r="Z375" s="2"/>
    </row>
    <row r="376" spans="1:26" ht="15.75" customHeight="1">
      <c r="A376" s="5"/>
      <c r="B376" s="5"/>
      <c r="C376" s="6"/>
      <c r="D376" s="6"/>
      <c r="E376" s="6"/>
      <c r="F376" s="7"/>
      <c r="G376" s="7"/>
      <c r="H376" s="7"/>
      <c r="I376" s="2"/>
      <c r="J376" s="2"/>
      <c r="K376" s="2"/>
      <c r="L376" s="2"/>
      <c r="M376" s="2"/>
      <c r="N376" s="2"/>
      <c r="O376" s="2"/>
      <c r="P376" s="2"/>
      <c r="Q376" s="2"/>
      <c r="R376" s="2"/>
      <c r="S376" s="2"/>
      <c r="T376" s="2"/>
      <c r="U376" s="2"/>
      <c r="V376" s="2"/>
      <c r="W376" s="2"/>
      <c r="X376" s="2"/>
      <c r="Y376" s="2"/>
      <c r="Z376" s="2"/>
    </row>
    <row r="377" spans="1:26" ht="15.75" customHeight="1">
      <c r="A377" s="5"/>
      <c r="B377" s="5"/>
      <c r="C377" s="6"/>
      <c r="D377" s="6"/>
      <c r="E377" s="6"/>
      <c r="F377" s="7"/>
      <c r="G377" s="7"/>
      <c r="H377" s="7"/>
      <c r="I377" s="2"/>
      <c r="J377" s="2"/>
      <c r="K377" s="2"/>
      <c r="L377" s="2"/>
      <c r="M377" s="2"/>
      <c r="N377" s="2"/>
      <c r="O377" s="2"/>
      <c r="P377" s="2"/>
      <c r="Q377" s="2"/>
      <c r="R377" s="2"/>
      <c r="S377" s="2"/>
      <c r="T377" s="2"/>
      <c r="U377" s="2"/>
      <c r="V377" s="2"/>
      <c r="W377" s="2"/>
      <c r="X377" s="2"/>
      <c r="Y377" s="2"/>
      <c r="Z377" s="2"/>
    </row>
    <row r="378" spans="1:26" ht="15.75" customHeight="1">
      <c r="A378" s="5"/>
      <c r="B378" s="5"/>
      <c r="C378" s="6"/>
      <c r="D378" s="6"/>
      <c r="E378" s="6"/>
      <c r="F378" s="7"/>
      <c r="G378" s="7"/>
      <c r="H378" s="7"/>
      <c r="I378" s="2"/>
      <c r="J378" s="2"/>
      <c r="K378" s="2"/>
      <c r="L378" s="2"/>
      <c r="M378" s="2"/>
      <c r="N378" s="2"/>
      <c r="O378" s="2"/>
      <c r="P378" s="2"/>
      <c r="Q378" s="2"/>
      <c r="R378" s="2"/>
      <c r="S378" s="2"/>
      <c r="T378" s="2"/>
      <c r="U378" s="2"/>
      <c r="V378" s="2"/>
      <c r="W378" s="2"/>
      <c r="X378" s="2"/>
      <c r="Y378" s="2"/>
      <c r="Z378" s="2"/>
    </row>
    <row r="379" spans="1:26" ht="15.75" customHeight="1">
      <c r="A379" s="5"/>
      <c r="B379" s="5"/>
      <c r="C379" s="6"/>
      <c r="D379" s="6"/>
      <c r="E379" s="6"/>
      <c r="F379" s="7"/>
      <c r="G379" s="7"/>
      <c r="H379" s="7"/>
      <c r="I379" s="2"/>
      <c r="J379" s="2"/>
      <c r="K379" s="2"/>
      <c r="L379" s="2"/>
      <c r="M379" s="2"/>
      <c r="N379" s="2"/>
      <c r="O379" s="2"/>
      <c r="P379" s="2"/>
      <c r="Q379" s="2"/>
      <c r="R379" s="2"/>
      <c r="S379" s="2"/>
      <c r="T379" s="2"/>
      <c r="U379" s="2"/>
      <c r="V379" s="2"/>
      <c r="W379" s="2"/>
      <c r="X379" s="2"/>
      <c r="Y379" s="2"/>
      <c r="Z379" s="2"/>
    </row>
    <row r="380" spans="1:26" ht="15.75" customHeight="1">
      <c r="A380" s="5"/>
      <c r="B380" s="5"/>
      <c r="C380" s="6"/>
      <c r="D380" s="6"/>
      <c r="E380" s="6"/>
      <c r="F380" s="7"/>
      <c r="G380" s="7"/>
      <c r="H380" s="7"/>
      <c r="I380" s="2"/>
      <c r="J380" s="2"/>
      <c r="K380" s="2"/>
      <c r="L380" s="2"/>
      <c r="M380" s="2"/>
      <c r="N380" s="2"/>
      <c r="O380" s="2"/>
      <c r="P380" s="2"/>
      <c r="Q380" s="2"/>
      <c r="R380" s="2"/>
      <c r="S380" s="2"/>
      <c r="T380" s="2"/>
      <c r="U380" s="2"/>
      <c r="V380" s="2"/>
      <c r="W380" s="2"/>
      <c r="X380" s="2"/>
      <c r="Y380" s="2"/>
      <c r="Z380" s="2"/>
    </row>
    <row r="381" spans="1:26" ht="15.75" customHeight="1">
      <c r="A381" s="5"/>
      <c r="B381" s="5"/>
      <c r="C381" s="6"/>
      <c r="D381" s="6"/>
      <c r="E381" s="6"/>
      <c r="F381" s="7"/>
      <c r="G381" s="7"/>
      <c r="H381" s="7"/>
      <c r="I381" s="2"/>
      <c r="J381" s="2"/>
      <c r="K381" s="2"/>
      <c r="L381" s="2"/>
      <c r="M381" s="2"/>
      <c r="N381" s="2"/>
      <c r="O381" s="2"/>
      <c r="P381" s="2"/>
      <c r="Q381" s="2"/>
      <c r="R381" s="2"/>
      <c r="S381" s="2"/>
      <c r="T381" s="2"/>
      <c r="U381" s="2"/>
      <c r="V381" s="2"/>
      <c r="W381" s="2"/>
      <c r="X381" s="2"/>
      <c r="Y381" s="2"/>
      <c r="Z381" s="2"/>
    </row>
    <row r="382" spans="1:26" ht="15.75" customHeight="1">
      <c r="A382" s="5"/>
      <c r="B382" s="5"/>
      <c r="C382" s="6"/>
      <c r="D382" s="6"/>
      <c r="E382" s="6"/>
      <c r="F382" s="7"/>
      <c r="G382" s="7"/>
      <c r="H382" s="7"/>
      <c r="I382" s="2"/>
      <c r="J382" s="2"/>
      <c r="K382" s="2"/>
      <c r="L382" s="2"/>
      <c r="M382" s="2"/>
      <c r="N382" s="2"/>
      <c r="O382" s="2"/>
      <c r="P382" s="2"/>
      <c r="Q382" s="2"/>
      <c r="R382" s="2"/>
      <c r="S382" s="2"/>
      <c r="T382" s="2"/>
      <c r="U382" s="2"/>
      <c r="V382" s="2"/>
      <c r="W382" s="2"/>
      <c r="X382" s="2"/>
      <c r="Y382" s="2"/>
      <c r="Z382" s="2"/>
    </row>
    <row r="383" spans="1:26" ht="15.75" customHeight="1">
      <c r="A383" s="5"/>
      <c r="B383" s="5"/>
      <c r="C383" s="6"/>
      <c r="D383" s="6"/>
      <c r="E383" s="6"/>
      <c r="F383" s="7"/>
      <c r="G383" s="7"/>
      <c r="H383" s="7"/>
      <c r="I383" s="2"/>
      <c r="J383" s="2"/>
      <c r="K383" s="2"/>
      <c r="L383" s="2"/>
      <c r="M383" s="2"/>
      <c r="N383" s="2"/>
      <c r="O383" s="2"/>
      <c r="P383" s="2"/>
      <c r="Q383" s="2"/>
      <c r="R383" s="2"/>
      <c r="S383" s="2"/>
      <c r="T383" s="2"/>
      <c r="U383" s="2"/>
      <c r="V383" s="2"/>
      <c r="W383" s="2"/>
      <c r="X383" s="2"/>
      <c r="Y383" s="2"/>
      <c r="Z383" s="2"/>
    </row>
    <row r="384" spans="1:26" ht="15.75" customHeight="1">
      <c r="A384" s="5"/>
      <c r="B384" s="5"/>
      <c r="C384" s="6"/>
      <c r="D384" s="6"/>
      <c r="E384" s="6"/>
      <c r="F384" s="7"/>
      <c r="G384" s="7"/>
      <c r="H384" s="7"/>
      <c r="I384" s="2"/>
      <c r="J384" s="2"/>
      <c r="K384" s="2"/>
      <c r="L384" s="2"/>
      <c r="M384" s="2"/>
      <c r="N384" s="2"/>
      <c r="O384" s="2"/>
      <c r="P384" s="2"/>
      <c r="Q384" s="2"/>
      <c r="R384" s="2"/>
      <c r="S384" s="2"/>
      <c r="T384" s="2"/>
      <c r="U384" s="2"/>
      <c r="V384" s="2"/>
      <c r="W384" s="2"/>
      <c r="X384" s="2"/>
      <c r="Y384" s="2"/>
      <c r="Z384" s="2"/>
    </row>
    <row r="385" spans="1:26" ht="15.75" customHeight="1">
      <c r="A385" s="5"/>
      <c r="B385" s="5"/>
      <c r="C385" s="6"/>
      <c r="D385" s="6"/>
      <c r="E385" s="6"/>
      <c r="F385" s="7"/>
      <c r="G385" s="7"/>
      <c r="H385" s="7"/>
      <c r="I385" s="2"/>
      <c r="J385" s="2"/>
      <c r="K385" s="2"/>
      <c r="L385" s="2"/>
      <c r="M385" s="2"/>
      <c r="N385" s="2"/>
      <c r="O385" s="2"/>
      <c r="P385" s="2"/>
      <c r="Q385" s="2"/>
      <c r="R385" s="2"/>
      <c r="S385" s="2"/>
      <c r="T385" s="2"/>
      <c r="U385" s="2"/>
      <c r="V385" s="2"/>
      <c r="W385" s="2"/>
      <c r="X385" s="2"/>
      <c r="Y385" s="2"/>
      <c r="Z385" s="2"/>
    </row>
    <row r="386" spans="1:26" ht="15.75" customHeight="1">
      <c r="A386" s="5"/>
      <c r="B386" s="5"/>
      <c r="C386" s="6"/>
      <c r="D386" s="6"/>
      <c r="E386" s="6"/>
      <c r="F386" s="7"/>
      <c r="G386" s="7"/>
      <c r="H386" s="7"/>
      <c r="I386" s="2"/>
      <c r="J386" s="2"/>
      <c r="K386" s="2"/>
      <c r="L386" s="2"/>
      <c r="M386" s="2"/>
      <c r="N386" s="2"/>
      <c r="O386" s="2"/>
      <c r="P386" s="2"/>
      <c r="Q386" s="2"/>
      <c r="R386" s="2"/>
      <c r="S386" s="2"/>
      <c r="T386" s="2"/>
      <c r="U386" s="2"/>
      <c r="V386" s="2"/>
      <c r="W386" s="2"/>
      <c r="X386" s="2"/>
      <c r="Y386" s="2"/>
      <c r="Z386" s="2"/>
    </row>
    <row r="387" spans="1:26" ht="15.75" customHeight="1">
      <c r="A387" s="5"/>
      <c r="B387" s="5"/>
      <c r="C387" s="6"/>
      <c r="D387" s="6"/>
      <c r="E387" s="6"/>
      <c r="F387" s="7"/>
      <c r="G387" s="7"/>
      <c r="H387" s="7"/>
      <c r="I387" s="2"/>
      <c r="J387" s="2"/>
      <c r="K387" s="2"/>
      <c r="L387" s="2"/>
      <c r="M387" s="2"/>
      <c r="N387" s="2"/>
      <c r="O387" s="2"/>
      <c r="P387" s="2"/>
      <c r="Q387" s="2"/>
      <c r="R387" s="2"/>
      <c r="S387" s="2"/>
      <c r="T387" s="2"/>
      <c r="U387" s="2"/>
      <c r="V387" s="2"/>
      <c r="W387" s="2"/>
      <c r="X387" s="2"/>
      <c r="Y387" s="2"/>
      <c r="Z387" s="2"/>
    </row>
    <row r="388" spans="1:26" ht="15.75" customHeight="1">
      <c r="A388" s="5"/>
      <c r="B388" s="5"/>
      <c r="C388" s="6"/>
      <c r="D388" s="6"/>
      <c r="E388" s="6"/>
      <c r="F388" s="7"/>
      <c r="G388" s="7"/>
      <c r="H388" s="7"/>
      <c r="I388" s="2"/>
      <c r="J388" s="2"/>
      <c r="K388" s="2"/>
      <c r="L388" s="2"/>
      <c r="M388" s="2"/>
      <c r="N388" s="2"/>
      <c r="O388" s="2"/>
      <c r="P388" s="2"/>
      <c r="Q388" s="2"/>
      <c r="R388" s="2"/>
      <c r="S388" s="2"/>
      <c r="T388" s="2"/>
      <c r="U388" s="2"/>
      <c r="V388" s="2"/>
      <c r="W388" s="2"/>
      <c r="X388" s="2"/>
      <c r="Y388" s="2"/>
      <c r="Z388" s="2"/>
    </row>
    <row r="389" spans="1:26" ht="15.75" customHeight="1">
      <c r="A389" s="5"/>
      <c r="B389" s="5"/>
      <c r="C389" s="6"/>
      <c r="D389" s="6"/>
      <c r="E389" s="6"/>
      <c r="F389" s="7"/>
      <c r="G389" s="7"/>
      <c r="H389" s="7"/>
      <c r="I389" s="2"/>
      <c r="J389" s="2"/>
      <c r="K389" s="2"/>
      <c r="L389" s="2"/>
      <c r="M389" s="2"/>
      <c r="N389" s="2"/>
      <c r="O389" s="2"/>
      <c r="P389" s="2"/>
      <c r="Q389" s="2"/>
      <c r="R389" s="2"/>
      <c r="S389" s="2"/>
      <c r="T389" s="2"/>
      <c r="U389" s="2"/>
      <c r="V389" s="2"/>
      <c r="W389" s="2"/>
      <c r="X389" s="2"/>
      <c r="Y389" s="2"/>
      <c r="Z389" s="2"/>
    </row>
    <row r="390" spans="1:26" ht="15.75" customHeight="1">
      <c r="A390" s="5"/>
      <c r="B390" s="5"/>
      <c r="C390" s="6"/>
      <c r="D390" s="6"/>
      <c r="E390" s="6"/>
      <c r="F390" s="7"/>
      <c r="G390" s="7"/>
      <c r="H390" s="7"/>
      <c r="I390" s="2"/>
      <c r="J390" s="2"/>
      <c r="K390" s="2"/>
      <c r="L390" s="2"/>
      <c r="M390" s="2"/>
      <c r="N390" s="2"/>
      <c r="O390" s="2"/>
      <c r="P390" s="2"/>
      <c r="Q390" s="2"/>
      <c r="R390" s="2"/>
      <c r="S390" s="2"/>
      <c r="T390" s="2"/>
      <c r="U390" s="2"/>
      <c r="V390" s="2"/>
      <c r="W390" s="2"/>
      <c r="X390" s="2"/>
      <c r="Y390" s="2"/>
      <c r="Z390" s="2"/>
    </row>
    <row r="391" spans="1:26" ht="15.75" customHeight="1">
      <c r="A391" s="5"/>
      <c r="B391" s="5"/>
      <c r="C391" s="6"/>
      <c r="D391" s="6"/>
      <c r="E391" s="6"/>
      <c r="F391" s="7"/>
      <c r="G391" s="7"/>
      <c r="H391" s="7"/>
      <c r="I391" s="2"/>
      <c r="J391" s="2"/>
      <c r="K391" s="2"/>
      <c r="L391" s="2"/>
      <c r="M391" s="2"/>
      <c r="N391" s="2"/>
      <c r="O391" s="2"/>
      <c r="P391" s="2"/>
      <c r="Q391" s="2"/>
      <c r="R391" s="2"/>
      <c r="S391" s="2"/>
      <c r="T391" s="2"/>
      <c r="U391" s="2"/>
      <c r="V391" s="2"/>
      <c r="W391" s="2"/>
      <c r="X391" s="2"/>
      <c r="Y391" s="2"/>
      <c r="Z391" s="2"/>
    </row>
    <row r="392" spans="1:26" ht="15.75" customHeight="1">
      <c r="A392" s="5"/>
      <c r="B392" s="5"/>
      <c r="C392" s="6"/>
      <c r="D392" s="6"/>
      <c r="E392" s="6"/>
      <c r="F392" s="7"/>
      <c r="G392" s="7"/>
      <c r="H392" s="7"/>
      <c r="I392" s="2"/>
      <c r="J392" s="2"/>
      <c r="K392" s="2"/>
      <c r="L392" s="2"/>
      <c r="M392" s="2"/>
      <c r="N392" s="2"/>
      <c r="O392" s="2"/>
      <c r="P392" s="2"/>
      <c r="Q392" s="2"/>
      <c r="R392" s="2"/>
      <c r="S392" s="2"/>
      <c r="T392" s="2"/>
      <c r="U392" s="2"/>
      <c r="V392" s="2"/>
      <c r="W392" s="2"/>
      <c r="X392" s="2"/>
      <c r="Y392" s="2"/>
      <c r="Z392" s="2"/>
    </row>
    <row r="393" spans="1:26" ht="15.75" customHeight="1">
      <c r="A393" s="5"/>
      <c r="B393" s="5"/>
      <c r="C393" s="6"/>
      <c r="D393" s="6"/>
      <c r="E393" s="6"/>
      <c r="F393" s="7"/>
      <c r="G393" s="7"/>
      <c r="H393" s="7"/>
      <c r="I393" s="2"/>
      <c r="J393" s="2"/>
      <c r="K393" s="2"/>
      <c r="L393" s="2"/>
      <c r="M393" s="2"/>
      <c r="N393" s="2"/>
      <c r="O393" s="2"/>
      <c r="P393" s="2"/>
      <c r="Q393" s="2"/>
      <c r="R393" s="2"/>
      <c r="S393" s="2"/>
      <c r="T393" s="2"/>
      <c r="U393" s="2"/>
      <c r="V393" s="2"/>
      <c r="W393" s="2"/>
      <c r="X393" s="2"/>
      <c r="Y393" s="2"/>
      <c r="Z393" s="2"/>
    </row>
    <row r="394" spans="1:26" ht="15.75" customHeight="1">
      <c r="A394" s="5"/>
      <c r="B394" s="5"/>
      <c r="C394" s="6"/>
      <c r="D394" s="6"/>
      <c r="E394" s="6"/>
      <c r="F394" s="7"/>
      <c r="G394" s="7"/>
      <c r="H394" s="7"/>
      <c r="I394" s="2"/>
      <c r="J394" s="2"/>
      <c r="K394" s="2"/>
      <c r="L394" s="2"/>
      <c r="M394" s="2"/>
      <c r="N394" s="2"/>
      <c r="O394" s="2"/>
      <c r="P394" s="2"/>
      <c r="Q394" s="2"/>
      <c r="R394" s="2"/>
      <c r="S394" s="2"/>
      <c r="T394" s="2"/>
      <c r="U394" s="2"/>
      <c r="V394" s="2"/>
      <c r="W394" s="2"/>
      <c r="X394" s="2"/>
      <c r="Y394" s="2"/>
      <c r="Z394" s="2"/>
    </row>
    <row r="395" spans="1:26" ht="15.75" customHeight="1">
      <c r="A395" s="5"/>
      <c r="B395" s="5"/>
      <c r="C395" s="6"/>
      <c r="D395" s="6"/>
      <c r="E395" s="6"/>
      <c r="F395" s="7"/>
      <c r="G395" s="7"/>
      <c r="H395" s="7"/>
      <c r="I395" s="2"/>
      <c r="J395" s="2"/>
      <c r="K395" s="2"/>
      <c r="L395" s="2"/>
      <c r="M395" s="2"/>
      <c r="N395" s="2"/>
      <c r="O395" s="2"/>
      <c r="P395" s="2"/>
      <c r="Q395" s="2"/>
      <c r="R395" s="2"/>
      <c r="S395" s="2"/>
      <c r="T395" s="2"/>
      <c r="U395" s="2"/>
      <c r="V395" s="2"/>
      <c r="W395" s="2"/>
      <c r="X395" s="2"/>
      <c r="Y395" s="2"/>
      <c r="Z395" s="2"/>
    </row>
    <row r="396" spans="1:26" ht="15.75" customHeight="1">
      <c r="A396" s="5"/>
      <c r="B396" s="5"/>
      <c r="C396" s="6"/>
      <c r="D396" s="6"/>
      <c r="E396" s="6"/>
      <c r="F396" s="7"/>
      <c r="G396" s="7"/>
      <c r="H396" s="7"/>
      <c r="I396" s="2"/>
      <c r="J396" s="2"/>
      <c r="K396" s="2"/>
      <c r="L396" s="2"/>
      <c r="M396" s="2"/>
      <c r="N396" s="2"/>
      <c r="O396" s="2"/>
      <c r="P396" s="2"/>
      <c r="Q396" s="2"/>
      <c r="R396" s="2"/>
      <c r="S396" s="2"/>
      <c r="T396" s="2"/>
      <c r="U396" s="2"/>
      <c r="V396" s="2"/>
      <c r="W396" s="2"/>
      <c r="X396" s="2"/>
      <c r="Y396" s="2"/>
      <c r="Z396" s="2"/>
    </row>
    <row r="397" spans="1:26" ht="15.75" customHeight="1">
      <c r="A397" s="5"/>
      <c r="B397" s="5"/>
      <c r="C397" s="6"/>
      <c r="D397" s="6"/>
      <c r="E397" s="6"/>
      <c r="F397" s="7"/>
      <c r="G397" s="7"/>
      <c r="H397" s="7"/>
      <c r="I397" s="2"/>
      <c r="J397" s="2"/>
      <c r="K397" s="2"/>
      <c r="L397" s="2"/>
      <c r="M397" s="2"/>
      <c r="N397" s="2"/>
      <c r="O397" s="2"/>
      <c r="P397" s="2"/>
      <c r="Q397" s="2"/>
      <c r="R397" s="2"/>
      <c r="S397" s="2"/>
      <c r="T397" s="2"/>
      <c r="U397" s="2"/>
      <c r="V397" s="2"/>
      <c r="W397" s="2"/>
      <c r="X397" s="2"/>
      <c r="Y397" s="2"/>
      <c r="Z397" s="2"/>
    </row>
    <row r="398" spans="1:26" ht="15.75" customHeight="1">
      <c r="A398" s="5"/>
      <c r="B398" s="5"/>
      <c r="C398" s="6"/>
      <c r="D398" s="6"/>
      <c r="E398" s="6"/>
      <c r="F398" s="7"/>
      <c r="G398" s="7"/>
      <c r="H398" s="7"/>
      <c r="I398" s="2"/>
      <c r="J398" s="2"/>
      <c r="K398" s="2"/>
      <c r="L398" s="2"/>
      <c r="M398" s="2"/>
      <c r="N398" s="2"/>
      <c r="O398" s="2"/>
      <c r="P398" s="2"/>
      <c r="Q398" s="2"/>
      <c r="R398" s="2"/>
      <c r="S398" s="2"/>
      <c r="T398" s="2"/>
      <c r="U398" s="2"/>
      <c r="V398" s="2"/>
      <c r="W398" s="2"/>
      <c r="X398" s="2"/>
      <c r="Y398" s="2"/>
      <c r="Z398" s="2"/>
    </row>
    <row r="399" spans="1:26" ht="15.75" customHeight="1">
      <c r="A399" s="5"/>
      <c r="B399" s="5"/>
      <c r="C399" s="6"/>
      <c r="D399" s="6"/>
      <c r="E399" s="6"/>
      <c r="F399" s="7"/>
      <c r="G399" s="7"/>
      <c r="H399" s="7"/>
      <c r="I399" s="2"/>
      <c r="J399" s="2"/>
      <c r="K399" s="2"/>
      <c r="L399" s="2"/>
      <c r="M399" s="2"/>
      <c r="N399" s="2"/>
      <c r="O399" s="2"/>
      <c r="P399" s="2"/>
      <c r="Q399" s="2"/>
      <c r="R399" s="2"/>
      <c r="S399" s="2"/>
      <c r="T399" s="2"/>
      <c r="U399" s="2"/>
      <c r="V399" s="2"/>
      <c r="W399" s="2"/>
      <c r="X399" s="2"/>
      <c r="Y399" s="2"/>
      <c r="Z399" s="2"/>
    </row>
    <row r="400" spans="1:26" ht="15.75" customHeight="1">
      <c r="A400" s="5"/>
      <c r="B400" s="5"/>
      <c r="C400" s="6"/>
      <c r="D400" s="6"/>
      <c r="E400" s="6"/>
      <c r="F400" s="7"/>
      <c r="G400" s="7"/>
      <c r="H400" s="7"/>
      <c r="I400" s="2"/>
      <c r="J400" s="2"/>
      <c r="K400" s="2"/>
      <c r="L400" s="2"/>
      <c r="M400" s="2"/>
      <c r="N400" s="2"/>
      <c r="O400" s="2"/>
      <c r="P400" s="2"/>
      <c r="Q400" s="2"/>
      <c r="R400" s="2"/>
      <c r="S400" s="2"/>
      <c r="T400" s="2"/>
      <c r="U400" s="2"/>
      <c r="V400" s="2"/>
      <c r="W400" s="2"/>
      <c r="X400" s="2"/>
      <c r="Y400" s="2"/>
      <c r="Z400" s="2"/>
    </row>
    <row r="401" spans="1:26" ht="15.75" customHeight="1">
      <c r="A401" s="5"/>
      <c r="B401" s="5"/>
      <c r="C401" s="6"/>
      <c r="D401" s="6"/>
      <c r="E401" s="6"/>
      <c r="F401" s="7"/>
      <c r="G401" s="7"/>
      <c r="H401" s="7"/>
      <c r="I401" s="2"/>
      <c r="J401" s="2"/>
      <c r="K401" s="2"/>
      <c r="L401" s="2"/>
      <c r="M401" s="2"/>
      <c r="N401" s="2"/>
      <c r="O401" s="2"/>
      <c r="P401" s="2"/>
      <c r="Q401" s="2"/>
      <c r="R401" s="2"/>
      <c r="S401" s="2"/>
      <c r="T401" s="2"/>
      <c r="U401" s="2"/>
      <c r="V401" s="2"/>
      <c r="W401" s="2"/>
      <c r="X401" s="2"/>
      <c r="Y401" s="2"/>
      <c r="Z401" s="2"/>
    </row>
    <row r="402" spans="1:26" ht="15.75" customHeight="1">
      <c r="A402" s="5"/>
      <c r="B402" s="5"/>
      <c r="C402" s="6"/>
      <c r="D402" s="6"/>
      <c r="E402" s="6"/>
      <c r="F402" s="7"/>
      <c r="G402" s="7"/>
      <c r="H402" s="7"/>
      <c r="I402" s="2"/>
      <c r="J402" s="2"/>
      <c r="K402" s="2"/>
      <c r="L402" s="2"/>
      <c r="M402" s="2"/>
      <c r="N402" s="2"/>
      <c r="O402" s="2"/>
      <c r="P402" s="2"/>
      <c r="Q402" s="2"/>
      <c r="R402" s="2"/>
      <c r="S402" s="2"/>
      <c r="T402" s="2"/>
      <c r="U402" s="2"/>
      <c r="V402" s="2"/>
      <c r="W402" s="2"/>
      <c r="X402" s="2"/>
      <c r="Y402" s="2"/>
      <c r="Z402" s="2"/>
    </row>
    <row r="403" spans="1:26" ht="15.75" customHeight="1">
      <c r="A403" s="5"/>
      <c r="B403" s="5"/>
      <c r="C403" s="6"/>
      <c r="D403" s="6"/>
      <c r="E403" s="6"/>
      <c r="F403" s="7"/>
      <c r="G403" s="7"/>
      <c r="H403" s="7"/>
      <c r="I403" s="2"/>
      <c r="J403" s="2"/>
      <c r="K403" s="2"/>
      <c r="L403" s="2"/>
      <c r="M403" s="2"/>
      <c r="N403" s="2"/>
      <c r="O403" s="2"/>
      <c r="P403" s="2"/>
      <c r="Q403" s="2"/>
      <c r="R403" s="2"/>
      <c r="S403" s="2"/>
      <c r="T403" s="2"/>
      <c r="U403" s="2"/>
      <c r="V403" s="2"/>
      <c r="W403" s="2"/>
      <c r="X403" s="2"/>
      <c r="Y403" s="2"/>
      <c r="Z403" s="2"/>
    </row>
    <row r="404" spans="1:26" ht="15.75" customHeight="1">
      <c r="A404" s="5"/>
      <c r="B404" s="5"/>
      <c r="C404" s="6"/>
      <c r="D404" s="6"/>
      <c r="E404" s="6"/>
      <c r="F404" s="7"/>
      <c r="G404" s="7"/>
      <c r="H404" s="7"/>
      <c r="I404" s="2"/>
      <c r="J404" s="2"/>
      <c r="K404" s="2"/>
      <c r="L404" s="2"/>
      <c r="M404" s="2"/>
      <c r="N404" s="2"/>
      <c r="O404" s="2"/>
      <c r="P404" s="2"/>
      <c r="Q404" s="2"/>
      <c r="R404" s="2"/>
      <c r="S404" s="2"/>
      <c r="T404" s="2"/>
      <c r="U404" s="2"/>
      <c r="V404" s="2"/>
      <c r="W404" s="2"/>
      <c r="X404" s="2"/>
      <c r="Y404" s="2"/>
      <c r="Z404" s="2"/>
    </row>
    <row r="405" spans="1:26" ht="15.75" customHeight="1">
      <c r="A405" s="5"/>
      <c r="B405" s="5"/>
      <c r="C405" s="6"/>
      <c r="D405" s="6"/>
      <c r="E405" s="6"/>
      <c r="F405" s="7"/>
      <c r="G405" s="7"/>
      <c r="H405" s="7"/>
      <c r="I405" s="2"/>
      <c r="J405" s="2"/>
      <c r="K405" s="2"/>
      <c r="L405" s="2"/>
      <c r="M405" s="2"/>
      <c r="N405" s="2"/>
      <c r="O405" s="2"/>
      <c r="P405" s="2"/>
      <c r="Q405" s="2"/>
      <c r="R405" s="2"/>
      <c r="S405" s="2"/>
      <c r="T405" s="2"/>
      <c r="U405" s="2"/>
      <c r="V405" s="2"/>
      <c r="W405" s="2"/>
      <c r="X405" s="2"/>
      <c r="Y405" s="2"/>
      <c r="Z405" s="2"/>
    </row>
    <row r="406" spans="1:26" ht="15.75" customHeight="1">
      <c r="A406" s="5"/>
      <c r="B406" s="5"/>
      <c r="C406" s="6"/>
      <c r="D406" s="6"/>
      <c r="E406" s="6"/>
      <c r="F406" s="7"/>
      <c r="G406" s="7"/>
      <c r="H406" s="7"/>
      <c r="I406" s="2"/>
      <c r="J406" s="2"/>
      <c r="K406" s="2"/>
      <c r="L406" s="2"/>
      <c r="M406" s="2"/>
      <c r="N406" s="2"/>
      <c r="O406" s="2"/>
      <c r="P406" s="2"/>
      <c r="Q406" s="2"/>
      <c r="R406" s="2"/>
      <c r="S406" s="2"/>
      <c r="T406" s="2"/>
      <c r="U406" s="2"/>
      <c r="V406" s="2"/>
      <c r="W406" s="2"/>
      <c r="X406" s="2"/>
      <c r="Y406" s="2"/>
      <c r="Z406" s="2"/>
    </row>
    <row r="407" spans="1:26" ht="15.75" customHeight="1">
      <c r="A407" s="5"/>
      <c r="B407" s="5"/>
      <c r="C407" s="6"/>
      <c r="D407" s="6"/>
      <c r="E407" s="6"/>
      <c r="F407" s="7"/>
      <c r="G407" s="7"/>
      <c r="H407" s="7"/>
      <c r="I407" s="2"/>
      <c r="J407" s="2"/>
      <c r="K407" s="2"/>
      <c r="L407" s="2"/>
      <c r="M407" s="2"/>
      <c r="N407" s="2"/>
      <c r="O407" s="2"/>
      <c r="P407" s="2"/>
      <c r="Q407" s="2"/>
      <c r="R407" s="2"/>
      <c r="S407" s="2"/>
      <c r="T407" s="2"/>
      <c r="U407" s="2"/>
      <c r="V407" s="2"/>
      <c r="W407" s="2"/>
      <c r="X407" s="2"/>
      <c r="Y407" s="2"/>
      <c r="Z407" s="2"/>
    </row>
    <row r="408" spans="1:26" ht="15.75" customHeight="1">
      <c r="A408" s="5"/>
      <c r="B408" s="5"/>
      <c r="C408" s="6"/>
      <c r="D408" s="6"/>
      <c r="E408" s="6"/>
      <c r="F408" s="7"/>
      <c r="G408" s="7"/>
      <c r="H408" s="7"/>
      <c r="I408" s="2"/>
      <c r="J408" s="2"/>
      <c r="K408" s="2"/>
      <c r="L408" s="2"/>
      <c r="M408" s="2"/>
      <c r="N408" s="2"/>
      <c r="O408" s="2"/>
      <c r="P408" s="2"/>
      <c r="Q408" s="2"/>
      <c r="R408" s="2"/>
      <c r="S408" s="2"/>
      <c r="T408" s="2"/>
      <c r="U408" s="2"/>
      <c r="V408" s="2"/>
      <c r="W408" s="2"/>
      <c r="X408" s="2"/>
      <c r="Y408" s="2"/>
      <c r="Z408" s="2"/>
    </row>
    <row r="409" spans="1:26" ht="15.75" customHeight="1">
      <c r="A409" s="5"/>
      <c r="B409" s="5"/>
      <c r="C409" s="6"/>
      <c r="D409" s="6"/>
      <c r="E409" s="6"/>
      <c r="F409" s="7"/>
      <c r="G409" s="7"/>
      <c r="H409" s="7"/>
      <c r="I409" s="2"/>
      <c r="J409" s="2"/>
      <c r="K409" s="2"/>
      <c r="L409" s="2"/>
      <c r="M409" s="2"/>
      <c r="N409" s="2"/>
      <c r="O409" s="2"/>
      <c r="P409" s="2"/>
      <c r="Q409" s="2"/>
      <c r="R409" s="2"/>
      <c r="S409" s="2"/>
      <c r="T409" s="2"/>
      <c r="U409" s="2"/>
      <c r="V409" s="2"/>
      <c r="W409" s="2"/>
      <c r="X409" s="2"/>
      <c r="Y409" s="2"/>
      <c r="Z409" s="2"/>
    </row>
    <row r="410" spans="1:26" ht="15.75" customHeight="1">
      <c r="A410" s="5"/>
      <c r="B410" s="5"/>
      <c r="C410" s="6"/>
      <c r="D410" s="6"/>
      <c r="E410" s="6"/>
      <c r="F410" s="7"/>
      <c r="G410" s="7"/>
      <c r="H410" s="7"/>
      <c r="I410" s="2"/>
      <c r="J410" s="2"/>
      <c r="K410" s="2"/>
      <c r="L410" s="2"/>
      <c r="M410" s="2"/>
      <c r="N410" s="2"/>
      <c r="O410" s="2"/>
      <c r="P410" s="2"/>
      <c r="Q410" s="2"/>
      <c r="R410" s="2"/>
      <c r="S410" s="2"/>
      <c r="T410" s="2"/>
      <c r="U410" s="2"/>
      <c r="V410" s="2"/>
      <c r="W410" s="2"/>
      <c r="X410" s="2"/>
      <c r="Y410" s="2"/>
      <c r="Z410" s="2"/>
    </row>
    <row r="411" spans="1:26" ht="15.75" customHeight="1">
      <c r="A411" s="5"/>
      <c r="B411" s="5"/>
      <c r="C411" s="6"/>
      <c r="D411" s="6"/>
      <c r="E411" s="6"/>
      <c r="F411" s="7"/>
      <c r="G411" s="7"/>
      <c r="H411" s="7"/>
      <c r="I411" s="2"/>
      <c r="J411" s="2"/>
      <c r="K411" s="2"/>
      <c r="L411" s="2"/>
      <c r="M411" s="2"/>
      <c r="N411" s="2"/>
      <c r="O411" s="2"/>
      <c r="P411" s="2"/>
      <c r="Q411" s="2"/>
      <c r="R411" s="2"/>
      <c r="S411" s="2"/>
      <c r="T411" s="2"/>
      <c r="U411" s="2"/>
      <c r="V411" s="2"/>
      <c r="W411" s="2"/>
      <c r="X411" s="2"/>
      <c r="Y411" s="2"/>
      <c r="Z411" s="2"/>
    </row>
    <row r="412" spans="1:26" ht="15.75" customHeight="1">
      <c r="A412" s="5"/>
      <c r="B412" s="5"/>
      <c r="C412" s="6"/>
      <c r="D412" s="6"/>
      <c r="E412" s="6"/>
      <c r="F412" s="7"/>
      <c r="G412" s="7"/>
      <c r="H412" s="7"/>
      <c r="I412" s="2"/>
      <c r="J412" s="2"/>
      <c r="K412" s="2"/>
      <c r="L412" s="2"/>
      <c r="M412" s="2"/>
      <c r="N412" s="2"/>
      <c r="O412" s="2"/>
      <c r="P412" s="2"/>
      <c r="Q412" s="2"/>
      <c r="R412" s="2"/>
      <c r="S412" s="2"/>
      <c r="T412" s="2"/>
      <c r="U412" s="2"/>
      <c r="V412" s="2"/>
      <c r="W412" s="2"/>
      <c r="X412" s="2"/>
      <c r="Y412" s="2"/>
      <c r="Z412" s="2"/>
    </row>
    <row r="413" spans="1:26" ht="15.75" customHeight="1">
      <c r="A413" s="5"/>
      <c r="B413" s="5"/>
      <c r="C413" s="6"/>
      <c r="D413" s="6"/>
      <c r="E413" s="6"/>
      <c r="F413" s="7"/>
      <c r="G413" s="7"/>
      <c r="H413" s="7"/>
      <c r="I413" s="2"/>
      <c r="J413" s="2"/>
      <c r="K413" s="2"/>
      <c r="L413" s="2"/>
      <c r="M413" s="2"/>
      <c r="N413" s="2"/>
      <c r="O413" s="2"/>
      <c r="P413" s="2"/>
      <c r="Q413" s="2"/>
      <c r="R413" s="2"/>
      <c r="S413" s="2"/>
      <c r="T413" s="2"/>
      <c r="U413" s="2"/>
      <c r="V413" s="2"/>
      <c r="W413" s="2"/>
      <c r="X413" s="2"/>
      <c r="Y413" s="2"/>
      <c r="Z413" s="2"/>
    </row>
    <row r="414" spans="1:26" ht="15.75" customHeight="1">
      <c r="A414" s="5"/>
      <c r="B414" s="5"/>
      <c r="C414" s="6"/>
      <c r="D414" s="6"/>
      <c r="E414" s="6"/>
      <c r="F414" s="7"/>
      <c r="G414" s="7"/>
      <c r="H414" s="7"/>
      <c r="I414" s="2"/>
      <c r="J414" s="2"/>
      <c r="K414" s="2"/>
      <c r="L414" s="2"/>
      <c r="M414" s="2"/>
      <c r="N414" s="2"/>
      <c r="O414" s="2"/>
      <c r="P414" s="2"/>
      <c r="Q414" s="2"/>
      <c r="R414" s="2"/>
      <c r="S414" s="2"/>
      <c r="T414" s="2"/>
      <c r="U414" s="2"/>
      <c r="V414" s="2"/>
      <c r="W414" s="2"/>
      <c r="X414" s="2"/>
      <c r="Y414" s="2"/>
      <c r="Z414" s="2"/>
    </row>
    <row r="415" spans="1:26" ht="15.75" customHeight="1">
      <c r="A415" s="5"/>
      <c r="B415" s="5"/>
      <c r="C415" s="6"/>
      <c r="D415" s="6"/>
      <c r="E415" s="6"/>
      <c r="F415" s="7"/>
      <c r="G415" s="7"/>
      <c r="H415" s="7"/>
      <c r="I415" s="2"/>
      <c r="J415" s="2"/>
      <c r="K415" s="2"/>
      <c r="L415" s="2"/>
      <c r="M415" s="2"/>
      <c r="N415" s="2"/>
      <c r="O415" s="2"/>
      <c r="P415" s="2"/>
      <c r="Q415" s="2"/>
      <c r="R415" s="2"/>
      <c r="S415" s="2"/>
      <c r="T415" s="2"/>
      <c r="U415" s="2"/>
      <c r="V415" s="2"/>
      <c r="W415" s="2"/>
      <c r="X415" s="2"/>
      <c r="Y415" s="2"/>
      <c r="Z415" s="2"/>
    </row>
    <row r="416" spans="1:26" ht="15.75" customHeight="1">
      <c r="A416" s="5"/>
      <c r="B416" s="5"/>
      <c r="C416" s="6"/>
      <c r="D416" s="6"/>
      <c r="E416" s="6"/>
      <c r="F416" s="7"/>
      <c r="G416" s="7"/>
      <c r="H416" s="7"/>
      <c r="I416" s="2"/>
      <c r="J416" s="2"/>
      <c r="K416" s="2"/>
      <c r="L416" s="2"/>
      <c r="M416" s="2"/>
      <c r="N416" s="2"/>
      <c r="O416" s="2"/>
      <c r="P416" s="2"/>
      <c r="Q416" s="2"/>
      <c r="R416" s="2"/>
      <c r="S416" s="2"/>
      <c r="T416" s="2"/>
      <c r="U416" s="2"/>
      <c r="V416" s="2"/>
      <c r="W416" s="2"/>
      <c r="X416" s="2"/>
      <c r="Y416" s="2"/>
      <c r="Z416" s="2"/>
    </row>
    <row r="417" spans="1:26" ht="15.75" customHeight="1">
      <c r="A417" s="5"/>
      <c r="B417" s="5"/>
      <c r="C417" s="6"/>
      <c r="D417" s="6"/>
      <c r="E417" s="6"/>
      <c r="F417" s="7"/>
      <c r="G417" s="7"/>
      <c r="H417" s="7"/>
      <c r="I417" s="2"/>
      <c r="J417" s="2"/>
      <c r="K417" s="2"/>
      <c r="L417" s="2"/>
      <c r="M417" s="2"/>
      <c r="N417" s="2"/>
      <c r="O417" s="2"/>
      <c r="P417" s="2"/>
      <c r="Q417" s="2"/>
      <c r="R417" s="2"/>
      <c r="S417" s="2"/>
      <c r="T417" s="2"/>
      <c r="U417" s="2"/>
      <c r="V417" s="2"/>
      <c r="W417" s="2"/>
      <c r="X417" s="2"/>
      <c r="Y417" s="2"/>
      <c r="Z417" s="2"/>
    </row>
    <row r="418" spans="1:26" ht="15.75" customHeight="1">
      <c r="A418" s="5"/>
      <c r="B418" s="5"/>
      <c r="C418" s="6"/>
      <c r="D418" s="6"/>
      <c r="E418" s="6"/>
      <c r="F418" s="7"/>
      <c r="G418" s="7"/>
      <c r="H418" s="7"/>
      <c r="I418" s="2"/>
      <c r="J418" s="2"/>
      <c r="K418" s="2"/>
      <c r="L418" s="2"/>
      <c r="M418" s="2"/>
      <c r="N418" s="2"/>
      <c r="O418" s="2"/>
      <c r="P418" s="2"/>
      <c r="Q418" s="2"/>
      <c r="R418" s="2"/>
      <c r="S418" s="2"/>
      <c r="T418" s="2"/>
      <c r="U418" s="2"/>
      <c r="V418" s="2"/>
      <c r="W418" s="2"/>
      <c r="X418" s="2"/>
      <c r="Y418" s="2"/>
      <c r="Z418" s="2"/>
    </row>
    <row r="419" spans="1:26" ht="15.75" customHeight="1">
      <c r="A419" s="5"/>
      <c r="B419" s="5"/>
      <c r="C419" s="6"/>
      <c r="D419" s="6"/>
      <c r="E419" s="6"/>
      <c r="F419" s="7"/>
      <c r="G419" s="7"/>
      <c r="H419" s="7"/>
      <c r="I419" s="2"/>
      <c r="J419" s="2"/>
      <c r="K419" s="2"/>
      <c r="L419" s="2"/>
      <c r="M419" s="2"/>
      <c r="N419" s="2"/>
      <c r="O419" s="2"/>
      <c r="P419" s="2"/>
      <c r="Q419" s="2"/>
      <c r="R419" s="2"/>
      <c r="S419" s="2"/>
      <c r="T419" s="2"/>
      <c r="U419" s="2"/>
      <c r="V419" s="2"/>
      <c r="W419" s="2"/>
      <c r="X419" s="2"/>
      <c r="Y419" s="2"/>
      <c r="Z419" s="2"/>
    </row>
    <row r="420" spans="1:26" ht="15.75" customHeight="1">
      <c r="A420" s="5"/>
      <c r="B420" s="5"/>
      <c r="C420" s="6"/>
      <c r="D420" s="6"/>
      <c r="E420" s="6"/>
      <c r="F420" s="7"/>
      <c r="G420" s="7"/>
      <c r="H420" s="7"/>
      <c r="I420" s="2"/>
      <c r="J420" s="2"/>
      <c r="K420" s="2"/>
      <c r="L420" s="2"/>
      <c r="M420" s="2"/>
      <c r="N420" s="2"/>
      <c r="O420" s="2"/>
      <c r="P420" s="2"/>
      <c r="Q420" s="2"/>
      <c r="R420" s="2"/>
      <c r="S420" s="2"/>
      <c r="T420" s="2"/>
      <c r="U420" s="2"/>
      <c r="V420" s="2"/>
      <c r="W420" s="2"/>
      <c r="X420" s="2"/>
      <c r="Y420" s="2"/>
      <c r="Z420" s="2"/>
    </row>
    <row r="421" spans="1:26" ht="15.75" customHeight="1">
      <c r="A421" s="5"/>
      <c r="B421" s="5"/>
      <c r="C421" s="6"/>
      <c r="D421" s="6"/>
      <c r="E421" s="6"/>
      <c r="F421" s="7"/>
      <c r="G421" s="7"/>
      <c r="H421" s="7"/>
      <c r="I421" s="2"/>
      <c r="J421" s="2"/>
      <c r="K421" s="2"/>
      <c r="L421" s="2"/>
      <c r="M421" s="2"/>
      <c r="N421" s="2"/>
      <c r="O421" s="2"/>
      <c r="P421" s="2"/>
      <c r="Q421" s="2"/>
      <c r="R421" s="2"/>
      <c r="S421" s="2"/>
      <c r="T421" s="2"/>
      <c r="U421" s="2"/>
      <c r="V421" s="2"/>
      <c r="W421" s="2"/>
      <c r="X421" s="2"/>
      <c r="Y421" s="2"/>
      <c r="Z421" s="2"/>
    </row>
    <row r="422" spans="1:26" ht="15.75" customHeight="1">
      <c r="A422" s="5"/>
      <c r="B422" s="5"/>
      <c r="C422" s="6"/>
      <c r="D422" s="6"/>
      <c r="E422" s="6"/>
      <c r="F422" s="7"/>
      <c r="G422" s="7"/>
      <c r="H422" s="7"/>
      <c r="I422" s="2"/>
      <c r="J422" s="2"/>
      <c r="K422" s="2"/>
      <c r="L422" s="2"/>
      <c r="M422" s="2"/>
      <c r="N422" s="2"/>
      <c r="O422" s="2"/>
      <c r="P422" s="2"/>
      <c r="Q422" s="2"/>
      <c r="R422" s="2"/>
      <c r="S422" s="2"/>
      <c r="T422" s="2"/>
      <c r="U422" s="2"/>
      <c r="V422" s="2"/>
      <c r="W422" s="2"/>
      <c r="X422" s="2"/>
      <c r="Y422" s="2"/>
      <c r="Z422" s="2"/>
    </row>
    <row r="423" spans="1:26" ht="15.75" customHeight="1">
      <c r="A423" s="5"/>
      <c r="B423" s="5"/>
      <c r="C423" s="6"/>
      <c r="D423" s="6"/>
      <c r="E423" s="6"/>
      <c r="F423" s="7"/>
      <c r="G423" s="7"/>
      <c r="H423" s="7"/>
      <c r="I423" s="2"/>
      <c r="J423" s="2"/>
      <c r="K423" s="2"/>
      <c r="L423" s="2"/>
      <c r="M423" s="2"/>
      <c r="N423" s="2"/>
      <c r="O423" s="2"/>
      <c r="P423" s="2"/>
      <c r="Q423" s="2"/>
      <c r="R423" s="2"/>
      <c r="S423" s="2"/>
      <c r="T423" s="2"/>
      <c r="U423" s="2"/>
      <c r="V423" s="2"/>
      <c r="W423" s="2"/>
      <c r="X423" s="2"/>
      <c r="Y423" s="2"/>
      <c r="Z423" s="2"/>
    </row>
    <row r="424" spans="1:26" ht="15.75" customHeight="1">
      <c r="A424" s="5"/>
      <c r="B424" s="5"/>
      <c r="C424" s="6"/>
      <c r="D424" s="6"/>
      <c r="E424" s="6"/>
      <c r="F424" s="7"/>
      <c r="G424" s="7"/>
      <c r="H424" s="7"/>
      <c r="I424" s="2"/>
      <c r="J424" s="2"/>
      <c r="K424" s="2"/>
      <c r="L424" s="2"/>
      <c r="M424" s="2"/>
      <c r="N424" s="2"/>
      <c r="O424" s="2"/>
      <c r="P424" s="2"/>
      <c r="Q424" s="2"/>
      <c r="R424" s="2"/>
      <c r="S424" s="2"/>
      <c r="T424" s="2"/>
      <c r="U424" s="2"/>
      <c r="V424" s="2"/>
      <c r="W424" s="2"/>
      <c r="X424" s="2"/>
      <c r="Y424" s="2"/>
      <c r="Z424" s="2"/>
    </row>
    <row r="425" spans="1:26" ht="15.75" customHeight="1">
      <c r="A425" s="5"/>
      <c r="B425" s="5"/>
      <c r="C425" s="6"/>
      <c r="D425" s="6"/>
      <c r="E425" s="6"/>
      <c r="F425" s="7"/>
      <c r="G425" s="7"/>
      <c r="H425" s="7"/>
      <c r="I425" s="2"/>
      <c r="J425" s="2"/>
      <c r="K425" s="2"/>
      <c r="L425" s="2"/>
      <c r="M425" s="2"/>
      <c r="N425" s="2"/>
      <c r="O425" s="2"/>
      <c r="P425" s="2"/>
      <c r="Q425" s="2"/>
      <c r="R425" s="2"/>
      <c r="S425" s="2"/>
      <c r="T425" s="2"/>
      <c r="U425" s="2"/>
      <c r="V425" s="2"/>
      <c r="W425" s="2"/>
      <c r="X425" s="2"/>
      <c r="Y425" s="2"/>
      <c r="Z425" s="2"/>
    </row>
    <row r="426" spans="1:26" ht="15.75" customHeight="1">
      <c r="A426" s="5"/>
      <c r="B426" s="5"/>
      <c r="C426" s="6"/>
      <c r="D426" s="6"/>
      <c r="E426" s="6"/>
      <c r="F426" s="7"/>
      <c r="G426" s="7"/>
      <c r="H426" s="7"/>
      <c r="I426" s="2"/>
      <c r="J426" s="2"/>
      <c r="K426" s="2"/>
      <c r="L426" s="2"/>
      <c r="M426" s="2"/>
      <c r="N426" s="2"/>
      <c r="O426" s="2"/>
      <c r="P426" s="2"/>
      <c r="Q426" s="2"/>
      <c r="R426" s="2"/>
      <c r="S426" s="2"/>
      <c r="T426" s="2"/>
      <c r="U426" s="2"/>
      <c r="V426" s="2"/>
      <c r="W426" s="2"/>
      <c r="X426" s="2"/>
      <c r="Y426" s="2"/>
      <c r="Z426" s="2"/>
    </row>
    <row r="427" spans="1:26" ht="15.75" customHeight="1">
      <c r="A427" s="5"/>
      <c r="B427" s="5"/>
      <c r="C427" s="6"/>
      <c r="D427" s="6"/>
      <c r="E427" s="6"/>
      <c r="F427" s="7"/>
      <c r="G427" s="7"/>
      <c r="H427" s="7"/>
      <c r="I427" s="2"/>
      <c r="J427" s="2"/>
      <c r="K427" s="2"/>
      <c r="L427" s="2"/>
      <c r="M427" s="2"/>
      <c r="N427" s="2"/>
      <c r="O427" s="2"/>
      <c r="P427" s="2"/>
      <c r="Q427" s="2"/>
      <c r="R427" s="2"/>
      <c r="S427" s="2"/>
      <c r="T427" s="2"/>
      <c r="U427" s="2"/>
      <c r="V427" s="2"/>
      <c r="W427" s="2"/>
      <c r="X427" s="2"/>
      <c r="Y427" s="2"/>
      <c r="Z427" s="2"/>
    </row>
    <row r="428" spans="1:26" ht="15.75" customHeight="1">
      <c r="A428" s="5"/>
      <c r="B428" s="5"/>
      <c r="C428" s="6"/>
      <c r="D428" s="6"/>
      <c r="E428" s="6"/>
      <c r="F428" s="7"/>
      <c r="G428" s="7"/>
      <c r="H428" s="7"/>
      <c r="I428" s="2"/>
      <c r="J428" s="2"/>
      <c r="K428" s="2"/>
      <c r="L428" s="2"/>
      <c r="M428" s="2"/>
      <c r="N428" s="2"/>
      <c r="O428" s="2"/>
      <c r="P428" s="2"/>
      <c r="Q428" s="2"/>
      <c r="R428" s="2"/>
      <c r="S428" s="2"/>
      <c r="T428" s="2"/>
      <c r="U428" s="2"/>
      <c r="V428" s="2"/>
      <c r="W428" s="2"/>
      <c r="X428" s="2"/>
      <c r="Y428" s="2"/>
      <c r="Z428" s="2"/>
    </row>
    <row r="429" spans="1:26" ht="15.75" customHeight="1">
      <c r="A429" s="5"/>
      <c r="B429" s="5"/>
      <c r="C429" s="6"/>
      <c r="D429" s="6"/>
      <c r="E429" s="6"/>
      <c r="F429" s="7"/>
      <c r="G429" s="7"/>
      <c r="H429" s="7"/>
      <c r="I429" s="2"/>
      <c r="J429" s="2"/>
      <c r="K429" s="2"/>
      <c r="L429" s="2"/>
      <c r="M429" s="2"/>
      <c r="N429" s="2"/>
      <c r="O429" s="2"/>
      <c r="P429" s="2"/>
      <c r="Q429" s="2"/>
      <c r="R429" s="2"/>
      <c r="S429" s="2"/>
      <c r="T429" s="2"/>
      <c r="U429" s="2"/>
      <c r="V429" s="2"/>
      <c r="W429" s="2"/>
      <c r="X429" s="2"/>
      <c r="Y429" s="2"/>
      <c r="Z429" s="2"/>
    </row>
    <row r="430" spans="1:26" ht="15.75" customHeight="1">
      <c r="A430" s="5"/>
      <c r="B430" s="5"/>
      <c r="C430" s="6"/>
      <c r="D430" s="6"/>
      <c r="E430" s="6"/>
      <c r="F430" s="7"/>
      <c r="G430" s="7"/>
      <c r="H430" s="7"/>
      <c r="I430" s="2"/>
      <c r="J430" s="2"/>
      <c r="K430" s="2"/>
      <c r="L430" s="2"/>
      <c r="M430" s="2"/>
      <c r="N430" s="2"/>
      <c r="O430" s="2"/>
      <c r="P430" s="2"/>
      <c r="Q430" s="2"/>
      <c r="R430" s="2"/>
      <c r="S430" s="2"/>
      <c r="T430" s="2"/>
      <c r="U430" s="2"/>
      <c r="V430" s="2"/>
      <c r="W430" s="2"/>
      <c r="X430" s="2"/>
      <c r="Y430" s="2"/>
      <c r="Z430" s="2"/>
    </row>
    <row r="431" spans="1:26" ht="15.75" customHeight="1">
      <c r="A431" s="5"/>
      <c r="B431" s="5"/>
      <c r="C431" s="6"/>
      <c r="D431" s="6"/>
      <c r="E431" s="6"/>
      <c r="F431" s="7"/>
      <c r="G431" s="7"/>
      <c r="H431" s="7"/>
      <c r="I431" s="2"/>
      <c r="J431" s="2"/>
      <c r="K431" s="2"/>
      <c r="L431" s="2"/>
      <c r="M431" s="2"/>
      <c r="N431" s="2"/>
      <c r="O431" s="2"/>
      <c r="P431" s="2"/>
      <c r="Q431" s="2"/>
      <c r="R431" s="2"/>
      <c r="S431" s="2"/>
      <c r="T431" s="2"/>
      <c r="U431" s="2"/>
      <c r="V431" s="2"/>
      <c r="W431" s="2"/>
      <c r="X431" s="2"/>
      <c r="Y431" s="2"/>
      <c r="Z431" s="2"/>
    </row>
    <row r="432" spans="1:26" ht="15.75" customHeight="1">
      <c r="A432" s="5"/>
      <c r="B432" s="5"/>
      <c r="C432" s="6"/>
      <c r="D432" s="6"/>
      <c r="E432" s="6"/>
      <c r="F432" s="7"/>
      <c r="G432" s="7"/>
      <c r="H432" s="7"/>
      <c r="I432" s="2"/>
      <c r="J432" s="2"/>
      <c r="K432" s="2"/>
      <c r="L432" s="2"/>
      <c r="M432" s="2"/>
      <c r="N432" s="2"/>
      <c r="O432" s="2"/>
      <c r="P432" s="2"/>
      <c r="Q432" s="2"/>
      <c r="R432" s="2"/>
      <c r="S432" s="2"/>
      <c r="T432" s="2"/>
      <c r="U432" s="2"/>
      <c r="V432" s="2"/>
      <c r="W432" s="2"/>
      <c r="X432" s="2"/>
      <c r="Y432" s="2"/>
      <c r="Z432" s="2"/>
    </row>
    <row r="433" spans="1:26" ht="15.75" customHeight="1">
      <c r="A433" s="5"/>
      <c r="B433" s="5"/>
      <c r="C433" s="6"/>
      <c r="D433" s="6"/>
      <c r="E433" s="6"/>
      <c r="F433" s="7"/>
      <c r="G433" s="7"/>
      <c r="H433" s="7"/>
      <c r="I433" s="2"/>
      <c r="J433" s="2"/>
      <c r="K433" s="2"/>
      <c r="L433" s="2"/>
      <c r="M433" s="2"/>
      <c r="N433" s="2"/>
      <c r="O433" s="2"/>
      <c r="P433" s="2"/>
      <c r="Q433" s="2"/>
      <c r="R433" s="2"/>
      <c r="S433" s="2"/>
      <c r="T433" s="2"/>
      <c r="U433" s="2"/>
      <c r="V433" s="2"/>
      <c r="W433" s="2"/>
      <c r="X433" s="2"/>
      <c r="Y433" s="2"/>
      <c r="Z433" s="2"/>
    </row>
    <row r="434" spans="1:26" ht="15.75" customHeight="1">
      <c r="A434" s="5"/>
      <c r="B434" s="5"/>
      <c r="C434" s="6"/>
      <c r="D434" s="6"/>
      <c r="E434" s="6"/>
      <c r="F434" s="7"/>
      <c r="G434" s="7"/>
      <c r="H434" s="7"/>
      <c r="I434" s="2"/>
      <c r="J434" s="2"/>
      <c r="K434" s="2"/>
      <c r="L434" s="2"/>
      <c r="M434" s="2"/>
      <c r="N434" s="2"/>
      <c r="O434" s="2"/>
      <c r="P434" s="2"/>
      <c r="Q434" s="2"/>
      <c r="R434" s="2"/>
      <c r="S434" s="2"/>
      <c r="T434" s="2"/>
      <c r="U434" s="2"/>
      <c r="V434" s="2"/>
      <c r="W434" s="2"/>
      <c r="X434" s="2"/>
      <c r="Y434" s="2"/>
      <c r="Z434" s="2"/>
    </row>
    <row r="435" spans="1:26" ht="15.75" customHeight="1">
      <c r="A435" s="5"/>
      <c r="B435" s="5"/>
      <c r="C435" s="6"/>
      <c r="D435" s="6"/>
      <c r="E435" s="6"/>
      <c r="F435" s="7"/>
      <c r="G435" s="7"/>
      <c r="H435" s="7"/>
      <c r="I435" s="2"/>
      <c r="J435" s="2"/>
      <c r="K435" s="2"/>
      <c r="L435" s="2"/>
      <c r="M435" s="2"/>
      <c r="N435" s="2"/>
      <c r="O435" s="2"/>
      <c r="P435" s="2"/>
      <c r="Q435" s="2"/>
      <c r="R435" s="2"/>
      <c r="S435" s="2"/>
      <c r="T435" s="2"/>
      <c r="U435" s="2"/>
      <c r="V435" s="2"/>
      <c r="W435" s="2"/>
      <c r="X435" s="2"/>
      <c r="Y435" s="2"/>
      <c r="Z435" s="2"/>
    </row>
    <row r="436" spans="1:26" ht="15.75" customHeight="1">
      <c r="A436" s="5"/>
      <c r="B436" s="5"/>
      <c r="C436" s="6"/>
      <c r="D436" s="6"/>
      <c r="E436" s="6"/>
      <c r="F436" s="7"/>
      <c r="G436" s="7"/>
      <c r="H436" s="7"/>
      <c r="I436" s="2"/>
      <c r="J436" s="2"/>
      <c r="K436" s="2"/>
      <c r="L436" s="2"/>
      <c r="M436" s="2"/>
      <c r="N436" s="2"/>
      <c r="O436" s="2"/>
      <c r="P436" s="2"/>
      <c r="Q436" s="2"/>
      <c r="R436" s="2"/>
      <c r="S436" s="2"/>
      <c r="T436" s="2"/>
      <c r="U436" s="2"/>
      <c r="V436" s="2"/>
      <c r="W436" s="2"/>
      <c r="X436" s="2"/>
      <c r="Y436" s="2"/>
      <c r="Z436" s="2"/>
    </row>
    <row r="437" spans="1:26" ht="15.75" customHeight="1">
      <c r="A437" s="5"/>
      <c r="B437" s="5"/>
      <c r="C437" s="6"/>
      <c r="D437" s="6"/>
      <c r="E437" s="6"/>
      <c r="F437" s="7"/>
      <c r="G437" s="7"/>
      <c r="H437" s="7"/>
      <c r="I437" s="2"/>
      <c r="J437" s="2"/>
      <c r="K437" s="2"/>
      <c r="L437" s="2"/>
      <c r="M437" s="2"/>
      <c r="N437" s="2"/>
      <c r="O437" s="2"/>
      <c r="P437" s="2"/>
      <c r="Q437" s="2"/>
      <c r="R437" s="2"/>
      <c r="S437" s="2"/>
      <c r="T437" s="2"/>
      <c r="U437" s="2"/>
      <c r="V437" s="2"/>
      <c r="W437" s="2"/>
      <c r="X437" s="2"/>
      <c r="Y437" s="2"/>
      <c r="Z437" s="2"/>
    </row>
    <row r="438" spans="1:26" ht="15.75" customHeight="1">
      <c r="A438" s="5"/>
      <c r="B438" s="5"/>
      <c r="C438" s="6"/>
      <c r="D438" s="6"/>
      <c r="E438" s="6"/>
      <c r="F438" s="7"/>
      <c r="G438" s="7"/>
      <c r="H438" s="7"/>
      <c r="I438" s="2"/>
      <c r="J438" s="2"/>
      <c r="K438" s="2"/>
      <c r="L438" s="2"/>
      <c r="M438" s="2"/>
      <c r="N438" s="2"/>
      <c r="O438" s="2"/>
      <c r="P438" s="2"/>
      <c r="Q438" s="2"/>
      <c r="R438" s="2"/>
      <c r="S438" s="2"/>
      <c r="T438" s="2"/>
      <c r="U438" s="2"/>
      <c r="V438" s="2"/>
      <c r="W438" s="2"/>
      <c r="X438" s="2"/>
      <c r="Y438" s="2"/>
      <c r="Z438" s="2"/>
    </row>
    <row r="439" spans="1:26" ht="15.75" customHeight="1">
      <c r="A439" s="5"/>
      <c r="B439" s="5"/>
      <c r="C439" s="6"/>
      <c r="D439" s="6"/>
      <c r="E439" s="6"/>
      <c r="F439" s="7"/>
      <c r="G439" s="7"/>
      <c r="H439" s="7"/>
      <c r="I439" s="2"/>
      <c r="J439" s="2"/>
      <c r="K439" s="2"/>
      <c r="L439" s="2"/>
      <c r="M439" s="2"/>
      <c r="N439" s="2"/>
      <c r="O439" s="2"/>
      <c r="P439" s="2"/>
      <c r="Q439" s="2"/>
      <c r="R439" s="2"/>
      <c r="S439" s="2"/>
      <c r="T439" s="2"/>
      <c r="U439" s="2"/>
      <c r="V439" s="2"/>
      <c r="W439" s="2"/>
      <c r="X439" s="2"/>
      <c r="Y439" s="2"/>
      <c r="Z439" s="2"/>
    </row>
    <row r="440" spans="1:26" ht="15.75" customHeight="1">
      <c r="A440" s="5"/>
      <c r="B440" s="5"/>
      <c r="C440" s="6"/>
      <c r="D440" s="6"/>
      <c r="E440" s="6"/>
      <c r="F440" s="7"/>
      <c r="G440" s="7"/>
      <c r="H440" s="7"/>
      <c r="I440" s="2"/>
      <c r="J440" s="2"/>
      <c r="K440" s="2"/>
      <c r="L440" s="2"/>
      <c r="M440" s="2"/>
      <c r="N440" s="2"/>
      <c r="O440" s="2"/>
      <c r="P440" s="2"/>
      <c r="Q440" s="2"/>
      <c r="R440" s="2"/>
      <c r="S440" s="2"/>
      <c r="T440" s="2"/>
      <c r="U440" s="2"/>
      <c r="V440" s="2"/>
      <c r="W440" s="2"/>
      <c r="X440" s="2"/>
      <c r="Y440" s="2"/>
      <c r="Z440" s="2"/>
    </row>
    <row r="441" spans="1:26" ht="15.75" customHeight="1">
      <c r="A441" s="5"/>
      <c r="B441" s="5"/>
      <c r="C441" s="6"/>
      <c r="D441" s="6"/>
      <c r="E441" s="6"/>
      <c r="F441" s="7"/>
      <c r="G441" s="7"/>
      <c r="H441" s="7"/>
      <c r="I441" s="2"/>
      <c r="J441" s="2"/>
      <c r="K441" s="2"/>
      <c r="L441" s="2"/>
      <c r="M441" s="2"/>
      <c r="N441" s="2"/>
      <c r="O441" s="2"/>
      <c r="P441" s="2"/>
      <c r="Q441" s="2"/>
      <c r="R441" s="2"/>
      <c r="S441" s="2"/>
      <c r="T441" s="2"/>
      <c r="U441" s="2"/>
      <c r="V441" s="2"/>
      <c r="W441" s="2"/>
      <c r="X441" s="2"/>
      <c r="Y441" s="2"/>
      <c r="Z441" s="2"/>
    </row>
    <row r="442" spans="1:26" ht="15.75" customHeight="1">
      <c r="A442" s="5"/>
      <c r="B442" s="5"/>
      <c r="C442" s="6"/>
      <c r="D442" s="6"/>
      <c r="E442" s="6"/>
      <c r="F442" s="7"/>
      <c r="G442" s="7"/>
      <c r="H442" s="7"/>
      <c r="I442" s="2"/>
      <c r="J442" s="2"/>
      <c r="K442" s="2"/>
      <c r="L442" s="2"/>
      <c r="M442" s="2"/>
      <c r="N442" s="2"/>
      <c r="O442" s="2"/>
      <c r="P442" s="2"/>
      <c r="Q442" s="2"/>
      <c r="R442" s="2"/>
      <c r="S442" s="2"/>
      <c r="T442" s="2"/>
      <c r="U442" s="2"/>
      <c r="V442" s="2"/>
      <c r="W442" s="2"/>
      <c r="X442" s="2"/>
      <c r="Y442" s="2"/>
      <c r="Z442" s="2"/>
    </row>
    <row r="443" spans="1:26" ht="15.75" customHeight="1">
      <c r="A443" s="5"/>
      <c r="B443" s="5"/>
      <c r="C443" s="6"/>
      <c r="D443" s="6"/>
      <c r="E443" s="6"/>
      <c r="F443" s="7"/>
      <c r="G443" s="7"/>
      <c r="H443" s="7"/>
      <c r="I443" s="2"/>
      <c r="J443" s="2"/>
      <c r="K443" s="2"/>
      <c r="L443" s="2"/>
      <c r="M443" s="2"/>
      <c r="N443" s="2"/>
      <c r="O443" s="2"/>
      <c r="P443" s="2"/>
      <c r="Q443" s="2"/>
      <c r="R443" s="2"/>
      <c r="S443" s="2"/>
      <c r="T443" s="2"/>
      <c r="U443" s="2"/>
      <c r="V443" s="2"/>
      <c r="W443" s="2"/>
      <c r="X443" s="2"/>
      <c r="Y443" s="2"/>
      <c r="Z443" s="2"/>
    </row>
    <row r="444" spans="1:26" ht="15.75" customHeight="1">
      <c r="A444" s="5"/>
      <c r="B444" s="5"/>
      <c r="C444" s="6"/>
      <c r="D444" s="6"/>
      <c r="E444" s="6"/>
      <c r="F444" s="7"/>
      <c r="G444" s="7"/>
      <c r="H444" s="7"/>
      <c r="I444" s="2"/>
      <c r="J444" s="2"/>
      <c r="K444" s="2"/>
      <c r="L444" s="2"/>
      <c r="M444" s="2"/>
      <c r="N444" s="2"/>
      <c r="O444" s="2"/>
      <c r="P444" s="2"/>
      <c r="Q444" s="2"/>
      <c r="R444" s="2"/>
      <c r="S444" s="2"/>
      <c r="T444" s="2"/>
      <c r="U444" s="2"/>
      <c r="V444" s="2"/>
      <c r="W444" s="2"/>
      <c r="X444" s="2"/>
      <c r="Y444" s="2"/>
      <c r="Z444" s="2"/>
    </row>
    <row r="445" spans="1:26" ht="15.75" customHeight="1">
      <c r="A445" s="5"/>
      <c r="B445" s="5"/>
      <c r="C445" s="6"/>
      <c r="D445" s="6"/>
      <c r="E445" s="6"/>
      <c r="F445" s="7"/>
      <c r="G445" s="7"/>
      <c r="H445" s="7"/>
      <c r="I445" s="2"/>
      <c r="J445" s="2"/>
      <c r="K445" s="2"/>
      <c r="L445" s="2"/>
      <c r="M445" s="2"/>
      <c r="N445" s="2"/>
      <c r="O445" s="2"/>
      <c r="P445" s="2"/>
      <c r="Q445" s="2"/>
      <c r="R445" s="2"/>
      <c r="S445" s="2"/>
      <c r="T445" s="2"/>
      <c r="U445" s="2"/>
      <c r="V445" s="2"/>
      <c r="W445" s="2"/>
      <c r="X445" s="2"/>
      <c r="Y445" s="2"/>
      <c r="Z445" s="2"/>
    </row>
    <row r="446" spans="1:26" ht="15.75" customHeight="1">
      <c r="A446" s="5"/>
      <c r="B446" s="5"/>
      <c r="C446" s="6"/>
      <c r="D446" s="6"/>
      <c r="E446" s="6"/>
      <c r="F446" s="7"/>
      <c r="G446" s="7"/>
      <c r="H446" s="7"/>
      <c r="I446" s="2"/>
      <c r="J446" s="2"/>
      <c r="K446" s="2"/>
      <c r="L446" s="2"/>
      <c r="M446" s="2"/>
      <c r="N446" s="2"/>
      <c r="O446" s="2"/>
      <c r="P446" s="2"/>
      <c r="Q446" s="2"/>
      <c r="R446" s="2"/>
      <c r="S446" s="2"/>
      <c r="T446" s="2"/>
      <c r="U446" s="2"/>
      <c r="V446" s="2"/>
      <c r="W446" s="2"/>
      <c r="X446" s="2"/>
      <c r="Y446" s="2"/>
      <c r="Z446" s="2"/>
    </row>
    <row r="447" spans="1:26" ht="15.75" customHeight="1">
      <c r="A447" s="5"/>
      <c r="B447" s="5"/>
      <c r="C447" s="6"/>
      <c r="D447" s="6"/>
      <c r="E447" s="6"/>
      <c r="F447" s="7"/>
      <c r="G447" s="7"/>
      <c r="H447" s="7"/>
      <c r="I447" s="2"/>
      <c r="J447" s="2"/>
      <c r="K447" s="2"/>
      <c r="L447" s="2"/>
      <c r="M447" s="2"/>
      <c r="N447" s="2"/>
      <c r="O447" s="2"/>
      <c r="P447" s="2"/>
      <c r="Q447" s="2"/>
      <c r="R447" s="2"/>
      <c r="S447" s="2"/>
      <c r="T447" s="2"/>
      <c r="U447" s="2"/>
      <c r="V447" s="2"/>
      <c r="W447" s="2"/>
      <c r="X447" s="2"/>
      <c r="Y447" s="2"/>
      <c r="Z447" s="2"/>
    </row>
    <row r="448" spans="1:26" ht="15.75" customHeight="1">
      <c r="A448" s="5"/>
      <c r="B448" s="5"/>
      <c r="C448" s="6"/>
      <c r="D448" s="6"/>
      <c r="E448" s="6"/>
      <c r="F448" s="7"/>
      <c r="G448" s="7"/>
      <c r="H448" s="7"/>
      <c r="I448" s="2"/>
      <c r="J448" s="2"/>
      <c r="K448" s="2"/>
      <c r="L448" s="2"/>
      <c r="M448" s="2"/>
      <c r="N448" s="2"/>
      <c r="O448" s="2"/>
      <c r="P448" s="2"/>
      <c r="Q448" s="2"/>
      <c r="R448" s="2"/>
      <c r="S448" s="2"/>
      <c r="T448" s="2"/>
      <c r="U448" s="2"/>
      <c r="V448" s="2"/>
      <c r="W448" s="2"/>
      <c r="X448" s="2"/>
      <c r="Y448" s="2"/>
      <c r="Z448" s="2"/>
    </row>
    <row r="449" spans="1:26" ht="15.75" customHeight="1">
      <c r="A449" s="5"/>
      <c r="B449" s="5"/>
      <c r="C449" s="6"/>
      <c r="D449" s="6"/>
      <c r="E449" s="6"/>
      <c r="F449" s="7"/>
      <c r="G449" s="7"/>
      <c r="H449" s="7"/>
      <c r="I449" s="2"/>
      <c r="J449" s="2"/>
      <c r="K449" s="2"/>
      <c r="L449" s="2"/>
      <c r="M449" s="2"/>
      <c r="N449" s="2"/>
      <c r="O449" s="2"/>
      <c r="P449" s="2"/>
      <c r="Q449" s="2"/>
      <c r="R449" s="2"/>
      <c r="S449" s="2"/>
      <c r="T449" s="2"/>
      <c r="U449" s="2"/>
      <c r="V449" s="2"/>
      <c r="W449" s="2"/>
      <c r="X449" s="2"/>
      <c r="Y449" s="2"/>
      <c r="Z449" s="2"/>
    </row>
    <row r="450" spans="1:26" ht="15.75" customHeight="1">
      <c r="A450" s="5"/>
      <c r="B450" s="5"/>
      <c r="C450" s="6"/>
      <c r="D450" s="6"/>
      <c r="E450" s="6"/>
      <c r="F450" s="7"/>
      <c r="G450" s="7"/>
      <c r="H450" s="7"/>
      <c r="I450" s="2"/>
      <c r="J450" s="2"/>
      <c r="K450" s="2"/>
      <c r="L450" s="2"/>
      <c r="M450" s="2"/>
      <c r="N450" s="2"/>
      <c r="O450" s="2"/>
      <c r="P450" s="2"/>
      <c r="Q450" s="2"/>
      <c r="R450" s="2"/>
      <c r="S450" s="2"/>
      <c r="T450" s="2"/>
      <c r="U450" s="2"/>
      <c r="V450" s="2"/>
      <c r="W450" s="2"/>
      <c r="X450" s="2"/>
      <c r="Y450" s="2"/>
      <c r="Z450" s="2"/>
    </row>
    <row r="451" spans="1:26" ht="15.75" customHeight="1">
      <c r="A451" s="5"/>
      <c r="B451" s="5"/>
      <c r="C451" s="6"/>
      <c r="D451" s="6"/>
      <c r="E451" s="6"/>
      <c r="F451" s="7"/>
      <c r="G451" s="7"/>
      <c r="H451" s="7"/>
      <c r="I451" s="2"/>
      <c r="J451" s="2"/>
      <c r="K451" s="2"/>
      <c r="L451" s="2"/>
      <c r="M451" s="2"/>
      <c r="N451" s="2"/>
      <c r="O451" s="2"/>
      <c r="P451" s="2"/>
      <c r="Q451" s="2"/>
      <c r="R451" s="2"/>
      <c r="S451" s="2"/>
      <c r="T451" s="2"/>
      <c r="U451" s="2"/>
      <c r="V451" s="2"/>
      <c r="W451" s="2"/>
      <c r="X451" s="2"/>
      <c r="Y451" s="2"/>
      <c r="Z451" s="2"/>
    </row>
    <row r="452" spans="1:26" ht="15.75" customHeight="1">
      <c r="A452" s="5"/>
      <c r="B452" s="5"/>
      <c r="C452" s="6"/>
      <c r="D452" s="6"/>
      <c r="E452" s="6"/>
      <c r="F452" s="7"/>
      <c r="G452" s="7"/>
      <c r="H452" s="7"/>
      <c r="I452" s="2"/>
      <c r="J452" s="2"/>
      <c r="K452" s="2"/>
      <c r="L452" s="2"/>
      <c r="M452" s="2"/>
      <c r="N452" s="2"/>
      <c r="O452" s="2"/>
      <c r="P452" s="2"/>
      <c r="Q452" s="2"/>
      <c r="R452" s="2"/>
      <c r="S452" s="2"/>
      <c r="T452" s="2"/>
      <c r="U452" s="2"/>
      <c r="V452" s="2"/>
      <c r="W452" s="2"/>
      <c r="X452" s="2"/>
      <c r="Y452" s="2"/>
      <c r="Z452" s="2"/>
    </row>
    <row r="453" spans="1:26" ht="15.75" customHeight="1">
      <c r="A453" s="5"/>
      <c r="B453" s="5"/>
      <c r="C453" s="6"/>
      <c r="D453" s="6"/>
      <c r="E453" s="6"/>
      <c r="F453" s="7"/>
      <c r="G453" s="7"/>
      <c r="H453" s="7"/>
      <c r="I453" s="2"/>
      <c r="J453" s="2"/>
      <c r="K453" s="2"/>
      <c r="L453" s="2"/>
      <c r="M453" s="2"/>
      <c r="N453" s="2"/>
      <c r="O453" s="2"/>
      <c r="P453" s="2"/>
      <c r="Q453" s="2"/>
      <c r="R453" s="2"/>
      <c r="S453" s="2"/>
      <c r="T453" s="2"/>
      <c r="U453" s="2"/>
      <c r="V453" s="2"/>
      <c r="W453" s="2"/>
      <c r="X453" s="2"/>
      <c r="Y453" s="2"/>
      <c r="Z453" s="2"/>
    </row>
    <row r="454" spans="1:26" ht="15.75" customHeight="1">
      <c r="A454" s="5"/>
      <c r="B454" s="5"/>
      <c r="C454" s="6"/>
      <c r="D454" s="6"/>
      <c r="E454" s="6"/>
      <c r="F454" s="7"/>
      <c r="G454" s="7"/>
      <c r="H454" s="7"/>
      <c r="I454" s="2"/>
      <c r="J454" s="2"/>
      <c r="K454" s="2"/>
      <c r="L454" s="2"/>
      <c r="M454" s="2"/>
      <c r="N454" s="2"/>
      <c r="O454" s="2"/>
      <c r="P454" s="2"/>
      <c r="Q454" s="2"/>
      <c r="R454" s="2"/>
      <c r="S454" s="2"/>
      <c r="T454" s="2"/>
      <c r="U454" s="2"/>
      <c r="V454" s="2"/>
      <c r="W454" s="2"/>
      <c r="X454" s="2"/>
      <c r="Y454" s="2"/>
      <c r="Z454" s="2"/>
    </row>
    <row r="455" spans="1:26" ht="15.75" customHeight="1">
      <c r="A455" s="5"/>
      <c r="B455" s="5"/>
      <c r="C455" s="6"/>
      <c r="D455" s="6"/>
      <c r="E455" s="6"/>
      <c r="F455" s="7"/>
      <c r="G455" s="7"/>
      <c r="H455" s="7"/>
      <c r="I455" s="2"/>
      <c r="J455" s="2"/>
      <c r="K455" s="2"/>
      <c r="L455" s="2"/>
      <c r="M455" s="2"/>
      <c r="N455" s="2"/>
      <c r="O455" s="2"/>
      <c r="P455" s="2"/>
      <c r="Q455" s="2"/>
      <c r="R455" s="2"/>
      <c r="S455" s="2"/>
      <c r="T455" s="2"/>
      <c r="U455" s="2"/>
      <c r="V455" s="2"/>
      <c r="W455" s="2"/>
      <c r="X455" s="2"/>
      <c r="Y455" s="2"/>
      <c r="Z455" s="2"/>
    </row>
    <row r="456" spans="1:26" ht="15.75" customHeight="1">
      <c r="A456" s="5"/>
      <c r="B456" s="5"/>
      <c r="C456" s="6"/>
      <c r="D456" s="6"/>
      <c r="E456" s="6"/>
      <c r="F456" s="7"/>
      <c r="G456" s="7"/>
      <c r="H456" s="7"/>
      <c r="I456" s="2"/>
      <c r="J456" s="2"/>
      <c r="K456" s="2"/>
      <c r="L456" s="2"/>
      <c r="M456" s="2"/>
      <c r="N456" s="2"/>
      <c r="O456" s="2"/>
      <c r="P456" s="2"/>
      <c r="Q456" s="2"/>
      <c r="R456" s="2"/>
      <c r="S456" s="2"/>
      <c r="T456" s="2"/>
      <c r="U456" s="2"/>
      <c r="V456" s="2"/>
      <c r="W456" s="2"/>
      <c r="X456" s="2"/>
      <c r="Y456" s="2"/>
      <c r="Z456" s="2"/>
    </row>
    <row r="457" spans="1:26" ht="15.75" customHeight="1">
      <c r="A457" s="5"/>
      <c r="B457" s="5"/>
      <c r="C457" s="6"/>
      <c r="D457" s="6"/>
      <c r="E457" s="6"/>
      <c r="F457" s="7"/>
      <c r="G457" s="7"/>
      <c r="H457" s="7"/>
      <c r="I457" s="2"/>
      <c r="J457" s="2"/>
      <c r="K457" s="2"/>
      <c r="L457" s="2"/>
      <c r="M457" s="2"/>
      <c r="N457" s="2"/>
      <c r="O457" s="2"/>
      <c r="P457" s="2"/>
      <c r="Q457" s="2"/>
      <c r="R457" s="2"/>
      <c r="S457" s="2"/>
      <c r="T457" s="2"/>
      <c r="U457" s="2"/>
      <c r="V457" s="2"/>
      <c r="W457" s="2"/>
      <c r="X457" s="2"/>
      <c r="Y457" s="2"/>
      <c r="Z457" s="2"/>
    </row>
    <row r="458" spans="1:26" ht="15.75" customHeight="1">
      <c r="A458" s="5"/>
      <c r="B458" s="5"/>
      <c r="C458" s="6"/>
      <c r="D458" s="6"/>
      <c r="E458" s="6"/>
      <c r="F458" s="7"/>
      <c r="G458" s="7"/>
      <c r="H458" s="7"/>
      <c r="I458" s="2"/>
      <c r="J458" s="2"/>
      <c r="K458" s="2"/>
      <c r="L458" s="2"/>
      <c r="M458" s="2"/>
      <c r="N458" s="2"/>
      <c r="O458" s="2"/>
      <c r="P458" s="2"/>
      <c r="Q458" s="2"/>
      <c r="R458" s="2"/>
      <c r="S458" s="2"/>
      <c r="T458" s="2"/>
      <c r="U458" s="2"/>
      <c r="V458" s="2"/>
      <c r="W458" s="2"/>
      <c r="X458" s="2"/>
      <c r="Y458" s="2"/>
      <c r="Z458" s="2"/>
    </row>
    <row r="459" spans="1:26" ht="15.75" customHeight="1">
      <c r="A459" s="5"/>
      <c r="B459" s="5"/>
      <c r="C459" s="6"/>
      <c r="D459" s="6"/>
      <c r="E459" s="6"/>
      <c r="F459" s="7"/>
      <c r="G459" s="7"/>
      <c r="H459" s="7"/>
      <c r="I459" s="2"/>
      <c r="J459" s="2"/>
      <c r="K459" s="2"/>
      <c r="L459" s="2"/>
      <c r="M459" s="2"/>
      <c r="N459" s="2"/>
      <c r="O459" s="2"/>
      <c r="P459" s="2"/>
      <c r="Q459" s="2"/>
      <c r="R459" s="2"/>
      <c r="S459" s="2"/>
      <c r="T459" s="2"/>
      <c r="U459" s="2"/>
      <c r="V459" s="2"/>
      <c r="W459" s="2"/>
      <c r="X459" s="2"/>
      <c r="Y459" s="2"/>
      <c r="Z459" s="2"/>
    </row>
    <row r="460" spans="1:26" ht="15.75" customHeight="1">
      <c r="A460" s="5"/>
      <c r="B460" s="5"/>
      <c r="C460" s="6"/>
      <c r="D460" s="6"/>
      <c r="E460" s="6"/>
      <c r="F460" s="7"/>
      <c r="G460" s="7"/>
      <c r="H460" s="7"/>
      <c r="I460" s="2"/>
      <c r="J460" s="2"/>
      <c r="K460" s="2"/>
      <c r="L460" s="2"/>
      <c r="M460" s="2"/>
      <c r="N460" s="2"/>
      <c r="O460" s="2"/>
      <c r="P460" s="2"/>
      <c r="Q460" s="2"/>
      <c r="R460" s="2"/>
      <c r="S460" s="2"/>
      <c r="T460" s="2"/>
      <c r="U460" s="2"/>
      <c r="V460" s="2"/>
      <c r="W460" s="2"/>
      <c r="X460" s="2"/>
      <c r="Y460" s="2"/>
      <c r="Z460" s="2"/>
    </row>
    <row r="461" spans="1:26" ht="15.75" customHeight="1">
      <c r="A461" s="5"/>
      <c r="B461" s="5"/>
      <c r="C461" s="6"/>
      <c r="D461" s="6"/>
      <c r="E461" s="6"/>
      <c r="F461" s="7"/>
      <c r="G461" s="7"/>
      <c r="H461" s="7"/>
      <c r="I461" s="2"/>
      <c r="J461" s="2"/>
      <c r="K461" s="2"/>
      <c r="L461" s="2"/>
      <c r="M461" s="2"/>
      <c r="N461" s="2"/>
      <c r="O461" s="2"/>
      <c r="P461" s="2"/>
      <c r="Q461" s="2"/>
      <c r="R461" s="2"/>
      <c r="S461" s="2"/>
      <c r="T461" s="2"/>
      <c r="U461" s="2"/>
      <c r="V461" s="2"/>
      <c r="W461" s="2"/>
      <c r="X461" s="2"/>
      <c r="Y461" s="2"/>
      <c r="Z461" s="2"/>
    </row>
    <row r="462" spans="1:26" ht="15.75" customHeight="1">
      <c r="A462" s="5"/>
      <c r="B462" s="5"/>
      <c r="C462" s="6"/>
      <c r="D462" s="6"/>
      <c r="E462" s="6"/>
      <c r="F462" s="7"/>
      <c r="G462" s="7"/>
      <c r="H462" s="7"/>
      <c r="I462" s="2"/>
      <c r="J462" s="2"/>
      <c r="K462" s="2"/>
      <c r="L462" s="2"/>
      <c r="M462" s="2"/>
      <c r="N462" s="2"/>
      <c r="O462" s="2"/>
      <c r="P462" s="2"/>
      <c r="Q462" s="2"/>
      <c r="R462" s="2"/>
      <c r="S462" s="2"/>
      <c r="T462" s="2"/>
      <c r="U462" s="2"/>
      <c r="V462" s="2"/>
      <c r="W462" s="2"/>
      <c r="X462" s="2"/>
      <c r="Y462" s="2"/>
      <c r="Z462" s="2"/>
    </row>
    <row r="463" spans="1:26" ht="15.75" customHeight="1">
      <c r="A463" s="5"/>
      <c r="B463" s="5"/>
      <c r="C463" s="6"/>
      <c r="D463" s="6"/>
      <c r="E463" s="6"/>
      <c r="F463" s="7"/>
      <c r="G463" s="7"/>
      <c r="H463" s="7"/>
      <c r="I463" s="2"/>
      <c r="J463" s="2"/>
      <c r="K463" s="2"/>
      <c r="L463" s="2"/>
      <c r="M463" s="2"/>
      <c r="N463" s="2"/>
      <c r="O463" s="2"/>
      <c r="P463" s="2"/>
      <c r="Q463" s="2"/>
      <c r="R463" s="2"/>
      <c r="S463" s="2"/>
      <c r="T463" s="2"/>
      <c r="U463" s="2"/>
      <c r="V463" s="2"/>
      <c r="W463" s="2"/>
      <c r="X463" s="2"/>
      <c r="Y463" s="2"/>
      <c r="Z463" s="2"/>
    </row>
    <row r="464" spans="1:26" ht="15.75" customHeight="1">
      <c r="A464" s="5"/>
      <c r="B464" s="5"/>
      <c r="C464" s="6"/>
      <c r="D464" s="6"/>
      <c r="E464" s="6"/>
      <c r="F464" s="7"/>
      <c r="G464" s="7"/>
      <c r="H464" s="7"/>
      <c r="I464" s="2"/>
      <c r="J464" s="2"/>
      <c r="K464" s="2"/>
      <c r="L464" s="2"/>
      <c r="M464" s="2"/>
      <c r="N464" s="2"/>
      <c r="O464" s="2"/>
      <c r="P464" s="2"/>
      <c r="Q464" s="2"/>
      <c r="R464" s="2"/>
      <c r="S464" s="2"/>
      <c r="T464" s="2"/>
      <c r="U464" s="2"/>
      <c r="V464" s="2"/>
      <c r="W464" s="2"/>
      <c r="X464" s="2"/>
      <c r="Y464" s="2"/>
      <c r="Z464" s="2"/>
    </row>
    <row r="465" spans="1:26" ht="15.75" customHeight="1">
      <c r="A465" s="5"/>
      <c r="B465" s="5"/>
      <c r="C465" s="6"/>
      <c r="D465" s="6"/>
      <c r="E465" s="6"/>
      <c r="F465" s="7"/>
      <c r="G465" s="7"/>
      <c r="H465" s="7"/>
      <c r="I465" s="2"/>
      <c r="J465" s="2"/>
      <c r="K465" s="2"/>
      <c r="L465" s="2"/>
      <c r="M465" s="2"/>
      <c r="N465" s="2"/>
      <c r="O465" s="2"/>
      <c r="P465" s="2"/>
      <c r="Q465" s="2"/>
      <c r="R465" s="2"/>
      <c r="S465" s="2"/>
      <c r="T465" s="2"/>
      <c r="U465" s="2"/>
      <c r="V465" s="2"/>
      <c r="W465" s="2"/>
      <c r="X465" s="2"/>
      <c r="Y465" s="2"/>
      <c r="Z465" s="2"/>
    </row>
    <row r="466" spans="1:26" ht="15.75" customHeight="1">
      <c r="A466" s="5"/>
      <c r="B466" s="5"/>
      <c r="C466" s="6"/>
      <c r="D466" s="6"/>
      <c r="E466" s="6"/>
      <c r="F466" s="7"/>
      <c r="G466" s="7"/>
      <c r="H466" s="7"/>
      <c r="I466" s="2"/>
      <c r="J466" s="2"/>
      <c r="K466" s="2"/>
      <c r="L466" s="2"/>
      <c r="M466" s="2"/>
      <c r="N466" s="2"/>
      <c r="O466" s="2"/>
      <c r="P466" s="2"/>
      <c r="Q466" s="2"/>
      <c r="R466" s="2"/>
      <c r="S466" s="2"/>
      <c r="T466" s="2"/>
      <c r="U466" s="2"/>
      <c r="V466" s="2"/>
      <c r="W466" s="2"/>
      <c r="X466" s="2"/>
      <c r="Y466" s="2"/>
      <c r="Z466" s="2"/>
    </row>
    <row r="467" spans="1:26" ht="15.75" customHeight="1">
      <c r="A467" s="5"/>
      <c r="B467" s="5"/>
      <c r="C467" s="6"/>
      <c r="D467" s="6"/>
      <c r="E467" s="6"/>
      <c r="F467" s="7"/>
      <c r="G467" s="7"/>
      <c r="H467" s="7"/>
      <c r="I467" s="2"/>
      <c r="J467" s="2"/>
      <c r="K467" s="2"/>
      <c r="L467" s="2"/>
      <c r="M467" s="2"/>
      <c r="N467" s="2"/>
      <c r="O467" s="2"/>
      <c r="P467" s="2"/>
      <c r="Q467" s="2"/>
      <c r="R467" s="2"/>
      <c r="S467" s="2"/>
      <c r="T467" s="2"/>
      <c r="U467" s="2"/>
      <c r="V467" s="2"/>
      <c r="W467" s="2"/>
      <c r="X467" s="2"/>
      <c r="Y467" s="2"/>
      <c r="Z467" s="2"/>
    </row>
    <row r="468" spans="1:26" ht="15.75" customHeight="1">
      <c r="A468" s="5"/>
      <c r="B468" s="5"/>
      <c r="C468" s="6"/>
      <c r="D468" s="6"/>
      <c r="E468" s="6"/>
      <c r="F468" s="7"/>
      <c r="G468" s="7"/>
      <c r="H468" s="7"/>
      <c r="I468" s="2"/>
      <c r="J468" s="2"/>
      <c r="K468" s="2"/>
      <c r="L468" s="2"/>
      <c r="M468" s="2"/>
      <c r="N468" s="2"/>
      <c r="O468" s="2"/>
      <c r="P468" s="2"/>
      <c r="Q468" s="2"/>
      <c r="R468" s="2"/>
      <c r="S468" s="2"/>
      <c r="T468" s="2"/>
      <c r="U468" s="2"/>
      <c r="V468" s="2"/>
      <c r="W468" s="2"/>
      <c r="X468" s="2"/>
      <c r="Y468" s="2"/>
      <c r="Z468" s="2"/>
    </row>
    <row r="469" spans="1:26" ht="15.75" customHeight="1">
      <c r="A469" s="5"/>
      <c r="B469" s="5"/>
      <c r="C469" s="6"/>
      <c r="D469" s="6"/>
      <c r="E469" s="6"/>
      <c r="F469" s="7"/>
      <c r="G469" s="7"/>
      <c r="H469" s="7"/>
      <c r="I469" s="2"/>
      <c r="J469" s="2"/>
      <c r="K469" s="2"/>
      <c r="L469" s="2"/>
      <c r="M469" s="2"/>
      <c r="N469" s="2"/>
      <c r="O469" s="2"/>
      <c r="P469" s="2"/>
      <c r="Q469" s="2"/>
      <c r="R469" s="2"/>
      <c r="S469" s="2"/>
      <c r="T469" s="2"/>
      <c r="U469" s="2"/>
      <c r="V469" s="2"/>
      <c r="W469" s="2"/>
      <c r="X469" s="2"/>
      <c r="Y469" s="2"/>
      <c r="Z469" s="2"/>
    </row>
    <row r="470" spans="1:26" ht="15.75" customHeight="1">
      <c r="A470" s="5"/>
      <c r="B470" s="5"/>
      <c r="C470" s="6"/>
      <c r="D470" s="6"/>
      <c r="E470" s="6"/>
      <c r="F470" s="7"/>
      <c r="G470" s="7"/>
      <c r="H470" s="7"/>
      <c r="I470" s="2"/>
      <c r="J470" s="2"/>
      <c r="K470" s="2"/>
      <c r="L470" s="2"/>
      <c r="M470" s="2"/>
      <c r="N470" s="2"/>
      <c r="O470" s="2"/>
      <c r="P470" s="2"/>
      <c r="Q470" s="2"/>
      <c r="R470" s="2"/>
      <c r="S470" s="2"/>
      <c r="T470" s="2"/>
      <c r="U470" s="2"/>
      <c r="V470" s="2"/>
      <c r="W470" s="2"/>
      <c r="X470" s="2"/>
      <c r="Y470" s="2"/>
      <c r="Z470" s="2"/>
    </row>
    <row r="471" spans="1:26" ht="15.75" customHeight="1">
      <c r="A471" s="5"/>
      <c r="B471" s="5"/>
      <c r="C471" s="6"/>
      <c r="D471" s="6"/>
      <c r="E471" s="6"/>
      <c r="F471" s="7"/>
      <c r="G471" s="7"/>
      <c r="H471" s="7"/>
      <c r="I471" s="2"/>
      <c r="J471" s="2"/>
      <c r="K471" s="2"/>
      <c r="L471" s="2"/>
      <c r="M471" s="2"/>
      <c r="N471" s="2"/>
      <c r="O471" s="2"/>
      <c r="P471" s="2"/>
      <c r="Q471" s="2"/>
      <c r="R471" s="2"/>
      <c r="S471" s="2"/>
      <c r="T471" s="2"/>
      <c r="U471" s="2"/>
      <c r="V471" s="2"/>
      <c r="W471" s="2"/>
      <c r="X471" s="2"/>
      <c r="Y471" s="2"/>
      <c r="Z471" s="2"/>
    </row>
    <row r="472" spans="1:26" ht="15.75" customHeight="1">
      <c r="A472" s="5"/>
      <c r="B472" s="5"/>
      <c r="C472" s="6"/>
      <c r="D472" s="6"/>
      <c r="E472" s="6"/>
      <c r="F472" s="7"/>
      <c r="G472" s="7"/>
      <c r="H472" s="7"/>
      <c r="I472" s="2"/>
      <c r="J472" s="2"/>
      <c r="K472" s="2"/>
      <c r="L472" s="2"/>
      <c r="M472" s="2"/>
      <c r="N472" s="2"/>
      <c r="O472" s="2"/>
      <c r="P472" s="2"/>
      <c r="Q472" s="2"/>
      <c r="R472" s="2"/>
      <c r="S472" s="2"/>
      <c r="T472" s="2"/>
      <c r="U472" s="2"/>
      <c r="V472" s="2"/>
      <c r="W472" s="2"/>
      <c r="X472" s="2"/>
      <c r="Y472" s="2"/>
      <c r="Z472" s="2"/>
    </row>
    <row r="473" spans="1:26" ht="15.75" customHeight="1">
      <c r="A473" s="5"/>
      <c r="B473" s="5"/>
      <c r="C473" s="6"/>
      <c r="D473" s="6"/>
      <c r="E473" s="6"/>
      <c r="F473" s="7"/>
      <c r="G473" s="7"/>
      <c r="H473" s="7"/>
      <c r="I473" s="2"/>
      <c r="J473" s="2"/>
      <c r="K473" s="2"/>
      <c r="L473" s="2"/>
      <c r="M473" s="2"/>
      <c r="N473" s="2"/>
      <c r="O473" s="2"/>
      <c r="P473" s="2"/>
      <c r="Q473" s="2"/>
      <c r="R473" s="2"/>
      <c r="S473" s="2"/>
      <c r="T473" s="2"/>
      <c r="U473" s="2"/>
      <c r="V473" s="2"/>
      <c r="W473" s="2"/>
      <c r="X473" s="2"/>
      <c r="Y473" s="2"/>
      <c r="Z473" s="2"/>
    </row>
    <row r="474" spans="1:26" ht="15.75" customHeight="1">
      <c r="A474" s="5"/>
      <c r="B474" s="5"/>
      <c r="C474" s="6"/>
      <c r="D474" s="6"/>
      <c r="E474" s="6"/>
      <c r="F474" s="7"/>
      <c r="G474" s="7"/>
      <c r="H474" s="7"/>
      <c r="I474" s="2"/>
      <c r="J474" s="2"/>
      <c r="K474" s="2"/>
      <c r="L474" s="2"/>
      <c r="M474" s="2"/>
      <c r="N474" s="2"/>
      <c r="O474" s="2"/>
      <c r="P474" s="2"/>
      <c r="Q474" s="2"/>
      <c r="R474" s="2"/>
      <c r="S474" s="2"/>
      <c r="T474" s="2"/>
      <c r="U474" s="2"/>
      <c r="V474" s="2"/>
      <c r="W474" s="2"/>
      <c r="X474" s="2"/>
      <c r="Y474" s="2"/>
      <c r="Z474" s="2"/>
    </row>
    <row r="475" spans="1:26" ht="15.75" customHeight="1">
      <c r="A475" s="5"/>
      <c r="B475" s="5"/>
      <c r="C475" s="6"/>
      <c r="D475" s="6"/>
      <c r="E475" s="6"/>
      <c r="F475" s="7"/>
      <c r="G475" s="7"/>
      <c r="H475" s="7"/>
      <c r="I475" s="2"/>
      <c r="J475" s="2"/>
      <c r="K475" s="2"/>
      <c r="L475" s="2"/>
      <c r="M475" s="2"/>
      <c r="N475" s="2"/>
      <c r="O475" s="2"/>
      <c r="P475" s="2"/>
      <c r="Q475" s="2"/>
      <c r="R475" s="2"/>
      <c r="S475" s="2"/>
      <c r="T475" s="2"/>
      <c r="U475" s="2"/>
      <c r="V475" s="2"/>
      <c r="W475" s="2"/>
      <c r="X475" s="2"/>
      <c r="Y475" s="2"/>
      <c r="Z475" s="2"/>
    </row>
    <row r="476" spans="1:26" ht="15.75" customHeight="1">
      <c r="A476" s="5"/>
      <c r="B476" s="5"/>
      <c r="C476" s="6"/>
      <c r="D476" s="6"/>
      <c r="E476" s="6"/>
      <c r="F476" s="7"/>
      <c r="G476" s="7"/>
      <c r="H476" s="7"/>
      <c r="I476" s="2"/>
      <c r="J476" s="2"/>
      <c r="K476" s="2"/>
      <c r="L476" s="2"/>
      <c r="M476" s="2"/>
      <c r="N476" s="2"/>
      <c r="O476" s="2"/>
      <c r="P476" s="2"/>
      <c r="Q476" s="2"/>
      <c r="R476" s="2"/>
      <c r="S476" s="2"/>
      <c r="T476" s="2"/>
      <c r="U476" s="2"/>
      <c r="V476" s="2"/>
      <c r="W476" s="2"/>
      <c r="X476" s="2"/>
      <c r="Y476" s="2"/>
      <c r="Z476" s="2"/>
    </row>
    <row r="477" spans="1:26" ht="15.75" customHeight="1">
      <c r="A477" s="5"/>
      <c r="B477" s="5"/>
      <c r="C477" s="6"/>
      <c r="D477" s="6"/>
      <c r="E477" s="6"/>
      <c r="F477" s="7"/>
      <c r="G477" s="7"/>
      <c r="H477" s="7"/>
      <c r="I477" s="2"/>
      <c r="J477" s="2"/>
      <c r="K477" s="2"/>
      <c r="L477" s="2"/>
      <c r="M477" s="2"/>
      <c r="N477" s="2"/>
      <c r="O477" s="2"/>
      <c r="P477" s="2"/>
      <c r="Q477" s="2"/>
      <c r="R477" s="2"/>
      <c r="S477" s="2"/>
      <c r="T477" s="2"/>
      <c r="U477" s="2"/>
      <c r="V477" s="2"/>
      <c r="W477" s="2"/>
      <c r="X477" s="2"/>
      <c r="Y477" s="2"/>
      <c r="Z477" s="2"/>
    </row>
    <row r="478" spans="1:26" ht="15.75" customHeight="1">
      <c r="A478" s="5"/>
      <c r="B478" s="5"/>
      <c r="C478" s="6"/>
      <c r="D478" s="6"/>
      <c r="E478" s="6"/>
      <c r="F478" s="7"/>
      <c r="G478" s="7"/>
      <c r="H478" s="7"/>
      <c r="I478" s="2"/>
      <c r="J478" s="2"/>
      <c r="K478" s="2"/>
      <c r="L478" s="2"/>
      <c r="M478" s="2"/>
      <c r="N478" s="2"/>
      <c r="O478" s="2"/>
      <c r="P478" s="2"/>
      <c r="Q478" s="2"/>
      <c r="R478" s="2"/>
      <c r="S478" s="2"/>
      <c r="T478" s="2"/>
      <c r="U478" s="2"/>
      <c r="V478" s="2"/>
      <c r="W478" s="2"/>
      <c r="X478" s="2"/>
      <c r="Y478" s="2"/>
      <c r="Z478" s="2"/>
    </row>
    <row r="479" spans="1:26" ht="15.75" customHeight="1">
      <c r="A479" s="5"/>
      <c r="B479" s="5"/>
      <c r="C479" s="6"/>
      <c r="D479" s="6"/>
      <c r="E479" s="6"/>
      <c r="F479" s="7"/>
      <c r="G479" s="7"/>
      <c r="H479" s="7"/>
      <c r="I479" s="2"/>
      <c r="J479" s="2"/>
      <c r="K479" s="2"/>
      <c r="L479" s="2"/>
      <c r="M479" s="2"/>
      <c r="N479" s="2"/>
      <c r="O479" s="2"/>
      <c r="P479" s="2"/>
      <c r="Q479" s="2"/>
      <c r="R479" s="2"/>
      <c r="S479" s="2"/>
      <c r="T479" s="2"/>
      <c r="U479" s="2"/>
      <c r="V479" s="2"/>
      <c r="W479" s="2"/>
      <c r="X479" s="2"/>
      <c r="Y479" s="2"/>
      <c r="Z479" s="2"/>
    </row>
    <row r="480" spans="1:26" ht="15.75" customHeight="1">
      <c r="A480" s="5"/>
      <c r="B480" s="5"/>
      <c r="C480" s="6"/>
      <c r="D480" s="6"/>
      <c r="E480" s="6"/>
      <c r="F480" s="7"/>
      <c r="G480" s="7"/>
      <c r="H480" s="7"/>
      <c r="I480" s="2"/>
      <c r="J480" s="2"/>
      <c r="K480" s="2"/>
      <c r="L480" s="2"/>
      <c r="M480" s="2"/>
      <c r="N480" s="2"/>
      <c r="O480" s="2"/>
      <c r="P480" s="2"/>
      <c r="Q480" s="2"/>
      <c r="R480" s="2"/>
      <c r="S480" s="2"/>
      <c r="T480" s="2"/>
      <c r="U480" s="2"/>
      <c r="V480" s="2"/>
      <c r="W480" s="2"/>
      <c r="X480" s="2"/>
      <c r="Y480" s="2"/>
      <c r="Z480" s="2"/>
    </row>
    <row r="481" spans="1:26" ht="15.75" customHeight="1">
      <c r="A481" s="5"/>
      <c r="B481" s="5"/>
      <c r="C481" s="6"/>
      <c r="D481" s="6"/>
      <c r="E481" s="6"/>
      <c r="F481" s="7"/>
      <c r="G481" s="7"/>
      <c r="H481" s="7"/>
      <c r="I481" s="2"/>
      <c r="J481" s="2"/>
      <c r="K481" s="2"/>
      <c r="L481" s="2"/>
      <c r="M481" s="2"/>
      <c r="N481" s="2"/>
      <c r="O481" s="2"/>
      <c r="P481" s="2"/>
      <c r="Q481" s="2"/>
      <c r="R481" s="2"/>
      <c r="S481" s="2"/>
      <c r="T481" s="2"/>
      <c r="U481" s="2"/>
      <c r="V481" s="2"/>
      <c r="W481" s="2"/>
      <c r="X481" s="2"/>
      <c r="Y481" s="2"/>
      <c r="Z481" s="2"/>
    </row>
    <row r="482" spans="1:26" ht="15.75" customHeight="1">
      <c r="A482" s="5"/>
      <c r="B482" s="5"/>
      <c r="C482" s="6"/>
      <c r="D482" s="6"/>
      <c r="E482" s="6"/>
      <c r="F482" s="7"/>
      <c r="G482" s="7"/>
      <c r="H482" s="7"/>
      <c r="I482" s="2"/>
      <c r="J482" s="2"/>
      <c r="K482" s="2"/>
      <c r="L482" s="2"/>
      <c r="M482" s="2"/>
      <c r="N482" s="2"/>
      <c r="O482" s="2"/>
      <c r="P482" s="2"/>
      <c r="Q482" s="2"/>
      <c r="R482" s="2"/>
      <c r="S482" s="2"/>
      <c r="T482" s="2"/>
      <c r="U482" s="2"/>
      <c r="V482" s="2"/>
      <c r="W482" s="2"/>
      <c r="X482" s="2"/>
      <c r="Y482" s="2"/>
      <c r="Z482" s="2"/>
    </row>
    <row r="483" spans="1:26" ht="15.75" customHeight="1">
      <c r="A483" s="5"/>
      <c r="B483" s="5"/>
      <c r="C483" s="6"/>
      <c r="D483" s="6"/>
      <c r="E483" s="6"/>
      <c r="F483" s="7"/>
      <c r="G483" s="7"/>
      <c r="H483" s="7"/>
      <c r="I483" s="2"/>
      <c r="J483" s="2"/>
      <c r="K483" s="2"/>
      <c r="L483" s="2"/>
      <c r="M483" s="2"/>
      <c r="N483" s="2"/>
      <c r="O483" s="2"/>
      <c r="P483" s="2"/>
      <c r="Q483" s="2"/>
      <c r="R483" s="2"/>
      <c r="S483" s="2"/>
      <c r="T483" s="2"/>
      <c r="U483" s="2"/>
      <c r="V483" s="2"/>
      <c r="W483" s="2"/>
      <c r="X483" s="2"/>
      <c r="Y483" s="2"/>
      <c r="Z483" s="2"/>
    </row>
    <row r="484" spans="1:26" ht="15.75" customHeight="1">
      <c r="A484" s="5"/>
      <c r="B484" s="5"/>
      <c r="C484" s="6"/>
      <c r="D484" s="6"/>
      <c r="E484" s="6"/>
      <c r="F484" s="7"/>
      <c r="G484" s="7"/>
      <c r="H484" s="7"/>
      <c r="I484" s="2"/>
      <c r="J484" s="2"/>
      <c r="K484" s="2"/>
      <c r="L484" s="2"/>
      <c r="M484" s="2"/>
      <c r="N484" s="2"/>
      <c r="O484" s="2"/>
      <c r="P484" s="2"/>
      <c r="Q484" s="2"/>
      <c r="R484" s="2"/>
      <c r="S484" s="2"/>
      <c r="T484" s="2"/>
      <c r="U484" s="2"/>
      <c r="V484" s="2"/>
      <c r="W484" s="2"/>
      <c r="X484" s="2"/>
      <c r="Y484" s="2"/>
      <c r="Z484" s="2"/>
    </row>
    <row r="485" spans="1:26" ht="15.75" customHeight="1">
      <c r="A485" s="5"/>
      <c r="B485" s="5"/>
      <c r="C485" s="6"/>
      <c r="D485" s="6"/>
      <c r="E485" s="6"/>
      <c r="F485" s="7"/>
      <c r="G485" s="7"/>
      <c r="H485" s="7"/>
      <c r="I485" s="2"/>
      <c r="J485" s="2"/>
      <c r="K485" s="2"/>
      <c r="L485" s="2"/>
      <c r="M485" s="2"/>
      <c r="N485" s="2"/>
      <c r="O485" s="2"/>
      <c r="P485" s="2"/>
      <c r="Q485" s="2"/>
      <c r="R485" s="2"/>
      <c r="S485" s="2"/>
      <c r="T485" s="2"/>
      <c r="U485" s="2"/>
      <c r="V485" s="2"/>
      <c r="W485" s="2"/>
      <c r="X485" s="2"/>
      <c r="Y485" s="2"/>
      <c r="Z485" s="2"/>
    </row>
    <row r="486" spans="1:26" ht="15.75" customHeight="1">
      <c r="A486" s="5"/>
      <c r="B486" s="5"/>
      <c r="C486" s="6"/>
      <c r="D486" s="6"/>
      <c r="E486" s="6"/>
      <c r="F486" s="7"/>
      <c r="G486" s="7"/>
      <c r="H486" s="7"/>
      <c r="I486" s="2"/>
      <c r="J486" s="2"/>
      <c r="K486" s="2"/>
      <c r="L486" s="2"/>
      <c r="M486" s="2"/>
      <c r="N486" s="2"/>
      <c r="O486" s="2"/>
      <c r="P486" s="2"/>
      <c r="Q486" s="2"/>
      <c r="R486" s="2"/>
      <c r="S486" s="2"/>
      <c r="T486" s="2"/>
      <c r="U486" s="2"/>
      <c r="V486" s="2"/>
      <c r="W486" s="2"/>
      <c r="X486" s="2"/>
      <c r="Y486" s="2"/>
      <c r="Z486" s="2"/>
    </row>
    <row r="487" spans="1:26" ht="15.75" customHeight="1">
      <c r="A487" s="5"/>
      <c r="B487" s="5"/>
      <c r="C487" s="6"/>
      <c r="D487" s="6"/>
      <c r="E487" s="6"/>
      <c r="F487" s="7"/>
      <c r="G487" s="7"/>
      <c r="H487" s="7"/>
      <c r="I487" s="2"/>
      <c r="J487" s="2"/>
      <c r="K487" s="2"/>
      <c r="L487" s="2"/>
      <c r="M487" s="2"/>
      <c r="N487" s="2"/>
      <c r="O487" s="2"/>
      <c r="P487" s="2"/>
      <c r="Q487" s="2"/>
      <c r="R487" s="2"/>
      <c r="S487" s="2"/>
      <c r="T487" s="2"/>
      <c r="U487" s="2"/>
      <c r="V487" s="2"/>
      <c r="W487" s="2"/>
      <c r="X487" s="2"/>
      <c r="Y487" s="2"/>
      <c r="Z487" s="2"/>
    </row>
    <row r="488" spans="1:26" ht="15.75" customHeight="1">
      <c r="A488" s="5"/>
      <c r="B488" s="5"/>
      <c r="C488" s="6"/>
      <c r="D488" s="6"/>
      <c r="E488" s="6"/>
      <c r="F488" s="7"/>
      <c r="G488" s="7"/>
      <c r="H488" s="7"/>
      <c r="I488" s="2"/>
      <c r="J488" s="2"/>
      <c r="K488" s="2"/>
      <c r="L488" s="2"/>
      <c r="M488" s="2"/>
      <c r="N488" s="2"/>
      <c r="O488" s="2"/>
      <c r="P488" s="2"/>
      <c r="Q488" s="2"/>
      <c r="R488" s="2"/>
      <c r="S488" s="2"/>
      <c r="T488" s="2"/>
      <c r="U488" s="2"/>
      <c r="V488" s="2"/>
      <c r="W488" s="2"/>
      <c r="X488" s="2"/>
      <c r="Y488" s="2"/>
      <c r="Z488" s="2"/>
    </row>
    <row r="489" spans="1:26" ht="15.75" customHeight="1">
      <c r="A489" s="5"/>
      <c r="B489" s="5"/>
      <c r="C489" s="6"/>
      <c r="D489" s="6"/>
      <c r="E489" s="6"/>
      <c r="F489" s="7"/>
      <c r="G489" s="7"/>
      <c r="H489" s="7"/>
      <c r="I489" s="2"/>
      <c r="J489" s="2"/>
      <c r="K489" s="2"/>
      <c r="L489" s="2"/>
      <c r="M489" s="2"/>
      <c r="N489" s="2"/>
      <c r="O489" s="2"/>
      <c r="P489" s="2"/>
      <c r="Q489" s="2"/>
      <c r="R489" s="2"/>
      <c r="S489" s="2"/>
      <c r="T489" s="2"/>
      <c r="U489" s="2"/>
      <c r="V489" s="2"/>
      <c r="W489" s="2"/>
      <c r="X489" s="2"/>
      <c r="Y489" s="2"/>
      <c r="Z489" s="2"/>
    </row>
    <row r="490" spans="1:26" ht="15.75" customHeight="1">
      <c r="A490" s="5"/>
      <c r="B490" s="5"/>
      <c r="C490" s="6"/>
      <c r="D490" s="6"/>
      <c r="E490" s="6"/>
      <c r="F490" s="7"/>
      <c r="G490" s="7"/>
      <c r="H490" s="7"/>
      <c r="I490" s="2"/>
      <c r="J490" s="2"/>
      <c r="K490" s="2"/>
      <c r="L490" s="2"/>
      <c r="M490" s="2"/>
      <c r="N490" s="2"/>
      <c r="O490" s="2"/>
      <c r="P490" s="2"/>
      <c r="Q490" s="2"/>
      <c r="R490" s="2"/>
      <c r="S490" s="2"/>
      <c r="T490" s="2"/>
      <c r="U490" s="2"/>
      <c r="V490" s="2"/>
      <c r="W490" s="2"/>
      <c r="X490" s="2"/>
      <c r="Y490" s="2"/>
      <c r="Z490" s="2"/>
    </row>
    <row r="491" spans="1:26" ht="15.75" customHeight="1">
      <c r="A491" s="5"/>
      <c r="B491" s="5"/>
      <c r="C491" s="6"/>
      <c r="D491" s="6"/>
      <c r="E491" s="6"/>
      <c r="F491" s="7"/>
      <c r="G491" s="7"/>
      <c r="H491" s="7"/>
      <c r="I491" s="2"/>
      <c r="J491" s="2"/>
      <c r="K491" s="2"/>
      <c r="L491" s="2"/>
      <c r="M491" s="2"/>
      <c r="N491" s="2"/>
      <c r="O491" s="2"/>
      <c r="P491" s="2"/>
      <c r="Q491" s="2"/>
      <c r="R491" s="2"/>
      <c r="S491" s="2"/>
      <c r="T491" s="2"/>
      <c r="U491" s="2"/>
      <c r="V491" s="2"/>
      <c r="W491" s="2"/>
      <c r="X491" s="2"/>
      <c r="Y491" s="2"/>
      <c r="Z491" s="2"/>
    </row>
    <row r="492" spans="1:26" ht="15.75" customHeight="1">
      <c r="A492" s="5"/>
      <c r="B492" s="5"/>
      <c r="C492" s="6"/>
      <c r="D492" s="6"/>
      <c r="E492" s="6"/>
      <c r="F492" s="7"/>
      <c r="G492" s="7"/>
      <c r="H492" s="7"/>
      <c r="I492" s="2"/>
      <c r="J492" s="2"/>
      <c r="K492" s="2"/>
      <c r="L492" s="2"/>
      <c r="M492" s="2"/>
      <c r="N492" s="2"/>
      <c r="O492" s="2"/>
      <c r="P492" s="2"/>
      <c r="Q492" s="2"/>
      <c r="R492" s="2"/>
      <c r="S492" s="2"/>
      <c r="T492" s="2"/>
      <c r="U492" s="2"/>
      <c r="V492" s="2"/>
      <c r="W492" s="2"/>
      <c r="X492" s="2"/>
      <c r="Y492" s="2"/>
      <c r="Z492" s="2"/>
    </row>
    <row r="493" spans="1:26" ht="15.75" customHeight="1">
      <c r="A493" s="5"/>
      <c r="B493" s="5"/>
      <c r="C493" s="6"/>
      <c r="D493" s="6"/>
      <c r="E493" s="6"/>
      <c r="F493" s="7"/>
      <c r="G493" s="7"/>
      <c r="H493" s="7"/>
      <c r="I493" s="2"/>
      <c r="J493" s="2"/>
      <c r="K493" s="2"/>
      <c r="L493" s="2"/>
      <c r="M493" s="2"/>
      <c r="N493" s="2"/>
      <c r="O493" s="2"/>
      <c r="P493" s="2"/>
      <c r="Q493" s="2"/>
      <c r="R493" s="2"/>
      <c r="S493" s="2"/>
      <c r="T493" s="2"/>
      <c r="U493" s="2"/>
      <c r="V493" s="2"/>
      <c r="W493" s="2"/>
      <c r="X493" s="2"/>
      <c r="Y493" s="2"/>
      <c r="Z493" s="2"/>
    </row>
    <row r="494" spans="1:26" ht="15.75" customHeight="1">
      <c r="A494" s="5"/>
      <c r="B494" s="5"/>
      <c r="C494" s="6"/>
      <c r="D494" s="6"/>
      <c r="E494" s="6"/>
      <c r="F494" s="7"/>
      <c r="G494" s="7"/>
      <c r="H494" s="7"/>
      <c r="I494" s="2"/>
      <c r="J494" s="2"/>
      <c r="K494" s="2"/>
      <c r="L494" s="2"/>
      <c r="M494" s="2"/>
      <c r="N494" s="2"/>
      <c r="O494" s="2"/>
      <c r="P494" s="2"/>
      <c r="Q494" s="2"/>
      <c r="R494" s="2"/>
      <c r="S494" s="2"/>
      <c r="T494" s="2"/>
      <c r="U494" s="2"/>
      <c r="V494" s="2"/>
      <c r="W494" s="2"/>
      <c r="X494" s="2"/>
      <c r="Y494" s="2"/>
      <c r="Z494" s="2"/>
    </row>
    <row r="495" spans="1:26" ht="15.75" customHeight="1">
      <c r="A495" s="5"/>
      <c r="B495" s="5"/>
      <c r="C495" s="6"/>
      <c r="D495" s="6"/>
      <c r="E495" s="6"/>
      <c r="F495" s="7"/>
      <c r="G495" s="7"/>
      <c r="H495" s="7"/>
      <c r="I495" s="2"/>
      <c r="J495" s="2"/>
      <c r="K495" s="2"/>
      <c r="L495" s="2"/>
      <c r="M495" s="2"/>
      <c r="N495" s="2"/>
      <c r="O495" s="2"/>
      <c r="P495" s="2"/>
      <c r="Q495" s="2"/>
      <c r="R495" s="2"/>
      <c r="S495" s="2"/>
      <c r="T495" s="2"/>
      <c r="U495" s="2"/>
      <c r="V495" s="2"/>
      <c r="W495" s="2"/>
      <c r="X495" s="2"/>
      <c r="Y495" s="2"/>
      <c r="Z495" s="2"/>
    </row>
    <row r="496" spans="1:26" ht="15.75" customHeight="1">
      <c r="A496" s="5"/>
      <c r="B496" s="5"/>
      <c r="C496" s="6"/>
      <c r="D496" s="6"/>
      <c r="E496" s="6"/>
      <c r="F496" s="7"/>
      <c r="G496" s="7"/>
      <c r="H496" s="7"/>
      <c r="I496" s="2"/>
      <c r="J496" s="2"/>
      <c r="K496" s="2"/>
      <c r="L496" s="2"/>
      <c r="M496" s="2"/>
      <c r="N496" s="2"/>
      <c r="O496" s="2"/>
      <c r="P496" s="2"/>
      <c r="Q496" s="2"/>
      <c r="R496" s="2"/>
      <c r="S496" s="2"/>
      <c r="T496" s="2"/>
      <c r="U496" s="2"/>
      <c r="V496" s="2"/>
      <c r="W496" s="2"/>
      <c r="X496" s="2"/>
      <c r="Y496" s="2"/>
      <c r="Z496" s="2"/>
    </row>
    <row r="497" spans="1:26" ht="15.75" customHeight="1">
      <c r="A497" s="5"/>
      <c r="B497" s="5"/>
      <c r="C497" s="6"/>
      <c r="D497" s="6"/>
      <c r="E497" s="6"/>
      <c r="F497" s="7"/>
      <c r="G497" s="7"/>
      <c r="H497" s="7"/>
      <c r="I497" s="2"/>
      <c r="J497" s="2"/>
      <c r="K497" s="2"/>
      <c r="L497" s="2"/>
      <c r="M497" s="2"/>
      <c r="N497" s="2"/>
      <c r="O497" s="2"/>
      <c r="P497" s="2"/>
      <c r="Q497" s="2"/>
      <c r="R497" s="2"/>
      <c r="S497" s="2"/>
      <c r="T497" s="2"/>
      <c r="U497" s="2"/>
      <c r="V497" s="2"/>
      <c r="W497" s="2"/>
      <c r="X497" s="2"/>
      <c r="Y497" s="2"/>
      <c r="Z497" s="2"/>
    </row>
    <row r="498" spans="1:26" ht="15.75" customHeight="1">
      <c r="A498" s="5"/>
      <c r="B498" s="5"/>
      <c r="C498" s="6"/>
      <c r="D498" s="6"/>
      <c r="E498" s="6"/>
      <c r="F498" s="7"/>
      <c r="G498" s="7"/>
      <c r="H498" s="7"/>
      <c r="I498" s="2"/>
      <c r="J498" s="2"/>
      <c r="K498" s="2"/>
      <c r="L498" s="2"/>
      <c r="M498" s="2"/>
      <c r="N498" s="2"/>
      <c r="O498" s="2"/>
      <c r="P498" s="2"/>
      <c r="Q498" s="2"/>
      <c r="R498" s="2"/>
      <c r="S498" s="2"/>
      <c r="T498" s="2"/>
      <c r="U498" s="2"/>
      <c r="V498" s="2"/>
      <c r="W498" s="2"/>
      <c r="X498" s="2"/>
      <c r="Y498" s="2"/>
      <c r="Z498" s="2"/>
    </row>
    <row r="499" spans="1:26" ht="15.75" customHeight="1">
      <c r="A499" s="5"/>
      <c r="B499" s="5"/>
      <c r="C499" s="6"/>
      <c r="D499" s="6"/>
      <c r="E499" s="6"/>
      <c r="F499" s="7"/>
      <c r="G499" s="7"/>
      <c r="H499" s="7"/>
      <c r="I499" s="2"/>
      <c r="J499" s="2"/>
      <c r="K499" s="2"/>
      <c r="L499" s="2"/>
      <c r="M499" s="2"/>
      <c r="N499" s="2"/>
      <c r="O499" s="2"/>
      <c r="P499" s="2"/>
      <c r="Q499" s="2"/>
      <c r="R499" s="2"/>
      <c r="S499" s="2"/>
      <c r="T499" s="2"/>
      <c r="U499" s="2"/>
      <c r="V499" s="2"/>
      <c r="W499" s="2"/>
      <c r="X499" s="2"/>
      <c r="Y499" s="2"/>
      <c r="Z499" s="2"/>
    </row>
    <row r="500" spans="1:26" ht="15.75" customHeight="1">
      <c r="A500" s="5"/>
      <c r="B500" s="5"/>
      <c r="C500" s="6"/>
      <c r="D500" s="6"/>
      <c r="E500" s="6"/>
      <c r="F500" s="7"/>
      <c r="G500" s="7"/>
      <c r="H500" s="7"/>
      <c r="I500" s="2"/>
      <c r="J500" s="2"/>
      <c r="K500" s="2"/>
      <c r="L500" s="2"/>
      <c r="M500" s="2"/>
      <c r="N500" s="2"/>
      <c r="O500" s="2"/>
      <c r="P500" s="2"/>
      <c r="Q500" s="2"/>
      <c r="R500" s="2"/>
      <c r="S500" s="2"/>
      <c r="T500" s="2"/>
      <c r="U500" s="2"/>
      <c r="V500" s="2"/>
      <c r="W500" s="2"/>
      <c r="X500" s="2"/>
      <c r="Y500" s="2"/>
      <c r="Z500" s="2"/>
    </row>
    <row r="501" spans="1:26" ht="15.75" customHeight="1">
      <c r="A501" s="5"/>
      <c r="B501" s="5"/>
      <c r="C501" s="6"/>
      <c r="D501" s="6"/>
      <c r="E501" s="6"/>
      <c r="F501" s="7"/>
      <c r="G501" s="7"/>
      <c r="H501" s="7"/>
      <c r="I501" s="2"/>
      <c r="J501" s="2"/>
      <c r="K501" s="2"/>
      <c r="L501" s="2"/>
      <c r="M501" s="2"/>
      <c r="N501" s="2"/>
      <c r="O501" s="2"/>
      <c r="P501" s="2"/>
      <c r="Q501" s="2"/>
      <c r="R501" s="2"/>
      <c r="S501" s="2"/>
      <c r="T501" s="2"/>
      <c r="U501" s="2"/>
      <c r="V501" s="2"/>
      <c r="W501" s="2"/>
      <c r="X501" s="2"/>
      <c r="Y501" s="2"/>
      <c r="Z501" s="2"/>
    </row>
    <row r="502" spans="1:26" ht="15.75" customHeight="1">
      <c r="A502" s="5"/>
      <c r="B502" s="5"/>
      <c r="C502" s="6"/>
      <c r="D502" s="6"/>
      <c r="E502" s="6"/>
      <c r="F502" s="7"/>
      <c r="G502" s="7"/>
      <c r="H502" s="7"/>
      <c r="I502" s="2"/>
      <c r="J502" s="2"/>
      <c r="K502" s="2"/>
      <c r="L502" s="2"/>
      <c r="M502" s="2"/>
      <c r="N502" s="2"/>
      <c r="O502" s="2"/>
      <c r="P502" s="2"/>
      <c r="Q502" s="2"/>
      <c r="R502" s="2"/>
      <c r="S502" s="2"/>
      <c r="T502" s="2"/>
      <c r="U502" s="2"/>
      <c r="V502" s="2"/>
      <c r="W502" s="2"/>
      <c r="X502" s="2"/>
      <c r="Y502" s="2"/>
      <c r="Z502" s="2"/>
    </row>
    <row r="503" spans="1:26" ht="15.75" customHeight="1">
      <c r="A503" s="5"/>
      <c r="B503" s="5"/>
      <c r="C503" s="6"/>
      <c r="D503" s="6"/>
      <c r="E503" s="6"/>
      <c r="F503" s="7"/>
      <c r="G503" s="7"/>
      <c r="H503" s="7"/>
      <c r="I503" s="2"/>
      <c r="J503" s="2"/>
      <c r="K503" s="2"/>
      <c r="L503" s="2"/>
      <c r="M503" s="2"/>
      <c r="N503" s="2"/>
      <c r="O503" s="2"/>
      <c r="P503" s="2"/>
      <c r="Q503" s="2"/>
      <c r="R503" s="2"/>
      <c r="S503" s="2"/>
      <c r="T503" s="2"/>
      <c r="U503" s="2"/>
      <c r="V503" s="2"/>
      <c r="W503" s="2"/>
      <c r="X503" s="2"/>
      <c r="Y503" s="2"/>
      <c r="Z503" s="2"/>
    </row>
    <row r="504" spans="1:26" ht="15.75" customHeight="1">
      <c r="A504" s="5"/>
      <c r="B504" s="5"/>
      <c r="C504" s="6"/>
      <c r="D504" s="6"/>
      <c r="E504" s="6"/>
      <c r="F504" s="7"/>
      <c r="G504" s="7"/>
      <c r="H504" s="7"/>
      <c r="I504" s="2"/>
      <c r="J504" s="2"/>
      <c r="K504" s="2"/>
      <c r="L504" s="2"/>
      <c r="M504" s="2"/>
      <c r="N504" s="2"/>
      <c r="O504" s="2"/>
      <c r="P504" s="2"/>
      <c r="Q504" s="2"/>
      <c r="R504" s="2"/>
      <c r="S504" s="2"/>
      <c r="T504" s="2"/>
      <c r="U504" s="2"/>
      <c r="V504" s="2"/>
      <c r="W504" s="2"/>
      <c r="X504" s="2"/>
      <c r="Y504" s="2"/>
      <c r="Z504" s="2"/>
    </row>
    <row r="505" spans="1:26" ht="15.75" customHeight="1">
      <c r="A505" s="5"/>
      <c r="B505" s="5"/>
      <c r="C505" s="6"/>
      <c r="D505" s="6"/>
      <c r="E505" s="6"/>
      <c r="F505" s="7"/>
      <c r="G505" s="7"/>
      <c r="H505" s="7"/>
      <c r="I505" s="2"/>
      <c r="J505" s="2"/>
      <c r="K505" s="2"/>
      <c r="L505" s="2"/>
      <c r="M505" s="2"/>
      <c r="N505" s="2"/>
      <c r="O505" s="2"/>
      <c r="P505" s="2"/>
      <c r="Q505" s="2"/>
      <c r="R505" s="2"/>
      <c r="S505" s="2"/>
      <c r="T505" s="2"/>
      <c r="U505" s="2"/>
      <c r="V505" s="2"/>
      <c r="W505" s="2"/>
      <c r="X505" s="2"/>
      <c r="Y505" s="2"/>
      <c r="Z505" s="2"/>
    </row>
    <row r="506" spans="1:26" ht="15.75" customHeight="1">
      <c r="A506" s="5"/>
      <c r="B506" s="5"/>
      <c r="C506" s="6"/>
      <c r="D506" s="6"/>
      <c r="E506" s="6"/>
      <c r="F506" s="7"/>
      <c r="G506" s="7"/>
      <c r="H506" s="7"/>
      <c r="I506" s="2"/>
      <c r="J506" s="2"/>
      <c r="K506" s="2"/>
      <c r="L506" s="2"/>
      <c r="M506" s="2"/>
      <c r="N506" s="2"/>
      <c r="O506" s="2"/>
      <c r="P506" s="2"/>
      <c r="Q506" s="2"/>
      <c r="R506" s="2"/>
      <c r="S506" s="2"/>
      <c r="T506" s="2"/>
      <c r="U506" s="2"/>
      <c r="V506" s="2"/>
      <c r="W506" s="2"/>
      <c r="X506" s="2"/>
      <c r="Y506" s="2"/>
      <c r="Z506" s="2"/>
    </row>
    <row r="507" spans="1:26" ht="15.75" customHeight="1">
      <c r="A507" s="5"/>
      <c r="B507" s="5"/>
      <c r="C507" s="6"/>
      <c r="D507" s="6"/>
      <c r="E507" s="6"/>
      <c r="F507" s="7"/>
      <c r="G507" s="7"/>
      <c r="H507" s="7"/>
      <c r="I507" s="2"/>
      <c r="J507" s="2"/>
      <c r="K507" s="2"/>
      <c r="L507" s="2"/>
      <c r="M507" s="2"/>
      <c r="N507" s="2"/>
      <c r="O507" s="2"/>
      <c r="P507" s="2"/>
      <c r="Q507" s="2"/>
      <c r="R507" s="2"/>
      <c r="S507" s="2"/>
      <c r="T507" s="2"/>
      <c r="U507" s="2"/>
      <c r="V507" s="2"/>
      <c r="W507" s="2"/>
      <c r="X507" s="2"/>
      <c r="Y507" s="2"/>
      <c r="Z507" s="2"/>
    </row>
    <row r="508" spans="1:26" ht="15.75" customHeight="1">
      <c r="A508" s="5"/>
      <c r="B508" s="5"/>
      <c r="C508" s="6"/>
      <c r="D508" s="6"/>
      <c r="E508" s="6"/>
      <c r="F508" s="7"/>
      <c r="G508" s="7"/>
      <c r="H508" s="7"/>
      <c r="I508" s="2"/>
      <c r="J508" s="2"/>
      <c r="K508" s="2"/>
      <c r="L508" s="2"/>
      <c r="M508" s="2"/>
      <c r="N508" s="2"/>
      <c r="O508" s="2"/>
      <c r="P508" s="2"/>
      <c r="Q508" s="2"/>
      <c r="R508" s="2"/>
      <c r="S508" s="2"/>
      <c r="T508" s="2"/>
      <c r="U508" s="2"/>
      <c r="V508" s="2"/>
      <c r="W508" s="2"/>
      <c r="X508" s="2"/>
      <c r="Y508" s="2"/>
      <c r="Z508" s="2"/>
    </row>
    <row r="509" spans="1:26" ht="15.75" customHeight="1">
      <c r="A509" s="5"/>
      <c r="B509" s="5"/>
      <c r="C509" s="6"/>
      <c r="D509" s="6"/>
      <c r="E509" s="6"/>
      <c r="F509" s="7"/>
      <c r="G509" s="7"/>
      <c r="H509" s="7"/>
      <c r="I509" s="2"/>
      <c r="J509" s="2"/>
      <c r="K509" s="2"/>
      <c r="L509" s="2"/>
      <c r="M509" s="2"/>
      <c r="N509" s="2"/>
      <c r="O509" s="2"/>
      <c r="P509" s="2"/>
      <c r="Q509" s="2"/>
      <c r="R509" s="2"/>
      <c r="S509" s="2"/>
      <c r="T509" s="2"/>
      <c r="U509" s="2"/>
      <c r="V509" s="2"/>
      <c r="W509" s="2"/>
      <c r="X509" s="2"/>
      <c r="Y509" s="2"/>
      <c r="Z509" s="2"/>
    </row>
    <row r="510" spans="1:26" ht="15.75" customHeight="1">
      <c r="A510" s="5"/>
      <c r="B510" s="5"/>
      <c r="C510" s="6"/>
      <c r="D510" s="6"/>
      <c r="E510" s="6"/>
      <c r="F510" s="7"/>
      <c r="G510" s="7"/>
      <c r="H510" s="7"/>
      <c r="I510" s="2"/>
      <c r="J510" s="2"/>
      <c r="K510" s="2"/>
      <c r="L510" s="2"/>
      <c r="M510" s="2"/>
      <c r="N510" s="2"/>
      <c r="O510" s="2"/>
      <c r="P510" s="2"/>
      <c r="Q510" s="2"/>
      <c r="R510" s="2"/>
      <c r="S510" s="2"/>
      <c r="T510" s="2"/>
      <c r="U510" s="2"/>
      <c r="V510" s="2"/>
      <c r="W510" s="2"/>
      <c r="X510" s="2"/>
      <c r="Y510" s="2"/>
      <c r="Z510" s="2"/>
    </row>
    <row r="511" spans="1:26" ht="15.75" customHeight="1">
      <c r="A511" s="5"/>
      <c r="B511" s="5"/>
      <c r="C511" s="6"/>
      <c r="D511" s="6"/>
      <c r="E511" s="6"/>
      <c r="F511" s="7"/>
      <c r="G511" s="7"/>
      <c r="H511" s="7"/>
      <c r="I511" s="2"/>
      <c r="J511" s="2"/>
      <c r="K511" s="2"/>
      <c r="L511" s="2"/>
      <c r="M511" s="2"/>
      <c r="N511" s="2"/>
      <c r="O511" s="2"/>
      <c r="P511" s="2"/>
      <c r="Q511" s="2"/>
      <c r="R511" s="2"/>
      <c r="S511" s="2"/>
      <c r="T511" s="2"/>
      <c r="U511" s="2"/>
      <c r="V511" s="2"/>
      <c r="W511" s="2"/>
      <c r="X511" s="2"/>
      <c r="Y511" s="2"/>
      <c r="Z511" s="2"/>
    </row>
    <row r="512" spans="1:26" ht="15.75" customHeight="1">
      <c r="A512" s="5"/>
      <c r="B512" s="5"/>
      <c r="C512" s="6"/>
      <c r="D512" s="6"/>
      <c r="E512" s="6"/>
      <c r="F512" s="7"/>
      <c r="G512" s="7"/>
      <c r="H512" s="7"/>
      <c r="I512" s="2"/>
      <c r="J512" s="2"/>
      <c r="K512" s="2"/>
      <c r="L512" s="2"/>
      <c r="M512" s="2"/>
      <c r="N512" s="2"/>
      <c r="O512" s="2"/>
      <c r="P512" s="2"/>
      <c r="Q512" s="2"/>
      <c r="R512" s="2"/>
      <c r="S512" s="2"/>
      <c r="T512" s="2"/>
      <c r="U512" s="2"/>
      <c r="V512" s="2"/>
      <c r="W512" s="2"/>
      <c r="X512" s="2"/>
      <c r="Y512" s="2"/>
      <c r="Z512" s="2"/>
    </row>
    <row r="513" spans="1:26" ht="15.75" customHeight="1">
      <c r="A513" s="5"/>
      <c r="B513" s="5"/>
      <c r="C513" s="6"/>
      <c r="D513" s="6"/>
      <c r="E513" s="6"/>
      <c r="F513" s="7"/>
      <c r="G513" s="7"/>
      <c r="H513" s="7"/>
      <c r="I513" s="2"/>
      <c r="J513" s="2"/>
      <c r="K513" s="2"/>
      <c r="L513" s="2"/>
      <c r="M513" s="2"/>
      <c r="N513" s="2"/>
      <c r="O513" s="2"/>
      <c r="P513" s="2"/>
      <c r="Q513" s="2"/>
      <c r="R513" s="2"/>
      <c r="S513" s="2"/>
      <c r="T513" s="2"/>
      <c r="U513" s="2"/>
      <c r="V513" s="2"/>
      <c r="W513" s="2"/>
      <c r="X513" s="2"/>
      <c r="Y513" s="2"/>
      <c r="Z513" s="2"/>
    </row>
    <row r="514" spans="1:26" ht="15.75" customHeight="1">
      <c r="A514" s="5"/>
      <c r="B514" s="5"/>
      <c r="C514" s="6"/>
      <c r="D514" s="6"/>
      <c r="E514" s="6"/>
      <c r="F514" s="7"/>
      <c r="G514" s="7"/>
      <c r="H514" s="7"/>
      <c r="I514" s="2"/>
      <c r="J514" s="2"/>
      <c r="K514" s="2"/>
      <c r="L514" s="2"/>
      <c r="M514" s="2"/>
      <c r="N514" s="2"/>
      <c r="O514" s="2"/>
      <c r="P514" s="2"/>
      <c r="Q514" s="2"/>
      <c r="R514" s="2"/>
      <c r="S514" s="2"/>
      <c r="T514" s="2"/>
      <c r="U514" s="2"/>
      <c r="V514" s="2"/>
      <c r="W514" s="2"/>
      <c r="X514" s="2"/>
      <c r="Y514" s="2"/>
      <c r="Z514" s="2"/>
    </row>
    <row r="515" spans="1:26" ht="15.75" customHeight="1">
      <c r="A515" s="5"/>
      <c r="B515" s="5"/>
      <c r="C515" s="6"/>
      <c r="D515" s="6"/>
      <c r="E515" s="6"/>
      <c r="F515" s="7"/>
      <c r="G515" s="7"/>
      <c r="H515" s="7"/>
      <c r="I515" s="2"/>
      <c r="J515" s="2"/>
      <c r="K515" s="2"/>
      <c r="L515" s="2"/>
      <c r="M515" s="2"/>
      <c r="N515" s="2"/>
      <c r="O515" s="2"/>
      <c r="P515" s="2"/>
      <c r="Q515" s="2"/>
      <c r="R515" s="2"/>
      <c r="S515" s="2"/>
      <c r="T515" s="2"/>
      <c r="U515" s="2"/>
      <c r="V515" s="2"/>
      <c r="W515" s="2"/>
      <c r="X515" s="2"/>
      <c r="Y515" s="2"/>
      <c r="Z515" s="2"/>
    </row>
    <row r="516" spans="1:26" ht="15.75" customHeight="1">
      <c r="A516" s="5"/>
      <c r="B516" s="5"/>
      <c r="C516" s="6"/>
      <c r="D516" s="6"/>
      <c r="E516" s="6"/>
      <c r="F516" s="7"/>
      <c r="G516" s="7"/>
      <c r="H516" s="7"/>
      <c r="I516" s="2"/>
      <c r="J516" s="2"/>
      <c r="K516" s="2"/>
      <c r="L516" s="2"/>
      <c r="M516" s="2"/>
      <c r="N516" s="2"/>
      <c r="O516" s="2"/>
      <c r="P516" s="2"/>
      <c r="Q516" s="2"/>
      <c r="R516" s="2"/>
      <c r="S516" s="2"/>
      <c r="T516" s="2"/>
      <c r="U516" s="2"/>
      <c r="V516" s="2"/>
      <c r="W516" s="2"/>
      <c r="X516" s="2"/>
      <c r="Y516" s="2"/>
      <c r="Z516" s="2"/>
    </row>
    <row r="517" spans="1:26" ht="15.75" customHeight="1">
      <c r="A517" s="5"/>
      <c r="B517" s="5"/>
      <c r="C517" s="6"/>
      <c r="D517" s="6"/>
      <c r="E517" s="6"/>
      <c r="F517" s="7"/>
      <c r="G517" s="7"/>
      <c r="H517" s="7"/>
      <c r="I517" s="2"/>
      <c r="J517" s="2"/>
      <c r="K517" s="2"/>
      <c r="L517" s="2"/>
      <c r="M517" s="2"/>
      <c r="N517" s="2"/>
      <c r="O517" s="2"/>
      <c r="P517" s="2"/>
      <c r="Q517" s="2"/>
      <c r="R517" s="2"/>
      <c r="S517" s="2"/>
      <c r="T517" s="2"/>
      <c r="U517" s="2"/>
      <c r="V517" s="2"/>
      <c r="W517" s="2"/>
      <c r="X517" s="2"/>
      <c r="Y517" s="2"/>
      <c r="Z517" s="2"/>
    </row>
    <row r="518" spans="1:26" ht="15.75" customHeight="1">
      <c r="A518" s="5"/>
      <c r="B518" s="5"/>
      <c r="C518" s="6"/>
      <c r="D518" s="6"/>
      <c r="E518" s="6"/>
      <c r="F518" s="7"/>
      <c r="G518" s="7"/>
      <c r="H518" s="7"/>
      <c r="I518" s="2"/>
      <c r="J518" s="2"/>
      <c r="K518" s="2"/>
      <c r="L518" s="2"/>
      <c r="M518" s="2"/>
      <c r="N518" s="2"/>
      <c r="O518" s="2"/>
      <c r="P518" s="2"/>
      <c r="Q518" s="2"/>
      <c r="R518" s="2"/>
      <c r="S518" s="2"/>
      <c r="T518" s="2"/>
      <c r="U518" s="2"/>
      <c r="V518" s="2"/>
      <c r="W518" s="2"/>
      <c r="X518" s="2"/>
      <c r="Y518" s="2"/>
      <c r="Z518" s="2"/>
    </row>
    <row r="519" spans="1:26" ht="15.75" customHeight="1">
      <c r="A519" s="5"/>
      <c r="B519" s="5"/>
      <c r="C519" s="6"/>
      <c r="D519" s="6"/>
      <c r="E519" s="6"/>
      <c r="F519" s="7"/>
      <c r="G519" s="7"/>
      <c r="H519" s="7"/>
      <c r="I519" s="2"/>
      <c r="J519" s="2"/>
      <c r="K519" s="2"/>
      <c r="L519" s="2"/>
      <c r="M519" s="2"/>
      <c r="N519" s="2"/>
      <c r="O519" s="2"/>
      <c r="P519" s="2"/>
      <c r="Q519" s="2"/>
      <c r="R519" s="2"/>
      <c r="S519" s="2"/>
      <c r="T519" s="2"/>
      <c r="U519" s="2"/>
      <c r="V519" s="2"/>
      <c r="W519" s="2"/>
      <c r="X519" s="2"/>
      <c r="Y519" s="2"/>
      <c r="Z519" s="2"/>
    </row>
    <row r="520" spans="1:26" ht="15.75" customHeight="1">
      <c r="A520" s="5"/>
      <c r="B520" s="5"/>
      <c r="C520" s="6"/>
      <c r="D520" s="6"/>
      <c r="E520" s="6"/>
      <c r="F520" s="7"/>
      <c r="G520" s="7"/>
      <c r="H520" s="7"/>
      <c r="I520" s="2"/>
      <c r="J520" s="2"/>
      <c r="K520" s="2"/>
      <c r="L520" s="2"/>
      <c r="M520" s="2"/>
      <c r="N520" s="2"/>
      <c r="O520" s="2"/>
      <c r="P520" s="2"/>
      <c r="Q520" s="2"/>
      <c r="R520" s="2"/>
      <c r="S520" s="2"/>
      <c r="T520" s="2"/>
      <c r="U520" s="2"/>
      <c r="V520" s="2"/>
      <c r="W520" s="2"/>
      <c r="X520" s="2"/>
      <c r="Y520" s="2"/>
      <c r="Z520" s="2"/>
    </row>
    <row r="521" spans="1:26" ht="15.75" customHeight="1">
      <c r="A521" s="5"/>
      <c r="B521" s="5"/>
      <c r="C521" s="6"/>
      <c r="D521" s="6"/>
      <c r="E521" s="6"/>
      <c r="F521" s="7"/>
      <c r="G521" s="7"/>
      <c r="H521" s="7"/>
      <c r="I521" s="2"/>
      <c r="J521" s="2"/>
      <c r="K521" s="2"/>
      <c r="L521" s="2"/>
      <c r="M521" s="2"/>
      <c r="N521" s="2"/>
      <c r="O521" s="2"/>
      <c r="P521" s="2"/>
      <c r="Q521" s="2"/>
      <c r="R521" s="2"/>
      <c r="S521" s="2"/>
      <c r="T521" s="2"/>
      <c r="U521" s="2"/>
      <c r="V521" s="2"/>
      <c r="W521" s="2"/>
      <c r="X521" s="2"/>
      <c r="Y521" s="2"/>
      <c r="Z521" s="2"/>
    </row>
    <row r="522" spans="1:26" ht="15.75" customHeight="1">
      <c r="A522" s="5"/>
      <c r="B522" s="5"/>
      <c r="C522" s="6"/>
      <c r="D522" s="6"/>
      <c r="E522" s="6"/>
      <c r="F522" s="7"/>
      <c r="G522" s="7"/>
      <c r="H522" s="7"/>
      <c r="I522" s="2"/>
      <c r="J522" s="2"/>
      <c r="K522" s="2"/>
      <c r="L522" s="2"/>
      <c r="M522" s="2"/>
      <c r="N522" s="2"/>
      <c r="O522" s="2"/>
      <c r="P522" s="2"/>
      <c r="Q522" s="2"/>
      <c r="R522" s="2"/>
      <c r="S522" s="2"/>
      <c r="T522" s="2"/>
      <c r="U522" s="2"/>
      <c r="V522" s="2"/>
      <c r="W522" s="2"/>
      <c r="X522" s="2"/>
      <c r="Y522" s="2"/>
      <c r="Z522" s="2"/>
    </row>
    <row r="523" spans="1:26" ht="15.75" customHeight="1">
      <c r="A523" s="5"/>
      <c r="B523" s="5"/>
      <c r="C523" s="6"/>
      <c r="D523" s="6"/>
      <c r="E523" s="6"/>
      <c r="F523" s="7"/>
      <c r="G523" s="7"/>
      <c r="H523" s="7"/>
      <c r="I523" s="2"/>
      <c r="J523" s="2"/>
      <c r="K523" s="2"/>
      <c r="L523" s="2"/>
      <c r="M523" s="2"/>
      <c r="N523" s="2"/>
      <c r="O523" s="2"/>
      <c r="P523" s="2"/>
      <c r="Q523" s="2"/>
      <c r="R523" s="2"/>
      <c r="S523" s="2"/>
      <c r="T523" s="2"/>
      <c r="U523" s="2"/>
      <c r="V523" s="2"/>
      <c r="W523" s="2"/>
      <c r="X523" s="2"/>
      <c r="Y523" s="2"/>
      <c r="Z523" s="2"/>
    </row>
    <row r="524" spans="1:26" ht="15.75" customHeight="1">
      <c r="A524" s="5"/>
      <c r="B524" s="5"/>
      <c r="C524" s="6"/>
      <c r="D524" s="6"/>
      <c r="E524" s="6"/>
      <c r="F524" s="7"/>
      <c r="G524" s="7"/>
      <c r="H524" s="7"/>
      <c r="I524" s="2"/>
      <c r="J524" s="2"/>
      <c r="K524" s="2"/>
      <c r="L524" s="2"/>
      <c r="M524" s="2"/>
      <c r="N524" s="2"/>
      <c r="O524" s="2"/>
      <c r="P524" s="2"/>
      <c r="Q524" s="2"/>
      <c r="R524" s="2"/>
      <c r="S524" s="2"/>
      <c r="T524" s="2"/>
      <c r="U524" s="2"/>
      <c r="V524" s="2"/>
      <c r="W524" s="2"/>
      <c r="X524" s="2"/>
      <c r="Y524" s="2"/>
      <c r="Z524" s="2"/>
    </row>
    <row r="525" spans="1:26" ht="15.75" customHeight="1">
      <c r="A525" s="5"/>
      <c r="B525" s="5"/>
      <c r="C525" s="6"/>
      <c r="D525" s="6"/>
      <c r="E525" s="6"/>
      <c r="F525" s="7"/>
      <c r="G525" s="7"/>
      <c r="H525" s="7"/>
      <c r="I525" s="2"/>
      <c r="J525" s="2"/>
      <c r="K525" s="2"/>
      <c r="L525" s="2"/>
      <c r="M525" s="2"/>
      <c r="N525" s="2"/>
      <c r="O525" s="2"/>
      <c r="P525" s="2"/>
      <c r="Q525" s="2"/>
      <c r="R525" s="2"/>
      <c r="S525" s="2"/>
      <c r="T525" s="2"/>
      <c r="U525" s="2"/>
      <c r="V525" s="2"/>
      <c r="W525" s="2"/>
      <c r="X525" s="2"/>
      <c r="Y525" s="2"/>
      <c r="Z525" s="2"/>
    </row>
    <row r="526" spans="1:26" ht="15.75" customHeight="1">
      <c r="A526" s="5"/>
      <c r="B526" s="5"/>
      <c r="C526" s="6"/>
      <c r="D526" s="6"/>
      <c r="E526" s="6"/>
      <c r="F526" s="7"/>
      <c r="G526" s="7"/>
      <c r="H526" s="7"/>
      <c r="I526" s="2"/>
      <c r="J526" s="2"/>
      <c r="K526" s="2"/>
      <c r="L526" s="2"/>
      <c r="M526" s="2"/>
      <c r="N526" s="2"/>
      <c r="O526" s="2"/>
      <c r="P526" s="2"/>
      <c r="Q526" s="2"/>
      <c r="R526" s="2"/>
      <c r="S526" s="2"/>
      <c r="T526" s="2"/>
      <c r="U526" s="2"/>
      <c r="V526" s="2"/>
      <c r="W526" s="2"/>
      <c r="X526" s="2"/>
      <c r="Y526" s="2"/>
      <c r="Z526" s="2"/>
    </row>
    <row r="527" spans="1:26" ht="15.75" customHeight="1">
      <c r="A527" s="5"/>
      <c r="B527" s="5"/>
      <c r="C527" s="6"/>
      <c r="D527" s="6"/>
      <c r="E527" s="6"/>
      <c r="F527" s="7"/>
      <c r="G527" s="7"/>
      <c r="H527" s="7"/>
      <c r="I527" s="2"/>
      <c r="J527" s="2"/>
      <c r="K527" s="2"/>
      <c r="L527" s="2"/>
      <c r="M527" s="2"/>
      <c r="N527" s="2"/>
      <c r="O527" s="2"/>
      <c r="P527" s="2"/>
      <c r="Q527" s="2"/>
      <c r="R527" s="2"/>
      <c r="S527" s="2"/>
      <c r="T527" s="2"/>
      <c r="U527" s="2"/>
      <c r="V527" s="2"/>
      <c r="W527" s="2"/>
      <c r="X527" s="2"/>
      <c r="Y527" s="2"/>
      <c r="Z527" s="2"/>
    </row>
    <row r="528" spans="1:26" ht="15.75" customHeight="1">
      <c r="A528" s="5"/>
      <c r="B528" s="5"/>
      <c r="C528" s="6"/>
      <c r="D528" s="6"/>
      <c r="E528" s="6"/>
      <c r="F528" s="7"/>
      <c r="G528" s="7"/>
      <c r="H528" s="7"/>
      <c r="I528" s="2"/>
      <c r="J528" s="2"/>
      <c r="K528" s="2"/>
      <c r="L528" s="2"/>
      <c r="M528" s="2"/>
      <c r="N528" s="2"/>
      <c r="O528" s="2"/>
      <c r="P528" s="2"/>
      <c r="Q528" s="2"/>
      <c r="R528" s="2"/>
      <c r="S528" s="2"/>
      <c r="T528" s="2"/>
      <c r="U528" s="2"/>
      <c r="V528" s="2"/>
      <c r="W528" s="2"/>
      <c r="X528" s="2"/>
      <c r="Y528" s="2"/>
      <c r="Z528" s="2"/>
    </row>
    <row r="529" spans="1:26" ht="15.75" customHeight="1">
      <c r="A529" s="5"/>
      <c r="B529" s="5"/>
      <c r="C529" s="6"/>
      <c r="D529" s="6"/>
      <c r="E529" s="6"/>
      <c r="F529" s="7"/>
      <c r="G529" s="7"/>
      <c r="H529" s="7"/>
      <c r="I529" s="2"/>
      <c r="J529" s="2"/>
      <c r="K529" s="2"/>
      <c r="L529" s="2"/>
      <c r="M529" s="2"/>
      <c r="N529" s="2"/>
      <c r="O529" s="2"/>
      <c r="P529" s="2"/>
      <c r="Q529" s="2"/>
      <c r="R529" s="2"/>
      <c r="S529" s="2"/>
      <c r="T529" s="2"/>
      <c r="U529" s="2"/>
      <c r="V529" s="2"/>
      <c r="W529" s="2"/>
      <c r="X529" s="2"/>
      <c r="Y529" s="2"/>
      <c r="Z529" s="2"/>
    </row>
    <row r="530" spans="1:26" ht="15.75" customHeight="1">
      <c r="A530" s="5"/>
      <c r="B530" s="5"/>
      <c r="C530" s="6"/>
      <c r="D530" s="6"/>
      <c r="E530" s="6"/>
      <c r="F530" s="7"/>
      <c r="G530" s="7"/>
      <c r="H530" s="7"/>
      <c r="I530" s="2"/>
      <c r="J530" s="2"/>
      <c r="K530" s="2"/>
      <c r="L530" s="2"/>
      <c r="M530" s="2"/>
      <c r="N530" s="2"/>
      <c r="O530" s="2"/>
      <c r="P530" s="2"/>
      <c r="Q530" s="2"/>
      <c r="R530" s="2"/>
      <c r="S530" s="2"/>
      <c r="T530" s="2"/>
      <c r="U530" s="2"/>
      <c r="V530" s="2"/>
      <c r="W530" s="2"/>
      <c r="X530" s="2"/>
      <c r="Y530" s="2"/>
      <c r="Z530" s="2"/>
    </row>
    <row r="531" spans="1:26" ht="15.75" customHeight="1">
      <c r="A531" s="5"/>
      <c r="B531" s="5"/>
      <c r="C531" s="6"/>
      <c r="D531" s="6"/>
      <c r="E531" s="6"/>
      <c r="F531" s="7"/>
      <c r="G531" s="7"/>
      <c r="H531" s="7"/>
      <c r="I531" s="2"/>
      <c r="J531" s="2"/>
      <c r="K531" s="2"/>
      <c r="L531" s="2"/>
      <c r="M531" s="2"/>
      <c r="N531" s="2"/>
      <c r="O531" s="2"/>
      <c r="P531" s="2"/>
      <c r="Q531" s="2"/>
      <c r="R531" s="2"/>
      <c r="S531" s="2"/>
      <c r="T531" s="2"/>
      <c r="U531" s="2"/>
      <c r="V531" s="2"/>
      <c r="W531" s="2"/>
      <c r="X531" s="2"/>
      <c r="Y531" s="2"/>
      <c r="Z531" s="2"/>
    </row>
    <row r="532" spans="1:26" ht="15.75" customHeight="1">
      <c r="A532" s="5"/>
      <c r="B532" s="5"/>
      <c r="C532" s="6"/>
      <c r="D532" s="6"/>
      <c r="E532" s="6"/>
      <c r="F532" s="7"/>
      <c r="G532" s="7"/>
      <c r="H532" s="7"/>
      <c r="I532" s="2"/>
      <c r="J532" s="2"/>
      <c r="K532" s="2"/>
      <c r="L532" s="2"/>
      <c r="M532" s="2"/>
      <c r="N532" s="2"/>
      <c r="O532" s="2"/>
      <c r="P532" s="2"/>
      <c r="Q532" s="2"/>
      <c r="R532" s="2"/>
      <c r="S532" s="2"/>
      <c r="T532" s="2"/>
      <c r="U532" s="2"/>
      <c r="V532" s="2"/>
      <c r="W532" s="2"/>
      <c r="X532" s="2"/>
      <c r="Y532" s="2"/>
      <c r="Z532" s="2"/>
    </row>
    <row r="533" spans="1:26" ht="15.75" customHeight="1">
      <c r="A533" s="5"/>
      <c r="B533" s="5"/>
      <c r="C533" s="6"/>
      <c r="D533" s="6"/>
      <c r="E533" s="6"/>
      <c r="F533" s="7"/>
      <c r="G533" s="7"/>
      <c r="H533" s="7"/>
      <c r="I533" s="2"/>
      <c r="J533" s="2"/>
      <c r="K533" s="2"/>
      <c r="L533" s="2"/>
      <c r="M533" s="2"/>
      <c r="N533" s="2"/>
      <c r="O533" s="2"/>
      <c r="P533" s="2"/>
      <c r="Q533" s="2"/>
      <c r="R533" s="2"/>
      <c r="S533" s="2"/>
      <c r="T533" s="2"/>
      <c r="U533" s="2"/>
      <c r="V533" s="2"/>
      <c r="W533" s="2"/>
      <c r="X533" s="2"/>
      <c r="Y533" s="2"/>
      <c r="Z533" s="2"/>
    </row>
    <row r="534" spans="1:26" ht="15.75" customHeight="1">
      <c r="A534" s="5"/>
      <c r="B534" s="5"/>
      <c r="C534" s="6"/>
      <c r="D534" s="6"/>
      <c r="E534" s="6"/>
      <c r="F534" s="7"/>
      <c r="G534" s="7"/>
      <c r="H534" s="7"/>
      <c r="I534" s="2"/>
      <c r="J534" s="2"/>
      <c r="K534" s="2"/>
      <c r="L534" s="2"/>
      <c r="M534" s="2"/>
      <c r="N534" s="2"/>
      <c r="O534" s="2"/>
      <c r="P534" s="2"/>
      <c r="Q534" s="2"/>
      <c r="R534" s="2"/>
      <c r="S534" s="2"/>
      <c r="T534" s="2"/>
      <c r="U534" s="2"/>
      <c r="V534" s="2"/>
      <c r="W534" s="2"/>
      <c r="X534" s="2"/>
      <c r="Y534" s="2"/>
      <c r="Z534" s="2"/>
    </row>
    <row r="535" spans="1:26" ht="15.75" customHeight="1">
      <c r="A535" s="5"/>
      <c r="B535" s="5"/>
      <c r="C535" s="6"/>
      <c r="D535" s="6"/>
      <c r="E535" s="6"/>
      <c r="F535" s="7"/>
      <c r="G535" s="7"/>
      <c r="H535" s="7"/>
      <c r="I535" s="2"/>
      <c r="J535" s="2"/>
      <c r="K535" s="2"/>
      <c r="L535" s="2"/>
      <c r="M535" s="2"/>
      <c r="N535" s="2"/>
      <c r="O535" s="2"/>
      <c r="P535" s="2"/>
      <c r="Q535" s="2"/>
      <c r="R535" s="2"/>
      <c r="S535" s="2"/>
      <c r="T535" s="2"/>
      <c r="U535" s="2"/>
      <c r="V535" s="2"/>
      <c r="W535" s="2"/>
      <c r="X535" s="2"/>
      <c r="Y535" s="2"/>
      <c r="Z535" s="2"/>
    </row>
    <row r="536" spans="1:26" ht="15.75" customHeight="1">
      <c r="A536" s="5"/>
      <c r="B536" s="5"/>
      <c r="C536" s="6"/>
      <c r="D536" s="6"/>
      <c r="E536" s="6"/>
      <c r="F536" s="7"/>
      <c r="G536" s="7"/>
      <c r="H536" s="7"/>
      <c r="I536" s="2"/>
      <c r="J536" s="2"/>
      <c r="K536" s="2"/>
      <c r="L536" s="2"/>
      <c r="M536" s="2"/>
      <c r="N536" s="2"/>
      <c r="O536" s="2"/>
      <c r="P536" s="2"/>
      <c r="Q536" s="2"/>
      <c r="R536" s="2"/>
      <c r="S536" s="2"/>
      <c r="T536" s="2"/>
      <c r="U536" s="2"/>
      <c r="V536" s="2"/>
      <c r="W536" s="2"/>
      <c r="X536" s="2"/>
      <c r="Y536" s="2"/>
      <c r="Z536" s="2"/>
    </row>
    <row r="537" spans="1:26" ht="15.75" customHeight="1">
      <c r="A537" s="5"/>
      <c r="B537" s="5"/>
      <c r="C537" s="6"/>
      <c r="D537" s="6"/>
      <c r="E537" s="6"/>
      <c r="F537" s="7"/>
      <c r="G537" s="7"/>
      <c r="H537" s="7"/>
      <c r="I537" s="2"/>
      <c r="J537" s="2"/>
      <c r="K537" s="2"/>
      <c r="L537" s="2"/>
      <c r="M537" s="2"/>
      <c r="N537" s="2"/>
      <c r="O537" s="2"/>
      <c r="P537" s="2"/>
      <c r="Q537" s="2"/>
      <c r="R537" s="2"/>
      <c r="S537" s="2"/>
      <c r="T537" s="2"/>
      <c r="U537" s="2"/>
      <c r="V537" s="2"/>
      <c r="W537" s="2"/>
      <c r="X537" s="2"/>
      <c r="Y537" s="2"/>
      <c r="Z537" s="2"/>
    </row>
    <row r="538" spans="1:26" ht="15.75" customHeight="1">
      <c r="A538" s="5"/>
      <c r="B538" s="5"/>
      <c r="C538" s="6"/>
      <c r="D538" s="6"/>
      <c r="E538" s="6"/>
      <c r="F538" s="7"/>
      <c r="G538" s="7"/>
      <c r="H538" s="7"/>
      <c r="I538" s="2"/>
      <c r="J538" s="2"/>
      <c r="K538" s="2"/>
      <c r="L538" s="2"/>
      <c r="M538" s="2"/>
      <c r="N538" s="2"/>
      <c r="O538" s="2"/>
      <c r="P538" s="2"/>
      <c r="Q538" s="2"/>
      <c r="R538" s="2"/>
      <c r="S538" s="2"/>
      <c r="T538" s="2"/>
      <c r="U538" s="2"/>
      <c r="V538" s="2"/>
      <c r="W538" s="2"/>
      <c r="X538" s="2"/>
      <c r="Y538" s="2"/>
      <c r="Z538" s="2"/>
    </row>
    <row r="539" spans="1:26" ht="15.75" customHeight="1">
      <c r="A539" s="5"/>
      <c r="B539" s="5"/>
      <c r="C539" s="6"/>
      <c r="D539" s="6"/>
      <c r="E539" s="6"/>
      <c r="F539" s="7"/>
      <c r="G539" s="7"/>
      <c r="H539" s="7"/>
      <c r="I539" s="2"/>
      <c r="J539" s="2"/>
      <c r="K539" s="2"/>
      <c r="L539" s="2"/>
      <c r="M539" s="2"/>
      <c r="N539" s="2"/>
      <c r="O539" s="2"/>
      <c r="P539" s="2"/>
      <c r="Q539" s="2"/>
      <c r="R539" s="2"/>
      <c r="S539" s="2"/>
      <c r="T539" s="2"/>
      <c r="U539" s="2"/>
      <c r="V539" s="2"/>
      <c r="W539" s="2"/>
      <c r="X539" s="2"/>
      <c r="Y539" s="2"/>
      <c r="Z539" s="2"/>
    </row>
    <row r="540" spans="1:26" ht="15.75" customHeight="1">
      <c r="A540" s="5"/>
      <c r="B540" s="5"/>
      <c r="C540" s="6"/>
      <c r="D540" s="6"/>
      <c r="E540" s="6"/>
      <c r="F540" s="7"/>
      <c r="G540" s="7"/>
      <c r="H540" s="7"/>
      <c r="I540" s="2"/>
      <c r="J540" s="2"/>
      <c r="K540" s="2"/>
      <c r="L540" s="2"/>
      <c r="M540" s="2"/>
      <c r="N540" s="2"/>
      <c r="O540" s="2"/>
      <c r="P540" s="2"/>
      <c r="Q540" s="2"/>
      <c r="R540" s="2"/>
      <c r="S540" s="2"/>
      <c r="T540" s="2"/>
      <c r="U540" s="2"/>
      <c r="V540" s="2"/>
      <c r="W540" s="2"/>
      <c r="X540" s="2"/>
      <c r="Y540" s="2"/>
      <c r="Z540" s="2"/>
    </row>
    <row r="541" spans="1:26" ht="15.75" customHeight="1">
      <c r="A541" s="5"/>
      <c r="B541" s="5"/>
      <c r="C541" s="6"/>
      <c r="D541" s="6"/>
      <c r="E541" s="6"/>
      <c r="F541" s="7"/>
      <c r="G541" s="7"/>
      <c r="H541" s="7"/>
      <c r="I541" s="2"/>
      <c r="J541" s="2"/>
      <c r="K541" s="2"/>
      <c r="L541" s="2"/>
      <c r="M541" s="2"/>
      <c r="N541" s="2"/>
      <c r="O541" s="2"/>
      <c r="P541" s="2"/>
      <c r="Q541" s="2"/>
      <c r="R541" s="2"/>
      <c r="S541" s="2"/>
      <c r="T541" s="2"/>
      <c r="U541" s="2"/>
      <c r="V541" s="2"/>
      <c r="W541" s="2"/>
      <c r="X541" s="2"/>
      <c r="Y541" s="2"/>
      <c r="Z541" s="2"/>
    </row>
    <row r="542" spans="1:26" ht="15.75" customHeight="1">
      <c r="A542" s="5"/>
      <c r="B542" s="5"/>
      <c r="C542" s="6"/>
      <c r="D542" s="6"/>
      <c r="E542" s="6"/>
      <c r="F542" s="7"/>
      <c r="G542" s="7"/>
      <c r="H542" s="7"/>
      <c r="I542" s="2"/>
      <c r="J542" s="2"/>
      <c r="K542" s="2"/>
      <c r="L542" s="2"/>
      <c r="M542" s="2"/>
      <c r="N542" s="2"/>
      <c r="O542" s="2"/>
      <c r="P542" s="2"/>
      <c r="Q542" s="2"/>
      <c r="R542" s="2"/>
      <c r="S542" s="2"/>
      <c r="T542" s="2"/>
      <c r="U542" s="2"/>
      <c r="V542" s="2"/>
      <c r="W542" s="2"/>
      <c r="X542" s="2"/>
      <c r="Y542" s="2"/>
      <c r="Z542" s="2"/>
    </row>
    <row r="543" spans="1:26" ht="15.75" customHeight="1">
      <c r="A543" s="5"/>
      <c r="B543" s="5"/>
      <c r="C543" s="6"/>
      <c r="D543" s="6"/>
      <c r="E543" s="6"/>
      <c r="F543" s="7"/>
      <c r="G543" s="7"/>
      <c r="H543" s="7"/>
      <c r="I543" s="2"/>
      <c r="J543" s="2"/>
      <c r="K543" s="2"/>
      <c r="L543" s="2"/>
      <c r="M543" s="2"/>
      <c r="N543" s="2"/>
      <c r="O543" s="2"/>
      <c r="P543" s="2"/>
      <c r="Q543" s="2"/>
      <c r="R543" s="2"/>
      <c r="S543" s="2"/>
      <c r="T543" s="2"/>
      <c r="U543" s="2"/>
      <c r="V543" s="2"/>
      <c r="W543" s="2"/>
      <c r="X543" s="2"/>
      <c r="Y543" s="2"/>
      <c r="Z543" s="2"/>
    </row>
    <row r="544" spans="1:26" ht="15.75" customHeight="1">
      <c r="A544" s="5"/>
      <c r="B544" s="5"/>
      <c r="C544" s="6"/>
      <c r="D544" s="6"/>
      <c r="E544" s="6"/>
      <c r="F544" s="7"/>
      <c r="G544" s="7"/>
      <c r="H544" s="7"/>
      <c r="I544" s="2"/>
      <c r="J544" s="2"/>
      <c r="K544" s="2"/>
      <c r="L544" s="2"/>
      <c r="M544" s="2"/>
      <c r="N544" s="2"/>
      <c r="O544" s="2"/>
      <c r="P544" s="2"/>
      <c r="Q544" s="2"/>
      <c r="R544" s="2"/>
      <c r="S544" s="2"/>
      <c r="T544" s="2"/>
      <c r="U544" s="2"/>
      <c r="V544" s="2"/>
      <c r="W544" s="2"/>
      <c r="X544" s="2"/>
      <c r="Y544" s="2"/>
      <c r="Z544" s="2"/>
    </row>
    <row r="545" spans="1:26" ht="15.75" customHeight="1">
      <c r="A545" s="5"/>
      <c r="B545" s="5"/>
      <c r="C545" s="6"/>
      <c r="D545" s="6"/>
      <c r="E545" s="6"/>
      <c r="F545" s="7"/>
      <c r="G545" s="7"/>
      <c r="H545" s="7"/>
      <c r="I545" s="2"/>
      <c r="J545" s="2"/>
      <c r="K545" s="2"/>
      <c r="L545" s="2"/>
      <c r="M545" s="2"/>
      <c r="N545" s="2"/>
      <c r="O545" s="2"/>
      <c r="P545" s="2"/>
      <c r="Q545" s="2"/>
      <c r="R545" s="2"/>
      <c r="S545" s="2"/>
      <c r="T545" s="2"/>
      <c r="U545" s="2"/>
      <c r="V545" s="2"/>
      <c r="W545" s="2"/>
      <c r="X545" s="2"/>
      <c r="Y545" s="2"/>
      <c r="Z545" s="2"/>
    </row>
    <row r="546" spans="1:26" ht="15.75" customHeight="1">
      <c r="A546" s="5"/>
      <c r="B546" s="5"/>
      <c r="C546" s="6"/>
      <c r="D546" s="6"/>
      <c r="E546" s="6"/>
      <c r="F546" s="7"/>
      <c r="G546" s="7"/>
      <c r="H546" s="7"/>
      <c r="I546" s="2"/>
      <c r="J546" s="2"/>
      <c r="K546" s="2"/>
      <c r="L546" s="2"/>
      <c r="M546" s="2"/>
      <c r="N546" s="2"/>
      <c r="O546" s="2"/>
      <c r="P546" s="2"/>
      <c r="Q546" s="2"/>
      <c r="R546" s="2"/>
      <c r="S546" s="2"/>
      <c r="T546" s="2"/>
      <c r="U546" s="2"/>
      <c r="V546" s="2"/>
      <c r="W546" s="2"/>
      <c r="X546" s="2"/>
      <c r="Y546" s="2"/>
      <c r="Z546" s="2"/>
    </row>
    <row r="547" spans="1:26" ht="15.75" customHeight="1">
      <c r="A547" s="5"/>
      <c r="B547" s="5"/>
      <c r="C547" s="6"/>
      <c r="D547" s="6"/>
      <c r="E547" s="6"/>
      <c r="F547" s="7"/>
      <c r="G547" s="7"/>
      <c r="H547" s="7"/>
      <c r="I547" s="2"/>
      <c r="J547" s="2"/>
      <c r="K547" s="2"/>
      <c r="L547" s="2"/>
      <c r="M547" s="2"/>
      <c r="N547" s="2"/>
      <c r="O547" s="2"/>
      <c r="P547" s="2"/>
      <c r="Q547" s="2"/>
      <c r="R547" s="2"/>
      <c r="S547" s="2"/>
      <c r="T547" s="2"/>
      <c r="U547" s="2"/>
      <c r="V547" s="2"/>
      <c r="W547" s="2"/>
      <c r="X547" s="2"/>
      <c r="Y547" s="2"/>
      <c r="Z547" s="2"/>
    </row>
    <row r="548" spans="1:26" ht="15.75" customHeight="1">
      <c r="A548" s="5"/>
      <c r="B548" s="5"/>
      <c r="C548" s="6"/>
      <c r="D548" s="6"/>
      <c r="E548" s="6"/>
      <c r="F548" s="7"/>
      <c r="G548" s="7"/>
      <c r="H548" s="7"/>
      <c r="I548" s="2"/>
      <c r="J548" s="2"/>
      <c r="K548" s="2"/>
      <c r="L548" s="2"/>
      <c r="M548" s="2"/>
      <c r="N548" s="2"/>
      <c r="O548" s="2"/>
      <c r="P548" s="2"/>
      <c r="Q548" s="2"/>
      <c r="R548" s="2"/>
      <c r="S548" s="2"/>
      <c r="T548" s="2"/>
      <c r="U548" s="2"/>
      <c r="V548" s="2"/>
      <c r="W548" s="2"/>
      <c r="X548" s="2"/>
      <c r="Y548" s="2"/>
      <c r="Z548" s="2"/>
    </row>
    <row r="549" spans="1:26" ht="15.75" customHeight="1">
      <c r="A549" s="5"/>
      <c r="B549" s="5"/>
      <c r="C549" s="6"/>
      <c r="D549" s="6"/>
      <c r="E549" s="6"/>
      <c r="F549" s="7"/>
      <c r="G549" s="7"/>
      <c r="H549" s="7"/>
      <c r="I549" s="2"/>
      <c r="J549" s="2"/>
      <c r="K549" s="2"/>
      <c r="L549" s="2"/>
      <c r="M549" s="2"/>
      <c r="N549" s="2"/>
      <c r="O549" s="2"/>
      <c r="P549" s="2"/>
      <c r="Q549" s="2"/>
      <c r="R549" s="2"/>
      <c r="S549" s="2"/>
      <c r="T549" s="2"/>
      <c r="U549" s="2"/>
      <c r="V549" s="2"/>
      <c r="W549" s="2"/>
      <c r="X549" s="2"/>
      <c r="Y549" s="2"/>
      <c r="Z549" s="2"/>
    </row>
    <row r="550" spans="1:26" ht="15.75" customHeight="1">
      <c r="A550" s="5"/>
      <c r="B550" s="5"/>
      <c r="C550" s="6"/>
      <c r="D550" s="6"/>
      <c r="E550" s="6"/>
      <c r="F550" s="7"/>
      <c r="G550" s="7"/>
      <c r="H550" s="7"/>
      <c r="I550" s="2"/>
      <c r="J550" s="2"/>
      <c r="K550" s="2"/>
      <c r="L550" s="2"/>
      <c r="M550" s="2"/>
      <c r="N550" s="2"/>
      <c r="O550" s="2"/>
      <c r="P550" s="2"/>
      <c r="Q550" s="2"/>
      <c r="R550" s="2"/>
      <c r="S550" s="2"/>
      <c r="T550" s="2"/>
      <c r="U550" s="2"/>
      <c r="V550" s="2"/>
      <c r="W550" s="2"/>
      <c r="X550" s="2"/>
      <c r="Y550" s="2"/>
      <c r="Z550" s="2"/>
    </row>
    <row r="551" spans="1:26" ht="15.75" customHeight="1">
      <c r="A551" s="5"/>
      <c r="B551" s="5"/>
      <c r="C551" s="6"/>
      <c r="D551" s="6"/>
      <c r="E551" s="6"/>
      <c r="F551" s="7"/>
      <c r="G551" s="7"/>
      <c r="H551" s="7"/>
      <c r="I551" s="2"/>
      <c r="J551" s="2"/>
      <c r="K551" s="2"/>
      <c r="L551" s="2"/>
      <c r="M551" s="2"/>
      <c r="N551" s="2"/>
      <c r="O551" s="2"/>
      <c r="P551" s="2"/>
      <c r="Q551" s="2"/>
      <c r="R551" s="2"/>
      <c r="S551" s="2"/>
      <c r="T551" s="2"/>
      <c r="U551" s="2"/>
      <c r="V551" s="2"/>
      <c r="W551" s="2"/>
      <c r="X551" s="2"/>
      <c r="Y551" s="2"/>
      <c r="Z551" s="2"/>
    </row>
    <row r="552" spans="1:26" ht="15.75" customHeight="1">
      <c r="A552" s="5"/>
      <c r="B552" s="5"/>
      <c r="C552" s="6"/>
      <c r="D552" s="6"/>
      <c r="E552" s="6"/>
      <c r="F552" s="7"/>
      <c r="G552" s="7"/>
      <c r="H552" s="7"/>
      <c r="I552" s="2"/>
      <c r="J552" s="2"/>
      <c r="K552" s="2"/>
      <c r="L552" s="2"/>
      <c r="M552" s="2"/>
      <c r="N552" s="2"/>
      <c r="O552" s="2"/>
      <c r="P552" s="2"/>
      <c r="Q552" s="2"/>
      <c r="R552" s="2"/>
      <c r="S552" s="2"/>
      <c r="T552" s="2"/>
      <c r="U552" s="2"/>
      <c r="V552" s="2"/>
      <c r="W552" s="2"/>
      <c r="X552" s="2"/>
      <c r="Y552" s="2"/>
      <c r="Z552" s="2"/>
    </row>
    <row r="553" spans="1:26" ht="15.75" customHeight="1">
      <c r="A553" s="5"/>
      <c r="B553" s="5"/>
      <c r="C553" s="6"/>
      <c r="D553" s="6"/>
      <c r="E553" s="6"/>
      <c r="F553" s="7"/>
      <c r="G553" s="7"/>
      <c r="H553" s="7"/>
      <c r="I553" s="2"/>
      <c r="J553" s="2"/>
      <c r="K553" s="2"/>
      <c r="L553" s="2"/>
      <c r="M553" s="2"/>
      <c r="N553" s="2"/>
      <c r="O553" s="2"/>
      <c r="P553" s="2"/>
      <c r="Q553" s="2"/>
      <c r="R553" s="2"/>
      <c r="S553" s="2"/>
      <c r="T553" s="2"/>
      <c r="U553" s="2"/>
      <c r="V553" s="2"/>
      <c r="W553" s="2"/>
      <c r="X553" s="2"/>
      <c r="Y553" s="2"/>
      <c r="Z553" s="2"/>
    </row>
    <row r="554" spans="1:26" ht="15.75" customHeight="1">
      <c r="A554" s="5"/>
      <c r="B554" s="5"/>
      <c r="C554" s="6"/>
      <c r="D554" s="6"/>
      <c r="E554" s="6"/>
      <c r="F554" s="7"/>
      <c r="G554" s="7"/>
      <c r="H554" s="7"/>
      <c r="I554" s="2"/>
      <c r="J554" s="2"/>
      <c r="K554" s="2"/>
      <c r="L554" s="2"/>
      <c r="M554" s="2"/>
      <c r="N554" s="2"/>
      <c r="O554" s="2"/>
      <c r="P554" s="2"/>
      <c r="Q554" s="2"/>
      <c r="R554" s="2"/>
      <c r="S554" s="2"/>
      <c r="T554" s="2"/>
      <c r="U554" s="2"/>
      <c r="V554" s="2"/>
      <c r="W554" s="2"/>
      <c r="X554" s="2"/>
      <c r="Y554" s="2"/>
      <c r="Z554" s="2"/>
    </row>
    <row r="555" spans="1:26" ht="15.75" customHeight="1">
      <c r="A555" s="5"/>
      <c r="B555" s="5"/>
      <c r="C555" s="6"/>
      <c r="D555" s="6"/>
      <c r="E555" s="6"/>
      <c r="F555" s="7"/>
      <c r="G555" s="7"/>
      <c r="H555" s="7"/>
      <c r="I555" s="2"/>
      <c r="J555" s="2"/>
      <c r="K555" s="2"/>
      <c r="L555" s="2"/>
      <c r="M555" s="2"/>
      <c r="N555" s="2"/>
      <c r="O555" s="2"/>
      <c r="P555" s="2"/>
      <c r="Q555" s="2"/>
      <c r="R555" s="2"/>
      <c r="S555" s="2"/>
      <c r="T555" s="2"/>
      <c r="U555" s="2"/>
      <c r="V555" s="2"/>
      <c r="W555" s="2"/>
      <c r="X555" s="2"/>
      <c r="Y555" s="2"/>
      <c r="Z555" s="2"/>
    </row>
    <row r="556" spans="1:26" ht="15.75" customHeight="1">
      <c r="A556" s="5"/>
      <c r="B556" s="5"/>
      <c r="C556" s="6"/>
      <c r="D556" s="6"/>
      <c r="E556" s="6"/>
      <c r="F556" s="7"/>
      <c r="G556" s="7"/>
      <c r="H556" s="7"/>
      <c r="I556" s="2"/>
      <c r="J556" s="2"/>
      <c r="K556" s="2"/>
      <c r="L556" s="2"/>
      <c r="M556" s="2"/>
      <c r="N556" s="2"/>
      <c r="O556" s="2"/>
      <c r="P556" s="2"/>
      <c r="Q556" s="2"/>
      <c r="R556" s="2"/>
      <c r="S556" s="2"/>
      <c r="T556" s="2"/>
      <c r="U556" s="2"/>
      <c r="V556" s="2"/>
      <c r="W556" s="2"/>
      <c r="X556" s="2"/>
      <c r="Y556" s="2"/>
      <c r="Z556" s="2"/>
    </row>
    <row r="557" spans="1:26" ht="15.75" customHeight="1">
      <c r="A557" s="5"/>
      <c r="B557" s="5"/>
      <c r="C557" s="6"/>
      <c r="D557" s="6"/>
      <c r="E557" s="6"/>
      <c r="F557" s="7"/>
      <c r="G557" s="7"/>
      <c r="H557" s="7"/>
      <c r="I557" s="2"/>
      <c r="J557" s="2"/>
      <c r="K557" s="2"/>
      <c r="L557" s="2"/>
      <c r="M557" s="2"/>
      <c r="N557" s="2"/>
      <c r="O557" s="2"/>
      <c r="P557" s="2"/>
      <c r="Q557" s="2"/>
      <c r="R557" s="2"/>
      <c r="S557" s="2"/>
      <c r="T557" s="2"/>
      <c r="U557" s="2"/>
      <c r="V557" s="2"/>
      <c r="W557" s="2"/>
      <c r="X557" s="2"/>
      <c r="Y557" s="2"/>
      <c r="Z557" s="2"/>
    </row>
    <row r="558" spans="1:26" ht="15.75" customHeight="1">
      <c r="A558" s="5"/>
      <c r="B558" s="5"/>
      <c r="C558" s="6"/>
      <c r="D558" s="6"/>
      <c r="E558" s="6"/>
      <c r="F558" s="7"/>
      <c r="G558" s="7"/>
      <c r="H558" s="7"/>
      <c r="I558" s="2"/>
      <c r="J558" s="2"/>
      <c r="K558" s="2"/>
      <c r="L558" s="2"/>
      <c r="M558" s="2"/>
      <c r="N558" s="2"/>
      <c r="O558" s="2"/>
      <c r="P558" s="2"/>
      <c r="Q558" s="2"/>
      <c r="R558" s="2"/>
      <c r="S558" s="2"/>
      <c r="T558" s="2"/>
      <c r="U558" s="2"/>
      <c r="V558" s="2"/>
      <c r="W558" s="2"/>
      <c r="X558" s="2"/>
      <c r="Y558" s="2"/>
      <c r="Z558" s="2"/>
    </row>
    <row r="559" spans="1:26" ht="15.75" customHeight="1">
      <c r="A559" s="5"/>
      <c r="B559" s="5"/>
      <c r="C559" s="6"/>
      <c r="D559" s="6"/>
      <c r="E559" s="6"/>
      <c r="F559" s="7"/>
      <c r="G559" s="7"/>
      <c r="H559" s="7"/>
      <c r="I559" s="2"/>
      <c r="J559" s="2"/>
      <c r="K559" s="2"/>
      <c r="L559" s="2"/>
      <c r="M559" s="2"/>
      <c r="N559" s="2"/>
      <c r="O559" s="2"/>
      <c r="P559" s="2"/>
      <c r="Q559" s="2"/>
      <c r="R559" s="2"/>
      <c r="S559" s="2"/>
      <c r="T559" s="2"/>
      <c r="U559" s="2"/>
      <c r="V559" s="2"/>
      <c r="W559" s="2"/>
      <c r="X559" s="2"/>
      <c r="Y559" s="2"/>
      <c r="Z559" s="2"/>
    </row>
    <row r="560" spans="1:26" ht="15.75" customHeight="1">
      <c r="A560" s="5"/>
      <c r="B560" s="5"/>
      <c r="C560" s="6"/>
      <c r="D560" s="6"/>
      <c r="E560" s="6"/>
      <c r="F560" s="7"/>
      <c r="G560" s="7"/>
      <c r="H560" s="7"/>
      <c r="I560" s="2"/>
      <c r="J560" s="2"/>
      <c r="K560" s="2"/>
      <c r="L560" s="2"/>
      <c r="M560" s="2"/>
      <c r="N560" s="2"/>
      <c r="O560" s="2"/>
      <c r="P560" s="2"/>
      <c r="Q560" s="2"/>
      <c r="R560" s="2"/>
      <c r="S560" s="2"/>
      <c r="T560" s="2"/>
      <c r="U560" s="2"/>
      <c r="V560" s="2"/>
      <c r="W560" s="2"/>
      <c r="X560" s="2"/>
      <c r="Y560" s="2"/>
      <c r="Z560" s="2"/>
    </row>
    <row r="561" spans="1:26" ht="15.75" customHeight="1">
      <c r="A561" s="5"/>
      <c r="B561" s="5"/>
      <c r="C561" s="6"/>
      <c r="D561" s="6"/>
      <c r="E561" s="6"/>
      <c r="F561" s="7"/>
      <c r="G561" s="7"/>
      <c r="H561" s="7"/>
      <c r="I561" s="2"/>
      <c r="J561" s="2"/>
      <c r="K561" s="2"/>
      <c r="L561" s="2"/>
      <c r="M561" s="2"/>
      <c r="N561" s="2"/>
      <c r="O561" s="2"/>
      <c r="P561" s="2"/>
      <c r="Q561" s="2"/>
      <c r="R561" s="2"/>
      <c r="S561" s="2"/>
      <c r="T561" s="2"/>
      <c r="U561" s="2"/>
      <c r="V561" s="2"/>
      <c r="W561" s="2"/>
      <c r="X561" s="2"/>
      <c r="Y561" s="2"/>
      <c r="Z561" s="2"/>
    </row>
    <row r="562" spans="1:26" ht="15.75" customHeight="1">
      <c r="A562" s="5"/>
      <c r="B562" s="5"/>
      <c r="C562" s="6"/>
      <c r="D562" s="6"/>
      <c r="E562" s="6"/>
      <c r="F562" s="7"/>
      <c r="G562" s="7"/>
      <c r="H562" s="7"/>
      <c r="I562" s="2"/>
      <c r="J562" s="2"/>
      <c r="K562" s="2"/>
      <c r="L562" s="2"/>
      <c r="M562" s="2"/>
      <c r="N562" s="2"/>
      <c r="O562" s="2"/>
      <c r="P562" s="2"/>
      <c r="Q562" s="2"/>
      <c r="R562" s="2"/>
      <c r="S562" s="2"/>
      <c r="T562" s="2"/>
      <c r="U562" s="2"/>
      <c r="V562" s="2"/>
      <c r="W562" s="2"/>
      <c r="X562" s="2"/>
      <c r="Y562" s="2"/>
      <c r="Z562" s="2"/>
    </row>
    <row r="563" spans="1:26" ht="15.75" customHeight="1">
      <c r="A563" s="5"/>
      <c r="B563" s="5"/>
      <c r="C563" s="6"/>
      <c r="D563" s="6"/>
      <c r="E563" s="6"/>
      <c r="F563" s="7"/>
      <c r="G563" s="7"/>
      <c r="H563" s="7"/>
      <c r="I563" s="2"/>
      <c r="J563" s="2"/>
      <c r="K563" s="2"/>
      <c r="L563" s="2"/>
      <c r="M563" s="2"/>
      <c r="N563" s="2"/>
      <c r="O563" s="2"/>
      <c r="P563" s="2"/>
      <c r="Q563" s="2"/>
      <c r="R563" s="2"/>
      <c r="S563" s="2"/>
      <c r="T563" s="2"/>
      <c r="U563" s="2"/>
      <c r="V563" s="2"/>
      <c r="W563" s="2"/>
      <c r="X563" s="2"/>
      <c r="Y563" s="2"/>
      <c r="Z563" s="2"/>
    </row>
    <row r="564" spans="1:26" ht="15.75" customHeight="1">
      <c r="A564" s="5"/>
      <c r="B564" s="5"/>
      <c r="C564" s="6"/>
      <c r="D564" s="6"/>
      <c r="E564" s="6"/>
      <c r="F564" s="7"/>
      <c r="G564" s="7"/>
      <c r="H564" s="7"/>
      <c r="I564" s="2"/>
      <c r="J564" s="2"/>
      <c r="K564" s="2"/>
      <c r="L564" s="2"/>
      <c r="M564" s="2"/>
      <c r="N564" s="2"/>
      <c r="O564" s="2"/>
      <c r="P564" s="2"/>
      <c r="Q564" s="2"/>
      <c r="R564" s="2"/>
      <c r="S564" s="2"/>
      <c r="T564" s="2"/>
      <c r="U564" s="2"/>
      <c r="V564" s="2"/>
      <c r="W564" s="2"/>
      <c r="X564" s="2"/>
      <c r="Y564" s="2"/>
      <c r="Z564" s="2"/>
    </row>
    <row r="565" spans="1:26" ht="15.75" customHeight="1">
      <c r="A565" s="5"/>
      <c r="B565" s="5"/>
      <c r="C565" s="6"/>
      <c r="D565" s="6"/>
      <c r="E565" s="6"/>
      <c r="F565" s="7"/>
      <c r="G565" s="7"/>
      <c r="H565" s="7"/>
      <c r="I565" s="2"/>
      <c r="J565" s="2"/>
      <c r="K565" s="2"/>
      <c r="L565" s="2"/>
      <c r="M565" s="2"/>
      <c r="N565" s="2"/>
      <c r="O565" s="2"/>
      <c r="P565" s="2"/>
      <c r="Q565" s="2"/>
      <c r="R565" s="2"/>
      <c r="S565" s="2"/>
      <c r="T565" s="2"/>
      <c r="U565" s="2"/>
      <c r="V565" s="2"/>
      <c r="W565" s="2"/>
      <c r="X565" s="2"/>
      <c r="Y565" s="2"/>
      <c r="Z565" s="2"/>
    </row>
    <row r="566" spans="1:26" ht="15.75" customHeight="1">
      <c r="A566" s="5"/>
      <c r="B566" s="5"/>
      <c r="C566" s="6"/>
      <c r="D566" s="6"/>
      <c r="E566" s="6"/>
      <c r="F566" s="7"/>
      <c r="G566" s="7"/>
      <c r="H566" s="7"/>
      <c r="I566" s="2"/>
      <c r="J566" s="2"/>
      <c r="K566" s="2"/>
      <c r="L566" s="2"/>
      <c r="M566" s="2"/>
      <c r="N566" s="2"/>
      <c r="O566" s="2"/>
      <c r="P566" s="2"/>
      <c r="Q566" s="2"/>
      <c r="R566" s="2"/>
      <c r="S566" s="2"/>
      <c r="T566" s="2"/>
      <c r="U566" s="2"/>
      <c r="V566" s="2"/>
      <c r="W566" s="2"/>
      <c r="X566" s="2"/>
      <c r="Y566" s="2"/>
      <c r="Z566" s="2"/>
    </row>
    <row r="567" spans="1:26" ht="15.75" customHeight="1">
      <c r="A567" s="5"/>
      <c r="B567" s="5"/>
      <c r="C567" s="6"/>
      <c r="D567" s="6"/>
      <c r="E567" s="6"/>
      <c r="F567" s="7"/>
      <c r="G567" s="7"/>
      <c r="H567" s="7"/>
      <c r="I567" s="2"/>
      <c r="J567" s="2"/>
      <c r="K567" s="2"/>
      <c r="L567" s="2"/>
      <c r="M567" s="2"/>
      <c r="N567" s="2"/>
      <c r="O567" s="2"/>
      <c r="P567" s="2"/>
      <c r="Q567" s="2"/>
      <c r="R567" s="2"/>
      <c r="S567" s="2"/>
      <c r="T567" s="2"/>
      <c r="U567" s="2"/>
      <c r="V567" s="2"/>
      <c r="W567" s="2"/>
      <c r="X567" s="2"/>
      <c r="Y567" s="2"/>
      <c r="Z567" s="2"/>
    </row>
    <row r="568" spans="1:26" ht="15.75" customHeight="1">
      <c r="A568" s="5"/>
      <c r="B568" s="5"/>
      <c r="C568" s="6"/>
      <c r="D568" s="6"/>
      <c r="E568" s="6"/>
      <c r="F568" s="7"/>
      <c r="G568" s="7"/>
      <c r="H568" s="7"/>
      <c r="I568" s="2"/>
      <c r="J568" s="2"/>
      <c r="K568" s="2"/>
      <c r="L568" s="2"/>
      <c r="M568" s="2"/>
      <c r="N568" s="2"/>
      <c r="O568" s="2"/>
      <c r="P568" s="2"/>
      <c r="Q568" s="2"/>
      <c r="R568" s="2"/>
      <c r="S568" s="2"/>
      <c r="T568" s="2"/>
      <c r="U568" s="2"/>
      <c r="V568" s="2"/>
      <c r="W568" s="2"/>
      <c r="X568" s="2"/>
      <c r="Y568" s="2"/>
      <c r="Z568" s="2"/>
    </row>
    <row r="569" spans="1:26" ht="15.75" customHeight="1">
      <c r="A569" s="5"/>
      <c r="B569" s="5"/>
      <c r="C569" s="6"/>
      <c r="D569" s="6"/>
      <c r="E569" s="6"/>
      <c r="F569" s="7"/>
      <c r="G569" s="7"/>
      <c r="H569" s="7"/>
      <c r="I569" s="2"/>
      <c r="J569" s="2"/>
      <c r="K569" s="2"/>
      <c r="L569" s="2"/>
      <c r="M569" s="2"/>
      <c r="N569" s="2"/>
      <c r="O569" s="2"/>
      <c r="P569" s="2"/>
      <c r="Q569" s="2"/>
      <c r="R569" s="2"/>
      <c r="S569" s="2"/>
      <c r="T569" s="2"/>
      <c r="U569" s="2"/>
      <c r="V569" s="2"/>
      <c r="W569" s="2"/>
      <c r="X569" s="2"/>
      <c r="Y569" s="2"/>
      <c r="Z569" s="2"/>
    </row>
    <row r="570" spans="1:26" ht="15.75" customHeight="1">
      <c r="A570" s="5"/>
      <c r="B570" s="5"/>
      <c r="C570" s="6"/>
      <c r="D570" s="6"/>
      <c r="E570" s="6"/>
      <c r="F570" s="7"/>
      <c r="G570" s="7"/>
      <c r="H570" s="7"/>
      <c r="I570" s="2"/>
      <c r="J570" s="2"/>
      <c r="K570" s="2"/>
      <c r="L570" s="2"/>
      <c r="M570" s="2"/>
      <c r="N570" s="2"/>
      <c r="O570" s="2"/>
      <c r="P570" s="2"/>
      <c r="Q570" s="2"/>
      <c r="R570" s="2"/>
      <c r="S570" s="2"/>
      <c r="T570" s="2"/>
      <c r="U570" s="2"/>
      <c r="V570" s="2"/>
      <c r="W570" s="2"/>
      <c r="X570" s="2"/>
      <c r="Y570" s="2"/>
      <c r="Z570" s="2"/>
    </row>
    <row r="571" spans="1:26" ht="15.75" customHeight="1">
      <c r="A571" s="5"/>
      <c r="B571" s="5"/>
      <c r="C571" s="6"/>
      <c r="D571" s="6"/>
      <c r="E571" s="6"/>
      <c r="F571" s="7"/>
      <c r="G571" s="7"/>
      <c r="H571" s="7"/>
      <c r="I571" s="2"/>
      <c r="J571" s="2"/>
      <c r="K571" s="2"/>
      <c r="L571" s="2"/>
      <c r="M571" s="2"/>
      <c r="N571" s="2"/>
      <c r="O571" s="2"/>
      <c r="P571" s="2"/>
      <c r="Q571" s="2"/>
      <c r="R571" s="2"/>
      <c r="S571" s="2"/>
      <c r="T571" s="2"/>
      <c r="U571" s="2"/>
      <c r="V571" s="2"/>
      <c r="W571" s="2"/>
      <c r="X571" s="2"/>
      <c r="Y571" s="2"/>
      <c r="Z571" s="2"/>
    </row>
    <row r="572" spans="1:26" ht="15.75" customHeight="1">
      <c r="A572" s="5"/>
      <c r="B572" s="5"/>
      <c r="C572" s="6"/>
      <c r="D572" s="6"/>
      <c r="E572" s="6"/>
      <c r="F572" s="7"/>
      <c r="G572" s="7"/>
      <c r="H572" s="7"/>
      <c r="I572" s="2"/>
      <c r="J572" s="2"/>
      <c r="K572" s="2"/>
      <c r="L572" s="2"/>
      <c r="M572" s="2"/>
      <c r="N572" s="2"/>
      <c r="O572" s="2"/>
      <c r="P572" s="2"/>
      <c r="Q572" s="2"/>
      <c r="R572" s="2"/>
      <c r="S572" s="2"/>
      <c r="T572" s="2"/>
      <c r="U572" s="2"/>
      <c r="V572" s="2"/>
      <c r="W572" s="2"/>
      <c r="X572" s="2"/>
      <c r="Y572" s="2"/>
      <c r="Z572" s="2"/>
    </row>
    <row r="573" spans="1:26" ht="15.75" customHeight="1">
      <c r="A573" s="5"/>
      <c r="B573" s="5"/>
      <c r="C573" s="6"/>
      <c r="D573" s="6"/>
      <c r="E573" s="6"/>
      <c r="F573" s="7"/>
      <c r="G573" s="7"/>
      <c r="H573" s="7"/>
      <c r="I573" s="2"/>
      <c r="J573" s="2"/>
      <c r="K573" s="2"/>
      <c r="L573" s="2"/>
      <c r="M573" s="2"/>
      <c r="N573" s="2"/>
      <c r="O573" s="2"/>
      <c r="P573" s="2"/>
      <c r="Q573" s="2"/>
      <c r="R573" s="2"/>
      <c r="S573" s="2"/>
      <c r="T573" s="2"/>
      <c r="U573" s="2"/>
      <c r="V573" s="2"/>
      <c r="W573" s="2"/>
      <c r="X573" s="2"/>
      <c r="Y573" s="2"/>
      <c r="Z573" s="2"/>
    </row>
    <row r="574" spans="1:26" ht="15.75" customHeight="1">
      <c r="A574" s="5"/>
      <c r="B574" s="5"/>
      <c r="C574" s="6"/>
      <c r="D574" s="6"/>
      <c r="E574" s="6"/>
      <c r="F574" s="7"/>
      <c r="G574" s="7"/>
      <c r="H574" s="7"/>
      <c r="I574" s="2"/>
      <c r="J574" s="2"/>
      <c r="K574" s="2"/>
      <c r="L574" s="2"/>
      <c r="M574" s="2"/>
      <c r="N574" s="2"/>
      <c r="O574" s="2"/>
      <c r="P574" s="2"/>
      <c r="Q574" s="2"/>
      <c r="R574" s="2"/>
      <c r="S574" s="2"/>
      <c r="T574" s="2"/>
      <c r="U574" s="2"/>
      <c r="V574" s="2"/>
      <c r="W574" s="2"/>
      <c r="X574" s="2"/>
      <c r="Y574" s="2"/>
      <c r="Z574" s="2"/>
    </row>
    <row r="575" spans="1:26" ht="15.75" customHeight="1">
      <c r="A575" s="5"/>
      <c r="B575" s="5"/>
      <c r="C575" s="6"/>
      <c r="D575" s="6"/>
      <c r="E575" s="6"/>
      <c r="F575" s="7"/>
      <c r="G575" s="7"/>
      <c r="H575" s="7"/>
      <c r="I575" s="2"/>
      <c r="J575" s="2"/>
      <c r="K575" s="2"/>
      <c r="L575" s="2"/>
      <c r="M575" s="2"/>
      <c r="N575" s="2"/>
      <c r="O575" s="2"/>
      <c r="P575" s="2"/>
      <c r="Q575" s="2"/>
      <c r="R575" s="2"/>
      <c r="S575" s="2"/>
      <c r="T575" s="2"/>
      <c r="U575" s="2"/>
      <c r="V575" s="2"/>
      <c r="W575" s="2"/>
      <c r="X575" s="2"/>
      <c r="Y575" s="2"/>
      <c r="Z575" s="2"/>
    </row>
    <row r="576" spans="1:26" ht="15.75" customHeight="1">
      <c r="A576" s="5"/>
      <c r="B576" s="5"/>
      <c r="C576" s="6"/>
      <c r="D576" s="6"/>
      <c r="E576" s="6"/>
      <c r="F576" s="7"/>
      <c r="G576" s="7"/>
      <c r="H576" s="7"/>
      <c r="I576" s="2"/>
      <c r="J576" s="2"/>
      <c r="K576" s="2"/>
      <c r="L576" s="2"/>
      <c r="M576" s="2"/>
      <c r="N576" s="2"/>
      <c r="O576" s="2"/>
      <c r="P576" s="2"/>
      <c r="Q576" s="2"/>
      <c r="R576" s="2"/>
      <c r="S576" s="2"/>
      <c r="T576" s="2"/>
      <c r="U576" s="2"/>
      <c r="V576" s="2"/>
      <c r="W576" s="2"/>
      <c r="X576" s="2"/>
      <c r="Y576" s="2"/>
      <c r="Z576" s="2"/>
    </row>
    <row r="577" spans="1:26" ht="15.75" customHeight="1">
      <c r="A577" s="5"/>
      <c r="B577" s="5"/>
      <c r="C577" s="6"/>
      <c r="D577" s="6"/>
      <c r="E577" s="6"/>
      <c r="F577" s="7"/>
      <c r="G577" s="7"/>
      <c r="H577" s="7"/>
      <c r="I577" s="2"/>
      <c r="J577" s="2"/>
      <c r="K577" s="2"/>
      <c r="L577" s="2"/>
      <c r="M577" s="2"/>
      <c r="N577" s="2"/>
      <c r="O577" s="2"/>
      <c r="P577" s="2"/>
      <c r="Q577" s="2"/>
      <c r="R577" s="2"/>
      <c r="S577" s="2"/>
      <c r="T577" s="2"/>
      <c r="U577" s="2"/>
      <c r="V577" s="2"/>
      <c r="W577" s="2"/>
      <c r="X577" s="2"/>
      <c r="Y577" s="2"/>
      <c r="Z577" s="2"/>
    </row>
    <row r="578" spans="1:26" ht="15.75" customHeight="1">
      <c r="A578" s="5"/>
      <c r="B578" s="5"/>
      <c r="C578" s="6"/>
      <c r="D578" s="6"/>
      <c r="E578" s="6"/>
      <c r="F578" s="7"/>
      <c r="G578" s="7"/>
      <c r="H578" s="7"/>
      <c r="I578" s="2"/>
      <c r="J578" s="2"/>
      <c r="K578" s="2"/>
      <c r="L578" s="2"/>
      <c r="M578" s="2"/>
      <c r="N578" s="2"/>
      <c r="O578" s="2"/>
      <c r="P578" s="2"/>
      <c r="Q578" s="2"/>
      <c r="R578" s="2"/>
      <c r="S578" s="2"/>
      <c r="T578" s="2"/>
      <c r="U578" s="2"/>
      <c r="V578" s="2"/>
      <c r="W578" s="2"/>
      <c r="X578" s="2"/>
      <c r="Y578" s="2"/>
      <c r="Z578" s="2"/>
    </row>
    <row r="579" spans="1:26" ht="15.75" customHeight="1">
      <c r="A579" s="5"/>
      <c r="B579" s="5"/>
      <c r="C579" s="6"/>
      <c r="D579" s="6"/>
      <c r="E579" s="6"/>
      <c r="F579" s="7"/>
      <c r="G579" s="7"/>
      <c r="H579" s="7"/>
      <c r="I579" s="2"/>
      <c r="J579" s="2"/>
      <c r="K579" s="2"/>
      <c r="L579" s="2"/>
      <c r="M579" s="2"/>
      <c r="N579" s="2"/>
      <c r="O579" s="2"/>
      <c r="P579" s="2"/>
      <c r="Q579" s="2"/>
      <c r="R579" s="2"/>
      <c r="S579" s="2"/>
      <c r="T579" s="2"/>
      <c r="U579" s="2"/>
      <c r="V579" s="2"/>
      <c r="W579" s="2"/>
      <c r="X579" s="2"/>
      <c r="Y579" s="2"/>
      <c r="Z579" s="2"/>
    </row>
    <row r="580" spans="1:26" ht="15.75" customHeight="1">
      <c r="A580" s="5"/>
      <c r="B580" s="5"/>
      <c r="C580" s="6"/>
      <c r="D580" s="6"/>
      <c r="E580" s="6"/>
      <c r="F580" s="7"/>
      <c r="G580" s="7"/>
      <c r="H580" s="7"/>
      <c r="I580" s="2"/>
      <c r="J580" s="2"/>
      <c r="K580" s="2"/>
      <c r="L580" s="2"/>
      <c r="M580" s="2"/>
      <c r="N580" s="2"/>
      <c r="O580" s="2"/>
      <c r="P580" s="2"/>
      <c r="Q580" s="2"/>
      <c r="R580" s="2"/>
      <c r="S580" s="2"/>
      <c r="T580" s="2"/>
      <c r="U580" s="2"/>
      <c r="V580" s="2"/>
      <c r="W580" s="2"/>
      <c r="X580" s="2"/>
      <c r="Y580" s="2"/>
      <c r="Z580" s="2"/>
    </row>
    <row r="581" spans="1:26" ht="15.75" customHeight="1">
      <c r="A581" s="5"/>
      <c r="B581" s="5"/>
      <c r="C581" s="6"/>
      <c r="D581" s="6"/>
      <c r="E581" s="6"/>
      <c r="F581" s="7"/>
      <c r="G581" s="7"/>
      <c r="H581" s="7"/>
      <c r="I581" s="2"/>
      <c r="J581" s="2"/>
      <c r="K581" s="2"/>
      <c r="L581" s="2"/>
      <c r="M581" s="2"/>
      <c r="N581" s="2"/>
      <c r="O581" s="2"/>
      <c r="P581" s="2"/>
      <c r="Q581" s="2"/>
      <c r="R581" s="2"/>
      <c r="S581" s="2"/>
      <c r="T581" s="2"/>
      <c r="U581" s="2"/>
      <c r="V581" s="2"/>
      <c r="W581" s="2"/>
      <c r="X581" s="2"/>
      <c r="Y581" s="2"/>
      <c r="Z581" s="2"/>
    </row>
    <row r="582" spans="1:26" ht="15.75" customHeight="1">
      <c r="A582" s="5"/>
      <c r="B582" s="5"/>
      <c r="C582" s="6"/>
      <c r="D582" s="6"/>
      <c r="E582" s="6"/>
      <c r="F582" s="7"/>
      <c r="G582" s="7"/>
      <c r="H582" s="7"/>
      <c r="I582" s="2"/>
      <c r="J582" s="2"/>
      <c r="K582" s="2"/>
      <c r="L582" s="2"/>
      <c r="M582" s="2"/>
      <c r="N582" s="2"/>
      <c r="O582" s="2"/>
      <c r="P582" s="2"/>
      <c r="Q582" s="2"/>
      <c r="R582" s="2"/>
      <c r="S582" s="2"/>
      <c r="T582" s="2"/>
      <c r="U582" s="2"/>
      <c r="V582" s="2"/>
      <c r="W582" s="2"/>
      <c r="X582" s="2"/>
      <c r="Y582" s="2"/>
      <c r="Z582" s="2"/>
    </row>
    <row r="583" spans="1:26" ht="15.75" customHeight="1">
      <c r="A583" s="5"/>
      <c r="B583" s="5"/>
      <c r="C583" s="6"/>
      <c r="D583" s="6"/>
      <c r="E583" s="6"/>
      <c r="F583" s="7"/>
      <c r="G583" s="7"/>
      <c r="H583" s="7"/>
      <c r="I583" s="2"/>
      <c r="J583" s="2"/>
      <c r="K583" s="2"/>
      <c r="L583" s="2"/>
      <c r="M583" s="2"/>
      <c r="N583" s="2"/>
      <c r="O583" s="2"/>
      <c r="P583" s="2"/>
      <c r="Q583" s="2"/>
      <c r="R583" s="2"/>
      <c r="S583" s="2"/>
      <c r="T583" s="2"/>
      <c r="U583" s="2"/>
      <c r="V583" s="2"/>
      <c r="W583" s="2"/>
      <c r="X583" s="2"/>
      <c r="Y583" s="2"/>
      <c r="Z583" s="2"/>
    </row>
    <row r="584" spans="1:26" ht="15.75" customHeight="1">
      <c r="A584" s="5"/>
      <c r="B584" s="5"/>
      <c r="C584" s="6"/>
      <c r="D584" s="6"/>
      <c r="E584" s="6"/>
      <c r="F584" s="7"/>
      <c r="G584" s="7"/>
      <c r="H584" s="7"/>
      <c r="I584" s="2"/>
      <c r="J584" s="2"/>
      <c r="K584" s="2"/>
      <c r="L584" s="2"/>
      <c r="M584" s="2"/>
      <c r="N584" s="2"/>
      <c r="O584" s="2"/>
      <c r="P584" s="2"/>
      <c r="Q584" s="2"/>
      <c r="R584" s="2"/>
      <c r="S584" s="2"/>
      <c r="T584" s="2"/>
      <c r="U584" s="2"/>
      <c r="V584" s="2"/>
      <c r="W584" s="2"/>
      <c r="X584" s="2"/>
      <c r="Y584" s="2"/>
      <c r="Z584" s="2"/>
    </row>
    <row r="585" spans="1:26" ht="15.75" customHeight="1">
      <c r="A585" s="5"/>
      <c r="B585" s="5"/>
      <c r="C585" s="6"/>
      <c r="D585" s="6"/>
      <c r="E585" s="6"/>
      <c r="F585" s="7"/>
      <c r="G585" s="7"/>
      <c r="H585" s="7"/>
      <c r="I585" s="2"/>
      <c r="J585" s="2"/>
      <c r="K585" s="2"/>
      <c r="L585" s="2"/>
      <c r="M585" s="2"/>
      <c r="N585" s="2"/>
      <c r="O585" s="2"/>
      <c r="P585" s="2"/>
      <c r="Q585" s="2"/>
      <c r="R585" s="2"/>
      <c r="S585" s="2"/>
      <c r="T585" s="2"/>
      <c r="U585" s="2"/>
      <c r="V585" s="2"/>
      <c r="W585" s="2"/>
      <c r="X585" s="2"/>
      <c r="Y585" s="2"/>
      <c r="Z585" s="2"/>
    </row>
    <row r="586" spans="1:26" ht="15.75" customHeight="1">
      <c r="A586" s="5"/>
      <c r="B586" s="5"/>
      <c r="C586" s="6"/>
      <c r="D586" s="6"/>
      <c r="E586" s="6"/>
      <c r="F586" s="7"/>
      <c r="G586" s="7"/>
      <c r="H586" s="7"/>
      <c r="I586" s="2"/>
      <c r="J586" s="2"/>
      <c r="K586" s="2"/>
      <c r="L586" s="2"/>
      <c r="M586" s="2"/>
      <c r="N586" s="2"/>
      <c r="O586" s="2"/>
      <c r="P586" s="2"/>
      <c r="Q586" s="2"/>
      <c r="R586" s="2"/>
      <c r="S586" s="2"/>
      <c r="T586" s="2"/>
      <c r="U586" s="2"/>
      <c r="V586" s="2"/>
      <c r="W586" s="2"/>
      <c r="X586" s="2"/>
      <c r="Y586" s="2"/>
      <c r="Z586" s="2"/>
    </row>
    <row r="587" spans="1:26" ht="15.75" customHeight="1">
      <c r="A587" s="5"/>
      <c r="B587" s="5"/>
      <c r="C587" s="6"/>
      <c r="D587" s="6"/>
      <c r="E587" s="6"/>
      <c r="F587" s="7"/>
      <c r="G587" s="7"/>
      <c r="H587" s="7"/>
      <c r="I587" s="2"/>
      <c r="J587" s="2"/>
      <c r="K587" s="2"/>
      <c r="L587" s="2"/>
      <c r="M587" s="2"/>
      <c r="N587" s="2"/>
      <c r="O587" s="2"/>
      <c r="P587" s="2"/>
      <c r="Q587" s="2"/>
      <c r="R587" s="2"/>
      <c r="S587" s="2"/>
      <c r="T587" s="2"/>
      <c r="U587" s="2"/>
      <c r="V587" s="2"/>
      <c r="W587" s="2"/>
      <c r="X587" s="2"/>
      <c r="Y587" s="2"/>
      <c r="Z587" s="2"/>
    </row>
    <row r="588" spans="1:26" ht="15.75" customHeight="1">
      <c r="A588" s="5"/>
      <c r="B588" s="5"/>
      <c r="C588" s="6"/>
      <c r="D588" s="6"/>
      <c r="E588" s="6"/>
      <c r="F588" s="7"/>
      <c r="G588" s="7"/>
      <c r="H588" s="7"/>
      <c r="I588" s="2"/>
      <c r="J588" s="2"/>
      <c r="K588" s="2"/>
      <c r="L588" s="2"/>
      <c r="M588" s="2"/>
      <c r="N588" s="2"/>
      <c r="O588" s="2"/>
      <c r="P588" s="2"/>
      <c r="Q588" s="2"/>
      <c r="R588" s="2"/>
      <c r="S588" s="2"/>
      <c r="T588" s="2"/>
      <c r="U588" s="2"/>
      <c r="V588" s="2"/>
      <c r="W588" s="2"/>
      <c r="X588" s="2"/>
      <c r="Y588" s="2"/>
      <c r="Z588" s="2"/>
    </row>
    <row r="589" spans="1:26" ht="15.75" customHeight="1">
      <c r="A589" s="5"/>
      <c r="B589" s="5"/>
      <c r="C589" s="6"/>
      <c r="D589" s="6"/>
      <c r="E589" s="6"/>
      <c r="F589" s="7"/>
      <c r="G589" s="7"/>
      <c r="H589" s="7"/>
      <c r="I589" s="2"/>
      <c r="J589" s="2"/>
      <c r="K589" s="2"/>
      <c r="L589" s="2"/>
      <c r="M589" s="2"/>
      <c r="N589" s="2"/>
      <c r="O589" s="2"/>
      <c r="P589" s="2"/>
      <c r="Q589" s="2"/>
      <c r="R589" s="2"/>
      <c r="S589" s="2"/>
      <c r="T589" s="2"/>
      <c r="U589" s="2"/>
      <c r="V589" s="2"/>
      <c r="W589" s="2"/>
      <c r="X589" s="2"/>
      <c r="Y589" s="2"/>
      <c r="Z589" s="2"/>
    </row>
    <row r="590" spans="1:26" ht="15.75" customHeight="1">
      <c r="A590" s="5"/>
      <c r="B590" s="5"/>
      <c r="C590" s="6"/>
      <c r="D590" s="6"/>
      <c r="E590" s="6"/>
      <c r="F590" s="7"/>
      <c r="G590" s="7"/>
      <c r="H590" s="7"/>
      <c r="I590" s="2"/>
      <c r="J590" s="2"/>
      <c r="K590" s="2"/>
      <c r="L590" s="2"/>
      <c r="M590" s="2"/>
      <c r="N590" s="2"/>
      <c r="O590" s="2"/>
      <c r="P590" s="2"/>
      <c r="Q590" s="2"/>
      <c r="R590" s="2"/>
      <c r="S590" s="2"/>
      <c r="T590" s="2"/>
      <c r="U590" s="2"/>
      <c r="V590" s="2"/>
      <c r="W590" s="2"/>
      <c r="X590" s="2"/>
      <c r="Y590" s="2"/>
      <c r="Z590" s="2"/>
    </row>
    <row r="591" spans="1:26" ht="15.75" customHeight="1">
      <c r="A591" s="5"/>
      <c r="B591" s="5"/>
      <c r="C591" s="6"/>
      <c r="D591" s="6"/>
      <c r="E591" s="6"/>
      <c r="F591" s="7"/>
      <c r="G591" s="7"/>
      <c r="H591" s="7"/>
      <c r="I591" s="2"/>
      <c r="J591" s="2"/>
      <c r="K591" s="2"/>
      <c r="L591" s="2"/>
      <c r="M591" s="2"/>
      <c r="N591" s="2"/>
      <c r="O591" s="2"/>
      <c r="P591" s="2"/>
      <c r="Q591" s="2"/>
      <c r="R591" s="2"/>
      <c r="S591" s="2"/>
      <c r="T591" s="2"/>
      <c r="U591" s="2"/>
      <c r="V591" s="2"/>
      <c r="W591" s="2"/>
      <c r="X591" s="2"/>
      <c r="Y591" s="2"/>
      <c r="Z591" s="2"/>
    </row>
    <row r="592" spans="1:26" ht="15.75" customHeight="1">
      <c r="A592" s="5"/>
      <c r="B592" s="5"/>
      <c r="C592" s="6"/>
      <c r="D592" s="6"/>
      <c r="E592" s="6"/>
      <c r="F592" s="7"/>
      <c r="G592" s="7"/>
      <c r="H592" s="7"/>
      <c r="I592" s="2"/>
      <c r="J592" s="2"/>
      <c r="K592" s="2"/>
      <c r="L592" s="2"/>
      <c r="M592" s="2"/>
      <c r="N592" s="2"/>
      <c r="O592" s="2"/>
      <c r="P592" s="2"/>
      <c r="Q592" s="2"/>
      <c r="R592" s="2"/>
      <c r="S592" s="2"/>
      <c r="T592" s="2"/>
      <c r="U592" s="2"/>
      <c r="V592" s="2"/>
      <c r="W592" s="2"/>
      <c r="X592" s="2"/>
      <c r="Y592" s="2"/>
      <c r="Z592" s="2"/>
    </row>
    <row r="593" spans="1:26" ht="15.75" customHeight="1">
      <c r="A593" s="5"/>
      <c r="B593" s="5"/>
      <c r="C593" s="6"/>
      <c r="D593" s="6"/>
      <c r="E593" s="6"/>
      <c r="F593" s="7"/>
      <c r="G593" s="7"/>
      <c r="H593" s="7"/>
      <c r="I593" s="2"/>
      <c r="J593" s="2"/>
      <c r="K593" s="2"/>
      <c r="L593" s="2"/>
      <c r="M593" s="2"/>
      <c r="N593" s="2"/>
      <c r="O593" s="2"/>
      <c r="P593" s="2"/>
      <c r="Q593" s="2"/>
      <c r="R593" s="2"/>
      <c r="S593" s="2"/>
      <c r="T593" s="2"/>
      <c r="U593" s="2"/>
      <c r="V593" s="2"/>
      <c r="W593" s="2"/>
      <c r="X593" s="2"/>
      <c r="Y593" s="2"/>
      <c r="Z593" s="2"/>
    </row>
    <row r="594" spans="1:26" ht="15.75" customHeight="1">
      <c r="A594" s="5"/>
      <c r="B594" s="5"/>
      <c r="C594" s="6"/>
      <c r="D594" s="6"/>
      <c r="E594" s="6"/>
      <c r="F594" s="7"/>
      <c r="G594" s="7"/>
      <c r="H594" s="7"/>
      <c r="I594" s="2"/>
      <c r="J594" s="2"/>
      <c r="K594" s="2"/>
      <c r="L594" s="2"/>
      <c r="M594" s="2"/>
      <c r="N594" s="2"/>
      <c r="O594" s="2"/>
      <c r="P594" s="2"/>
      <c r="Q594" s="2"/>
      <c r="R594" s="2"/>
      <c r="S594" s="2"/>
      <c r="T594" s="2"/>
      <c r="U594" s="2"/>
      <c r="V594" s="2"/>
      <c r="W594" s="2"/>
      <c r="X594" s="2"/>
      <c r="Y594" s="2"/>
      <c r="Z594" s="2"/>
    </row>
    <row r="595" spans="1:26" ht="15.75" customHeight="1">
      <c r="A595" s="5"/>
      <c r="B595" s="5"/>
      <c r="C595" s="6"/>
      <c r="D595" s="6"/>
      <c r="E595" s="6"/>
      <c r="F595" s="7"/>
      <c r="G595" s="7"/>
      <c r="H595" s="7"/>
      <c r="I595" s="2"/>
      <c r="J595" s="2"/>
      <c r="K595" s="2"/>
      <c r="L595" s="2"/>
      <c r="M595" s="2"/>
      <c r="N595" s="2"/>
      <c r="O595" s="2"/>
      <c r="P595" s="2"/>
      <c r="Q595" s="2"/>
      <c r="R595" s="2"/>
      <c r="S595" s="2"/>
      <c r="T595" s="2"/>
      <c r="U595" s="2"/>
      <c r="V595" s="2"/>
      <c r="W595" s="2"/>
      <c r="X595" s="2"/>
      <c r="Y595" s="2"/>
      <c r="Z595" s="2"/>
    </row>
    <row r="596" spans="1:26" ht="15.75" customHeight="1">
      <c r="A596" s="5"/>
      <c r="B596" s="5"/>
      <c r="C596" s="6"/>
      <c r="D596" s="6"/>
      <c r="E596" s="6"/>
      <c r="F596" s="7"/>
      <c r="G596" s="7"/>
      <c r="H596" s="7"/>
      <c r="I596" s="2"/>
      <c r="J596" s="2"/>
      <c r="K596" s="2"/>
      <c r="L596" s="2"/>
      <c r="M596" s="2"/>
      <c r="N596" s="2"/>
      <c r="O596" s="2"/>
      <c r="P596" s="2"/>
      <c r="Q596" s="2"/>
      <c r="R596" s="2"/>
      <c r="S596" s="2"/>
      <c r="T596" s="2"/>
      <c r="U596" s="2"/>
      <c r="V596" s="2"/>
      <c r="W596" s="2"/>
      <c r="X596" s="2"/>
      <c r="Y596" s="2"/>
      <c r="Z596" s="2"/>
    </row>
    <row r="597" spans="1:26" ht="15.75" customHeight="1">
      <c r="A597" s="5"/>
      <c r="B597" s="5"/>
      <c r="C597" s="6"/>
      <c r="D597" s="6"/>
      <c r="E597" s="6"/>
      <c r="F597" s="7"/>
      <c r="G597" s="7"/>
      <c r="H597" s="7"/>
      <c r="I597" s="2"/>
      <c r="J597" s="2"/>
      <c r="K597" s="2"/>
      <c r="L597" s="2"/>
      <c r="M597" s="2"/>
      <c r="N597" s="2"/>
      <c r="O597" s="2"/>
      <c r="P597" s="2"/>
      <c r="Q597" s="2"/>
      <c r="R597" s="2"/>
      <c r="S597" s="2"/>
      <c r="T597" s="2"/>
      <c r="U597" s="2"/>
      <c r="V597" s="2"/>
      <c r="W597" s="2"/>
      <c r="X597" s="2"/>
      <c r="Y597" s="2"/>
      <c r="Z597" s="2"/>
    </row>
    <row r="598" spans="1:26" ht="15.75" customHeight="1">
      <c r="A598" s="5"/>
      <c r="B598" s="5"/>
      <c r="C598" s="6"/>
      <c r="D598" s="6"/>
      <c r="E598" s="6"/>
      <c r="F598" s="7"/>
      <c r="G598" s="7"/>
      <c r="H598" s="7"/>
      <c r="I598" s="2"/>
      <c r="J598" s="2"/>
      <c r="K598" s="2"/>
      <c r="L598" s="2"/>
      <c r="M598" s="2"/>
      <c r="N598" s="2"/>
      <c r="O598" s="2"/>
      <c r="P598" s="2"/>
      <c r="Q598" s="2"/>
      <c r="R598" s="2"/>
      <c r="S598" s="2"/>
      <c r="T598" s="2"/>
      <c r="U598" s="2"/>
      <c r="V598" s="2"/>
      <c r="W598" s="2"/>
      <c r="X598" s="2"/>
      <c r="Y598" s="2"/>
      <c r="Z598" s="2"/>
    </row>
    <row r="599" spans="1:26" ht="15.75" customHeight="1">
      <c r="A599" s="5"/>
      <c r="B599" s="5"/>
      <c r="C599" s="6"/>
      <c r="D599" s="6"/>
      <c r="E599" s="6"/>
      <c r="F599" s="7"/>
      <c r="G599" s="7"/>
      <c r="H599" s="7"/>
      <c r="I599" s="2"/>
      <c r="J599" s="2"/>
      <c r="K599" s="2"/>
      <c r="L599" s="2"/>
      <c r="M599" s="2"/>
      <c r="N599" s="2"/>
      <c r="O599" s="2"/>
      <c r="P599" s="2"/>
      <c r="Q599" s="2"/>
      <c r="R599" s="2"/>
      <c r="S599" s="2"/>
      <c r="T599" s="2"/>
      <c r="U599" s="2"/>
      <c r="V599" s="2"/>
      <c r="W599" s="2"/>
      <c r="X599" s="2"/>
      <c r="Y599" s="2"/>
      <c r="Z599" s="2"/>
    </row>
    <row r="600" spans="1:26" ht="15.75" customHeight="1">
      <c r="A600" s="5"/>
      <c r="B600" s="5"/>
      <c r="C600" s="6"/>
      <c r="D600" s="6"/>
      <c r="E600" s="6"/>
      <c r="F600" s="7"/>
      <c r="G600" s="7"/>
      <c r="H600" s="7"/>
      <c r="I600" s="2"/>
      <c r="J600" s="2"/>
      <c r="K600" s="2"/>
      <c r="L600" s="2"/>
      <c r="M600" s="2"/>
      <c r="N600" s="2"/>
      <c r="O600" s="2"/>
      <c r="P600" s="2"/>
      <c r="Q600" s="2"/>
      <c r="R600" s="2"/>
      <c r="S600" s="2"/>
      <c r="T600" s="2"/>
      <c r="U600" s="2"/>
      <c r="V600" s="2"/>
      <c r="W600" s="2"/>
      <c r="X600" s="2"/>
      <c r="Y600" s="2"/>
      <c r="Z600" s="2"/>
    </row>
    <row r="601" spans="1:26" ht="15.75" customHeight="1">
      <c r="A601" s="5"/>
      <c r="B601" s="5"/>
      <c r="C601" s="6"/>
      <c r="D601" s="6"/>
      <c r="E601" s="6"/>
      <c r="F601" s="7"/>
      <c r="G601" s="7"/>
      <c r="H601" s="7"/>
      <c r="I601" s="2"/>
      <c r="J601" s="2"/>
      <c r="K601" s="2"/>
      <c r="L601" s="2"/>
      <c r="M601" s="2"/>
      <c r="N601" s="2"/>
      <c r="O601" s="2"/>
      <c r="P601" s="2"/>
      <c r="Q601" s="2"/>
      <c r="R601" s="2"/>
      <c r="S601" s="2"/>
      <c r="T601" s="2"/>
      <c r="U601" s="2"/>
      <c r="V601" s="2"/>
      <c r="W601" s="2"/>
      <c r="X601" s="2"/>
      <c r="Y601" s="2"/>
      <c r="Z601" s="2"/>
    </row>
    <row r="602" spans="1:26" ht="15.75" customHeight="1">
      <c r="A602" s="5"/>
      <c r="B602" s="5"/>
      <c r="C602" s="6"/>
      <c r="D602" s="6"/>
      <c r="E602" s="6"/>
      <c r="F602" s="7"/>
      <c r="G602" s="7"/>
      <c r="H602" s="7"/>
      <c r="I602" s="2"/>
      <c r="J602" s="2"/>
      <c r="K602" s="2"/>
      <c r="L602" s="2"/>
      <c r="M602" s="2"/>
      <c r="N602" s="2"/>
      <c r="O602" s="2"/>
      <c r="P602" s="2"/>
      <c r="Q602" s="2"/>
      <c r="R602" s="2"/>
      <c r="S602" s="2"/>
      <c r="T602" s="2"/>
      <c r="U602" s="2"/>
      <c r="V602" s="2"/>
      <c r="W602" s="2"/>
      <c r="X602" s="2"/>
      <c r="Y602" s="2"/>
      <c r="Z602" s="2"/>
    </row>
    <row r="603" spans="1:26" ht="15.75" customHeight="1">
      <c r="A603" s="5"/>
      <c r="B603" s="5"/>
      <c r="C603" s="6"/>
      <c r="D603" s="6"/>
      <c r="E603" s="6"/>
      <c r="F603" s="7"/>
      <c r="G603" s="7"/>
      <c r="H603" s="7"/>
      <c r="I603" s="2"/>
      <c r="J603" s="2"/>
      <c r="K603" s="2"/>
      <c r="L603" s="2"/>
      <c r="M603" s="2"/>
      <c r="N603" s="2"/>
      <c r="O603" s="2"/>
      <c r="P603" s="2"/>
      <c r="Q603" s="2"/>
      <c r="R603" s="2"/>
      <c r="S603" s="2"/>
      <c r="T603" s="2"/>
      <c r="U603" s="2"/>
      <c r="V603" s="2"/>
      <c r="W603" s="2"/>
      <c r="X603" s="2"/>
      <c r="Y603" s="2"/>
      <c r="Z603" s="2"/>
    </row>
    <row r="604" spans="1:26" ht="15.75" customHeight="1">
      <c r="A604" s="5"/>
      <c r="B604" s="5"/>
      <c r="C604" s="6"/>
      <c r="D604" s="6"/>
      <c r="E604" s="6"/>
      <c r="F604" s="7"/>
      <c r="G604" s="7"/>
      <c r="H604" s="7"/>
      <c r="I604" s="2"/>
      <c r="J604" s="2"/>
      <c r="K604" s="2"/>
      <c r="L604" s="2"/>
      <c r="M604" s="2"/>
      <c r="N604" s="2"/>
      <c r="O604" s="2"/>
      <c r="P604" s="2"/>
      <c r="Q604" s="2"/>
      <c r="R604" s="2"/>
      <c r="S604" s="2"/>
      <c r="T604" s="2"/>
      <c r="U604" s="2"/>
      <c r="V604" s="2"/>
      <c r="W604" s="2"/>
      <c r="X604" s="2"/>
      <c r="Y604" s="2"/>
      <c r="Z604" s="2"/>
    </row>
    <row r="605" spans="1:26" ht="15.75" customHeight="1">
      <c r="A605" s="5"/>
      <c r="B605" s="5"/>
      <c r="C605" s="6"/>
      <c r="D605" s="6"/>
      <c r="E605" s="6"/>
      <c r="F605" s="7"/>
      <c r="G605" s="7"/>
      <c r="H605" s="7"/>
      <c r="I605" s="2"/>
      <c r="J605" s="2"/>
      <c r="K605" s="2"/>
      <c r="L605" s="2"/>
      <c r="M605" s="2"/>
      <c r="N605" s="2"/>
      <c r="O605" s="2"/>
      <c r="P605" s="2"/>
      <c r="Q605" s="2"/>
      <c r="R605" s="2"/>
      <c r="S605" s="2"/>
      <c r="T605" s="2"/>
      <c r="U605" s="2"/>
      <c r="V605" s="2"/>
      <c r="W605" s="2"/>
      <c r="X605" s="2"/>
      <c r="Y605" s="2"/>
      <c r="Z605" s="2"/>
    </row>
    <row r="606" spans="1:26" ht="15.75" customHeight="1">
      <c r="A606" s="5"/>
      <c r="B606" s="5"/>
      <c r="C606" s="6"/>
      <c r="D606" s="6"/>
      <c r="E606" s="6"/>
      <c r="F606" s="7"/>
      <c r="G606" s="7"/>
      <c r="H606" s="7"/>
      <c r="I606" s="2"/>
      <c r="J606" s="2"/>
      <c r="K606" s="2"/>
      <c r="L606" s="2"/>
      <c r="M606" s="2"/>
      <c r="N606" s="2"/>
      <c r="O606" s="2"/>
      <c r="P606" s="2"/>
      <c r="Q606" s="2"/>
      <c r="R606" s="2"/>
      <c r="S606" s="2"/>
      <c r="T606" s="2"/>
      <c r="U606" s="2"/>
      <c r="V606" s="2"/>
      <c r="W606" s="2"/>
      <c r="X606" s="2"/>
      <c r="Y606" s="2"/>
      <c r="Z606" s="2"/>
    </row>
    <row r="607" spans="1:26" ht="15.75" customHeight="1">
      <c r="A607" s="5"/>
      <c r="B607" s="5"/>
      <c r="C607" s="6"/>
      <c r="D607" s="6"/>
      <c r="E607" s="6"/>
      <c r="F607" s="7"/>
      <c r="G607" s="7"/>
      <c r="H607" s="7"/>
      <c r="I607" s="2"/>
      <c r="J607" s="2"/>
      <c r="K607" s="2"/>
      <c r="L607" s="2"/>
      <c r="M607" s="2"/>
      <c r="N607" s="2"/>
      <c r="O607" s="2"/>
      <c r="P607" s="2"/>
      <c r="Q607" s="2"/>
      <c r="R607" s="2"/>
      <c r="S607" s="2"/>
      <c r="T607" s="2"/>
      <c r="U607" s="2"/>
      <c r="V607" s="2"/>
      <c r="W607" s="2"/>
      <c r="X607" s="2"/>
      <c r="Y607" s="2"/>
      <c r="Z607" s="2"/>
    </row>
    <row r="608" spans="1:26" ht="15.75" customHeight="1">
      <c r="A608" s="5"/>
      <c r="B608" s="5"/>
      <c r="C608" s="6"/>
      <c r="D608" s="6"/>
      <c r="E608" s="6"/>
      <c r="F608" s="7"/>
      <c r="G608" s="7"/>
      <c r="H608" s="7"/>
      <c r="I608" s="2"/>
      <c r="J608" s="2"/>
      <c r="K608" s="2"/>
      <c r="L608" s="2"/>
      <c r="M608" s="2"/>
      <c r="N608" s="2"/>
      <c r="O608" s="2"/>
      <c r="P608" s="2"/>
      <c r="Q608" s="2"/>
      <c r="R608" s="2"/>
      <c r="S608" s="2"/>
      <c r="T608" s="2"/>
      <c r="U608" s="2"/>
      <c r="V608" s="2"/>
      <c r="W608" s="2"/>
      <c r="X608" s="2"/>
      <c r="Y608" s="2"/>
      <c r="Z608" s="2"/>
    </row>
    <row r="609" spans="1:26" ht="15.75" customHeight="1">
      <c r="A609" s="5"/>
      <c r="B609" s="5"/>
      <c r="C609" s="6"/>
      <c r="D609" s="6"/>
      <c r="E609" s="6"/>
      <c r="F609" s="7"/>
      <c r="G609" s="7"/>
      <c r="H609" s="7"/>
      <c r="I609" s="2"/>
      <c r="J609" s="2"/>
      <c r="K609" s="2"/>
      <c r="L609" s="2"/>
      <c r="M609" s="2"/>
      <c r="N609" s="2"/>
      <c r="O609" s="2"/>
      <c r="P609" s="2"/>
      <c r="Q609" s="2"/>
      <c r="R609" s="2"/>
      <c r="S609" s="2"/>
      <c r="T609" s="2"/>
      <c r="U609" s="2"/>
      <c r="V609" s="2"/>
      <c r="W609" s="2"/>
      <c r="X609" s="2"/>
      <c r="Y609" s="2"/>
      <c r="Z609" s="2"/>
    </row>
    <row r="610" spans="1:26" ht="15.75" customHeight="1">
      <c r="A610" s="5"/>
      <c r="B610" s="5"/>
      <c r="C610" s="6"/>
      <c r="D610" s="6"/>
      <c r="E610" s="6"/>
      <c r="F610" s="7"/>
      <c r="G610" s="7"/>
      <c r="H610" s="7"/>
      <c r="I610" s="2"/>
      <c r="J610" s="2"/>
      <c r="K610" s="2"/>
      <c r="L610" s="2"/>
      <c r="M610" s="2"/>
      <c r="N610" s="2"/>
      <c r="O610" s="2"/>
      <c r="P610" s="2"/>
      <c r="Q610" s="2"/>
      <c r="R610" s="2"/>
      <c r="S610" s="2"/>
      <c r="T610" s="2"/>
      <c r="U610" s="2"/>
      <c r="V610" s="2"/>
      <c r="W610" s="2"/>
      <c r="X610" s="2"/>
      <c r="Y610" s="2"/>
      <c r="Z610" s="2"/>
    </row>
    <row r="611" spans="1:26" ht="15.75" customHeight="1">
      <c r="A611" s="5"/>
      <c r="B611" s="5"/>
      <c r="C611" s="6"/>
      <c r="D611" s="6"/>
      <c r="E611" s="6"/>
      <c r="F611" s="7"/>
      <c r="G611" s="7"/>
      <c r="H611" s="7"/>
      <c r="I611" s="2"/>
      <c r="J611" s="2"/>
      <c r="K611" s="2"/>
      <c r="L611" s="2"/>
      <c r="M611" s="2"/>
      <c r="N611" s="2"/>
      <c r="O611" s="2"/>
      <c r="P611" s="2"/>
      <c r="Q611" s="2"/>
      <c r="R611" s="2"/>
      <c r="S611" s="2"/>
      <c r="T611" s="2"/>
      <c r="U611" s="2"/>
      <c r="V611" s="2"/>
      <c r="W611" s="2"/>
      <c r="X611" s="2"/>
      <c r="Y611" s="2"/>
      <c r="Z611" s="2"/>
    </row>
    <row r="612" spans="1:26" ht="15.75" customHeight="1">
      <c r="A612" s="5"/>
      <c r="B612" s="5"/>
      <c r="C612" s="6"/>
      <c r="D612" s="6"/>
      <c r="E612" s="6"/>
      <c r="F612" s="7"/>
      <c r="G612" s="7"/>
      <c r="H612" s="7"/>
      <c r="I612" s="2"/>
      <c r="J612" s="2"/>
      <c r="K612" s="2"/>
      <c r="L612" s="2"/>
      <c r="M612" s="2"/>
      <c r="N612" s="2"/>
      <c r="O612" s="2"/>
      <c r="P612" s="2"/>
      <c r="Q612" s="2"/>
      <c r="R612" s="2"/>
      <c r="S612" s="2"/>
      <c r="T612" s="2"/>
      <c r="U612" s="2"/>
      <c r="V612" s="2"/>
      <c r="W612" s="2"/>
      <c r="X612" s="2"/>
      <c r="Y612" s="2"/>
      <c r="Z612" s="2"/>
    </row>
    <row r="613" spans="1:26" ht="15.75" customHeight="1">
      <c r="A613" s="5"/>
      <c r="B613" s="5"/>
      <c r="C613" s="6"/>
      <c r="D613" s="6"/>
      <c r="E613" s="6"/>
      <c r="F613" s="7"/>
      <c r="G613" s="7"/>
      <c r="H613" s="7"/>
      <c r="I613" s="2"/>
      <c r="J613" s="2"/>
      <c r="K613" s="2"/>
      <c r="L613" s="2"/>
      <c r="M613" s="2"/>
      <c r="N613" s="2"/>
      <c r="O613" s="2"/>
      <c r="P613" s="2"/>
      <c r="Q613" s="2"/>
      <c r="R613" s="2"/>
      <c r="S613" s="2"/>
      <c r="T613" s="2"/>
      <c r="U613" s="2"/>
      <c r="V613" s="2"/>
      <c r="W613" s="2"/>
      <c r="X613" s="2"/>
      <c r="Y613" s="2"/>
      <c r="Z613" s="2"/>
    </row>
    <row r="614" spans="1:26" ht="15.75" customHeight="1">
      <c r="A614" s="5"/>
      <c r="B614" s="5"/>
      <c r="C614" s="6"/>
      <c r="D614" s="6"/>
      <c r="E614" s="6"/>
      <c r="F614" s="7"/>
      <c r="G614" s="7"/>
      <c r="H614" s="7"/>
      <c r="I614" s="2"/>
      <c r="J614" s="2"/>
      <c r="K614" s="2"/>
      <c r="L614" s="2"/>
      <c r="M614" s="2"/>
      <c r="N614" s="2"/>
      <c r="O614" s="2"/>
      <c r="P614" s="2"/>
      <c r="Q614" s="2"/>
      <c r="R614" s="2"/>
      <c r="S614" s="2"/>
      <c r="T614" s="2"/>
      <c r="U614" s="2"/>
      <c r="V614" s="2"/>
      <c r="W614" s="2"/>
      <c r="X614" s="2"/>
      <c r="Y614" s="2"/>
      <c r="Z614" s="2"/>
    </row>
    <row r="615" spans="1:26" ht="15.75" customHeight="1">
      <c r="A615" s="5"/>
      <c r="B615" s="5"/>
      <c r="C615" s="6"/>
      <c r="D615" s="6"/>
      <c r="E615" s="6"/>
      <c r="F615" s="7"/>
      <c r="G615" s="7"/>
      <c r="H615" s="7"/>
      <c r="I615" s="2"/>
      <c r="J615" s="2"/>
      <c r="K615" s="2"/>
      <c r="L615" s="2"/>
      <c r="M615" s="2"/>
      <c r="N615" s="2"/>
      <c r="O615" s="2"/>
      <c r="P615" s="2"/>
      <c r="Q615" s="2"/>
      <c r="R615" s="2"/>
      <c r="S615" s="2"/>
      <c r="T615" s="2"/>
      <c r="U615" s="2"/>
      <c r="V615" s="2"/>
      <c r="W615" s="2"/>
      <c r="X615" s="2"/>
      <c r="Y615" s="2"/>
      <c r="Z615" s="2"/>
    </row>
    <row r="616" spans="1:26" ht="15.75" customHeight="1">
      <c r="A616" s="5"/>
      <c r="B616" s="5"/>
      <c r="C616" s="6"/>
      <c r="D616" s="6"/>
      <c r="E616" s="6"/>
      <c r="F616" s="7"/>
      <c r="G616" s="7"/>
      <c r="H616" s="7"/>
      <c r="I616" s="2"/>
      <c r="J616" s="2"/>
      <c r="K616" s="2"/>
      <c r="L616" s="2"/>
      <c r="M616" s="2"/>
      <c r="N616" s="2"/>
      <c r="O616" s="2"/>
      <c r="P616" s="2"/>
      <c r="Q616" s="2"/>
      <c r="R616" s="2"/>
      <c r="S616" s="2"/>
      <c r="T616" s="2"/>
      <c r="U616" s="2"/>
      <c r="V616" s="2"/>
      <c r="W616" s="2"/>
      <c r="X616" s="2"/>
      <c r="Y616" s="2"/>
      <c r="Z616" s="2"/>
    </row>
    <row r="617" spans="1:26" ht="15.75" customHeight="1">
      <c r="A617" s="5"/>
      <c r="B617" s="5"/>
      <c r="C617" s="6"/>
      <c r="D617" s="6"/>
      <c r="E617" s="6"/>
      <c r="F617" s="7"/>
      <c r="G617" s="7"/>
      <c r="H617" s="7"/>
      <c r="I617" s="2"/>
      <c r="J617" s="2"/>
      <c r="K617" s="2"/>
      <c r="L617" s="2"/>
      <c r="M617" s="2"/>
      <c r="N617" s="2"/>
      <c r="O617" s="2"/>
      <c r="P617" s="2"/>
      <c r="Q617" s="2"/>
      <c r="R617" s="2"/>
      <c r="S617" s="2"/>
      <c r="T617" s="2"/>
      <c r="U617" s="2"/>
      <c r="V617" s="2"/>
      <c r="W617" s="2"/>
      <c r="X617" s="2"/>
      <c r="Y617" s="2"/>
      <c r="Z617" s="2"/>
    </row>
    <row r="618" spans="1:26" ht="15.75" customHeight="1">
      <c r="A618" s="5"/>
      <c r="B618" s="5"/>
      <c r="C618" s="6"/>
      <c r="D618" s="6"/>
      <c r="E618" s="6"/>
      <c r="F618" s="7"/>
      <c r="G618" s="7"/>
      <c r="H618" s="7"/>
      <c r="I618" s="2"/>
      <c r="J618" s="2"/>
      <c r="K618" s="2"/>
      <c r="L618" s="2"/>
      <c r="M618" s="2"/>
      <c r="N618" s="2"/>
      <c r="O618" s="2"/>
      <c r="P618" s="2"/>
      <c r="Q618" s="2"/>
      <c r="R618" s="2"/>
      <c r="S618" s="2"/>
      <c r="T618" s="2"/>
      <c r="U618" s="2"/>
      <c r="V618" s="2"/>
      <c r="W618" s="2"/>
      <c r="X618" s="2"/>
      <c r="Y618" s="2"/>
      <c r="Z618" s="2"/>
    </row>
    <row r="619" spans="1:26" ht="15.75" customHeight="1">
      <c r="A619" s="5"/>
      <c r="B619" s="5"/>
      <c r="C619" s="6"/>
      <c r="D619" s="6"/>
      <c r="E619" s="6"/>
      <c r="F619" s="7"/>
      <c r="G619" s="7"/>
      <c r="H619" s="7"/>
      <c r="I619" s="2"/>
      <c r="J619" s="2"/>
      <c r="K619" s="2"/>
      <c r="L619" s="2"/>
      <c r="M619" s="2"/>
      <c r="N619" s="2"/>
      <c r="O619" s="2"/>
      <c r="P619" s="2"/>
      <c r="Q619" s="2"/>
      <c r="R619" s="2"/>
      <c r="S619" s="2"/>
      <c r="T619" s="2"/>
      <c r="U619" s="2"/>
      <c r="V619" s="2"/>
      <c r="W619" s="2"/>
      <c r="X619" s="2"/>
      <c r="Y619" s="2"/>
      <c r="Z619" s="2"/>
    </row>
    <row r="620" spans="1:26" ht="15.75" customHeight="1">
      <c r="A620" s="5"/>
      <c r="B620" s="5"/>
      <c r="C620" s="6"/>
      <c r="D620" s="6"/>
      <c r="E620" s="6"/>
      <c r="F620" s="7"/>
      <c r="G620" s="7"/>
      <c r="H620" s="7"/>
      <c r="I620" s="2"/>
      <c r="J620" s="2"/>
      <c r="K620" s="2"/>
      <c r="L620" s="2"/>
      <c r="M620" s="2"/>
      <c r="N620" s="2"/>
      <c r="O620" s="2"/>
      <c r="P620" s="2"/>
      <c r="Q620" s="2"/>
      <c r="R620" s="2"/>
      <c r="S620" s="2"/>
      <c r="T620" s="2"/>
      <c r="U620" s="2"/>
      <c r="V620" s="2"/>
      <c r="W620" s="2"/>
      <c r="X620" s="2"/>
      <c r="Y620" s="2"/>
      <c r="Z620" s="2"/>
    </row>
    <row r="621" spans="1:26" ht="15.75" customHeight="1">
      <c r="A621" s="5"/>
      <c r="B621" s="5"/>
      <c r="C621" s="6"/>
      <c r="D621" s="6"/>
      <c r="E621" s="6"/>
      <c r="F621" s="7"/>
      <c r="G621" s="7"/>
      <c r="H621" s="7"/>
      <c r="I621" s="2"/>
      <c r="J621" s="2"/>
      <c r="K621" s="2"/>
      <c r="L621" s="2"/>
      <c r="M621" s="2"/>
      <c r="N621" s="2"/>
      <c r="O621" s="2"/>
      <c r="P621" s="2"/>
      <c r="Q621" s="2"/>
      <c r="R621" s="2"/>
      <c r="S621" s="2"/>
      <c r="T621" s="2"/>
      <c r="U621" s="2"/>
      <c r="V621" s="2"/>
      <c r="W621" s="2"/>
      <c r="X621" s="2"/>
      <c r="Y621" s="2"/>
      <c r="Z621" s="2"/>
    </row>
    <row r="622" spans="1:26" ht="15.75" customHeight="1">
      <c r="A622" s="5"/>
      <c r="B622" s="5"/>
      <c r="C622" s="6"/>
      <c r="D622" s="6"/>
      <c r="E622" s="6"/>
      <c r="F622" s="7"/>
      <c r="G622" s="7"/>
      <c r="H622" s="7"/>
      <c r="I622" s="2"/>
      <c r="J622" s="2"/>
      <c r="K622" s="2"/>
      <c r="L622" s="2"/>
      <c r="M622" s="2"/>
      <c r="N622" s="2"/>
      <c r="O622" s="2"/>
      <c r="P622" s="2"/>
      <c r="Q622" s="2"/>
      <c r="R622" s="2"/>
      <c r="S622" s="2"/>
      <c r="T622" s="2"/>
      <c r="U622" s="2"/>
      <c r="V622" s="2"/>
      <c r="W622" s="2"/>
      <c r="X622" s="2"/>
      <c r="Y622" s="2"/>
      <c r="Z622" s="2"/>
    </row>
    <row r="623" spans="1:26" ht="15.75" customHeight="1">
      <c r="A623" s="5"/>
      <c r="B623" s="5"/>
      <c r="C623" s="6"/>
      <c r="D623" s="6"/>
      <c r="E623" s="6"/>
      <c r="F623" s="7"/>
      <c r="G623" s="7"/>
      <c r="H623" s="7"/>
      <c r="I623" s="2"/>
      <c r="J623" s="2"/>
      <c r="K623" s="2"/>
      <c r="L623" s="2"/>
      <c r="M623" s="2"/>
      <c r="N623" s="2"/>
      <c r="O623" s="2"/>
      <c r="P623" s="2"/>
      <c r="Q623" s="2"/>
      <c r="R623" s="2"/>
      <c r="S623" s="2"/>
      <c r="T623" s="2"/>
      <c r="U623" s="2"/>
      <c r="V623" s="2"/>
      <c r="W623" s="2"/>
      <c r="X623" s="2"/>
      <c r="Y623" s="2"/>
      <c r="Z623" s="2"/>
    </row>
    <row r="624" spans="1:26" ht="15.75" customHeight="1">
      <c r="A624" s="5"/>
      <c r="B624" s="5"/>
      <c r="C624" s="6"/>
      <c r="D624" s="6"/>
      <c r="E624" s="6"/>
      <c r="F624" s="7"/>
      <c r="G624" s="7"/>
      <c r="H624" s="7"/>
      <c r="I624" s="2"/>
      <c r="J624" s="2"/>
      <c r="K624" s="2"/>
      <c r="L624" s="2"/>
      <c r="M624" s="2"/>
      <c r="N624" s="2"/>
      <c r="O624" s="2"/>
      <c r="P624" s="2"/>
      <c r="Q624" s="2"/>
      <c r="R624" s="2"/>
      <c r="S624" s="2"/>
      <c r="T624" s="2"/>
      <c r="U624" s="2"/>
      <c r="V624" s="2"/>
      <c r="W624" s="2"/>
      <c r="X624" s="2"/>
      <c r="Y624" s="2"/>
      <c r="Z624" s="2"/>
    </row>
    <row r="625" spans="1:26" ht="15.75" customHeight="1">
      <c r="A625" s="5"/>
      <c r="B625" s="5"/>
      <c r="C625" s="6"/>
      <c r="D625" s="6"/>
      <c r="E625" s="6"/>
      <c r="F625" s="7"/>
      <c r="G625" s="7"/>
      <c r="H625" s="7"/>
      <c r="I625" s="2"/>
      <c r="J625" s="2"/>
      <c r="K625" s="2"/>
      <c r="L625" s="2"/>
      <c r="M625" s="2"/>
      <c r="N625" s="2"/>
      <c r="O625" s="2"/>
      <c r="P625" s="2"/>
      <c r="Q625" s="2"/>
      <c r="R625" s="2"/>
      <c r="S625" s="2"/>
      <c r="T625" s="2"/>
      <c r="U625" s="2"/>
      <c r="V625" s="2"/>
      <c r="W625" s="2"/>
      <c r="X625" s="2"/>
      <c r="Y625" s="2"/>
      <c r="Z625" s="2"/>
    </row>
    <row r="626" spans="1:26" ht="15.75" customHeight="1">
      <c r="A626" s="5"/>
      <c r="B626" s="5"/>
      <c r="C626" s="6"/>
      <c r="D626" s="6"/>
      <c r="E626" s="6"/>
      <c r="F626" s="7"/>
      <c r="G626" s="7"/>
      <c r="H626" s="7"/>
      <c r="I626" s="2"/>
      <c r="J626" s="2"/>
      <c r="K626" s="2"/>
      <c r="L626" s="2"/>
      <c r="M626" s="2"/>
      <c r="N626" s="2"/>
      <c r="O626" s="2"/>
      <c r="P626" s="2"/>
      <c r="Q626" s="2"/>
      <c r="R626" s="2"/>
      <c r="S626" s="2"/>
      <c r="T626" s="2"/>
      <c r="U626" s="2"/>
      <c r="V626" s="2"/>
      <c r="W626" s="2"/>
      <c r="X626" s="2"/>
      <c r="Y626" s="2"/>
      <c r="Z626" s="2"/>
    </row>
    <row r="627" spans="1:26" ht="15.75" customHeight="1">
      <c r="A627" s="5"/>
      <c r="B627" s="5"/>
      <c r="C627" s="6"/>
      <c r="D627" s="6"/>
      <c r="E627" s="6"/>
      <c r="F627" s="7"/>
      <c r="G627" s="7"/>
      <c r="H627" s="7"/>
      <c r="I627" s="2"/>
      <c r="J627" s="2"/>
      <c r="K627" s="2"/>
      <c r="L627" s="2"/>
      <c r="M627" s="2"/>
      <c r="N627" s="2"/>
      <c r="O627" s="2"/>
      <c r="P627" s="2"/>
      <c r="Q627" s="2"/>
      <c r="R627" s="2"/>
      <c r="S627" s="2"/>
      <c r="T627" s="2"/>
      <c r="U627" s="2"/>
      <c r="V627" s="2"/>
      <c r="W627" s="2"/>
      <c r="X627" s="2"/>
      <c r="Y627" s="2"/>
      <c r="Z627" s="2"/>
    </row>
    <row r="628" spans="1:26" ht="15.75" customHeight="1">
      <c r="A628" s="5"/>
      <c r="B628" s="5"/>
      <c r="C628" s="6"/>
      <c r="D628" s="6"/>
      <c r="E628" s="6"/>
      <c r="F628" s="7"/>
      <c r="G628" s="7"/>
      <c r="H628" s="7"/>
      <c r="I628" s="2"/>
      <c r="J628" s="2"/>
      <c r="K628" s="2"/>
      <c r="L628" s="2"/>
      <c r="M628" s="2"/>
      <c r="N628" s="2"/>
      <c r="O628" s="2"/>
      <c r="P628" s="2"/>
      <c r="Q628" s="2"/>
      <c r="R628" s="2"/>
      <c r="S628" s="2"/>
      <c r="T628" s="2"/>
      <c r="U628" s="2"/>
      <c r="V628" s="2"/>
      <c r="W628" s="2"/>
      <c r="X628" s="2"/>
      <c r="Y628" s="2"/>
      <c r="Z628" s="2"/>
    </row>
    <row r="629" spans="1:26" ht="15.75" customHeight="1">
      <c r="A629" s="5"/>
      <c r="B629" s="5"/>
      <c r="C629" s="6"/>
      <c r="D629" s="6"/>
      <c r="E629" s="6"/>
      <c r="F629" s="7"/>
      <c r="G629" s="7"/>
      <c r="H629" s="7"/>
      <c r="I629" s="2"/>
      <c r="J629" s="2"/>
      <c r="K629" s="2"/>
      <c r="L629" s="2"/>
      <c r="M629" s="2"/>
      <c r="N629" s="2"/>
      <c r="O629" s="2"/>
      <c r="P629" s="2"/>
      <c r="Q629" s="2"/>
      <c r="R629" s="2"/>
      <c r="S629" s="2"/>
      <c r="T629" s="2"/>
      <c r="U629" s="2"/>
      <c r="V629" s="2"/>
      <c r="W629" s="2"/>
      <c r="X629" s="2"/>
      <c r="Y629" s="2"/>
      <c r="Z629" s="2"/>
    </row>
    <row r="630" spans="1:26" ht="15.75" customHeight="1">
      <c r="A630" s="5"/>
      <c r="B630" s="5"/>
      <c r="C630" s="6"/>
      <c r="D630" s="6"/>
      <c r="E630" s="6"/>
      <c r="F630" s="7"/>
      <c r="G630" s="7"/>
      <c r="H630" s="7"/>
      <c r="I630" s="2"/>
      <c r="J630" s="2"/>
      <c r="K630" s="2"/>
      <c r="L630" s="2"/>
      <c r="M630" s="2"/>
      <c r="N630" s="2"/>
      <c r="O630" s="2"/>
      <c r="P630" s="2"/>
      <c r="Q630" s="2"/>
      <c r="R630" s="2"/>
      <c r="S630" s="2"/>
      <c r="T630" s="2"/>
      <c r="U630" s="2"/>
      <c r="V630" s="2"/>
      <c r="W630" s="2"/>
      <c r="X630" s="2"/>
      <c r="Y630" s="2"/>
      <c r="Z630" s="2"/>
    </row>
    <row r="631" spans="1:26" ht="15.75" customHeight="1">
      <c r="A631" s="5"/>
      <c r="B631" s="5"/>
      <c r="C631" s="6"/>
      <c r="D631" s="6"/>
      <c r="E631" s="6"/>
      <c r="F631" s="7"/>
      <c r="G631" s="7"/>
      <c r="H631" s="7"/>
      <c r="I631" s="2"/>
      <c r="J631" s="2"/>
      <c r="K631" s="2"/>
      <c r="L631" s="2"/>
      <c r="M631" s="2"/>
      <c r="N631" s="2"/>
      <c r="O631" s="2"/>
      <c r="P631" s="2"/>
      <c r="Q631" s="2"/>
      <c r="R631" s="2"/>
      <c r="S631" s="2"/>
      <c r="T631" s="2"/>
      <c r="U631" s="2"/>
      <c r="V631" s="2"/>
      <c r="W631" s="2"/>
      <c r="X631" s="2"/>
      <c r="Y631" s="2"/>
      <c r="Z631" s="2"/>
    </row>
    <row r="632" spans="1:26" ht="15.75" customHeight="1">
      <c r="A632" s="5"/>
      <c r="B632" s="5"/>
      <c r="C632" s="6"/>
      <c r="D632" s="6"/>
      <c r="E632" s="6"/>
      <c r="F632" s="7"/>
      <c r="G632" s="7"/>
      <c r="H632" s="7"/>
      <c r="I632" s="2"/>
      <c r="J632" s="2"/>
      <c r="K632" s="2"/>
      <c r="L632" s="2"/>
      <c r="M632" s="2"/>
      <c r="N632" s="2"/>
      <c r="O632" s="2"/>
      <c r="P632" s="2"/>
      <c r="Q632" s="2"/>
      <c r="R632" s="2"/>
      <c r="S632" s="2"/>
      <c r="T632" s="2"/>
      <c r="U632" s="2"/>
      <c r="V632" s="2"/>
      <c r="W632" s="2"/>
      <c r="X632" s="2"/>
      <c r="Y632" s="2"/>
      <c r="Z632" s="2"/>
    </row>
    <row r="633" spans="1:26" ht="15.75" customHeight="1">
      <c r="A633" s="5"/>
      <c r="B633" s="5"/>
      <c r="C633" s="6"/>
      <c r="D633" s="6"/>
      <c r="E633" s="6"/>
      <c r="F633" s="7"/>
      <c r="G633" s="7"/>
      <c r="H633" s="7"/>
      <c r="I633" s="2"/>
      <c r="J633" s="2"/>
      <c r="K633" s="2"/>
      <c r="L633" s="2"/>
      <c r="M633" s="2"/>
      <c r="N633" s="2"/>
      <c r="O633" s="2"/>
      <c r="P633" s="2"/>
      <c r="Q633" s="2"/>
      <c r="R633" s="2"/>
      <c r="S633" s="2"/>
      <c r="T633" s="2"/>
      <c r="U633" s="2"/>
      <c r="V633" s="2"/>
      <c r="W633" s="2"/>
      <c r="X633" s="2"/>
      <c r="Y633" s="2"/>
      <c r="Z633" s="2"/>
    </row>
    <row r="634" spans="1:26" ht="15.75" customHeight="1">
      <c r="A634" s="5"/>
      <c r="B634" s="5"/>
      <c r="C634" s="6"/>
      <c r="D634" s="6"/>
      <c r="E634" s="6"/>
      <c r="F634" s="7"/>
      <c r="G634" s="7"/>
      <c r="H634" s="7"/>
      <c r="I634" s="2"/>
      <c r="J634" s="2"/>
      <c r="K634" s="2"/>
      <c r="L634" s="2"/>
      <c r="M634" s="2"/>
      <c r="N634" s="2"/>
      <c r="O634" s="2"/>
      <c r="P634" s="2"/>
      <c r="Q634" s="2"/>
      <c r="R634" s="2"/>
      <c r="S634" s="2"/>
      <c r="T634" s="2"/>
      <c r="U634" s="2"/>
      <c r="V634" s="2"/>
      <c r="W634" s="2"/>
      <c r="X634" s="2"/>
      <c r="Y634" s="2"/>
      <c r="Z634" s="2"/>
    </row>
    <row r="635" spans="1:26" ht="15.75" customHeight="1">
      <c r="A635" s="5"/>
      <c r="B635" s="5"/>
      <c r="C635" s="6"/>
      <c r="D635" s="6"/>
      <c r="E635" s="6"/>
      <c r="F635" s="7"/>
      <c r="G635" s="7"/>
      <c r="H635" s="7"/>
      <c r="I635" s="2"/>
      <c r="J635" s="2"/>
      <c r="K635" s="2"/>
      <c r="L635" s="2"/>
      <c r="M635" s="2"/>
      <c r="N635" s="2"/>
      <c r="O635" s="2"/>
      <c r="P635" s="2"/>
      <c r="Q635" s="2"/>
      <c r="R635" s="2"/>
      <c r="S635" s="2"/>
      <c r="T635" s="2"/>
      <c r="U635" s="2"/>
      <c r="V635" s="2"/>
      <c r="W635" s="2"/>
      <c r="X635" s="2"/>
      <c r="Y635" s="2"/>
      <c r="Z635" s="2"/>
    </row>
    <row r="636" spans="1:26" ht="15.75" customHeight="1">
      <c r="A636" s="5"/>
      <c r="B636" s="5"/>
      <c r="C636" s="6"/>
      <c r="D636" s="6"/>
      <c r="E636" s="6"/>
      <c r="F636" s="7"/>
      <c r="G636" s="7"/>
      <c r="H636" s="7"/>
      <c r="I636" s="2"/>
      <c r="J636" s="2"/>
      <c r="K636" s="2"/>
      <c r="L636" s="2"/>
      <c r="M636" s="2"/>
      <c r="N636" s="2"/>
      <c r="O636" s="2"/>
      <c r="P636" s="2"/>
      <c r="Q636" s="2"/>
      <c r="R636" s="2"/>
      <c r="S636" s="2"/>
      <c r="T636" s="2"/>
      <c r="U636" s="2"/>
      <c r="V636" s="2"/>
      <c r="W636" s="2"/>
      <c r="X636" s="2"/>
      <c r="Y636" s="2"/>
      <c r="Z636" s="2"/>
    </row>
    <row r="637" spans="1:26" ht="15.75" customHeight="1">
      <c r="A637" s="5"/>
      <c r="B637" s="5"/>
      <c r="C637" s="6"/>
      <c r="D637" s="6"/>
      <c r="E637" s="6"/>
      <c r="F637" s="7"/>
      <c r="G637" s="7"/>
      <c r="H637" s="7"/>
      <c r="I637" s="2"/>
      <c r="J637" s="2"/>
      <c r="K637" s="2"/>
      <c r="L637" s="2"/>
      <c r="M637" s="2"/>
      <c r="N637" s="2"/>
      <c r="O637" s="2"/>
      <c r="P637" s="2"/>
      <c r="Q637" s="2"/>
      <c r="R637" s="2"/>
      <c r="S637" s="2"/>
      <c r="T637" s="2"/>
      <c r="U637" s="2"/>
      <c r="V637" s="2"/>
      <c r="W637" s="2"/>
      <c r="X637" s="2"/>
      <c r="Y637" s="2"/>
      <c r="Z637" s="2"/>
    </row>
    <row r="638" spans="1:26" ht="15.75" customHeight="1">
      <c r="A638" s="5"/>
      <c r="B638" s="5"/>
      <c r="C638" s="6"/>
      <c r="D638" s="6"/>
      <c r="E638" s="6"/>
      <c r="F638" s="7"/>
      <c r="G638" s="7"/>
      <c r="H638" s="7"/>
      <c r="I638" s="2"/>
      <c r="J638" s="2"/>
      <c r="K638" s="2"/>
      <c r="L638" s="2"/>
      <c r="M638" s="2"/>
      <c r="N638" s="2"/>
      <c r="O638" s="2"/>
      <c r="P638" s="2"/>
      <c r="Q638" s="2"/>
      <c r="R638" s="2"/>
      <c r="S638" s="2"/>
      <c r="T638" s="2"/>
      <c r="U638" s="2"/>
      <c r="V638" s="2"/>
      <c r="W638" s="2"/>
      <c r="X638" s="2"/>
      <c r="Y638" s="2"/>
      <c r="Z638" s="2"/>
    </row>
    <row r="639" spans="1:26" ht="15.75" customHeight="1">
      <c r="A639" s="5"/>
      <c r="B639" s="5"/>
      <c r="C639" s="6"/>
      <c r="D639" s="6"/>
      <c r="E639" s="6"/>
      <c r="F639" s="7"/>
      <c r="G639" s="7"/>
      <c r="H639" s="7"/>
      <c r="I639" s="2"/>
      <c r="J639" s="2"/>
      <c r="K639" s="2"/>
      <c r="L639" s="2"/>
      <c r="M639" s="2"/>
      <c r="N639" s="2"/>
      <c r="O639" s="2"/>
      <c r="P639" s="2"/>
      <c r="Q639" s="2"/>
      <c r="R639" s="2"/>
      <c r="S639" s="2"/>
      <c r="T639" s="2"/>
      <c r="U639" s="2"/>
      <c r="V639" s="2"/>
      <c r="W639" s="2"/>
      <c r="X639" s="2"/>
      <c r="Y639" s="2"/>
      <c r="Z639" s="2"/>
    </row>
    <row r="640" spans="1:26" ht="15.75" customHeight="1">
      <c r="A640" s="5"/>
      <c r="B640" s="5"/>
      <c r="C640" s="6"/>
      <c r="D640" s="6"/>
      <c r="E640" s="6"/>
      <c r="F640" s="7"/>
      <c r="G640" s="7"/>
      <c r="H640" s="7"/>
      <c r="I640" s="2"/>
      <c r="J640" s="2"/>
      <c r="K640" s="2"/>
      <c r="L640" s="2"/>
      <c r="M640" s="2"/>
      <c r="N640" s="2"/>
      <c r="O640" s="2"/>
      <c r="P640" s="2"/>
      <c r="Q640" s="2"/>
      <c r="R640" s="2"/>
      <c r="S640" s="2"/>
      <c r="T640" s="2"/>
      <c r="U640" s="2"/>
      <c r="V640" s="2"/>
      <c r="W640" s="2"/>
      <c r="X640" s="2"/>
      <c r="Y640" s="2"/>
      <c r="Z640" s="2"/>
    </row>
    <row r="641" spans="1:26" ht="15.75" customHeight="1">
      <c r="A641" s="5"/>
      <c r="B641" s="5"/>
      <c r="C641" s="6"/>
      <c r="D641" s="6"/>
      <c r="E641" s="6"/>
      <c r="F641" s="7"/>
      <c r="G641" s="7"/>
      <c r="H641" s="7"/>
      <c r="I641" s="2"/>
      <c r="J641" s="2"/>
      <c r="K641" s="2"/>
      <c r="L641" s="2"/>
      <c r="M641" s="2"/>
      <c r="N641" s="2"/>
      <c r="O641" s="2"/>
      <c r="P641" s="2"/>
      <c r="Q641" s="2"/>
      <c r="R641" s="2"/>
      <c r="S641" s="2"/>
      <c r="T641" s="2"/>
      <c r="U641" s="2"/>
      <c r="V641" s="2"/>
      <c r="W641" s="2"/>
      <c r="X641" s="2"/>
      <c r="Y641" s="2"/>
      <c r="Z641" s="2"/>
    </row>
    <row r="642" spans="1:26" ht="15.75" customHeight="1">
      <c r="A642" s="5"/>
      <c r="B642" s="5"/>
      <c r="C642" s="6"/>
      <c r="D642" s="6"/>
      <c r="E642" s="6"/>
      <c r="F642" s="7"/>
      <c r="G642" s="7"/>
      <c r="H642" s="7"/>
      <c r="I642" s="2"/>
      <c r="J642" s="2"/>
      <c r="K642" s="2"/>
      <c r="L642" s="2"/>
      <c r="M642" s="2"/>
      <c r="N642" s="2"/>
      <c r="O642" s="2"/>
      <c r="P642" s="2"/>
      <c r="Q642" s="2"/>
      <c r="R642" s="2"/>
      <c r="S642" s="2"/>
      <c r="T642" s="2"/>
      <c r="U642" s="2"/>
      <c r="V642" s="2"/>
      <c r="W642" s="2"/>
      <c r="X642" s="2"/>
      <c r="Y642" s="2"/>
      <c r="Z642" s="2"/>
    </row>
    <row r="643" spans="1:26" ht="15.75" customHeight="1">
      <c r="A643" s="5"/>
      <c r="B643" s="5"/>
      <c r="C643" s="6"/>
      <c r="D643" s="6"/>
      <c r="E643" s="6"/>
      <c r="F643" s="7"/>
      <c r="G643" s="7"/>
      <c r="H643" s="7"/>
      <c r="I643" s="2"/>
      <c r="J643" s="2"/>
      <c r="K643" s="2"/>
      <c r="L643" s="2"/>
      <c r="M643" s="2"/>
      <c r="N643" s="2"/>
      <c r="O643" s="2"/>
      <c r="P643" s="2"/>
      <c r="Q643" s="2"/>
      <c r="R643" s="2"/>
      <c r="S643" s="2"/>
      <c r="T643" s="2"/>
      <c r="U643" s="2"/>
      <c r="V643" s="2"/>
      <c r="W643" s="2"/>
      <c r="X643" s="2"/>
      <c r="Y643" s="2"/>
      <c r="Z643" s="2"/>
    </row>
    <row r="644" spans="1:26" ht="15.75" customHeight="1">
      <c r="A644" s="5"/>
      <c r="B644" s="5"/>
      <c r="C644" s="6"/>
      <c r="D644" s="6"/>
      <c r="E644" s="6"/>
      <c r="F644" s="7"/>
      <c r="G644" s="7"/>
      <c r="H644" s="7"/>
      <c r="I644" s="2"/>
      <c r="J644" s="2"/>
      <c r="K644" s="2"/>
      <c r="L644" s="2"/>
      <c r="M644" s="2"/>
      <c r="N644" s="2"/>
      <c r="O644" s="2"/>
      <c r="P644" s="2"/>
      <c r="Q644" s="2"/>
      <c r="R644" s="2"/>
      <c r="S644" s="2"/>
      <c r="T644" s="2"/>
      <c r="U644" s="2"/>
      <c r="V644" s="2"/>
      <c r="W644" s="2"/>
      <c r="X644" s="2"/>
      <c r="Y644" s="2"/>
      <c r="Z644" s="2"/>
    </row>
    <row r="645" spans="1:26" ht="15.75" customHeight="1">
      <c r="A645" s="5"/>
      <c r="B645" s="5"/>
      <c r="C645" s="6"/>
      <c r="D645" s="6"/>
      <c r="E645" s="6"/>
      <c r="F645" s="7"/>
      <c r="G645" s="7"/>
      <c r="H645" s="7"/>
      <c r="I645" s="2"/>
      <c r="J645" s="2"/>
      <c r="K645" s="2"/>
      <c r="L645" s="2"/>
      <c r="M645" s="2"/>
      <c r="N645" s="2"/>
      <c r="O645" s="2"/>
      <c r="P645" s="2"/>
      <c r="Q645" s="2"/>
      <c r="R645" s="2"/>
      <c r="S645" s="2"/>
      <c r="T645" s="2"/>
      <c r="U645" s="2"/>
      <c r="V645" s="2"/>
      <c r="W645" s="2"/>
      <c r="X645" s="2"/>
      <c r="Y645" s="2"/>
      <c r="Z645" s="2"/>
    </row>
    <row r="646" spans="1:26" ht="15.75" customHeight="1">
      <c r="A646" s="5"/>
      <c r="B646" s="5"/>
      <c r="C646" s="6"/>
      <c r="D646" s="6"/>
      <c r="E646" s="6"/>
      <c r="F646" s="7"/>
      <c r="G646" s="7"/>
      <c r="H646" s="7"/>
      <c r="I646" s="2"/>
      <c r="J646" s="2"/>
      <c r="K646" s="2"/>
      <c r="L646" s="2"/>
      <c r="M646" s="2"/>
      <c r="N646" s="2"/>
      <c r="O646" s="2"/>
      <c r="P646" s="2"/>
      <c r="Q646" s="2"/>
      <c r="R646" s="2"/>
      <c r="S646" s="2"/>
      <c r="T646" s="2"/>
      <c r="U646" s="2"/>
      <c r="V646" s="2"/>
      <c r="W646" s="2"/>
      <c r="X646" s="2"/>
      <c r="Y646" s="2"/>
      <c r="Z646" s="2"/>
    </row>
    <row r="647" spans="1:26" ht="15.75" customHeight="1">
      <c r="A647" s="5"/>
      <c r="B647" s="5"/>
      <c r="C647" s="6"/>
      <c r="D647" s="6"/>
      <c r="E647" s="6"/>
      <c r="F647" s="7"/>
      <c r="G647" s="7"/>
      <c r="H647" s="7"/>
      <c r="I647" s="2"/>
      <c r="J647" s="2"/>
      <c r="K647" s="2"/>
      <c r="L647" s="2"/>
      <c r="M647" s="2"/>
      <c r="N647" s="2"/>
      <c r="O647" s="2"/>
      <c r="P647" s="2"/>
      <c r="Q647" s="2"/>
      <c r="R647" s="2"/>
      <c r="S647" s="2"/>
      <c r="T647" s="2"/>
      <c r="U647" s="2"/>
      <c r="V647" s="2"/>
      <c r="W647" s="2"/>
      <c r="X647" s="2"/>
      <c r="Y647" s="2"/>
      <c r="Z647" s="2"/>
    </row>
    <row r="648" spans="1:26" ht="15.75" customHeight="1">
      <c r="A648" s="5"/>
      <c r="B648" s="5"/>
      <c r="C648" s="6"/>
      <c r="D648" s="6"/>
      <c r="E648" s="6"/>
      <c r="F648" s="7"/>
      <c r="G648" s="7"/>
      <c r="H648" s="7"/>
      <c r="I648" s="2"/>
      <c r="J648" s="2"/>
      <c r="K648" s="2"/>
      <c r="L648" s="2"/>
      <c r="M648" s="2"/>
      <c r="N648" s="2"/>
      <c r="O648" s="2"/>
      <c r="P648" s="2"/>
      <c r="Q648" s="2"/>
      <c r="R648" s="2"/>
      <c r="S648" s="2"/>
      <c r="T648" s="2"/>
      <c r="U648" s="2"/>
      <c r="V648" s="2"/>
      <c r="W648" s="2"/>
      <c r="X648" s="2"/>
      <c r="Y648" s="2"/>
      <c r="Z648" s="2"/>
    </row>
    <row r="649" spans="1:26" ht="15.75" customHeight="1">
      <c r="A649" s="5"/>
      <c r="B649" s="5"/>
      <c r="C649" s="6"/>
      <c r="D649" s="6"/>
      <c r="E649" s="6"/>
      <c r="F649" s="7"/>
      <c r="G649" s="7"/>
      <c r="H649" s="7"/>
      <c r="I649" s="2"/>
      <c r="J649" s="2"/>
      <c r="K649" s="2"/>
      <c r="L649" s="2"/>
      <c r="M649" s="2"/>
      <c r="N649" s="2"/>
      <c r="O649" s="2"/>
      <c r="P649" s="2"/>
      <c r="Q649" s="2"/>
      <c r="R649" s="2"/>
      <c r="S649" s="2"/>
      <c r="T649" s="2"/>
      <c r="U649" s="2"/>
      <c r="V649" s="2"/>
      <c r="W649" s="2"/>
      <c r="X649" s="2"/>
      <c r="Y649" s="2"/>
      <c r="Z649" s="2"/>
    </row>
    <row r="650" spans="1:26" ht="15.75" customHeight="1">
      <c r="A650" s="5"/>
      <c r="B650" s="5"/>
      <c r="C650" s="6"/>
      <c r="D650" s="6"/>
      <c r="E650" s="6"/>
      <c r="F650" s="7"/>
      <c r="G650" s="7"/>
      <c r="H650" s="7"/>
      <c r="I650" s="2"/>
      <c r="J650" s="2"/>
      <c r="K650" s="2"/>
      <c r="L650" s="2"/>
      <c r="M650" s="2"/>
      <c r="N650" s="2"/>
      <c r="O650" s="2"/>
      <c r="P650" s="2"/>
      <c r="Q650" s="2"/>
      <c r="R650" s="2"/>
      <c r="S650" s="2"/>
      <c r="T650" s="2"/>
      <c r="U650" s="2"/>
      <c r="V650" s="2"/>
      <c r="W650" s="2"/>
      <c r="X650" s="2"/>
      <c r="Y650" s="2"/>
      <c r="Z650" s="2"/>
    </row>
    <row r="651" spans="1:26" ht="15.75" customHeight="1">
      <c r="A651" s="5"/>
      <c r="B651" s="5"/>
      <c r="C651" s="6"/>
      <c r="D651" s="6"/>
      <c r="E651" s="6"/>
      <c r="F651" s="7"/>
      <c r="G651" s="7"/>
      <c r="H651" s="7"/>
      <c r="I651" s="2"/>
      <c r="J651" s="2"/>
      <c r="K651" s="2"/>
      <c r="L651" s="2"/>
      <c r="M651" s="2"/>
      <c r="N651" s="2"/>
      <c r="O651" s="2"/>
      <c r="P651" s="2"/>
      <c r="Q651" s="2"/>
      <c r="R651" s="2"/>
      <c r="S651" s="2"/>
      <c r="T651" s="2"/>
      <c r="U651" s="2"/>
      <c r="V651" s="2"/>
      <c r="W651" s="2"/>
      <c r="X651" s="2"/>
      <c r="Y651" s="2"/>
      <c r="Z651" s="2"/>
    </row>
    <row r="652" spans="1:26" ht="15.75" customHeight="1">
      <c r="A652" s="5"/>
      <c r="B652" s="5"/>
      <c r="C652" s="6"/>
      <c r="D652" s="6"/>
      <c r="E652" s="6"/>
      <c r="F652" s="7"/>
      <c r="G652" s="7"/>
      <c r="H652" s="7"/>
      <c r="I652" s="2"/>
      <c r="J652" s="2"/>
      <c r="K652" s="2"/>
      <c r="L652" s="2"/>
      <c r="M652" s="2"/>
      <c r="N652" s="2"/>
      <c r="O652" s="2"/>
      <c r="P652" s="2"/>
      <c r="Q652" s="2"/>
      <c r="R652" s="2"/>
      <c r="S652" s="2"/>
      <c r="T652" s="2"/>
      <c r="U652" s="2"/>
      <c r="V652" s="2"/>
      <c r="W652" s="2"/>
      <c r="X652" s="2"/>
      <c r="Y652" s="2"/>
      <c r="Z652" s="2"/>
    </row>
    <row r="653" spans="1:26" ht="15.75" customHeight="1">
      <c r="A653" s="5"/>
      <c r="B653" s="5"/>
      <c r="C653" s="6"/>
      <c r="D653" s="6"/>
      <c r="E653" s="6"/>
      <c r="F653" s="7"/>
      <c r="G653" s="7"/>
      <c r="H653" s="7"/>
      <c r="I653" s="2"/>
      <c r="J653" s="2"/>
      <c r="K653" s="2"/>
      <c r="L653" s="2"/>
      <c r="M653" s="2"/>
      <c r="N653" s="2"/>
      <c r="O653" s="2"/>
      <c r="P653" s="2"/>
      <c r="Q653" s="2"/>
      <c r="R653" s="2"/>
      <c r="S653" s="2"/>
      <c r="T653" s="2"/>
      <c r="U653" s="2"/>
      <c r="V653" s="2"/>
      <c r="W653" s="2"/>
      <c r="X653" s="2"/>
      <c r="Y653" s="2"/>
      <c r="Z653" s="2"/>
    </row>
    <row r="654" spans="1:26" ht="15.75" customHeight="1">
      <c r="A654" s="5"/>
      <c r="B654" s="5"/>
      <c r="C654" s="6"/>
      <c r="D654" s="6"/>
      <c r="E654" s="6"/>
      <c r="F654" s="7"/>
      <c r="G654" s="7"/>
      <c r="H654" s="7"/>
      <c r="I654" s="2"/>
      <c r="J654" s="2"/>
      <c r="K654" s="2"/>
      <c r="L654" s="2"/>
      <c r="M654" s="2"/>
      <c r="N654" s="2"/>
      <c r="O654" s="2"/>
      <c r="P654" s="2"/>
      <c r="Q654" s="2"/>
      <c r="R654" s="2"/>
      <c r="S654" s="2"/>
      <c r="T654" s="2"/>
      <c r="U654" s="2"/>
      <c r="V654" s="2"/>
      <c r="W654" s="2"/>
      <c r="X654" s="2"/>
      <c r="Y654" s="2"/>
      <c r="Z654" s="2"/>
    </row>
    <row r="655" spans="1:26" ht="15.75" customHeight="1">
      <c r="A655" s="5"/>
      <c r="B655" s="5"/>
      <c r="C655" s="6"/>
      <c r="D655" s="6"/>
      <c r="E655" s="6"/>
      <c r="F655" s="7"/>
      <c r="G655" s="7"/>
      <c r="H655" s="7"/>
      <c r="I655" s="2"/>
      <c r="J655" s="2"/>
      <c r="K655" s="2"/>
      <c r="L655" s="2"/>
      <c r="M655" s="2"/>
      <c r="N655" s="2"/>
      <c r="O655" s="2"/>
      <c r="P655" s="2"/>
      <c r="Q655" s="2"/>
      <c r="R655" s="2"/>
      <c r="S655" s="2"/>
      <c r="T655" s="2"/>
      <c r="U655" s="2"/>
      <c r="V655" s="2"/>
      <c r="W655" s="2"/>
      <c r="X655" s="2"/>
      <c r="Y655" s="2"/>
      <c r="Z655" s="2"/>
    </row>
    <row r="656" spans="1:26" ht="15.75" customHeight="1">
      <c r="A656" s="5"/>
      <c r="B656" s="5"/>
      <c r="C656" s="6"/>
      <c r="D656" s="6"/>
      <c r="E656" s="6"/>
      <c r="F656" s="7"/>
      <c r="G656" s="7"/>
      <c r="H656" s="7"/>
      <c r="I656" s="2"/>
      <c r="J656" s="2"/>
      <c r="K656" s="2"/>
      <c r="L656" s="2"/>
      <c r="M656" s="2"/>
      <c r="N656" s="2"/>
      <c r="O656" s="2"/>
      <c r="P656" s="2"/>
      <c r="Q656" s="2"/>
      <c r="R656" s="2"/>
      <c r="S656" s="2"/>
      <c r="T656" s="2"/>
      <c r="U656" s="2"/>
      <c r="V656" s="2"/>
      <c r="W656" s="2"/>
      <c r="X656" s="2"/>
      <c r="Y656" s="2"/>
      <c r="Z656" s="2"/>
    </row>
    <row r="657" spans="1:26" ht="15.75" customHeight="1">
      <c r="A657" s="5"/>
      <c r="B657" s="5"/>
      <c r="C657" s="6"/>
      <c r="D657" s="6"/>
      <c r="E657" s="6"/>
      <c r="F657" s="7"/>
      <c r="G657" s="7"/>
      <c r="H657" s="7"/>
      <c r="I657" s="2"/>
      <c r="J657" s="2"/>
      <c r="K657" s="2"/>
      <c r="L657" s="2"/>
      <c r="M657" s="2"/>
      <c r="N657" s="2"/>
      <c r="O657" s="2"/>
      <c r="P657" s="2"/>
      <c r="Q657" s="2"/>
      <c r="R657" s="2"/>
      <c r="S657" s="2"/>
      <c r="T657" s="2"/>
      <c r="U657" s="2"/>
      <c r="V657" s="2"/>
      <c r="W657" s="2"/>
      <c r="X657" s="2"/>
      <c r="Y657" s="2"/>
      <c r="Z657" s="2"/>
    </row>
    <row r="658" spans="1:26" ht="15.75" customHeight="1">
      <c r="A658" s="5"/>
      <c r="B658" s="5"/>
      <c r="C658" s="6"/>
      <c r="D658" s="6"/>
      <c r="E658" s="6"/>
      <c r="F658" s="7"/>
      <c r="G658" s="7"/>
      <c r="H658" s="7"/>
      <c r="I658" s="2"/>
      <c r="J658" s="2"/>
      <c r="K658" s="2"/>
      <c r="L658" s="2"/>
      <c r="M658" s="2"/>
      <c r="N658" s="2"/>
      <c r="O658" s="2"/>
      <c r="P658" s="2"/>
      <c r="Q658" s="2"/>
      <c r="R658" s="2"/>
      <c r="S658" s="2"/>
      <c r="T658" s="2"/>
      <c r="U658" s="2"/>
      <c r="V658" s="2"/>
      <c r="W658" s="2"/>
      <c r="X658" s="2"/>
      <c r="Y658" s="2"/>
      <c r="Z658" s="2"/>
    </row>
    <row r="659" spans="1:26" ht="15.75" customHeight="1">
      <c r="A659" s="5"/>
      <c r="B659" s="5"/>
      <c r="C659" s="6"/>
      <c r="D659" s="6"/>
      <c r="E659" s="6"/>
      <c r="F659" s="7"/>
      <c r="G659" s="7"/>
      <c r="H659" s="7"/>
      <c r="I659" s="2"/>
      <c r="J659" s="2"/>
      <c r="K659" s="2"/>
      <c r="L659" s="2"/>
      <c r="M659" s="2"/>
      <c r="N659" s="2"/>
      <c r="O659" s="2"/>
      <c r="P659" s="2"/>
      <c r="Q659" s="2"/>
      <c r="R659" s="2"/>
      <c r="S659" s="2"/>
      <c r="T659" s="2"/>
      <c r="U659" s="2"/>
      <c r="V659" s="2"/>
      <c r="W659" s="2"/>
      <c r="X659" s="2"/>
      <c r="Y659" s="2"/>
      <c r="Z659" s="2"/>
    </row>
    <row r="660" spans="1:26" ht="15.75" customHeight="1">
      <c r="A660" s="5"/>
      <c r="B660" s="5"/>
      <c r="C660" s="6"/>
      <c r="D660" s="6"/>
      <c r="E660" s="6"/>
      <c r="F660" s="7"/>
      <c r="G660" s="7"/>
      <c r="H660" s="7"/>
      <c r="I660" s="2"/>
      <c r="J660" s="2"/>
      <c r="K660" s="2"/>
      <c r="L660" s="2"/>
      <c r="M660" s="2"/>
      <c r="N660" s="2"/>
      <c r="O660" s="2"/>
      <c r="P660" s="2"/>
      <c r="Q660" s="2"/>
      <c r="R660" s="2"/>
      <c r="S660" s="2"/>
      <c r="T660" s="2"/>
      <c r="U660" s="2"/>
      <c r="V660" s="2"/>
      <c r="W660" s="2"/>
      <c r="X660" s="2"/>
      <c r="Y660" s="2"/>
      <c r="Z660" s="2"/>
    </row>
    <row r="661" spans="1:26" ht="15.75" customHeight="1">
      <c r="A661" s="5"/>
      <c r="B661" s="5"/>
      <c r="C661" s="6"/>
      <c r="D661" s="6"/>
      <c r="E661" s="6"/>
      <c r="F661" s="7"/>
      <c r="G661" s="7"/>
      <c r="H661" s="7"/>
      <c r="I661" s="2"/>
      <c r="J661" s="2"/>
      <c r="K661" s="2"/>
      <c r="L661" s="2"/>
      <c r="M661" s="2"/>
      <c r="N661" s="2"/>
      <c r="O661" s="2"/>
      <c r="P661" s="2"/>
      <c r="Q661" s="2"/>
      <c r="R661" s="2"/>
      <c r="S661" s="2"/>
      <c r="T661" s="2"/>
      <c r="U661" s="2"/>
      <c r="V661" s="2"/>
      <c r="W661" s="2"/>
      <c r="X661" s="2"/>
      <c r="Y661" s="2"/>
      <c r="Z661" s="2"/>
    </row>
    <row r="662" spans="1:26" ht="15.75" customHeight="1">
      <c r="A662" s="5"/>
      <c r="B662" s="5"/>
      <c r="C662" s="6"/>
      <c r="D662" s="6"/>
      <c r="E662" s="6"/>
      <c r="F662" s="7"/>
      <c r="G662" s="7"/>
      <c r="H662" s="7"/>
      <c r="I662" s="2"/>
      <c r="J662" s="2"/>
      <c r="K662" s="2"/>
      <c r="L662" s="2"/>
      <c r="M662" s="2"/>
      <c r="N662" s="2"/>
      <c r="O662" s="2"/>
      <c r="P662" s="2"/>
      <c r="Q662" s="2"/>
      <c r="R662" s="2"/>
      <c r="S662" s="2"/>
      <c r="T662" s="2"/>
      <c r="U662" s="2"/>
      <c r="V662" s="2"/>
      <c r="W662" s="2"/>
      <c r="X662" s="2"/>
      <c r="Y662" s="2"/>
      <c r="Z662" s="2"/>
    </row>
    <row r="663" spans="1:26" ht="15.75" customHeight="1">
      <c r="A663" s="5"/>
      <c r="B663" s="5"/>
      <c r="C663" s="6"/>
      <c r="D663" s="6"/>
      <c r="E663" s="6"/>
      <c r="F663" s="7"/>
      <c r="G663" s="7"/>
      <c r="H663" s="7"/>
      <c r="I663" s="2"/>
      <c r="J663" s="2"/>
      <c r="K663" s="2"/>
      <c r="L663" s="2"/>
      <c r="M663" s="2"/>
      <c r="N663" s="2"/>
      <c r="O663" s="2"/>
      <c r="P663" s="2"/>
      <c r="Q663" s="2"/>
      <c r="R663" s="2"/>
      <c r="S663" s="2"/>
      <c r="T663" s="2"/>
      <c r="U663" s="2"/>
      <c r="V663" s="2"/>
      <c r="W663" s="2"/>
      <c r="X663" s="2"/>
      <c r="Y663" s="2"/>
      <c r="Z663" s="2"/>
    </row>
    <row r="664" spans="1:26" ht="15.75" customHeight="1">
      <c r="A664" s="5"/>
      <c r="B664" s="5"/>
      <c r="C664" s="6"/>
      <c r="D664" s="6"/>
      <c r="E664" s="6"/>
      <c r="F664" s="7"/>
      <c r="G664" s="7"/>
      <c r="H664" s="7"/>
      <c r="I664" s="2"/>
      <c r="J664" s="2"/>
      <c r="K664" s="2"/>
      <c r="L664" s="2"/>
      <c r="M664" s="2"/>
      <c r="N664" s="2"/>
      <c r="O664" s="2"/>
      <c r="P664" s="2"/>
      <c r="Q664" s="2"/>
      <c r="R664" s="2"/>
      <c r="S664" s="2"/>
      <c r="T664" s="2"/>
      <c r="U664" s="2"/>
      <c r="V664" s="2"/>
      <c r="W664" s="2"/>
      <c r="X664" s="2"/>
      <c r="Y664" s="2"/>
      <c r="Z664" s="2"/>
    </row>
    <row r="665" spans="1:26" ht="15.75" customHeight="1">
      <c r="A665" s="5"/>
      <c r="B665" s="5"/>
      <c r="C665" s="6"/>
      <c r="D665" s="6"/>
      <c r="E665" s="6"/>
      <c r="F665" s="7"/>
      <c r="G665" s="7"/>
      <c r="H665" s="7"/>
      <c r="I665" s="2"/>
      <c r="J665" s="2"/>
      <c r="K665" s="2"/>
      <c r="L665" s="2"/>
      <c r="M665" s="2"/>
      <c r="N665" s="2"/>
      <c r="O665" s="2"/>
      <c r="P665" s="2"/>
      <c r="Q665" s="2"/>
      <c r="R665" s="2"/>
      <c r="S665" s="2"/>
      <c r="T665" s="2"/>
      <c r="U665" s="2"/>
      <c r="V665" s="2"/>
      <c r="W665" s="2"/>
      <c r="X665" s="2"/>
      <c r="Y665" s="2"/>
      <c r="Z665" s="2"/>
    </row>
    <row r="666" spans="1:26" ht="15.75" customHeight="1">
      <c r="A666" s="5"/>
      <c r="B666" s="5"/>
      <c r="C666" s="6"/>
      <c r="D666" s="6"/>
      <c r="E666" s="6"/>
      <c r="F666" s="7"/>
      <c r="G666" s="7"/>
      <c r="H666" s="7"/>
      <c r="I666" s="2"/>
      <c r="J666" s="2"/>
      <c r="K666" s="2"/>
      <c r="L666" s="2"/>
      <c r="M666" s="2"/>
      <c r="N666" s="2"/>
      <c r="O666" s="2"/>
      <c r="P666" s="2"/>
      <c r="Q666" s="2"/>
      <c r="R666" s="2"/>
      <c r="S666" s="2"/>
      <c r="T666" s="2"/>
      <c r="U666" s="2"/>
      <c r="V666" s="2"/>
      <c r="W666" s="2"/>
      <c r="X666" s="2"/>
      <c r="Y666" s="2"/>
      <c r="Z666" s="2"/>
    </row>
    <row r="667" spans="1:26" ht="15.75" customHeight="1">
      <c r="A667" s="5"/>
      <c r="B667" s="5"/>
      <c r="C667" s="6"/>
      <c r="D667" s="6"/>
      <c r="E667" s="6"/>
      <c r="F667" s="7"/>
      <c r="G667" s="7"/>
      <c r="H667" s="7"/>
      <c r="I667" s="2"/>
      <c r="J667" s="2"/>
      <c r="K667" s="2"/>
      <c r="L667" s="2"/>
      <c r="M667" s="2"/>
      <c r="N667" s="2"/>
      <c r="O667" s="2"/>
      <c r="P667" s="2"/>
      <c r="Q667" s="2"/>
      <c r="R667" s="2"/>
      <c r="S667" s="2"/>
      <c r="T667" s="2"/>
      <c r="U667" s="2"/>
      <c r="V667" s="2"/>
      <c r="W667" s="2"/>
      <c r="X667" s="2"/>
      <c r="Y667" s="2"/>
      <c r="Z667" s="2"/>
    </row>
    <row r="668" spans="1:26" ht="15.75" customHeight="1">
      <c r="A668" s="5"/>
      <c r="B668" s="5"/>
      <c r="C668" s="6"/>
      <c r="D668" s="6"/>
      <c r="E668" s="6"/>
      <c r="F668" s="7"/>
      <c r="G668" s="7"/>
      <c r="H668" s="7"/>
      <c r="I668" s="2"/>
      <c r="J668" s="2"/>
      <c r="K668" s="2"/>
      <c r="L668" s="2"/>
      <c r="M668" s="2"/>
      <c r="N668" s="2"/>
      <c r="O668" s="2"/>
      <c r="P668" s="2"/>
      <c r="Q668" s="2"/>
      <c r="R668" s="2"/>
      <c r="S668" s="2"/>
      <c r="T668" s="2"/>
      <c r="U668" s="2"/>
      <c r="V668" s="2"/>
      <c r="W668" s="2"/>
      <c r="X668" s="2"/>
      <c r="Y668" s="2"/>
      <c r="Z668" s="2"/>
    </row>
    <row r="669" spans="1:26" ht="15.75" customHeight="1">
      <c r="A669" s="5"/>
      <c r="B669" s="5"/>
      <c r="C669" s="6"/>
      <c r="D669" s="6"/>
      <c r="E669" s="6"/>
      <c r="F669" s="7"/>
      <c r="G669" s="7"/>
      <c r="H669" s="7"/>
      <c r="I669" s="2"/>
      <c r="J669" s="2"/>
      <c r="K669" s="2"/>
      <c r="L669" s="2"/>
      <c r="M669" s="2"/>
      <c r="N669" s="2"/>
      <c r="O669" s="2"/>
      <c r="P669" s="2"/>
      <c r="Q669" s="2"/>
      <c r="R669" s="2"/>
      <c r="S669" s="2"/>
      <c r="T669" s="2"/>
      <c r="U669" s="2"/>
      <c r="V669" s="2"/>
      <c r="W669" s="2"/>
      <c r="X669" s="2"/>
      <c r="Y669" s="2"/>
      <c r="Z669" s="2"/>
    </row>
    <row r="670" spans="1:26" ht="15.75" customHeight="1">
      <c r="A670" s="5"/>
      <c r="B670" s="5"/>
      <c r="C670" s="6"/>
      <c r="D670" s="6"/>
      <c r="E670" s="6"/>
      <c r="F670" s="7"/>
      <c r="G670" s="7"/>
      <c r="H670" s="7"/>
      <c r="I670" s="2"/>
      <c r="J670" s="2"/>
      <c r="K670" s="2"/>
      <c r="L670" s="2"/>
      <c r="M670" s="2"/>
      <c r="N670" s="2"/>
      <c r="O670" s="2"/>
      <c r="P670" s="2"/>
      <c r="Q670" s="2"/>
      <c r="R670" s="2"/>
      <c r="S670" s="2"/>
      <c r="T670" s="2"/>
      <c r="U670" s="2"/>
      <c r="V670" s="2"/>
      <c r="W670" s="2"/>
      <c r="X670" s="2"/>
      <c r="Y670" s="2"/>
      <c r="Z670" s="2"/>
    </row>
    <row r="671" spans="1:26" ht="15.75" customHeight="1">
      <c r="A671" s="5"/>
      <c r="B671" s="5"/>
      <c r="C671" s="6"/>
      <c r="D671" s="6"/>
      <c r="E671" s="6"/>
      <c r="F671" s="7"/>
      <c r="G671" s="7"/>
      <c r="H671" s="7"/>
      <c r="I671" s="2"/>
      <c r="J671" s="2"/>
      <c r="K671" s="2"/>
      <c r="L671" s="2"/>
      <c r="M671" s="2"/>
      <c r="N671" s="2"/>
      <c r="O671" s="2"/>
      <c r="P671" s="2"/>
      <c r="Q671" s="2"/>
      <c r="R671" s="2"/>
      <c r="S671" s="2"/>
      <c r="T671" s="2"/>
      <c r="U671" s="2"/>
      <c r="V671" s="2"/>
      <c r="W671" s="2"/>
      <c r="X671" s="2"/>
      <c r="Y671" s="2"/>
      <c r="Z671" s="2"/>
    </row>
    <row r="672" spans="1:26" ht="15.75" customHeight="1">
      <c r="A672" s="5"/>
      <c r="B672" s="5"/>
      <c r="C672" s="6"/>
      <c r="D672" s="6"/>
      <c r="E672" s="6"/>
      <c r="F672" s="7"/>
      <c r="G672" s="7"/>
      <c r="H672" s="7"/>
      <c r="I672" s="2"/>
      <c r="J672" s="2"/>
      <c r="K672" s="2"/>
      <c r="L672" s="2"/>
      <c r="M672" s="2"/>
      <c r="N672" s="2"/>
      <c r="O672" s="2"/>
      <c r="P672" s="2"/>
      <c r="Q672" s="2"/>
      <c r="R672" s="2"/>
      <c r="S672" s="2"/>
      <c r="T672" s="2"/>
      <c r="U672" s="2"/>
      <c r="V672" s="2"/>
      <c r="W672" s="2"/>
      <c r="X672" s="2"/>
      <c r="Y672" s="2"/>
      <c r="Z672" s="2"/>
    </row>
    <row r="673" spans="1:26" ht="15.75" customHeight="1">
      <c r="A673" s="5"/>
      <c r="B673" s="5"/>
      <c r="C673" s="6"/>
      <c r="D673" s="6"/>
      <c r="E673" s="6"/>
      <c r="F673" s="7"/>
      <c r="G673" s="7"/>
      <c r="H673" s="7"/>
      <c r="I673" s="2"/>
      <c r="J673" s="2"/>
      <c r="K673" s="2"/>
      <c r="L673" s="2"/>
      <c r="M673" s="2"/>
      <c r="N673" s="2"/>
      <c r="O673" s="2"/>
      <c r="P673" s="2"/>
      <c r="Q673" s="2"/>
      <c r="R673" s="2"/>
      <c r="S673" s="2"/>
      <c r="T673" s="2"/>
      <c r="U673" s="2"/>
      <c r="V673" s="2"/>
      <c r="W673" s="2"/>
      <c r="X673" s="2"/>
      <c r="Y673" s="2"/>
      <c r="Z673" s="2"/>
    </row>
    <row r="674" spans="1:26" ht="15.75" customHeight="1">
      <c r="A674" s="5"/>
      <c r="B674" s="5"/>
      <c r="C674" s="6"/>
      <c r="D674" s="6"/>
      <c r="E674" s="6"/>
      <c r="F674" s="7"/>
      <c r="G674" s="7"/>
      <c r="H674" s="7"/>
      <c r="I674" s="2"/>
      <c r="J674" s="2"/>
      <c r="K674" s="2"/>
      <c r="L674" s="2"/>
      <c r="M674" s="2"/>
      <c r="N674" s="2"/>
      <c r="O674" s="2"/>
      <c r="P674" s="2"/>
      <c r="Q674" s="2"/>
      <c r="R674" s="2"/>
      <c r="S674" s="2"/>
      <c r="T674" s="2"/>
      <c r="U674" s="2"/>
      <c r="V674" s="2"/>
      <c r="W674" s="2"/>
      <c r="X674" s="2"/>
      <c r="Y674" s="2"/>
      <c r="Z674" s="2"/>
    </row>
    <row r="675" spans="1:26" ht="15.75" customHeight="1">
      <c r="A675" s="5"/>
      <c r="B675" s="5"/>
      <c r="C675" s="6"/>
      <c r="D675" s="6"/>
      <c r="E675" s="6"/>
      <c r="F675" s="7"/>
      <c r="G675" s="7"/>
      <c r="H675" s="7"/>
      <c r="I675" s="2"/>
      <c r="J675" s="2"/>
      <c r="K675" s="2"/>
      <c r="L675" s="2"/>
      <c r="M675" s="2"/>
      <c r="N675" s="2"/>
      <c r="O675" s="2"/>
      <c r="P675" s="2"/>
      <c r="Q675" s="2"/>
      <c r="R675" s="2"/>
      <c r="S675" s="2"/>
      <c r="T675" s="2"/>
      <c r="U675" s="2"/>
      <c r="V675" s="2"/>
      <c r="W675" s="2"/>
      <c r="X675" s="2"/>
      <c r="Y675" s="2"/>
      <c r="Z675" s="2"/>
    </row>
    <row r="676" spans="1:26" ht="15.75" customHeight="1">
      <c r="A676" s="5"/>
      <c r="B676" s="5"/>
      <c r="C676" s="6"/>
      <c r="D676" s="6"/>
      <c r="E676" s="6"/>
      <c r="F676" s="7"/>
      <c r="G676" s="7"/>
      <c r="H676" s="7"/>
      <c r="I676" s="2"/>
      <c r="J676" s="2"/>
      <c r="K676" s="2"/>
      <c r="L676" s="2"/>
      <c r="M676" s="2"/>
      <c r="N676" s="2"/>
      <c r="O676" s="2"/>
      <c r="P676" s="2"/>
      <c r="Q676" s="2"/>
      <c r="R676" s="2"/>
      <c r="S676" s="2"/>
      <c r="T676" s="2"/>
      <c r="U676" s="2"/>
      <c r="V676" s="2"/>
      <c r="W676" s="2"/>
      <c r="X676" s="2"/>
      <c r="Y676" s="2"/>
      <c r="Z676" s="2"/>
    </row>
    <row r="677" spans="1:26" ht="15.75" customHeight="1">
      <c r="A677" s="5"/>
      <c r="B677" s="5"/>
      <c r="C677" s="6"/>
      <c r="D677" s="6"/>
      <c r="E677" s="6"/>
      <c r="F677" s="7"/>
      <c r="G677" s="7"/>
      <c r="H677" s="7"/>
      <c r="I677" s="2"/>
      <c r="J677" s="2"/>
      <c r="K677" s="2"/>
      <c r="L677" s="2"/>
      <c r="M677" s="2"/>
      <c r="N677" s="2"/>
      <c r="O677" s="2"/>
      <c r="P677" s="2"/>
      <c r="Q677" s="2"/>
      <c r="R677" s="2"/>
      <c r="S677" s="2"/>
      <c r="T677" s="2"/>
      <c r="U677" s="2"/>
      <c r="V677" s="2"/>
      <c r="W677" s="2"/>
      <c r="X677" s="2"/>
      <c r="Y677" s="2"/>
      <c r="Z677" s="2"/>
    </row>
    <row r="678" spans="1:26" ht="15.75" customHeight="1">
      <c r="A678" s="5"/>
      <c r="B678" s="5"/>
      <c r="C678" s="6"/>
      <c r="D678" s="6"/>
      <c r="E678" s="6"/>
      <c r="F678" s="7"/>
      <c r="G678" s="7"/>
      <c r="H678" s="7"/>
      <c r="I678" s="2"/>
      <c r="J678" s="2"/>
      <c r="K678" s="2"/>
      <c r="L678" s="2"/>
      <c r="M678" s="2"/>
      <c r="N678" s="2"/>
      <c r="O678" s="2"/>
      <c r="P678" s="2"/>
      <c r="Q678" s="2"/>
      <c r="R678" s="2"/>
      <c r="S678" s="2"/>
      <c r="T678" s="2"/>
      <c r="U678" s="2"/>
      <c r="V678" s="2"/>
      <c r="W678" s="2"/>
      <c r="X678" s="2"/>
      <c r="Y678" s="2"/>
      <c r="Z678" s="2"/>
    </row>
    <row r="679" spans="1:26" ht="15.75" customHeight="1">
      <c r="A679" s="5"/>
      <c r="B679" s="5"/>
      <c r="C679" s="6"/>
      <c r="D679" s="6"/>
      <c r="E679" s="6"/>
      <c r="F679" s="7"/>
      <c r="G679" s="7"/>
      <c r="H679" s="7"/>
      <c r="I679" s="2"/>
      <c r="J679" s="2"/>
      <c r="K679" s="2"/>
      <c r="L679" s="2"/>
      <c r="M679" s="2"/>
      <c r="N679" s="2"/>
      <c r="O679" s="2"/>
      <c r="P679" s="2"/>
      <c r="Q679" s="2"/>
      <c r="R679" s="2"/>
      <c r="S679" s="2"/>
      <c r="T679" s="2"/>
      <c r="U679" s="2"/>
      <c r="V679" s="2"/>
      <c r="W679" s="2"/>
      <c r="X679" s="2"/>
      <c r="Y679" s="2"/>
      <c r="Z679" s="2"/>
    </row>
    <row r="680" spans="1:26" ht="15.75" customHeight="1">
      <c r="A680" s="5"/>
      <c r="B680" s="5"/>
      <c r="C680" s="6"/>
      <c r="D680" s="6"/>
      <c r="E680" s="6"/>
      <c r="F680" s="7"/>
      <c r="G680" s="7"/>
      <c r="H680" s="7"/>
      <c r="I680" s="2"/>
      <c r="J680" s="2"/>
      <c r="K680" s="2"/>
      <c r="L680" s="2"/>
      <c r="M680" s="2"/>
      <c r="N680" s="2"/>
      <c r="O680" s="2"/>
      <c r="P680" s="2"/>
      <c r="Q680" s="2"/>
      <c r="R680" s="2"/>
      <c r="S680" s="2"/>
      <c r="T680" s="2"/>
      <c r="U680" s="2"/>
      <c r="V680" s="2"/>
      <c r="W680" s="2"/>
      <c r="X680" s="2"/>
      <c r="Y680" s="2"/>
      <c r="Z680" s="2"/>
    </row>
    <row r="681" spans="1:26" ht="15.75" customHeight="1">
      <c r="A681" s="5"/>
      <c r="B681" s="5"/>
      <c r="C681" s="6"/>
      <c r="D681" s="6"/>
      <c r="E681" s="6"/>
      <c r="F681" s="7"/>
      <c r="G681" s="7"/>
      <c r="H681" s="7"/>
      <c r="I681" s="2"/>
      <c r="J681" s="2"/>
      <c r="K681" s="2"/>
      <c r="L681" s="2"/>
      <c r="M681" s="2"/>
      <c r="N681" s="2"/>
      <c r="O681" s="2"/>
      <c r="P681" s="2"/>
      <c r="Q681" s="2"/>
      <c r="R681" s="2"/>
      <c r="S681" s="2"/>
      <c r="T681" s="2"/>
      <c r="U681" s="2"/>
      <c r="V681" s="2"/>
      <c r="W681" s="2"/>
      <c r="X681" s="2"/>
      <c r="Y681" s="2"/>
      <c r="Z681" s="2"/>
    </row>
    <row r="682" spans="1:26" ht="15.75" customHeight="1">
      <c r="A682" s="5"/>
      <c r="B682" s="5"/>
      <c r="C682" s="6"/>
      <c r="D682" s="6"/>
      <c r="E682" s="6"/>
      <c r="F682" s="7"/>
      <c r="G682" s="7"/>
      <c r="H682" s="7"/>
      <c r="I682" s="2"/>
      <c r="J682" s="2"/>
      <c r="K682" s="2"/>
      <c r="L682" s="2"/>
      <c r="M682" s="2"/>
      <c r="N682" s="2"/>
      <c r="O682" s="2"/>
      <c r="P682" s="2"/>
      <c r="Q682" s="2"/>
      <c r="R682" s="2"/>
      <c r="S682" s="2"/>
      <c r="T682" s="2"/>
      <c r="U682" s="2"/>
      <c r="V682" s="2"/>
      <c r="W682" s="2"/>
      <c r="X682" s="2"/>
      <c r="Y682" s="2"/>
      <c r="Z682" s="2"/>
    </row>
    <row r="683" spans="1:26" ht="15.75" customHeight="1">
      <c r="A683" s="5"/>
      <c r="B683" s="5"/>
      <c r="C683" s="6"/>
      <c r="D683" s="6"/>
      <c r="E683" s="6"/>
      <c r="F683" s="7"/>
      <c r="G683" s="7"/>
      <c r="H683" s="7"/>
      <c r="I683" s="2"/>
      <c r="J683" s="2"/>
      <c r="K683" s="2"/>
      <c r="L683" s="2"/>
      <c r="M683" s="2"/>
      <c r="N683" s="2"/>
      <c r="O683" s="2"/>
      <c r="P683" s="2"/>
      <c r="Q683" s="2"/>
      <c r="R683" s="2"/>
      <c r="S683" s="2"/>
      <c r="T683" s="2"/>
      <c r="U683" s="2"/>
      <c r="V683" s="2"/>
      <c r="W683" s="2"/>
      <c r="X683" s="2"/>
      <c r="Y683" s="2"/>
      <c r="Z683" s="2"/>
    </row>
    <row r="684" spans="1:26" ht="15.75" customHeight="1">
      <c r="A684" s="5"/>
      <c r="B684" s="5"/>
      <c r="C684" s="6"/>
      <c r="D684" s="6"/>
      <c r="E684" s="6"/>
      <c r="F684" s="7"/>
      <c r="G684" s="7"/>
      <c r="H684" s="7"/>
      <c r="I684" s="2"/>
      <c r="J684" s="2"/>
      <c r="K684" s="2"/>
      <c r="L684" s="2"/>
      <c r="M684" s="2"/>
      <c r="N684" s="2"/>
      <c r="O684" s="2"/>
      <c r="P684" s="2"/>
      <c r="Q684" s="2"/>
      <c r="R684" s="2"/>
      <c r="S684" s="2"/>
      <c r="T684" s="2"/>
      <c r="U684" s="2"/>
      <c r="V684" s="2"/>
      <c r="W684" s="2"/>
      <c r="X684" s="2"/>
      <c r="Y684" s="2"/>
      <c r="Z684" s="2"/>
    </row>
    <row r="685" spans="1:26" ht="15.75" customHeight="1">
      <c r="A685" s="5"/>
      <c r="B685" s="5"/>
      <c r="C685" s="6"/>
      <c r="D685" s="6"/>
      <c r="E685" s="6"/>
      <c r="F685" s="7"/>
      <c r="G685" s="7"/>
      <c r="H685" s="7"/>
      <c r="I685" s="2"/>
      <c r="J685" s="2"/>
      <c r="K685" s="2"/>
      <c r="L685" s="2"/>
      <c r="M685" s="2"/>
      <c r="N685" s="2"/>
      <c r="O685" s="2"/>
      <c r="P685" s="2"/>
      <c r="Q685" s="2"/>
      <c r="R685" s="2"/>
      <c r="S685" s="2"/>
      <c r="T685" s="2"/>
      <c r="U685" s="2"/>
      <c r="V685" s="2"/>
      <c r="W685" s="2"/>
      <c r="X685" s="2"/>
      <c r="Y685" s="2"/>
      <c r="Z685" s="2"/>
    </row>
    <row r="686" spans="1:26" ht="15.75" customHeight="1">
      <c r="A686" s="5"/>
      <c r="B686" s="5"/>
      <c r="C686" s="6"/>
      <c r="D686" s="6"/>
      <c r="E686" s="6"/>
      <c r="F686" s="7"/>
      <c r="G686" s="7"/>
      <c r="H686" s="7"/>
      <c r="I686" s="2"/>
      <c r="J686" s="2"/>
      <c r="K686" s="2"/>
      <c r="L686" s="2"/>
      <c r="M686" s="2"/>
      <c r="N686" s="2"/>
      <c r="O686" s="2"/>
      <c r="P686" s="2"/>
      <c r="Q686" s="2"/>
      <c r="R686" s="2"/>
      <c r="S686" s="2"/>
      <c r="T686" s="2"/>
      <c r="U686" s="2"/>
      <c r="V686" s="2"/>
      <c r="W686" s="2"/>
      <c r="X686" s="2"/>
      <c r="Y686" s="2"/>
      <c r="Z686" s="2"/>
    </row>
    <row r="687" spans="1:26" ht="15.75" customHeight="1">
      <c r="A687" s="5"/>
      <c r="B687" s="5"/>
      <c r="C687" s="6"/>
      <c r="D687" s="6"/>
      <c r="E687" s="6"/>
      <c r="F687" s="7"/>
      <c r="G687" s="7"/>
      <c r="H687" s="7"/>
      <c r="I687" s="2"/>
      <c r="J687" s="2"/>
      <c r="K687" s="2"/>
      <c r="L687" s="2"/>
      <c r="M687" s="2"/>
      <c r="N687" s="2"/>
      <c r="O687" s="2"/>
      <c r="P687" s="2"/>
      <c r="Q687" s="2"/>
      <c r="R687" s="2"/>
      <c r="S687" s="2"/>
      <c r="T687" s="2"/>
      <c r="U687" s="2"/>
      <c r="V687" s="2"/>
      <c r="W687" s="2"/>
      <c r="X687" s="2"/>
      <c r="Y687" s="2"/>
      <c r="Z687" s="2"/>
    </row>
    <row r="688" spans="1:26" ht="15.75" customHeight="1">
      <c r="A688" s="5"/>
      <c r="B688" s="5"/>
      <c r="C688" s="6"/>
      <c r="D688" s="6"/>
      <c r="E688" s="6"/>
      <c r="F688" s="7"/>
      <c r="G688" s="7"/>
      <c r="H688" s="7"/>
      <c r="I688" s="2"/>
      <c r="J688" s="2"/>
      <c r="K688" s="2"/>
      <c r="L688" s="2"/>
      <c r="M688" s="2"/>
      <c r="N688" s="2"/>
      <c r="O688" s="2"/>
      <c r="P688" s="2"/>
      <c r="Q688" s="2"/>
      <c r="R688" s="2"/>
      <c r="S688" s="2"/>
      <c r="T688" s="2"/>
      <c r="U688" s="2"/>
      <c r="V688" s="2"/>
      <c r="W688" s="2"/>
      <c r="X688" s="2"/>
      <c r="Y688" s="2"/>
      <c r="Z688" s="2"/>
    </row>
    <row r="689" spans="1:26" ht="15.75" customHeight="1">
      <c r="A689" s="5"/>
      <c r="B689" s="5"/>
      <c r="C689" s="6"/>
      <c r="D689" s="6"/>
      <c r="E689" s="6"/>
      <c r="F689" s="7"/>
      <c r="G689" s="7"/>
      <c r="H689" s="7"/>
      <c r="I689" s="2"/>
      <c r="J689" s="2"/>
      <c r="K689" s="2"/>
      <c r="L689" s="2"/>
      <c r="M689" s="2"/>
      <c r="N689" s="2"/>
      <c r="O689" s="2"/>
      <c r="P689" s="2"/>
      <c r="Q689" s="2"/>
      <c r="R689" s="2"/>
      <c r="S689" s="2"/>
      <c r="T689" s="2"/>
      <c r="U689" s="2"/>
      <c r="V689" s="2"/>
      <c r="W689" s="2"/>
      <c r="X689" s="2"/>
      <c r="Y689" s="2"/>
      <c r="Z689" s="2"/>
    </row>
    <row r="690" spans="1:26" ht="15.75" customHeight="1">
      <c r="A690" s="5"/>
      <c r="B690" s="5"/>
      <c r="C690" s="6"/>
      <c r="D690" s="6"/>
      <c r="E690" s="6"/>
      <c r="F690" s="7"/>
      <c r="G690" s="7"/>
      <c r="H690" s="7"/>
      <c r="I690" s="2"/>
      <c r="J690" s="2"/>
      <c r="K690" s="2"/>
      <c r="L690" s="2"/>
      <c r="M690" s="2"/>
      <c r="N690" s="2"/>
      <c r="O690" s="2"/>
      <c r="P690" s="2"/>
      <c r="Q690" s="2"/>
      <c r="R690" s="2"/>
      <c r="S690" s="2"/>
      <c r="T690" s="2"/>
      <c r="U690" s="2"/>
      <c r="V690" s="2"/>
      <c r="W690" s="2"/>
      <c r="X690" s="2"/>
      <c r="Y690" s="2"/>
      <c r="Z690" s="2"/>
    </row>
    <row r="691" spans="1:26" ht="15.75" customHeight="1">
      <c r="A691" s="5"/>
      <c r="B691" s="5"/>
      <c r="C691" s="6"/>
      <c r="D691" s="6"/>
      <c r="E691" s="6"/>
      <c r="F691" s="7"/>
      <c r="G691" s="7"/>
      <c r="H691" s="7"/>
      <c r="I691" s="2"/>
      <c r="J691" s="2"/>
      <c r="K691" s="2"/>
      <c r="L691" s="2"/>
      <c r="M691" s="2"/>
      <c r="N691" s="2"/>
      <c r="O691" s="2"/>
      <c r="P691" s="2"/>
      <c r="Q691" s="2"/>
      <c r="R691" s="2"/>
      <c r="S691" s="2"/>
      <c r="T691" s="2"/>
      <c r="U691" s="2"/>
      <c r="V691" s="2"/>
      <c r="W691" s="2"/>
      <c r="X691" s="2"/>
      <c r="Y691" s="2"/>
      <c r="Z691" s="2"/>
    </row>
    <row r="692" spans="1:26" ht="15.75" customHeight="1">
      <c r="A692" s="5"/>
      <c r="B692" s="5"/>
      <c r="C692" s="6"/>
      <c r="D692" s="6"/>
      <c r="E692" s="6"/>
      <c r="F692" s="7"/>
      <c r="G692" s="7"/>
      <c r="H692" s="7"/>
      <c r="I692" s="2"/>
      <c r="J692" s="2"/>
      <c r="K692" s="2"/>
      <c r="L692" s="2"/>
      <c r="M692" s="2"/>
      <c r="N692" s="2"/>
      <c r="O692" s="2"/>
      <c r="P692" s="2"/>
      <c r="Q692" s="2"/>
      <c r="R692" s="2"/>
      <c r="S692" s="2"/>
      <c r="T692" s="2"/>
      <c r="U692" s="2"/>
      <c r="V692" s="2"/>
      <c r="W692" s="2"/>
      <c r="X692" s="2"/>
      <c r="Y692" s="2"/>
      <c r="Z692" s="2"/>
    </row>
    <row r="693" spans="1:26" ht="15.75" customHeight="1">
      <c r="A693" s="5"/>
      <c r="B693" s="5"/>
      <c r="C693" s="6"/>
      <c r="D693" s="6"/>
      <c r="E693" s="6"/>
      <c r="F693" s="7"/>
      <c r="G693" s="7"/>
      <c r="H693" s="7"/>
      <c r="I693" s="2"/>
      <c r="J693" s="2"/>
      <c r="K693" s="2"/>
      <c r="L693" s="2"/>
      <c r="M693" s="2"/>
      <c r="N693" s="2"/>
      <c r="O693" s="2"/>
      <c r="P693" s="2"/>
      <c r="Q693" s="2"/>
      <c r="R693" s="2"/>
      <c r="S693" s="2"/>
      <c r="T693" s="2"/>
      <c r="U693" s="2"/>
      <c r="V693" s="2"/>
      <c r="W693" s="2"/>
      <c r="X693" s="2"/>
      <c r="Y693" s="2"/>
      <c r="Z693" s="2"/>
    </row>
    <row r="694" spans="1:26" ht="15.75" customHeight="1">
      <c r="A694" s="5"/>
      <c r="B694" s="5"/>
      <c r="C694" s="6"/>
      <c r="D694" s="6"/>
      <c r="E694" s="6"/>
      <c r="F694" s="7"/>
      <c r="G694" s="7"/>
      <c r="H694" s="7"/>
      <c r="I694" s="2"/>
      <c r="J694" s="2"/>
      <c r="K694" s="2"/>
      <c r="L694" s="2"/>
      <c r="M694" s="2"/>
      <c r="N694" s="2"/>
      <c r="O694" s="2"/>
      <c r="P694" s="2"/>
      <c r="Q694" s="2"/>
      <c r="R694" s="2"/>
      <c r="S694" s="2"/>
      <c r="T694" s="2"/>
      <c r="U694" s="2"/>
      <c r="V694" s="2"/>
      <c r="W694" s="2"/>
      <c r="X694" s="2"/>
      <c r="Y694" s="2"/>
      <c r="Z694" s="2"/>
    </row>
    <row r="695" spans="1:26" ht="15.75" customHeight="1">
      <c r="A695" s="5"/>
      <c r="B695" s="5"/>
      <c r="C695" s="6"/>
      <c r="D695" s="6"/>
      <c r="E695" s="6"/>
      <c r="F695" s="7"/>
      <c r="G695" s="7"/>
      <c r="H695" s="7"/>
      <c r="I695" s="2"/>
      <c r="J695" s="2"/>
      <c r="K695" s="2"/>
      <c r="L695" s="2"/>
      <c r="M695" s="2"/>
      <c r="N695" s="2"/>
      <c r="O695" s="2"/>
      <c r="P695" s="2"/>
      <c r="Q695" s="2"/>
      <c r="R695" s="2"/>
      <c r="S695" s="2"/>
      <c r="T695" s="2"/>
      <c r="U695" s="2"/>
      <c r="V695" s="2"/>
      <c r="W695" s="2"/>
      <c r="X695" s="2"/>
      <c r="Y695" s="2"/>
      <c r="Z695" s="2"/>
    </row>
    <row r="696" spans="1:26" ht="15.75" customHeight="1">
      <c r="A696" s="5"/>
      <c r="B696" s="5"/>
      <c r="C696" s="6"/>
      <c r="D696" s="6"/>
      <c r="E696" s="6"/>
      <c r="F696" s="7"/>
      <c r="G696" s="7"/>
      <c r="H696" s="7"/>
      <c r="I696" s="2"/>
      <c r="J696" s="2"/>
      <c r="K696" s="2"/>
      <c r="L696" s="2"/>
      <c r="M696" s="2"/>
      <c r="N696" s="2"/>
      <c r="O696" s="2"/>
      <c r="P696" s="2"/>
      <c r="Q696" s="2"/>
      <c r="R696" s="2"/>
      <c r="S696" s="2"/>
      <c r="T696" s="2"/>
      <c r="U696" s="2"/>
      <c r="V696" s="2"/>
      <c r="W696" s="2"/>
      <c r="X696" s="2"/>
      <c r="Y696" s="2"/>
      <c r="Z696" s="2"/>
    </row>
    <row r="697" spans="1:26" ht="15.75" customHeight="1">
      <c r="A697" s="5"/>
      <c r="B697" s="5"/>
      <c r="C697" s="6"/>
      <c r="D697" s="6"/>
      <c r="E697" s="6"/>
      <c r="F697" s="7"/>
      <c r="G697" s="7"/>
      <c r="H697" s="7"/>
      <c r="I697" s="2"/>
      <c r="J697" s="2"/>
      <c r="K697" s="2"/>
      <c r="L697" s="2"/>
      <c r="M697" s="2"/>
      <c r="N697" s="2"/>
      <c r="O697" s="2"/>
      <c r="P697" s="2"/>
      <c r="Q697" s="2"/>
      <c r="R697" s="2"/>
      <c r="S697" s="2"/>
      <c r="T697" s="2"/>
      <c r="U697" s="2"/>
      <c r="V697" s="2"/>
      <c r="W697" s="2"/>
      <c r="X697" s="2"/>
      <c r="Y697" s="2"/>
      <c r="Z697" s="2"/>
    </row>
    <row r="698" spans="1:26" ht="15.75" customHeight="1">
      <c r="A698" s="5"/>
      <c r="B698" s="5"/>
      <c r="C698" s="6"/>
      <c r="D698" s="6"/>
      <c r="E698" s="6"/>
      <c r="F698" s="7"/>
      <c r="G698" s="7"/>
      <c r="H698" s="7"/>
      <c r="I698" s="2"/>
      <c r="J698" s="2"/>
      <c r="K698" s="2"/>
      <c r="L698" s="2"/>
      <c r="M698" s="2"/>
      <c r="N698" s="2"/>
      <c r="O698" s="2"/>
      <c r="P698" s="2"/>
      <c r="Q698" s="2"/>
      <c r="R698" s="2"/>
      <c r="S698" s="2"/>
      <c r="T698" s="2"/>
      <c r="U698" s="2"/>
      <c r="V698" s="2"/>
      <c r="W698" s="2"/>
      <c r="X698" s="2"/>
      <c r="Y698" s="2"/>
      <c r="Z698" s="2"/>
    </row>
    <row r="699" spans="1:26" ht="15.75" customHeight="1">
      <c r="A699" s="5"/>
      <c r="B699" s="5"/>
      <c r="C699" s="6"/>
      <c r="D699" s="6"/>
      <c r="E699" s="6"/>
      <c r="F699" s="7"/>
      <c r="G699" s="7"/>
      <c r="H699" s="7"/>
      <c r="I699" s="2"/>
      <c r="J699" s="2"/>
      <c r="K699" s="2"/>
      <c r="L699" s="2"/>
      <c r="M699" s="2"/>
      <c r="N699" s="2"/>
      <c r="O699" s="2"/>
      <c r="P699" s="2"/>
      <c r="Q699" s="2"/>
      <c r="R699" s="2"/>
      <c r="S699" s="2"/>
      <c r="T699" s="2"/>
      <c r="U699" s="2"/>
      <c r="V699" s="2"/>
      <c r="W699" s="2"/>
      <c r="X699" s="2"/>
      <c r="Y699" s="2"/>
      <c r="Z699" s="2"/>
    </row>
    <row r="700" spans="1:26" ht="15.75" customHeight="1">
      <c r="A700" s="5"/>
      <c r="B700" s="5"/>
      <c r="C700" s="6"/>
      <c r="D700" s="6"/>
      <c r="E700" s="6"/>
      <c r="F700" s="7"/>
      <c r="G700" s="7"/>
      <c r="H700" s="7"/>
      <c r="I700" s="2"/>
      <c r="J700" s="2"/>
      <c r="K700" s="2"/>
      <c r="L700" s="2"/>
      <c r="M700" s="2"/>
      <c r="N700" s="2"/>
      <c r="O700" s="2"/>
      <c r="P700" s="2"/>
      <c r="Q700" s="2"/>
      <c r="R700" s="2"/>
      <c r="S700" s="2"/>
      <c r="T700" s="2"/>
      <c r="U700" s="2"/>
      <c r="V700" s="2"/>
      <c r="W700" s="2"/>
      <c r="X700" s="2"/>
      <c r="Y700" s="2"/>
      <c r="Z700" s="2"/>
    </row>
    <row r="701" spans="1:26" ht="15.75" customHeight="1">
      <c r="A701" s="5"/>
      <c r="B701" s="5"/>
      <c r="C701" s="6"/>
      <c r="D701" s="6"/>
      <c r="E701" s="6"/>
      <c r="F701" s="7"/>
      <c r="G701" s="7"/>
      <c r="H701" s="7"/>
      <c r="I701" s="2"/>
      <c r="J701" s="2"/>
      <c r="K701" s="2"/>
      <c r="L701" s="2"/>
      <c r="M701" s="2"/>
      <c r="N701" s="2"/>
      <c r="O701" s="2"/>
      <c r="P701" s="2"/>
      <c r="Q701" s="2"/>
      <c r="R701" s="2"/>
      <c r="S701" s="2"/>
      <c r="T701" s="2"/>
      <c r="U701" s="2"/>
      <c r="V701" s="2"/>
      <c r="W701" s="2"/>
      <c r="X701" s="2"/>
      <c r="Y701" s="2"/>
      <c r="Z701" s="2"/>
    </row>
    <row r="702" spans="1:26" ht="15.75" customHeight="1">
      <c r="A702" s="5"/>
      <c r="B702" s="5"/>
      <c r="C702" s="6"/>
      <c r="D702" s="6"/>
      <c r="E702" s="6"/>
      <c r="F702" s="7"/>
      <c r="G702" s="7"/>
      <c r="H702" s="7"/>
      <c r="I702" s="2"/>
      <c r="J702" s="2"/>
      <c r="K702" s="2"/>
      <c r="L702" s="2"/>
      <c r="M702" s="2"/>
      <c r="N702" s="2"/>
      <c r="O702" s="2"/>
      <c r="P702" s="2"/>
      <c r="Q702" s="2"/>
      <c r="R702" s="2"/>
      <c r="S702" s="2"/>
      <c r="T702" s="2"/>
      <c r="U702" s="2"/>
      <c r="V702" s="2"/>
      <c r="W702" s="2"/>
      <c r="X702" s="2"/>
      <c r="Y702" s="2"/>
      <c r="Z702" s="2"/>
    </row>
    <row r="703" spans="1:26" ht="15.75" customHeight="1">
      <c r="A703" s="5"/>
      <c r="B703" s="5"/>
      <c r="C703" s="6"/>
      <c r="D703" s="6"/>
      <c r="E703" s="6"/>
      <c r="F703" s="7"/>
      <c r="G703" s="7"/>
      <c r="H703" s="7"/>
      <c r="I703" s="2"/>
      <c r="J703" s="2"/>
      <c r="K703" s="2"/>
      <c r="L703" s="2"/>
      <c r="M703" s="2"/>
      <c r="N703" s="2"/>
      <c r="O703" s="2"/>
      <c r="P703" s="2"/>
      <c r="Q703" s="2"/>
      <c r="R703" s="2"/>
      <c r="S703" s="2"/>
      <c r="T703" s="2"/>
      <c r="U703" s="2"/>
      <c r="V703" s="2"/>
      <c r="W703" s="2"/>
      <c r="X703" s="2"/>
      <c r="Y703" s="2"/>
      <c r="Z703" s="2"/>
    </row>
    <row r="704" spans="1:26" ht="15.75" customHeight="1">
      <c r="A704" s="5"/>
      <c r="B704" s="5"/>
      <c r="C704" s="6"/>
      <c r="D704" s="6"/>
      <c r="E704" s="6"/>
      <c r="F704" s="7"/>
      <c r="G704" s="7"/>
      <c r="H704" s="7"/>
      <c r="I704" s="2"/>
      <c r="J704" s="2"/>
      <c r="K704" s="2"/>
      <c r="L704" s="2"/>
      <c r="M704" s="2"/>
      <c r="N704" s="2"/>
      <c r="O704" s="2"/>
      <c r="P704" s="2"/>
      <c r="Q704" s="2"/>
      <c r="R704" s="2"/>
      <c r="S704" s="2"/>
      <c r="T704" s="2"/>
      <c r="U704" s="2"/>
      <c r="V704" s="2"/>
      <c r="W704" s="2"/>
      <c r="X704" s="2"/>
      <c r="Y704" s="2"/>
      <c r="Z704" s="2"/>
    </row>
    <row r="705" spans="1:26" ht="15.75" customHeight="1">
      <c r="A705" s="5"/>
      <c r="B705" s="5"/>
      <c r="C705" s="6"/>
      <c r="D705" s="6"/>
      <c r="E705" s="6"/>
      <c r="F705" s="7"/>
      <c r="G705" s="7"/>
      <c r="H705" s="7"/>
      <c r="I705" s="2"/>
      <c r="J705" s="2"/>
      <c r="K705" s="2"/>
      <c r="L705" s="2"/>
      <c r="M705" s="2"/>
      <c r="N705" s="2"/>
      <c r="O705" s="2"/>
      <c r="P705" s="2"/>
      <c r="Q705" s="2"/>
      <c r="R705" s="2"/>
      <c r="S705" s="2"/>
      <c r="T705" s="2"/>
      <c r="U705" s="2"/>
      <c r="V705" s="2"/>
      <c r="W705" s="2"/>
      <c r="X705" s="2"/>
      <c r="Y705" s="2"/>
      <c r="Z705" s="2"/>
    </row>
    <row r="706" spans="1:26" ht="15.75" customHeight="1">
      <c r="A706" s="5"/>
      <c r="B706" s="5"/>
      <c r="C706" s="6"/>
      <c r="D706" s="6"/>
      <c r="E706" s="6"/>
      <c r="F706" s="7"/>
      <c r="G706" s="7"/>
      <c r="H706" s="7"/>
      <c r="I706" s="2"/>
      <c r="J706" s="2"/>
      <c r="K706" s="2"/>
      <c r="L706" s="2"/>
      <c r="M706" s="2"/>
      <c r="N706" s="2"/>
      <c r="O706" s="2"/>
      <c r="P706" s="2"/>
      <c r="Q706" s="2"/>
      <c r="R706" s="2"/>
      <c r="S706" s="2"/>
      <c r="T706" s="2"/>
      <c r="U706" s="2"/>
      <c r="V706" s="2"/>
      <c r="W706" s="2"/>
      <c r="X706" s="2"/>
      <c r="Y706" s="2"/>
      <c r="Z706" s="2"/>
    </row>
    <row r="707" spans="1:26" ht="15.75" customHeight="1">
      <c r="A707" s="5"/>
      <c r="B707" s="5"/>
      <c r="C707" s="6"/>
      <c r="D707" s="6"/>
      <c r="E707" s="6"/>
      <c r="F707" s="7"/>
      <c r="G707" s="7"/>
      <c r="H707" s="7"/>
      <c r="I707" s="2"/>
      <c r="J707" s="2"/>
      <c r="K707" s="2"/>
      <c r="L707" s="2"/>
      <c r="M707" s="2"/>
      <c r="N707" s="2"/>
      <c r="O707" s="2"/>
      <c r="P707" s="2"/>
      <c r="Q707" s="2"/>
      <c r="R707" s="2"/>
      <c r="S707" s="2"/>
      <c r="T707" s="2"/>
      <c r="U707" s="2"/>
      <c r="V707" s="2"/>
      <c r="W707" s="2"/>
      <c r="X707" s="2"/>
      <c r="Y707" s="2"/>
      <c r="Z707" s="2"/>
    </row>
    <row r="708" spans="1:26" ht="15.75" customHeight="1">
      <c r="A708" s="5"/>
      <c r="B708" s="5"/>
      <c r="C708" s="6"/>
      <c r="D708" s="6"/>
      <c r="E708" s="6"/>
      <c r="F708" s="7"/>
      <c r="G708" s="7"/>
      <c r="H708" s="7"/>
      <c r="I708" s="2"/>
      <c r="J708" s="2"/>
      <c r="K708" s="2"/>
      <c r="L708" s="2"/>
      <c r="M708" s="2"/>
      <c r="N708" s="2"/>
      <c r="O708" s="2"/>
      <c r="P708" s="2"/>
      <c r="Q708" s="2"/>
      <c r="R708" s="2"/>
      <c r="S708" s="2"/>
      <c r="T708" s="2"/>
      <c r="U708" s="2"/>
      <c r="V708" s="2"/>
      <c r="W708" s="2"/>
      <c r="X708" s="2"/>
      <c r="Y708" s="2"/>
      <c r="Z708" s="2"/>
    </row>
    <row r="709" spans="1:26" ht="15.75" customHeight="1">
      <c r="A709" s="5"/>
      <c r="B709" s="5"/>
      <c r="C709" s="6"/>
      <c r="D709" s="6"/>
      <c r="E709" s="6"/>
      <c r="F709" s="7"/>
      <c r="G709" s="7"/>
      <c r="H709" s="7"/>
      <c r="I709" s="2"/>
      <c r="J709" s="2"/>
      <c r="K709" s="2"/>
      <c r="L709" s="2"/>
      <c r="M709" s="2"/>
      <c r="N709" s="2"/>
      <c r="O709" s="2"/>
      <c r="P709" s="2"/>
      <c r="Q709" s="2"/>
      <c r="R709" s="2"/>
      <c r="S709" s="2"/>
      <c r="T709" s="2"/>
      <c r="U709" s="2"/>
      <c r="V709" s="2"/>
      <c r="W709" s="2"/>
      <c r="X709" s="2"/>
      <c r="Y709" s="2"/>
      <c r="Z709" s="2"/>
    </row>
    <row r="710" spans="1:26" ht="15.75" customHeight="1">
      <c r="A710" s="5"/>
      <c r="B710" s="5"/>
      <c r="C710" s="6"/>
      <c r="D710" s="6"/>
      <c r="E710" s="6"/>
      <c r="F710" s="7"/>
      <c r="G710" s="7"/>
      <c r="H710" s="7"/>
      <c r="I710" s="2"/>
      <c r="J710" s="2"/>
      <c r="K710" s="2"/>
      <c r="L710" s="2"/>
      <c r="M710" s="2"/>
      <c r="N710" s="2"/>
      <c r="O710" s="2"/>
      <c r="P710" s="2"/>
      <c r="Q710" s="2"/>
      <c r="R710" s="2"/>
      <c r="S710" s="2"/>
      <c r="T710" s="2"/>
      <c r="U710" s="2"/>
      <c r="V710" s="2"/>
      <c r="W710" s="2"/>
      <c r="X710" s="2"/>
      <c r="Y710" s="2"/>
      <c r="Z710" s="2"/>
    </row>
    <row r="711" spans="1:26" ht="15.75" customHeight="1">
      <c r="A711" s="5"/>
      <c r="B711" s="5"/>
      <c r="C711" s="6"/>
      <c r="D711" s="6"/>
      <c r="E711" s="6"/>
      <c r="F711" s="7"/>
      <c r="G711" s="7"/>
      <c r="H711" s="7"/>
      <c r="I711" s="2"/>
      <c r="J711" s="2"/>
      <c r="K711" s="2"/>
      <c r="L711" s="2"/>
      <c r="M711" s="2"/>
      <c r="N711" s="2"/>
      <c r="O711" s="2"/>
      <c r="P711" s="2"/>
      <c r="Q711" s="2"/>
      <c r="R711" s="2"/>
      <c r="S711" s="2"/>
      <c r="T711" s="2"/>
      <c r="U711" s="2"/>
      <c r="V711" s="2"/>
      <c r="W711" s="2"/>
      <c r="X711" s="2"/>
      <c r="Y711" s="2"/>
      <c r="Z711" s="2"/>
    </row>
    <row r="712" spans="1:26" ht="15.75" customHeight="1">
      <c r="A712" s="5"/>
      <c r="B712" s="5"/>
      <c r="C712" s="6"/>
      <c r="D712" s="6"/>
      <c r="E712" s="6"/>
      <c r="F712" s="7"/>
      <c r="G712" s="7"/>
      <c r="H712" s="7"/>
      <c r="I712" s="2"/>
      <c r="J712" s="2"/>
      <c r="K712" s="2"/>
      <c r="L712" s="2"/>
      <c r="M712" s="2"/>
      <c r="N712" s="2"/>
      <c r="O712" s="2"/>
      <c r="P712" s="2"/>
      <c r="Q712" s="2"/>
      <c r="R712" s="2"/>
      <c r="S712" s="2"/>
      <c r="T712" s="2"/>
      <c r="U712" s="2"/>
      <c r="V712" s="2"/>
      <c r="W712" s="2"/>
      <c r="X712" s="2"/>
      <c r="Y712" s="2"/>
      <c r="Z712" s="2"/>
    </row>
    <row r="713" spans="1:26" ht="15.75" customHeight="1">
      <c r="A713" s="5"/>
      <c r="B713" s="5"/>
      <c r="C713" s="6"/>
      <c r="D713" s="6"/>
      <c r="E713" s="6"/>
      <c r="F713" s="7"/>
      <c r="G713" s="7"/>
      <c r="H713" s="7"/>
      <c r="I713" s="2"/>
      <c r="J713" s="2"/>
      <c r="K713" s="2"/>
      <c r="L713" s="2"/>
      <c r="M713" s="2"/>
      <c r="N713" s="2"/>
      <c r="O713" s="2"/>
      <c r="P713" s="2"/>
      <c r="Q713" s="2"/>
      <c r="R713" s="2"/>
      <c r="S713" s="2"/>
      <c r="T713" s="2"/>
      <c r="U713" s="2"/>
      <c r="V713" s="2"/>
      <c r="W713" s="2"/>
      <c r="X713" s="2"/>
      <c r="Y713" s="2"/>
      <c r="Z713" s="2"/>
    </row>
    <row r="714" spans="1:26" ht="15.75" customHeight="1">
      <c r="A714" s="5"/>
      <c r="B714" s="5"/>
      <c r="C714" s="6"/>
      <c r="D714" s="6"/>
      <c r="E714" s="6"/>
      <c r="F714" s="7"/>
      <c r="G714" s="7"/>
      <c r="H714" s="7"/>
      <c r="I714" s="2"/>
      <c r="J714" s="2"/>
      <c r="K714" s="2"/>
      <c r="L714" s="2"/>
      <c r="M714" s="2"/>
      <c r="N714" s="2"/>
      <c r="O714" s="2"/>
      <c r="P714" s="2"/>
      <c r="Q714" s="2"/>
      <c r="R714" s="2"/>
      <c r="S714" s="2"/>
      <c r="T714" s="2"/>
      <c r="U714" s="2"/>
      <c r="V714" s="2"/>
      <c r="W714" s="2"/>
      <c r="X714" s="2"/>
      <c r="Y714" s="2"/>
      <c r="Z714" s="2"/>
    </row>
    <row r="715" spans="1:26" ht="15.75" customHeight="1">
      <c r="A715" s="5"/>
      <c r="B715" s="5"/>
      <c r="C715" s="6"/>
      <c r="D715" s="6"/>
      <c r="E715" s="6"/>
      <c r="F715" s="7"/>
      <c r="G715" s="7"/>
      <c r="H715" s="7"/>
      <c r="I715" s="2"/>
      <c r="J715" s="2"/>
      <c r="K715" s="2"/>
      <c r="L715" s="2"/>
      <c r="M715" s="2"/>
      <c r="N715" s="2"/>
      <c r="O715" s="2"/>
      <c r="P715" s="2"/>
      <c r="Q715" s="2"/>
      <c r="R715" s="2"/>
      <c r="S715" s="2"/>
      <c r="T715" s="2"/>
      <c r="U715" s="2"/>
      <c r="V715" s="2"/>
      <c r="W715" s="2"/>
      <c r="X715" s="2"/>
      <c r="Y715" s="2"/>
      <c r="Z715" s="2"/>
    </row>
    <row r="716" spans="1:26" ht="15.75" customHeight="1">
      <c r="A716" s="5"/>
      <c r="B716" s="5"/>
      <c r="C716" s="6"/>
      <c r="D716" s="6"/>
      <c r="E716" s="6"/>
      <c r="F716" s="7"/>
      <c r="G716" s="7"/>
      <c r="H716" s="7"/>
      <c r="I716" s="2"/>
      <c r="J716" s="2"/>
      <c r="K716" s="2"/>
      <c r="L716" s="2"/>
      <c r="M716" s="2"/>
      <c r="N716" s="2"/>
      <c r="O716" s="2"/>
      <c r="P716" s="2"/>
      <c r="Q716" s="2"/>
      <c r="R716" s="2"/>
      <c r="S716" s="2"/>
      <c r="T716" s="2"/>
      <c r="U716" s="2"/>
      <c r="V716" s="2"/>
      <c r="W716" s="2"/>
      <c r="X716" s="2"/>
      <c r="Y716" s="2"/>
      <c r="Z716" s="2"/>
    </row>
    <row r="717" spans="1:26" ht="15.75" customHeight="1">
      <c r="A717" s="5"/>
      <c r="B717" s="5"/>
      <c r="C717" s="6"/>
      <c r="D717" s="6"/>
      <c r="E717" s="6"/>
      <c r="F717" s="7"/>
      <c r="G717" s="7"/>
      <c r="H717" s="7"/>
      <c r="I717" s="2"/>
      <c r="J717" s="2"/>
      <c r="K717" s="2"/>
      <c r="L717" s="2"/>
      <c r="M717" s="2"/>
      <c r="N717" s="2"/>
      <c r="O717" s="2"/>
      <c r="P717" s="2"/>
      <c r="Q717" s="2"/>
      <c r="R717" s="2"/>
      <c r="S717" s="2"/>
      <c r="T717" s="2"/>
      <c r="U717" s="2"/>
      <c r="V717" s="2"/>
      <c r="W717" s="2"/>
      <c r="X717" s="2"/>
      <c r="Y717" s="2"/>
      <c r="Z717" s="2"/>
    </row>
    <row r="718" spans="1:26" ht="15.75" customHeight="1">
      <c r="A718" s="5"/>
      <c r="B718" s="5"/>
      <c r="C718" s="6"/>
      <c r="D718" s="6"/>
      <c r="E718" s="6"/>
      <c r="F718" s="7"/>
      <c r="G718" s="7"/>
      <c r="H718" s="7"/>
      <c r="I718" s="2"/>
      <c r="J718" s="2"/>
      <c r="K718" s="2"/>
      <c r="L718" s="2"/>
      <c r="M718" s="2"/>
      <c r="N718" s="2"/>
      <c r="O718" s="2"/>
      <c r="P718" s="2"/>
      <c r="Q718" s="2"/>
      <c r="R718" s="2"/>
      <c r="S718" s="2"/>
      <c r="T718" s="2"/>
      <c r="U718" s="2"/>
      <c r="V718" s="2"/>
      <c r="W718" s="2"/>
      <c r="X718" s="2"/>
      <c r="Y718" s="2"/>
      <c r="Z718" s="2"/>
    </row>
    <row r="719" spans="1:26" ht="15.75" customHeight="1">
      <c r="A719" s="5"/>
      <c r="B719" s="5"/>
      <c r="C719" s="6"/>
      <c r="D719" s="6"/>
      <c r="E719" s="6"/>
      <c r="F719" s="7"/>
      <c r="G719" s="7"/>
      <c r="H719" s="7"/>
      <c r="I719" s="2"/>
      <c r="J719" s="2"/>
      <c r="K719" s="2"/>
      <c r="L719" s="2"/>
      <c r="M719" s="2"/>
      <c r="N719" s="2"/>
      <c r="O719" s="2"/>
      <c r="P719" s="2"/>
      <c r="Q719" s="2"/>
      <c r="R719" s="2"/>
      <c r="S719" s="2"/>
      <c r="T719" s="2"/>
      <c r="U719" s="2"/>
      <c r="V719" s="2"/>
      <c r="W719" s="2"/>
      <c r="X719" s="2"/>
      <c r="Y719" s="2"/>
      <c r="Z719" s="2"/>
    </row>
    <row r="720" spans="1:26" ht="15.75" customHeight="1">
      <c r="A720" s="5"/>
      <c r="B720" s="5"/>
      <c r="C720" s="6"/>
      <c r="D720" s="6"/>
      <c r="E720" s="6"/>
      <c r="F720" s="7"/>
      <c r="G720" s="7"/>
      <c r="H720" s="7"/>
      <c r="I720" s="2"/>
      <c r="J720" s="2"/>
      <c r="K720" s="2"/>
      <c r="L720" s="2"/>
      <c r="M720" s="2"/>
      <c r="N720" s="2"/>
      <c r="O720" s="2"/>
      <c r="P720" s="2"/>
      <c r="Q720" s="2"/>
      <c r="R720" s="2"/>
      <c r="S720" s="2"/>
      <c r="T720" s="2"/>
      <c r="U720" s="2"/>
      <c r="V720" s="2"/>
      <c r="W720" s="2"/>
      <c r="X720" s="2"/>
      <c r="Y720" s="2"/>
      <c r="Z720" s="2"/>
    </row>
    <row r="721" spans="1:26" ht="15.75" customHeight="1">
      <c r="A721" s="5"/>
      <c r="B721" s="5"/>
      <c r="C721" s="6"/>
      <c r="D721" s="6"/>
      <c r="E721" s="6"/>
      <c r="F721" s="7"/>
      <c r="G721" s="7"/>
      <c r="H721" s="7"/>
      <c r="I721" s="2"/>
      <c r="J721" s="2"/>
      <c r="K721" s="2"/>
      <c r="L721" s="2"/>
      <c r="M721" s="2"/>
      <c r="N721" s="2"/>
      <c r="O721" s="2"/>
      <c r="P721" s="2"/>
      <c r="Q721" s="2"/>
      <c r="R721" s="2"/>
      <c r="S721" s="2"/>
      <c r="T721" s="2"/>
      <c r="U721" s="2"/>
      <c r="V721" s="2"/>
      <c r="W721" s="2"/>
      <c r="X721" s="2"/>
      <c r="Y721" s="2"/>
      <c r="Z721" s="2"/>
    </row>
    <row r="722" spans="1:26" ht="15.75" customHeight="1">
      <c r="A722" s="5"/>
      <c r="B722" s="5"/>
      <c r="C722" s="6"/>
      <c r="D722" s="6"/>
      <c r="E722" s="6"/>
      <c r="F722" s="7"/>
      <c r="G722" s="7"/>
      <c r="H722" s="7"/>
      <c r="I722" s="2"/>
      <c r="J722" s="2"/>
      <c r="K722" s="2"/>
      <c r="L722" s="2"/>
      <c r="M722" s="2"/>
      <c r="N722" s="2"/>
      <c r="O722" s="2"/>
      <c r="P722" s="2"/>
      <c r="Q722" s="2"/>
      <c r="R722" s="2"/>
      <c r="S722" s="2"/>
      <c r="T722" s="2"/>
      <c r="U722" s="2"/>
      <c r="V722" s="2"/>
      <c r="W722" s="2"/>
      <c r="X722" s="2"/>
      <c r="Y722" s="2"/>
      <c r="Z722" s="2"/>
    </row>
    <row r="723" spans="1:26" ht="15.75" customHeight="1">
      <c r="A723" s="5"/>
      <c r="B723" s="5"/>
      <c r="C723" s="6"/>
      <c r="D723" s="6"/>
      <c r="E723" s="6"/>
      <c r="F723" s="7"/>
      <c r="G723" s="7"/>
      <c r="H723" s="7"/>
      <c r="I723" s="2"/>
      <c r="J723" s="2"/>
      <c r="K723" s="2"/>
      <c r="L723" s="2"/>
      <c r="M723" s="2"/>
      <c r="N723" s="2"/>
      <c r="O723" s="2"/>
      <c r="P723" s="2"/>
      <c r="Q723" s="2"/>
      <c r="R723" s="2"/>
      <c r="S723" s="2"/>
      <c r="T723" s="2"/>
      <c r="U723" s="2"/>
      <c r="V723" s="2"/>
      <c r="W723" s="2"/>
      <c r="X723" s="2"/>
      <c r="Y723" s="2"/>
      <c r="Z723" s="2"/>
    </row>
    <row r="724" spans="1:26" ht="15.75" customHeight="1">
      <c r="A724" s="5"/>
      <c r="B724" s="5"/>
      <c r="C724" s="6"/>
      <c r="D724" s="6"/>
      <c r="E724" s="6"/>
      <c r="F724" s="7"/>
      <c r="G724" s="7"/>
      <c r="H724" s="7"/>
      <c r="I724" s="2"/>
      <c r="J724" s="2"/>
      <c r="K724" s="2"/>
      <c r="L724" s="2"/>
      <c r="M724" s="2"/>
      <c r="N724" s="2"/>
      <c r="O724" s="2"/>
      <c r="P724" s="2"/>
      <c r="Q724" s="2"/>
      <c r="R724" s="2"/>
      <c r="S724" s="2"/>
      <c r="T724" s="2"/>
      <c r="U724" s="2"/>
      <c r="V724" s="2"/>
      <c r="W724" s="2"/>
      <c r="X724" s="2"/>
      <c r="Y724" s="2"/>
      <c r="Z724" s="2"/>
    </row>
    <row r="725" spans="1:26" ht="15.75" customHeight="1">
      <c r="A725" s="5"/>
      <c r="B725" s="5"/>
      <c r="C725" s="6"/>
      <c r="D725" s="6"/>
      <c r="E725" s="6"/>
      <c r="F725" s="7"/>
      <c r="G725" s="7"/>
      <c r="H725" s="7"/>
      <c r="I725" s="2"/>
      <c r="J725" s="2"/>
      <c r="K725" s="2"/>
      <c r="L725" s="2"/>
      <c r="M725" s="2"/>
      <c r="N725" s="2"/>
      <c r="O725" s="2"/>
      <c r="P725" s="2"/>
      <c r="Q725" s="2"/>
      <c r="R725" s="2"/>
      <c r="S725" s="2"/>
      <c r="T725" s="2"/>
      <c r="U725" s="2"/>
      <c r="V725" s="2"/>
      <c r="W725" s="2"/>
      <c r="X725" s="2"/>
      <c r="Y725" s="2"/>
      <c r="Z725" s="2"/>
    </row>
    <row r="726" spans="1:26" ht="15.75" customHeight="1">
      <c r="A726" s="5"/>
      <c r="B726" s="5"/>
      <c r="C726" s="6"/>
      <c r="D726" s="6"/>
      <c r="E726" s="6"/>
      <c r="F726" s="7"/>
      <c r="G726" s="7"/>
      <c r="H726" s="7"/>
      <c r="I726" s="2"/>
      <c r="J726" s="2"/>
      <c r="K726" s="2"/>
      <c r="L726" s="2"/>
      <c r="M726" s="2"/>
      <c r="N726" s="2"/>
      <c r="O726" s="2"/>
      <c r="P726" s="2"/>
      <c r="Q726" s="2"/>
      <c r="R726" s="2"/>
      <c r="S726" s="2"/>
      <c r="T726" s="2"/>
      <c r="U726" s="2"/>
      <c r="V726" s="2"/>
      <c r="W726" s="2"/>
      <c r="X726" s="2"/>
      <c r="Y726" s="2"/>
      <c r="Z726" s="2"/>
    </row>
    <row r="727" spans="1:26" ht="15.75" customHeight="1">
      <c r="A727" s="5"/>
      <c r="B727" s="5"/>
      <c r="C727" s="6"/>
      <c r="D727" s="6"/>
      <c r="E727" s="6"/>
      <c r="F727" s="7"/>
      <c r="G727" s="7"/>
      <c r="H727" s="7"/>
      <c r="I727" s="2"/>
      <c r="J727" s="2"/>
      <c r="K727" s="2"/>
      <c r="L727" s="2"/>
      <c r="M727" s="2"/>
      <c r="N727" s="2"/>
      <c r="O727" s="2"/>
      <c r="P727" s="2"/>
      <c r="Q727" s="2"/>
      <c r="R727" s="2"/>
      <c r="S727" s="2"/>
      <c r="T727" s="2"/>
      <c r="U727" s="2"/>
      <c r="V727" s="2"/>
      <c r="W727" s="2"/>
      <c r="X727" s="2"/>
      <c r="Y727" s="2"/>
      <c r="Z727" s="2"/>
    </row>
    <row r="728" spans="1:26" ht="15.75" customHeight="1">
      <c r="A728" s="5"/>
      <c r="B728" s="5"/>
      <c r="C728" s="6"/>
      <c r="D728" s="6"/>
      <c r="E728" s="6"/>
      <c r="F728" s="7"/>
      <c r="G728" s="7"/>
      <c r="H728" s="7"/>
      <c r="I728" s="2"/>
      <c r="J728" s="2"/>
      <c r="K728" s="2"/>
      <c r="L728" s="2"/>
      <c r="M728" s="2"/>
      <c r="N728" s="2"/>
      <c r="O728" s="2"/>
      <c r="P728" s="2"/>
      <c r="Q728" s="2"/>
      <c r="R728" s="2"/>
      <c r="S728" s="2"/>
      <c r="T728" s="2"/>
      <c r="U728" s="2"/>
      <c r="V728" s="2"/>
      <c r="W728" s="2"/>
      <c r="X728" s="2"/>
      <c r="Y728" s="2"/>
      <c r="Z728" s="2"/>
    </row>
    <row r="729" spans="1:26" ht="15.75" customHeight="1">
      <c r="A729" s="5"/>
      <c r="B729" s="5"/>
      <c r="C729" s="6"/>
      <c r="D729" s="6"/>
      <c r="E729" s="6"/>
      <c r="F729" s="7"/>
      <c r="G729" s="7"/>
      <c r="H729" s="7"/>
      <c r="I729" s="2"/>
      <c r="J729" s="2"/>
      <c r="K729" s="2"/>
      <c r="L729" s="2"/>
      <c r="M729" s="2"/>
      <c r="N729" s="2"/>
      <c r="O729" s="2"/>
      <c r="P729" s="2"/>
      <c r="Q729" s="2"/>
      <c r="R729" s="2"/>
      <c r="S729" s="2"/>
      <c r="T729" s="2"/>
      <c r="U729" s="2"/>
      <c r="V729" s="2"/>
      <c r="W729" s="2"/>
      <c r="X729" s="2"/>
      <c r="Y729" s="2"/>
      <c r="Z729" s="2"/>
    </row>
    <row r="730" spans="1:26" ht="15.75" customHeight="1">
      <c r="A730" s="5"/>
      <c r="B730" s="5"/>
      <c r="C730" s="6"/>
      <c r="D730" s="6"/>
      <c r="E730" s="6"/>
      <c r="F730" s="7"/>
      <c r="G730" s="7"/>
      <c r="H730" s="7"/>
      <c r="I730" s="2"/>
      <c r="J730" s="2"/>
      <c r="K730" s="2"/>
      <c r="L730" s="2"/>
      <c r="M730" s="2"/>
      <c r="N730" s="2"/>
      <c r="O730" s="2"/>
      <c r="P730" s="2"/>
      <c r="Q730" s="2"/>
      <c r="R730" s="2"/>
      <c r="S730" s="2"/>
      <c r="T730" s="2"/>
      <c r="U730" s="2"/>
      <c r="V730" s="2"/>
      <c r="W730" s="2"/>
      <c r="X730" s="2"/>
      <c r="Y730" s="2"/>
      <c r="Z730" s="2"/>
    </row>
    <row r="731" spans="1:26" ht="15.75" customHeight="1">
      <c r="A731" s="5"/>
      <c r="B731" s="5"/>
      <c r="C731" s="6"/>
      <c r="D731" s="6"/>
      <c r="E731" s="6"/>
      <c r="F731" s="7"/>
      <c r="G731" s="7"/>
      <c r="H731" s="7"/>
      <c r="I731" s="2"/>
      <c r="J731" s="2"/>
      <c r="K731" s="2"/>
      <c r="L731" s="2"/>
      <c r="M731" s="2"/>
      <c r="N731" s="2"/>
      <c r="O731" s="2"/>
      <c r="P731" s="2"/>
      <c r="Q731" s="2"/>
      <c r="R731" s="2"/>
      <c r="S731" s="2"/>
      <c r="T731" s="2"/>
      <c r="U731" s="2"/>
      <c r="V731" s="2"/>
      <c r="W731" s="2"/>
      <c r="X731" s="2"/>
      <c r="Y731" s="2"/>
      <c r="Z731" s="2"/>
    </row>
    <row r="732" spans="1:26" ht="15.75" customHeight="1">
      <c r="A732" s="5"/>
      <c r="B732" s="5"/>
      <c r="C732" s="6"/>
      <c r="D732" s="6"/>
      <c r="E732" s="6"/>
      <c r="F732" s="7"/>
      <c r="G732" s="7"/>
      <c r="H732" s="7"/>
      <c r="I732" s="2"/>
      <c r="J732" s="2"/>
      <c r="K732" s="2"/>
      <c r="L732" s="2"/>
      <c r="M732" s="2"/>
      <c r="N732" s="2"/>
      <c r="O732" s="2"/>
      <c r="P732" s="2"/>
      <c r="Q732" s="2"/>
      <c r="R732" s="2"/>
      <c r="S732" s="2"/>
      <c r="T732" s="2"/>
      <c r="U732" s="2"/>
      <c r="V732" s="2"/>
      <c r="W732" s="2"/>
      <c r="X732" s="2"/>
      <c r="Y732" s="2"/>
      <c r="Z732" s="2"/>
    </row>
    <row r="733" spans="1:26" ht="15.75" customHeight="1">
      <c r="A733" s="5"/>
      <c r="B733" s="5"/>
      <c r="C733" s="6"/>
      <c r="D733" s="6"/>
      <c r="E733" s="6"/>
      <c r="F733" s="7"/>
      <c r="G733" s="7"/>
      <c r="H733" s="7"/>
      <c r="I733" s="2"/>
      <c r="J733" s="2"/>
      <c r="K733" s="2"/>
      <c r="L733" s="2"/>
      <c r="M733" s="2"/>
      <c r="N733" s="2"/>
      <c r="O733" s="2"/>
      <c r="P733" s="2"/>
      <c r="Q733" s="2"/>
      <c r="R733" s="2"/>
      <c r="S733" s="2"/>
      <c r="T733" s="2"/>
      <c r="U733" s="2"/>
      <c r="V733" s="2"/>
      <c r="W733" s="2"/>
      <c r="X733" s="2"/>
      <c r="Y733" s="2"/>
      <c r="Z733" s="2"/>
    </row>
    <row r="734" spans="1:26" ht="15.75" customHeight="1">
      <c r="A734" s="5"/>
      <c r="B734" s="5"/>
      <c r="C734" s="6"/>
      <c r="D734" s="6"/>
      <c r="E734" s="6"/>
      <c r="F734" s="7"/>
      <c r="G734" s="7"/>
      <c r="H734" s="7"/>
      <c r="I734" s="2"/>
      <c r="J734" s="2"/>
      <c r="K734" s="2"/>
      <c r="L734" s="2"/>
      <c r="M734" s="2"/>
      <c r="N734" s="2"/>
      <c r="O734" s="2"/>
      <c r="P734" s="2"/>
      <c r="Q734" s="2"/>
      <c r="R734" s="2"/>
      <c r="S734" s="2"/>
      <c r="T734" s="2"/>
      <c r="U734" s="2"/>
      <c r="V734" s="2"/>
      <c r="W734" s="2"/>
      <c r="X734" s="2"/>
      <c r="Y734" s="2"/>
      <c r="Z734" s="2"/>
    </row>
    <row r="735" spans="1:26" ht="15.75" customHeight="1">
      <c r="A735" s="5"/>
      <c r="B735" s="5"/>
      <c r="C735" s="6"/>
      <c r="D735" s="6"/>
      <c r="E735" s="6"/>
      <c r="F735" s="7"/>
      <c r="G735" s="7"/>
      <c r="H735" s="7"/>
      <c r="I735" s="2"/>
      <c r="J735" s="2"/>
      <c r="K735" s="2"/>
      <c r="L735" s="2"/>
      <c r="M735" s="2"/>
      <c r="N735" s="2"/>
      <c r="O735" s="2"/>
      <c r="P735" s="2"/>
      <c r="Q735" s="2"/>
      <c r="R735" s="2"/>
      <c r="S735" s="2"/>
      <c r="T735" s="2"/>
      <c r="U735" s="2"/>
      <c r="V735" s="2"/>
      <c r="W735" s="2"/>
      <c r="X735" s="2"/>
      <c r="Y735" s="2"/>
      <c r="Z735" s="2"/>
    </row>
    <row r="736" spans="1:26" ht="15.75" customHeight="1">
      <c r="A736" s="5"/>
      <c r="B736" s="5"/>
      <c r="C736" s="6"/>
      <c r="D736" s="6"/>
      <c r="E736" s="6"/>
      <c r="F736" s="7"/>
      <c r="G736" s="7"/>
      <c r="H736" s="7"/>
      <c r="I736" s="2"/>
      <c r="J736" s="2"/>
      <c r="K736" s="2"/>
      <c r="L736" s="2"/>
      <c r="M736" s="2"/>
      <c r="N736" s="2"/>
      <c r="O736" s="2"/>
      <c r="P736" s="2"/>
      <c r="Q736" s="2"/>
      <c r="R736" s="2"/>
      <c r="S736" s="2"/>
      <c r="T736" s="2"/>
      <c r="U736" s="2"/>
      <c r="V736" s="2"/>
      <c r="W736" s="2"/>
      <c r="X736" s="2"/>
      <c r="Y736" s="2"/>
      <c r="Z736" s="2"/>
    </row>
    <row r="737" spans="1:26" ht="15.75" customHeight="1">
      <c r="A737" s="5"/>
      <c r="B737" s="5"/>
      <c r="C737" s="6"/>
      <c r="D737" s="6"/>
      <c r="E737" s="6"/>
      <c r="F737" s="7"/>
      <c r="G737" s="7"/>
      <c r="H737" s="7"/>
      <c r="I737" s="2"/>
      <c r="J737" s="2"/>
      <c r="K737" s="2"/>
      <c r="L737" s="2"/>
      <c r="M737" s="2"/>
      <c r="N737" s="2"/>
      <c r="O737" s="2"/>
      <c r="P737" s="2"/>
      <c r="Q737" s="2"/>
      <c r="R737" s="2"/>
      <c r="S737" s="2"/>
      <c r="T737" s="2"/>
      <c r="U737" s="2"/>
      <c r="V737" s="2"/>
      <c r="W737" s="2"/>
      <c r="X737" s="2"/>
      <c r="Y737" s="2"/>
      <c r="Z737" s="2"/>
    </row>
    <row r="738" spans="1:26" ht="15.75" customHeight="1">
      <c r="A738" s="5"/>
      <c r="B738" s="5"/>
      <c r="C738" s="6"/>
      <c r="D738" s="6"/>
      <c r="E738" s="6"/>
      <c r="F738" s="7"/>
      <c r="G738" s="7"/>
      <c r="H738" s="7"/>
      <c r="I738" s="2"/>
      <c r="J738" s="2"/>
      <c r="K738" s="2"/>
      <c r="L738" s="2"/>
      <c r="M738" s="2"/>
      <c r="N738" s="2"/>
      <c r="O738" s="2"/>
      <c r="P738" s="2"/>
      <c r="Q738" s="2"/>
      <c r="R738" s="2"/>
      <c r="S738" s="2"/>
      <c r="T738" s="2"/>
      <c r="U738" s="2"/>
      <c r="V738" s="2"/>
      <c r="W738" s="2"/>
      <c r="X738" s="2"/>
      <c r="Y738" s="2"/>
      <c r="Z738" s="2"/>
    </row>
    <row r="739" spans="1:26" ht="15.75" customHeight="1">
      <c r="A739" s="5"/>
      <c r="B739" s="5"/>
      <c r="C739" s="6"/>
      <c r="D739" s="6"/>
      <c r="E739" s="6"/>
      <c r="F739" s="7"/>
      <c r="G739" s="7"/>
      <c r="H739" s="7"/>
      <c r="I739" s="2"/>
      <c r="J739" s="2"/>
      <c r="K739" s="2"/>
      <c r="L739" s="2"/>
      <c r="M739" s="2"/>
      <c r="N739" s="2"/>
      <c r="O739" s="2"/>
      <c r="P739" s="2"/>
      <c r="Q739" s="2"/>
      <c r="R739" s="2"/>
      <c r="S739" s="2"/>
      <c r="T739" s="2"/>
      <c r="U739" s="2"/>
      <c r="V739" s="2"/>
      <c r="W739" s="2"/>
      <c r="X739" s="2"/>
      <c r="Y739" s="2"/>
      <c r="Z739" s="2"/>
    </row>
    <row r="740" spans="1:26" ht="15.75" customHeight="1">
      <c r="A740" s="5"/>
      <c r="B740" s="5"/>
      <c r="C740" s="6"/>
      <c r="D740" s="6"/>
      <c r="E740" s="6"/>
      <c r="F740" s="7"/>
      <c r="G740" s="7"/>
      <c r="H740" s="7"/>
      <c r="I740" s="2"/>
      <c r="J740" s="2"/>
      <c r="K740" s="2"/>
      <c r="L740" s="2"/>
      <c r="M740" s="2"/>
      <c r="N740" s="2"/>
      <c r="O740" s="2"/>
      <c r="P740" s="2"/>
      <c r="Q740" s="2"/>
      <c r="R740" s="2"/>
      <c r="S740" s="2"/>
      <c r="T740" s="2"/>
      <c r="U740" s="2"/>
      <c r="V740" s="2"/>
      <c r="W740" s="2"/>
      <c r="X740" s="2"/>
      <c r="Y740" s="2"/>
      <c r="Z740" s="2"/>
    </row>
    <row r="741" spans="1:26" ht="15.75" customHeight="1">
      <c r="A741" s="5"/>
      <c r="B741" s="5"/>
      <c r="C741" s="6"/>
      <c r="D741" s="6"/>
      <c r="E741" s="6"/>
      <c r="F741" s="7"/>
      <c r="G741" s="7"/>
      <c r="H741" s="7"/>
      <c r="I741" s="2"/>
      <c r="J741" s="2"/>
      <c r="K741" s="2"/>
      <c r="L741" s="2"/>
      <c r="M741" s="2"/>
      <c r="N741" s="2"/>
      <c r="O741" s="2"/>
      <c r="P741" s="2"/>
      <c r="Q741" s="2"/>
      <c r="R741" s="2"/>
      <c r="S741" s="2"/>
      <c r="T741" s="2"/>
      <c r="U741" s="2"/>
      <c r="V741" s="2"/>
      <c r="W741" s="2"/>
      <c r="X741" s="2"/>
      <c r="Y741" s="2"/>
      <c r="Z741" s="2"/>
    </row>
    <row r="742" spans="1:26" ht="15.75" customHeight="1">
      <c r="A742" s="5"/>
      <c r="B742" s="5"/>
      <c r="C742" s="6"/>
      <c r="D742" s="6"/>
      <c r="E742" s="6"/>
      <c r="F742" s="7"/>
      <c r="G742" s="7"/>
      <c r="H742" s="7"/>
      <c r="I742" s="2"/>
      <c r="J742" s="2"/>
      <c r="K742" s="2"/>
      <c r="L742" s="2"/>
      <c r="M742" s="2"/>
      <c r="N742" s="2"/>
      <c r="O742" s="2"/>
      <c r="P742" s="2"/>
      <c r="Q742" s="2"/>
      <c r="R742" s="2"/>
      <c r="S742" s="2"/>
      <c r="T742" s="2"/>
      <c r="U742" s="2"/>
      <c r="V742" s="2"/>
      <c r="W742" s="2"/>
      <c r="X742" s="2"/>
      <c r="Y742" s="2"/>
      <c r="Z742" s="2"/>
    </row>
    <row r="743" spans="1:26" ht="15.75" customHeight="1">
      <c r="A743" s="5"/>
      <c r="B743" s="5"/>
      <c r="C743" s="6"/>
      <c r="D743" s="6"/>
      <c r="E743" s="6"/>
      <c r="F743" s="7"/>
      <c r="G743" s="7"/>
      <c r="H743" s="7"/>
      <c r="I743" s="2"/>
      <c r="J743" s="2"/>
      <c r="K743" s="2"/>
      <c r="L743" s="2"/>
      <c r="M743" s="2"/>
      <c r="N743" s="2"/>
      <c r="O743" s="2"/>
      <c r="P743" s="2"/>
      <c r="Q743" s="2"/>
      <c r="R743" s="2"/>
      <c r="S743" s="2"/>
      <c r="T743" s="2"/>
      <c r="U743" s="2"/>
      <c r="V743" s="2"/>
      <c r="W743" s="2"/>
      <c r="X743" s="2"/>
      <c r="Y743" s="2"/>
      <c r="Z743" s="2"/>
    </row>
    <row r="744" spans="1:26" ht="15.75" customHeight="1">
      <c r="A744" s="5"/>
      <c r="B744" s="5"/>
      <c r="C744" s="6"/>
      <c r="D744" s="6"/>
      <c r="E744" s="6"/>
      <c r="F744" s="7"/>
      <c r="G744" s="7"/>
      <c r="H744" s="7"/>
      <c r="I744" s="2"/>
      <c r="J744" s="2"/>
      <c r="K744" s="2"/>
      <c r="L744" s="2"/>
      <c r="M744" s="2"/>
      <c r="N744" s="2"/>
      <c r="O744" s="2"/>
      <c r="P744" s="2"/>
      <c r="Q744" s="2"/>
      <c r="R744" s="2"/>
      <c r="S744" s="2"/>
      <c r="T744" s="2"/>
      <c r="U744" s="2"/>
      <c r="V744" s="2"/>
      <c r="W744" s="2"/>
      <c r="X744" s="2"/>
      <c r="Y744" s="2"/>
      <c r="Z744" s="2"/>
    </row>
    <row r="745" spans="1:26" ht="15.75" customHeight="1">
      <c r="A745" s="5"/>
      <c r="B745" s="5"/>
      <c r="C745" s="6"/>
      <c r="D745" s="6"/>
      <c r="E745" s="6"/>
      <c r="F745" s="7"/>
      <c r="G745" s="7"/>
      <c r="H745" s="7"/>
      <c r="I745" s="2"/>
      <c r="J745" s="2"/>
      <c r="K745" s="2"/>
      <c r="L745" s="2"/>
      <c r="M745" s="2"/>
      <c r="N745" s="2"/>
      <c r="O745" s="2"/>
      <c r="P745" s="2"/>
      <c r="Q745" s="2"/>
      <c r="R745" s="2"/>
      <c r="S745" s="2"/>
      <c r="T745" s="2"/>
      <c r="U745" s="2"/>
      <c r="V745" s="2"/>
      <c r="W745" s="2"/>
      <c r="X745" s="2"/>
      <c r="Y745" s="2"/>
      <c r="Z745" s="2"/>
    </row>
    <row r="746" spans="1:26" ht="15.75" customHeight="1">
      <c r="A746" s="5"/>
      <c r="B746" s="5"/>
      <c r="C746" s="6"/>
      <c r="D746" s="6"/>
      <c r="E746" s="6"/>
      <c r="F746" s="7"/>
      <c r="G746" s="7"/>
      <c r="H746" s="7"/>
      <c r="I746" s="2"/>
      <c r="J746" s="2"/>
      <c r="K746" s="2"/>
      <c r="L746" s="2"/>
      <c r="M746" s="2"/>
      <c r="N746" s="2"/>
      <c r="O746" s="2"/>
      <c r="P746" s="2"/>
      <c r="Q746" s="2"/>
      <c r="R746" s="2"/>
      <c r="S746" s="2"/>
      <c r="T746" s="2"/>
      <c r="U746" s="2"/>
      <c r="V746" s="2"/>
      <c r="W746" s="2"/>
      <c r="X746" s="2"/>
      <c r="Y746" s="2"/>
      <c r="Z746" s="2"/>
    </row>
    <row r="747" spans="1:26" ht="15.75" customHeight="1">
      <c r="A747" s="5"/>
      <c r="B747" s="5"/>
      <c r="C747" s="6"/>
      <c r="D747" s="6"/>
      <c r="E747" s="6"/>
      <c r="F747" s="7"/>
      <c r="G747" s="7"/>
      <c r="H747" s="7"/>
      <c r="I747" s="2"/>
      <c r="J747" s="2"/>
      <c r="K747" s="2"/>
      <c r="L747" s="2"/>
      <c r="M747" s="2"/>
      <c r="N747" s="2"/>
      <c r="O747" s="2"/>
      <c r="P747" s="2"/>
      <c r="Q747" s="2"/>
      <c r="R747" s="2"/>
      <c r="S747" s="2"/>
      <c r="T747" s="2"/>
      <c r="U747" s="2"/>
      <c r="V747" s="2"/>
      <c r="W747" s="2"/>
      <c r="X747" s="2"/>
      <c r="Y747" s="2"/>
      <c r="Z747" s="2"/>
    </row>
    <row r="748" spans="1:26" ht="15.75" customHeight="1">
      <c r="A748" s="5"/>
      <c r="B748" s="5"/>
      <c r="C748" s="6"/>
      <c r="D748" s="6"/>
      <c r="E748" s="6"/>
      <c r="F748" s="7"/>
      <c r="G748" s="7"/>
      <c r="H748" s="7"/>
      <c r="I748" s="2"/>
      <c r="J748" s="2"/>
      <c r="K748" s="2"/>
      <c r="L748" s="2"/>
      <c r="M748" s="2"/>
      <c r="N748" s="2"/>
      <c r="O748" s="2"/>
      <c r="P748" s="2"/>
      <c r="Q748" s="2"/>
      <c r="R748" s="2"/>
      <c r="S748" s="2"/>
      <c r="T748" s="2"/>
      <c r="U748" s="2"/>
      <c r="V748" s="2"/>
      <c r="W748" s="2"/>
      <c r="X748" s="2"/>
      <c r="Y748" s="2"/>
      <c r="Z748" s="2"/>
    </row>
    <row r="749" spans="1:26" ht="15.75" customHeight="1">
      <c r="A749" s="5"/>
      <c r="B749" s="5"/>
      <c r="C749" s="6"/>
      <c r="D749" s="6"/>
      <c r="E749" s="6"/>
      <c r="F749" s="7"/>
      <c r="G749" s="7"/>
      <c r="H749" s="7"/>
      <c r="I749" s="2"/>
      <c r="J749" s="2"/>
      <c r="K749" s="2"/>
      <c r="L749" s="2"/>
      <c r="M749" s="2"/>
      <c r="N749" s="2"/>
      <c r="O749" s="2"/>
      <c r="P749" s="2"/>
      <c r="Q749" s="2"/>
      <c r="R749" s="2"/>
      <c r="S749" s="2"/>
      <c r="T749" s="2"/>
      <c r="U749" s="2"/>
      <c r="V749" s="2"/>
      <c r="W749" s="2"/>
      <c r="X749" s="2"/>
      <c r="Y749" s="2"/>
      <c r="Z749" s="2"/>
    </row>
    <row r="750" spans="1:26" ht="15.75" customHeight="1">
      <c r="A750" s="5"/>
      <c r="B750" s="5"/>
      <c r="C750" s="6"/>
      <c r="D750" s="6"/>
      <c r="E750" s="6"/>
      <c r="F750" s="7"/>
      <c r="G750" s="7"/>
      <c r="H750" s="7"/>
      <c r="I750" s="2"/>
      <c r="J750" s="2"/>
      <c r="K750" s="2"/>
      <c r="L750" s="2"/>
      <c r="M750" s="2"/>
      <c r="N750" s="2"/>
      <c r="O750" s="2"/>
      <c r="P750" s="2"/>
      <c r="Q750" s="2"/>
      <c r="R750" s="2"/>
      <c r="S750" s="2"/>
      <c r="T750" s="2"/>
      <c r="U750" s="2"/>
      <c r="V750" s="2"/>
      <c r="W750" s="2"/>
      <c r="X750" s="2"/>
      <c r="Y750" s="2"/>
      <c r="Z750" s="2"/>
    </row>
    <row r="751" spans="1:26" ht="15.75" customHeight="1">
      <c r="A751" s="5"/>
      <c r="B751" s="5"/>
      <c r="C751" s="6"/>
      <c r="D751" s="6"/>
      <c r="E751" s="6"/>
      <c r="F751" s="7"/>
      <c r="G751" s="7"/>
      <c r="H751" s="7"/>
      <c r="I751" s="2"/>
      <c r="J751" s="2"/>
      <c r="K751" s="2"/>
      <c r="L751" s="2"/>
      <c r="M751" s="2"/>
      <c r="N751" s="2"/>
      <c r="O751" s="2"/>
      <c r="P751" s="2"/>
      <c r="Q751" s="2"/>
      <c r="R751" s="2"/>
      <c r="S751" s="2"/>
      <c r="T751" s="2"/>
      <c r="U751" s="2"/>
      <c r="V751" s="2"/>
      <c r="W751" s="2"/>
      <c r="X751" s="2"/>
      <c r="Y751" s="2"/>
      <c r="Z751" s="2"/>
    </row>
    <row r="752" spans="1:26" ht="15.75" customHeight="1">
      <c r="A752" s="5"/>
      <c r="B752" s="5"/>
      <c r="C752" s="6"/>
      <c r="D752" s="6"/>
      <c r="E752" s="6"/>
      <c r="F752" s="7"/>
      <c r="G752" s="7"/>
      <c r="H752" s="7"/>
      <c r="I752" s="2"/>
      <c r="J752" s="2"/>
      <c r="K752" s="2"/>
      <c r="L752" s="2"/>
      <c r="M752" s="2"/>
      <c r="N752" s="2"/>
      <c r="O752" s="2"/>
      <c r="P752" s="2"/>
      <c r="Q752" s="2"/>
      <c r="R752" s="2"/>
      <c r="S752" s="2"/>
      <c r="T752" s="2"/>
      <c r="U752" s="2"/>
      <c r="V752" s="2"/>
      <c r="W752" s="2"/>
      <c r="X752" s="2"/>
      <c r="Y752" s="2"/>
      <c r="Z752" s="2"/>
    </row>
    <row r="753" spans="1:26" ht="15.75" customHeight="1">
      <c r="A753" s="5"/>
      <c r="B753" s="5"/>
      <c r="C753" s="6"/>
      <c r="D753" s="6"/>
      <c r="E753" s="6"/>
      <c r="F753" s="7"/>
      <c r="G753" s="7"/>
      <c r="H753" s="7"/>
      <c r="I753" s="2"/>
      <c r="J753" s="2"/>
      <c r="K753" s="2"/>
      <c r="L753" s="2"/>
      <c r="M753" s="2"/>
      <c r="N753" s="2"/>
      <c r="O753" s="2"/>
      <c r="P753" s="2"/>
      <c r="Q753" s="2"/>
      <c r="R753" s="2"/>
      <c r="S753" s="2"/>
      <c r="T753" s="2"/>
      <c r="U753" s="2"/>
      <c r="V753" s="2"/>
      <c r="W753" s="2"/>
      <c r="X753" s="2"/>
      <c r="Y753" s="2"/>
      <c r="Z753" s="2"/>
    </row>
    <row r="754" spans="1:26" ht="15.75" customHeight="1">
      <c r="A754" s="5"/>
      <c r="B754" s="5"/>
      <c r="C754" s="6"/>
      <c r="D754" s="6"/>
      <c r="E754" s="6"/>
      <c r="F754" s="7"/>
      <c r="G754" s="7"/>
      <c r="H754" s="7"/>
      <c r="I754" s="2"/>
      <c r="J754" s="2"/>
      <c r="K754" s="2"/>
      <c r="L754" s="2"/>
      <c r="M754" s="2"/>
      <c r="N754" s="2"/>
      <c r="O754" s="2"/>
      <c r="P754" s="2"/>
      <c r="Q754" s="2"/>
      <c r="R754" s="2"/>
      <c r="S754" s="2"/>
      <c r="T754" s="2"/>
      <c r="U754" s="2"/>
      <c r="V754" s="2"/>
      <c r="W754" s="2"/>
      <c r="X754" s="2"/>
      <c r="Y754" s="2"/>
      <c r="Z754" s="2"/>
    </row>
    <row r="755" spans="1:26" ht="15.75" customHeight="1">
      <c r="A755" s="5"/>
      <c r="B755" s="5"/>
      <c r="C755" s="6"/>
      <c r="D755" s="6"/>
      <c r="E755" s="6"/>
      <c r="F755" s="7"/>
      <c r="G755" s="7"/>
      <c r="H755" s="7"/>
      <c r="I755" s="2"/>
      <c r="J755" s="2"/>
      <c r="K755" s="2"/>
      <c r="L755" s="2"/>
      <c r="M755" s="2"/>
      <c r="N755" s="2"/>
      <c r="O755" s="2"/>
      <c r="P755" s="2"/>
      <c r="Q755" s="2"/>
      <c r="R755" s="2"/>
      <c r="S755" s="2"/>
      <c r="T755" s="2"/>
      <c r="U755" s="2"/>
      <c r="V755" s="2"/>
      <c r="W755" s="2"/>
      <c r="X755" s="2"/>
      <c r="Y755" s="2"/>
      <c r="Z755" s="2"/>
    </row>
    <row r="756" spans="1:26" ht="15.75" customHeight="1">
      <c r="A756" s="5"/>
      <c r="B756" s="5"/>
      <c r="C756" s="6"/>
      <c r="D756" s="6"/>
      <c r="E756" s="6"/>
      <c r="F756" s="7"/>
      <c r="G756" s="7"/>
      <c r="H756" s="7"/>
      <c r="I756" s="2"/>
      <c r="J756" s="2"/>
      <c r="K756" s="2"/>
      <c r="L756" s="2"/>
      <c r="M756" s="2"/>
      <c r="N756" s="2"/>
      <c r="O756" s="2"/>
      <c r="P756" s="2"/>
      <c r="Q756" s="2"/>
      <c r="R756" s="2"/>
      <c r="S756" s="2"/>
      <c r="T756" s="2"/>
      <c r="U756" s="2"/>
      <c r="V756" s="2"/>
      <c r="W756" s="2"/>
      <c r="X756" s="2"/>
      <c r="Y756" s="2"/>
      <c r="Z756" s="2"/>
    </row>
    <row r="757" spans="1:26" ht="15.75" customHeight="1">
      <c r="A757" s="5"/>
      <c r="B757" s="5"/>
      <c r="C757" s="6"/>
      <c r="D757" s="6"/>
      <c r="E757" s="6"/>
      <c r="F757" s="7"/>
      <c r="G757" s="7"/>
      <c r="H757" s="7"/>
      <c r="I757" s="2"/>
      <c r="J757" s="2"/>
      <c r="K757" s="2"/>
      <c r="L757" s="2"/>
      <c r="M757" s="2"/>
      <c r="N757" s="2"/>
      <c r="O757" s="2"/>
      <c r="P757" s="2"/>
      <c r="Q757" s="2"/>
      <c r="R757" s="2"/>
      <c r="S757" s="2"/>
      <c r="T757" s="2"/>
      <c r="U757" s="2"/>
      <c r="V757" s="2"/>
      <c r="W757" s="2"/>
      <c r="X757" s="2"/>
      <c r="Y757" s="2"/>
      <c r="Z757" s="2"/>
    </row>
    <row r="758" spans="1:26" ht="15.75" customHeight="1">
      <c r="A758" s="5"/>
      <c r="B758" s="5"/>
      <c r="C758" s="6"/>
      <c r="D758" s="6"/>
      <c r="E758" s="6"/>
      <c r="F758" s="7"/>
      <c r="G758" s="7"/>
      <c r="H758" s="7"/>
      <c r="I758" s="2"/>
      <c r="J758" s="2"/>
      <c r="K758" s="2"/>
      <c r="L758" s="2"/>
      <c r="M758" s="2"/>
      <c r="N758" s="2"/>
      <c r="O758" s="2"/>
      <c r="P758" s="2"/>
      <c r="Q758" s="2"/>
      <c r="R758" s="2"/>
      <c r="S758" s="2"/>
      <c r="T758" s="2"/>
      <c r="U758" s="2"/>
      <c r="V758" s="2"/>
      <c r="W758" s="2"/>
      <c r="X758" s="2"/>
      <c r="Y758" s="2"/>
      <c r="Z758" s="2"/>
    </row>
    <row r="759" spans="1:26" ht="15.75" customHeight="1">
      <c r="A759" s="5"/>
      <c r="B759" s="5"/>
      <c r="C759" s="6"/>
      <c r="D759" s="6"/>
      <c r="E759" s="6"/>
      <c r="F759" s="7"/>
      <c r="G759" s="7"/>
      <c r="H759" s="7"/>
      <c r="I759" s="2"/>
      <c r="J759" s="2"/>
      <c r="K759" s="2"/>
      <c r="L759" s="2"/>
      <c r="M759" s="2"/>
      <c r="N759" s="2"/>
      <c r="O759" s="2"/>
      <c r="P759" s="2"/>
      <c r="Q759" s="2"/>
      <c r="R759" s="2"/>
      <c r="S759" s="2"/>
      <c r="T759" s="2"/>
      <c r="U759" s="2"/>
      <c r="V759" s="2"/>
      <c r="W759" s="2"/>
      <c r="X759" s="2"/>
      <c r="Y759" s="2"/>
      <c r="Z759" s="2"/>
    </row>
    <row r="760" spans="1:26" ht="15.75" customHeight="1">
      <c r="A760" s="5"/>
      <c r="B760" s="5"/>
      <c r="C760" s="6"/>
      <c r="D760" s="6"/>
      <c r="E760" s="6"/>
      <c r="F760" s="7"/>
      <c r="G760" s="7"/>
      <c r="H760" s="7"/>
      <c r="I760" s="2"/>
      <c r="J760" s="2"/>
      <c r="K760" s="2"/>
      <c r="L760" s="2"/>
      <c r="M760" s="2"/>
      <c r="N760" s="2"/>
      <c r="O760" s="2"/>
      <c r="P760" s="2"/>
      <c r="Q760" s="2"/>
      <c r="R760" s="2"/>
      <c r="S760" s="2"/>
      <c r="T760" s="2"/>
      <c r="U760" s="2"/>
      <c r="V760" s="2"/>
      <c r="W760" s="2"/>
      <c r="X760" s="2"/>
      <c r="Y760" s="2"/>
      <c r="Z760" s="2"/>
    </row>
    <row r="761" spans="1:26" ht="15.75" customHeight="1">
      <c r="A761" s="5"/>
      <c r="B761" s="5"/>
      <c r="C761" s="6"/>
      <c r="D761" s="6"/>
      <c r="E761" s="6"/>
      <c r="F761" s="7"/>
      <c r="G761" s="7"/>
      <c r="H761" s="7"/>
      <c r="I761" s="2"/>
      <c r="J761" s="2"/>
      <c r="K761" s="2"/>
      <c r="L761" s="2"/>
      <c r="M761" s="2"/>
      <c r="N761" s="2"/>
      <c r="O761" s="2"/>
      <c r="P761" s="2"/>
      <c r="Q761" s="2"/>
      <c r="R761" s="2"/>
      <c r="S761" s="2"/>
      <c r="T761" s="2"/>
      <c r="U761" s="2"/>
      <c r="V761" s="2"/>
      <c r="W761" s="2"/>
      <c r="X761" s="2"/>
      <c r="Y761" s="2"/>
      <c r="Z761" s="2"/>
    </row>
    <row r="762" spans="1:26" ht="15.75" customHeight="1">
      <c r="A762" s="5"/>
      <c r="B762" s="5"/>
      <c r="C762" s="6"/>
      <c r="D762" s="6"/>
      <c r="E762" s="6"/>
      <c r="F762" s="7"/>
      <c r="G762" s="7"/>
      <c r="H762" s="7"/>
      <c r="I762" s="2"/>
      <c r="J762" s="2"/>
      <c r="K762" s="2"/>
      <c r="L762" s="2"/>
      <c r="M762" s="2"/>
      <c r="N762" s="2"/>
      <c r="O762" s="2"/>
      <c r="P762" s="2"/>
      <c r="Q762" s="2"/>
      <c r="R762" s="2"/>
      <c r="S762" s="2"/>
      <c r="T762" s="2"/>
      <c r="U762" s="2"/>
      <c r="V762" s="2"/>
      <c r="W762" s="2"/>
      <c r="X762" s="2"/>
      <c r="Y762" s="2"/>
      <c r="Z762" s="2"/>
    </row>
    <row r="763" spans="1:26" ht="15.75" customHeight="1">
      <c r="A763" s="5"/>
      <c r="B763" s="5"/>
      <c r="C763" s="6"/>
      <c r="D763" s="6"/>
      <c r="E763" s="6"/>
      <c r="F763" s="7"/>
      <c r="G763" s="7"/>
      <c r="H763" s="7"/>
      <c r="I763" s="2"/>
      <c r="J763" s="2"/>
      <c r="K763" s="2"/>
      <c r="L763" s="2"/>
      <c r="M763" s="2"/>
      <c r="N763" s="2"/>
      <c r="O763" s="2"/>
      <c r="P763" s="2"/>
      <c r="Q763" s="2"/>
      <c r="R763" s="2"/>
      <c r="S763" s="2"/>
      <c r="T763" s="2"/>
      <c r="U763" s="2"/>
      <c r="V763" s="2"/>
      <c r="W763" s="2"/>
      <c r="X763" s="2"/>
      <c r="Y763" s="2"/>
      <c r="Z763" s="2"/>
    </row>
    <row r="764" spans="1:26" ht="15.75" customHeight="1">
      <c r="A764" s="5"/>
      <c r="B764" s="5"/>
      <c r="C764" s="6"/>
      <c r="D764" s="6"/>
      <c r="E764" s="6"/>
      <c r="F764" s="7"/>
      <c r="G764" s="7"/>
      <c r="H764" s="7"/>
      <c r="I764" s="2"/>
      <c r="J764" s="2"/>
      <c r="K764" s="2"/>
      <c r="L764" s="2"/>
      <c r="M764" s="2"/>
      <c r="N764" s="2"/>
      <c r="O764" s="2"/>
      <c r="P764" s="2"/>
      <c r="Q764" s="2"/>
      <c r="R764" s="2"/>
      <c r="S764" s="2"/>
      <c r="T764" s="2"/>
      <c r="U764" s="2"/>
      <c r="V764" s="2"/>
      <c r="W764" s="2"/>
      <c r="X764" s="2"/>
      <c r="Y764" s="2"/>
      <c r="Z764" s="2"/>
    </row>
    <row r="765" spans="1:26" ht="15.75" customHeight="1">
      <c r="A765" s="5"/>
      <c r="B765" s="5"/>
      <c r="C765" s="6"/>
      <c r="D765" s="6"/>
      <c r="E765" s="6"/>
      <c r="F765" s="7"/>
      <c r="G765" s="7"/>
      <c r="H765" s="7"/>
      <c r="I765" s="2"/>
      <c r="J765" s="2"/>
      <c r="K765" s="2"/>
      <c r="L765" s="2"/>
      <c r="M765" s="2"/>
      <c r="N765" s="2"/>
      <c r="O765" s="2"/>
      <c r="P765" s="2"/>
      <c r="Q765" s="2"/>
      <c r="R765" s="2"/>
      <c r="S765" s="2"/>
      <c r="T765" s="2"/>
      <c r="U765" s="2"/>
      <c r="V765" s="2"/>
      <c r="W765" s="2"/>
      <c r="X765" s="2"/>
      <c r="Y765" s="2"/>
      <c r="Z765" s="2"/>
    </row>
    <row r="766" spans="1:26" ht="15.75" customHeight="1">
      <c r="A766" s="5"/>
      <c r="B766" s="5"/>
      <c r="C766" s="6"/>
      <c r="D766" s="6"/>
      <c r="E766" s="6"/>
      <c r="F766" s="7"/>
      <c r="G766" s="7"/>
      <c r="H766" s="7"/>
      <c r="I766" s="2"/>
      <c r="J766" s="2"/>
      <c r="K766" s="2"/>
      <c r="L766" s="2"/>
      <c r="M766" s="2"/>
      <c r="N766" s="2"/>
      <c r="O766" s="2"/>
      <c r="P766" s="2"/>
      <c r="Q766" s="2"/>
      <c r="R766" s="2"/>
      <c r="S766" s="2"/>
      <c r="T766" s="2"/>
      <c r="U766" s="2"/>
      <c r="V766" s="2"/>
      <c r="W766" s="2"/>
      <c r="X766" s="2"/>
      <c r="Y766" s="2"/>
      <c r="Z766" s="2"/>
    </row>
    <row r="767" spans="1:26" ht="15.75" customHeight="1">
      <c r="A767" s="5"/>
      <c r="B767" s="5"/>
      <c r="C767" s="6"/>
      <c r="D767" s="6"/>
      <c r="E767" s="6"/>
      <c r="F767" s="7"/>
      <c r="G767" s="7"/>
      <c r="H767" s="7"/>
      <c r="I767" s="2"/>
      <c r="J767" s="2"/>
      <c r="K767" s="2"/>
      <c r="L767" s="2"/>
      <c r="M767" s="2"/>
      <c r="N767" s="2"/>
      <c r="O767" s="2"/>
      <c r="P767" s="2"/>
      <c r="Q767" s="2"/>
      <c r="R767" s="2"/>
      <c r="S767" s="2"/>
      <c r="T767" s="2"/>
      <c r="U767" s="2"/>
      <c r="V767" s="2"/>
      <c r="W767" s="2"/>
      <c r="X767" s="2"/>
      <c r="Y767" s="2"/>
      <c r="Z767" s="2"/>
    </row>
    <row r="768" spans="1:26" ht="15.75" customHeight="1">
      <c r="A768" s="5"/>
      <c r="B768" s="5"/>
      <c r="C768" s="6"/>
      <c r="D768" s="6"/>
      <c r="E768" s="6"/>
      <c r="F768" s="7"/>
      <c r="G768" s="7"/>
      <c r="H768" s="7"/>
      <c r="I768" s="2"/>
      <c r="J768" s="2"/>
      <c r="K768" s="2"/>
      <c r="L768" s="2"/>
      <c r="M768" s="2"/>
      <c r="N768" s="2"/>
      <c r="O768" s="2"/>
      <c r="P768" s="2"/>
      <c r="Q768" s="2"/>
      <c r="R768" s="2"/>
      <c r="S768" s="2"/>
      <c r="T768" s="2"/>
      <c r="U768" s="2"/>
      <c r="V768" s="2"/>
      <c r="W768" s="2"/>
      <c r="X768" s="2"/>
      <c r="Y768" s="2"/>
      <c r="Z768" s="2"/>
    </row>
    <row r="769" spans="1:26" ht="15.75" customHeight="1">
      <c r="A769" s="5"/>
      <c r="B769" s="5"/>
      <c r="C769" s="6"/>
      <c r="D769" s="6"/>
      <c r="E769" s="6"/>
      <c r="F769" s="7"/>
      <c r="G769" s="7"/>
      <c r="H769" s="7"/>
      <c r="I769" s="2"/>
      <c r="J769" s="2"/>
      <c r="K769" s="2"/>
      <c r="L769" s="2"/>
      <c r="M769" s="2"/>
      <c r="N769" s="2"/>
      <c r="O769" s="2"/>
      <c r="P769" s="2"/>
      <c r="Q769" s="2"/>
      <c r="R769" s="2"/>
      <c r="S769" s="2"/>
      <c r="T769" s="2"/>
      <c r="U769" s="2"/>
      <c r="V769" s="2"/>
      <c r="W769" s="2"/>
      <c r="X769" s="2"/>
      <c r="Y769" s="2"/>
      <c r="Z769" s="2"/>
    </row>
    <row r="770" spans="1:26" ht="15.75" customHeight="1">
      <c r="A770" s="5"/>
      <c r="B770" s="5"/>
      <c r="C770" s="6"/>
      <c r="D770" s="6"/>
      <c r="E770" s="6"/>
      <c r="F770" s="7"/>
      <c r="G770" s="7"/>
      <c r="H770" s="7"/>
      <c r="I770" s="2"/>
      <c r="J770" s="2"/>
      <c r="K770" s="2"/>
      <c r="L770" s="2"/>
      <c r="M770" s="2"/>
      <c r="N770" s="2"/>
      <c r="O770" s="2"/>
      <c r="P770" s="2"/>
      <c r="Q770" s="2"/>
      <c r="R770" s="2"/>
      <c r="S770" s="2"/>
      <c r="T770" s="2"/>
      <c r="U770" s="2"/>
      <c r="V770" s="2"/>
      <c r="W770" s="2"/>
      <c r="X770" s="2"/>
      <c r="Y770" s="2"/>
      <c r="Z770" s="2"/>
    </row>
    <row r="771" spans="1:26" ht="15.75" customHeight="1">
      <c r="A771" s="5"/>
      <c r="B771" s="5"/>
      <c r="C771" s="6"/>
      <c r="D771" s="6"/>
      <c r="E771" s="6"/>
      <c r="F771" s="7"/>
      <c r="G771" s="7"/>
      <c r="H771" s="7"/>
      <c r="I771" s="2"/>
      <c r="J771" s="2"/>
      <c r="K771" s="2"/>
      <c r="L771" s="2"/>
      <c r="M771" s="2"/>
      <c r="N771" s="2"/>
      <c r="O771" s="2"/>
      <c r="P771" s="2"/>
      <c r="Q771" s="2"/>
      <c r="R771" s="2"/>
      <c r="S771" s="2"/>
      <c r="T771" s="2"/>
      <c r="U771" s="2"/>
      <c r="V771" s="2"/>
      <c r="W771" s="2"/>
      <c r="X771" s="2"/>
      <c r="Y771" s="2"/>
      <c r="Z771" s="2"/>
    </row>
    <row r="772" spans="1:26" ht="15.75" customHeight="1">
      <c r="A772" s="5"/>
      <c r="B772" s="5"/>
      <c r="C772" s="6"/>
      <c r="D772" s="6"/>
      <c r="E772" s="6"/>
      <c r="F772" s="7"/>
      <c r="G772" s="7"/>
      <c r="H772" s="7"/>
      <c r="I772" s="2"/>
      <c r="J772" s="2"/>
      <c r="K772" s="2"/>
      <c r="L772" s="2"/>
      <c r="M772" s="2"/>
      <c r="N772" s="2"/>
      <c r="O772" s="2"/>
      <c r="P772" s="2"/>
      <c r="Q772" s="2"/>
      <c r="R772" s="2"/>
      <c r="S772" s="2"/>
      <c r="T772" s="2"/>
      <c r="U772" s="2"/>
      <c r="V772" s="2"/>
      <c r="W772" s="2"/>
      <c r="X772" s="2"/>
      <c r="Y772" s="2"/>
      <c r="Z772" s="2"/>
    </row>
    <row r="773" spans="1:26" ht="15.75" customHeight="1">
      <c r="A773" s="5"/>
      <c r="B773" s="5"/>
      <c r="C773" s="6"/>
      <c r="D773" s="6"/>
      <c r="E773" s="6"/>
      <c r="F773" s="7"/>
      <c r="G773" s="7"/>
      <c r="H773" s="7"/>
      <c r="I773" s="2"/>
      <c r="J773" s="2"/>
      <c r="K773" s="2"/>
      <c r="L773" s="2"/>
      <c r="M773" s="2"/>
      <c r="N773" s="2"/>
      <c r="O773" s="2"/>
      <c r="P773" s="2"/>
      <c r="Q773" s="2"/>
      <c r="R773" s="2"/>
      <c r="S773" s="2"/>
      <c r="T773" s="2"/>
      <c r="U773" s="2"/>
      <c r="V773" s="2"/>
      <c r="W773" s="2"/>
      <c r="X773" s="2"/>
      <c r="Y773" s="2"/>
      <c r="Z773" s="2"/>
    </row>
    <row r="774" spans="1:26" ht="15.75" customHeight="1">
      <c r="A774" s="5"/>
      <c r="B774" s="5"/>
      <c r="C774" s="6"/>
      <c r="D774" s="6"/>
      <c r="E774" s="6"/>
      <c r="F774" s="7"/>
      <c r="G774" s="7"/>
      <c r="H774" s="7"/>
      <c r="I774" s="2"/>
      <c r="J774" s="2"/>
      <c r="K774" s="2"/>
      <c r="L774" s="2"/>
      <c r="M774" s="2"/>
      <c r="N774" s="2"/>
      <c r="O774" s="2"/>
      <c r="P774" s="2"/>
      <c r="Q774" s="2"/>
      <c r="R774" s="2"/>
      <c r="S774" s="2"/>
      <c r="T774" s="2"/>
      <c r="U774" s="2"/>
      <c r="V774" s="2"/>
      <c r="W774" s="2"/>
      <c r="X774" s="2"/>
      <c r="Y774" s="2"/>
      <c r="Z774" s="2"/>
    </row>
    <row r="775" spans="1:26" ht="15.75" customHeight="1">
      <c r="A775" s="5"/>
      <c r="B775" s="5"/>
      <c r="C775" s="6"/>
      <c r="D775" s="6"/>
      <c r="E775" s="6"/>
      <c r="F775" s="7"/>
      <c r="G775" s="7"/>
      <c r="H775" s="7"/>
      <c r="I775" s="2"/>
      <c r="J775" s="2"/>
      <c r="K775" s="2"/>
      <c r="L775" s="2"/>
      <c r="M775" s="2"/>
      <c r="N775" s="2"/>
      <c r="O775" s="2"/>
      <c r="P775" s="2"/>
      <c r="Q775" s="2"/>
      <c r="R775" s="2"/>
      <c r="S775" s="2"/>
      <c r="T775" s="2"/>
      <c r="U775" s="2"/>
      <c r="V775" s="2"/>
      <c r="W775" s="2"/>
      <c r="X775" s="2"/>
      <c r="Y775" s="2"/>
      <c r="Z775" s="2"/>
    </row>
    <row r="776" spans="1:26" ht="15.75" customHeight="1">
      <c r="A776" s="5"/>
      <c r="B776" s="5"/>
      <c r="C776" s="6"/>
      <c r="D776" s="6"/>
      <c r="E776" s="6"/>
      <c r="F776" s="7"/>
      <c r="G776" s="7"/>
      <c r="H776" s="7"/>
      <c r="I776" s="2"/>
      <c r="J776" s="2"/>
      <c r="K776" s="2"/>
      <c r="L776" s="2"/>
      <c r="M776" s="2"/>
      <c r="N776" s="2"/>
      <c r="O776" s="2"/>
      <c r="P776" s="2"/>
      <c r="Q776" s="2"/>
      <c r="R776" s="2"/>
      <c r="S776" s="2"/>
      <c r="T776" s="2"/>
      <c r="U776" s="2"/>
      <c r="V776" s="2"/>
      <c r="W776" s="2"/>
      <c r="X776" s="2"/>
      <c r="Y776" s="2"/>
      <c r="Z776" s="2"/>
    </row>
    <row r="777" spans="1:26" ht="15.75" customHeight="1">
      <c r="A777" s="5"/>
      <c r="B777" s="5"/>
      <c r="C777" s="6"/>
      <c r="D777" s="6"/>
      <c r="E777" s="6"/>
      <c r="F777" s="7"/>
      <c r="G777" s="7"/>
      <c r="H777" s="7"/>
      <c r="I777" s="2"/>
      <c r="J777" s="2"/>
      <c r="K777" s="2"/>
      <c r="L777" s="2"/>
      <c r="M777" s="2"/>
      <c r="N777" s="2"/>
      <c r="O777" s="2"/>
      <c r="P777" s="2"/>
      <c r="Q777" s="2"/>
      <c r="R777" s="2"/>
      <c r="S777" s="2"/>
      <c r="T777" s="2"/>
      <c r="U777" s="2"/>
      <c r="V777" s="2"/>
      <c r="W777" s="2"/>
      <c r="X777" s="2"/>
      <c r="Y777" s="2"/>
      <c r="Z777" s="2"/>
    </row>
    <row r="778" spans="1:26" ht="15.75" customHeight="1">
      <c r="A778" s="5"/>
      <c r="B778" s="5"/>
      <c r="C778" s="6"/>
      <c r="D778" s="6"/>
      <c r="E778" s="6"/>
      <c r="F778" s="7"/>
      <c r="G778" s="7"/>
      <c r="H778" s="7"/>
      <c r="I778" s="2"/>
      <c r="J778" s="2"/>
      <c r="K778" s="2"/>
      <c r="L778" s="2"/>
      <c r="M778" s="2"/>
      <c r="N778" s="2"/>
      <c r="O778" s="2"/>
      <c r="P778" s="2"/>
      <c r="Q778" s="2"/>
      <c r="R778" s="2"/>
      <c r="S778" s="2"/>
      <c r="T778" s="2"/>
      <c r="U778" s="2"/>
      <c r="V778" s="2"/>
      <c r="W778" s="2"/>
      <c r="X778" s="2"/>
      <c r="Y778" s="2"/>
      <c r="Z778" s="2"/>
    </row>
    <row r="779" spans="1:26" ht="15.75" customHeight="1">
      <c r="A779" s="5"/>
      <c r="B779" s="5"/>
      <c r="C779" s="6"/>
      <c r="D779" s="6"/>
      <c r="E779" s="6"/>
      <c r="F779" s="7"/>
      <c r="G779" s="7"/>
      <c r="H779" s="7"/>
      <c r="I779" s="2"/>
      <c r="J779" s="2"/>
      <c r="K779" s="2"/>
      <c r="L779" s="2"/>
      <c r="M779" s="2"/>
      <c r="N779" s="2"/>
      <c r="O779" s="2"/>
      <c r="P779" s="2"/>
      <c r="Q779" s="2"/>
      <c r="R779" s="2"/>
      <c r="S779" s="2"/>
      <c r="T779" s="2"/>
      <c r="U779" s="2"/>
      <c r="V779" s="2"/>
      <c r="W779" s="2"/>
      <c r="X779" s="2"/>
      <c r="Y779" s="2"/>
      <c r="Z779" s="2"/>
    </row>
    <row r="780" spans="1:26" ht="15.75" customHeight="1">
      <c r="A780" s="5"/>
      <c r="B780" s="5"/>
      <c r="C780" s="6"/>
      <c r="D780" s="6"/>
      <c r="E780" s="6"/>
      <c r="F780" s="7"/>
      <c r="G780" s="7"/>
      <c r="H780" s="7"/>
      <c r="I780" s="2"/>
      <c r="J780" s="2"/>
      <c r="K780" s="2"/>
      <c r="L780" s="2"/>
      <c r="M780" s="2"/>
      <c r="N780" s="2"/>
      <c r="O780" s="2"/>
      <c r="P780" s="2"/>
      <c r="Q780" s="2"/>
      <c r="R780" s="2"/>
      <c r="S780" s="2"/>
      <c r="T780" s="2"/>
      <c r="U780" s="2"/>
      <c r="V780" s="2"/>
      <c r="W780" s="2"/>
      <c r="X780" s="2"/>
      <c r="Y780" s="2"/>
      <c r="Z780" s="2"/>
    </row>
    <row r="781" spans="1:26" ht="15.75" customHeight="1">
      <c r="A781" s="5"/>
      <c r="B781" s="5"/>
      <c r="C781" s="6"/>
      <c r="D781" s="6"/>
      <c r="E781" s="6"/>
      <c r="F781" s="7"/>
      <c r="G781" s="7"/>
      <c r="H781" s="7"/>
      <c r="I781" s="2"/>
      <c r="J781" s="2"/>
      <c r="K781" s="2"/>
      <c r="L781" s="2"/>
      <c r="M781" s="2"/>
      <c r="N781" s="2"/>
      <c r="O781" s="2"/>
      <c r="P781" s="2"/>
      <c r="Q781" s="2"/>
      <c r="R781" s="2"/>
      <c r="S781" s="2"/>
      <c r="T781" s="2"/>
      <c r="U781" s="2"/>
      <c r="V781" s="2"/>
      <c r="W781" s="2"/>
      <c r="X781" s="2"/>
      <c r="Y781" s="2"/>
      <c r="Z781" s="2"/>
    </row>
    <row r="782" spans="1:26" ht="15.75" customHeight="1">
      <c r="A782" s="5"/>
      <c r="B782" s="5"/>
      <c r="C782" s="6"/>
      <c r="D782" s="6"/>
      <c r="E782" s="6"/>
      <c r="F782" s="7"/>
      <c r="G782" s="7"/>
      <c r="H782" s="7"/>
      <c r="I782" s="2"/>
      <c r="J782" s="2"/>
      <c r="K782" s="2"/>
      <c r="L782" s="2"/>
      <c r="M782" s="2"/>
      <c r="N782" s="2"/>
      <c r="O782" s="2"/>
      <c r="P782" s="2"/>
      <c r="Q782" s="2"/>
      <c r="R782" s="2"/>
      <c r="S782" s="2"/>
      <c r="T782" s="2"/>
      <c r="U782" s="2"/>
      <c r="V782" s="2"/>
      <c r="W782" s="2"/>
      <c r="X782" s="2"/>
      <c r="Y782" s="2"/>
      <c r="Z782" s="2"/>
    </row>
    <row r="783" spans="1:26" ht="15.75" customHeight="1">
      <c r="A783" s="5"/>
      <c r="B783" s="5"/>
      <c r="C783" s="6"/>
      <c r="D783" s="6"/>
      <c r="E783" s="6"/>
      <c r="F783" s="7"/>
      <c r="G783" s="7"/>
      <c r="H783" s="7"/>
      <c r="I783" s="2"/>
      <c r="J783" s="2"/>
      <c r="K783" s="2"/>
      <c r="L783" s="2"/>
      <c r="M783" s="2"/>
      <c r="N783" s="2"/>
      <c r="O783" s="2"/>
      <c r="P783" s="2"/>
      <c r="Q783" s="2"/>
      <c r="R783" s="2"/>
      <c r="S783" s="2"/>
      <c r="T783" s="2"/>
      <c r="U783" s="2"/>
      <c r="V783" s="2"/>
      <c r="W783" s="2"/>
      <c r="X783" s="2"/>
      <c r="Y783" s="2"/>
      <c r="Z783" s="2"/>
    </row>
    <row r="784" spans="1:26" ht="15.75" customHeight="1">
      <c r="A784" s="5"/>
      <c r="B784" s="5"/>
      <c r="C784" s="6"/>
      <c r="D784" s="6"/>
      <c r="E784" s="6"/>
      <c r="F784" s="7"/>
      <c r="G784" s="7"/>
      <c r="H784" s="7"/>
      <c r="I784" s="2"/>
      <c r="J784" s="2"/>
      <c r="K784" s="2"/>
      <c r="L784" s="2"/>
      <c r="M784" s="2"/>
      <c r="N784" s="2"/>
      <c r="O784" s="2"/>
      <c r="P784" s="2"/>
      <c r="Q784" s="2"/>
      <c r="R784" s="2"/>
      <c r="S784" s="2"/>
      <c r="T784" s="2"/>
      <c r="U784" s="2"/>
      <c r="V784" s="2"/>
      <c r="W784" s="2"/>
      <c r="X784" s="2"/>
      <c r="Y784" s="2"/>
      <c r="Z784" s="2"/>
    </row>
    <row r="785" spans="1:26" ht="15.75" customHeight="1">
      <c r="A785" s="5"/>
      <c r="B785" s="5"/>
      <c r="C785" s="6"/>
      <c r="D785" s="6"/>
      <c r="E785" s="6"/>
      <c r="F785" s="7"/>
      <c r="G785" s="7"/>
      <c r="H785" s="7"/>
      <c r="I785" s="2"/>
      <c r="J785" s="2"/>
      <c r="K785" s="2"/>
      <c r="L785" s="2"/>
      <c r="M785" s="2"/>
      <c r="N785" s="2"/>
      <c r="O785" s="2"/>
      <c r="P785" s="2"/>
      <c r="Q785" s="2"/>
      <c r="R785" s="2"/>
      <c r="S785" s="2"/>
      <c r="T785" s="2"/>
      <c r="U785" s="2"/>
      <c r="V785" s="2"/>
      <c r="W785" s="2"/>
      <c r="X785" s="2"/>
      <c r="Y785" s="2"/>
      <c r="Z785" s="2"/>
    </row>
    <row r="786" spans="1:26" ht="15.75" customHeight="1">
      <c r="A786" s="5"/>
      <c r="B786" s="5"/>
      <c r="C786" s="6"/>
      <c r="D786" s="6"/>
      <c r="E786" s="6"/>
      <c r="F786" s="7"/>
      <c r="G786" s="7"/>
      <c r="H786" s="7"/>
      <c r="I786" s="2"/>
      <c r="J786" s="2"/>
      <c r="K786" s="2"/>
      <c r="L786" s="2"/>
      <c r="M786" s="2"/>
      <c r="N786" s="2"/>
      <c r="O786" s="2"/>
      <c r="P786" s="2"/>
      <c r="Q786" s="2"/>
      <c r="R786" s="2"/>
      <c r="S786" s="2"/>
      <c r="T786" s="2"/>
      <c r="U786" s="2"/>
      <c r="V786" s="2"/>
      <c r="W786" s="2"/>
      <c r="X786" s="2"/>
      <c r="Y786" s="2"/>
      <c r="Z786" s="2"/>
    </row>
    <row r="787" spans="1:26" ht="15.75" customHeight="1">
      <c r="A787" s="5"/>
      <c r="B787" s="5"/>
      <c r="C787" s="6"/>
      <c r="D787" s="6"/>
      <c r="E787" s="6"/>
      <c r="F787" s="7"/>
      <c r="G787" s="7"/>
      <c r="H787" s="7"/>
      <c r="I787" s="2"/>
      <c r="J787" s="2"/>
      <c r="K787" s="2"/>
      <c r="L787" s="2"/>
      <c r="M787" s="2"/>
      <c r="N787" s="2"/>
      <c r="O787" s="2"/>
      <c r="P787" s="2"/>
      <c r="Q787" s="2"/>
      <c r="R787" s="2"/>
      <c r="S787" s="2"/>
      <c r="T787" s="2"/>
      <c r="U787" s="2"/>
      <c r="V787" s="2"/>
      <c r="W787" s="2"/>
      <c r="X787" s="2"/>
      <c r="Y787" s="2"/>
      <c r="Z787" s="2"/>
    </row>
    <row r="788" spans="1:26" ht="15.75" customHeight="1">
      <c r="A788" s="5"/>
      <c r="B788" s="5"/>
      <c r="C788" s="6"/>
      <c r="D788" s="6"/>
      <c r="E788" s="6"/>
      <c r="F788" s="7"/>
      <c r="G788" s="7"/>
      <c r="H788" s="7"/>
      <c r="I788" s="2"/>
      <c r="J788" s="2"/>
      <c r="K788" s="2"/>
      <c r="L788" s="2"/>
      <c r="M788" s="2"/>
      <c r="N788" s="2"/>
      <c r="O788" s="2"/>
      <c r="P788" s="2"/>
      <c r="Q788" s="2"/>
      <c r="R788" s="2"/>
      <c r="S788" s="2"/>
      <c r="T788" s="2"/>
      <c r="U788" s="2"/>
      <c r="V788" s="2"/>
      <c r="W788" s="2"/>
      <c r="X788" s="2"/>
      <c r="Y788" s="2"/>
      <c r="Z788" s="2"/>
    </row>
    <row r="789" spans="1:26" ht="15.75" customHeight="1">
      <c r="A789" s="5"/>
      <c r="B789" s="5"/>
      <c r="C789" s="6"/>
      <c r="D789" s="6"/>
      <c r="E789" s="6"/>
      <c r="F789" s="7"/>
      <c r="G789" s="7"/>
      <c r="H789" s="7"/>
      <c r="I789" s="2"/>
      <c r="J789" s="2"/>
      <c r="K789" s="2"/>
      <c r="L789" s="2"/>
      <c r="M789" s="2"/>
      <c r="N789" s="2"/>
      <c r="O789" s="2"/>
      <c r="P789" s="2"/>
      <c r="Q789" s="2"/>
      <c r="R789" s="2"/>
      <c r="S789" s="2"/>
      <c r="T789" s="2"/>
      <c r="U789" s="2"/>
      <c r="V789" s="2"/>
      <c r="W789" s="2"/>
      <c r="X789" s="2"/>
      <c r="Y789" s="2"/>
      <c r="Z789" s="2"/>
    </row>
    <row r="790" spans="1:26" ht="15.75" customHeight="1">
      <c r="A790" s="5"/>
      <c r="B790" s="5"/>
      <c r="C790" s="6"/>
      <c r="D790" s="6"/>
      <c r="E790" s="6"/>
      <c r="F790" s="7"/>
      <c r="G790" s="7"/>
      <c r="H790" s="7"/>
      <c r="I790" s="2"/>
      <c r="J790" s="2"/>
      <c r="K790" s="2"/>
      <c r="L790" s="2"/>
      <c r="M790" s="2"/>
      <c r="N790" s="2"/>
      <c r="O790" s="2"/>
      <c r="P790" s="2"/>
      <c r="Q790" s="2"/>
      <c r="R790" s="2"/>
      <c r="S790" s="2"/>
      <c r="T790" s="2"/>
      <c r="U790" s="2"/>
      <c r="V790" s="2"/>
      <c r="W790" s="2"/>
      <c r="X790" s="2"/>
      <c r="Y790" s="2"/>
      <c r="Z790" s="2"/>
    </row>
    <row r="791" spans="1:26" ht="15.75" customHeight="1">
      <c r="A791" s="5"/>
      <c r="B791" s="5"/>
      <c r="C791" s="6"/>
      <c r="D791" s="6"/>
      <c r="E791" s="6"/>
      <c r="F791" s="7"/>
      <c r="G791" s="7"/>
      <c r="H791" s="7"/>
      <c r="I791" s="2"/>
      <c r="J791" s="2"/>
      <c r="K791" s="2"/>
      <c r="L791" s="2"/>
      <c r="M791" s="2"/>
      <c r="N791" s="2"/>
      <c r="O791" s="2"/>
      <c r="P791" s="2"/>
      <c r="Q791" s="2"/>
      <c r="R791" s="2"/>
      <c r="S791" s="2"/>
      <c r="T791" s="2"/>
      <c r="U791" s="2"/>
      <c r="V791" s="2"/>
      <c r="W791" s="2"/>
      <c r="X791" s="2"/>
      <c r="Y791" s="2"/>
      <c r="Z791" s="2"/>
    </row>
    <row r="792" spans="1:26" ht="15.75" customHeight="1">
      <c r="A792" s="5"/>
      <c r="B792" s="5"/>
      <c r="C792" s="6"/>
      <c r="D792" s="6"/>
      <c r="E792" s="6"/>
      <c r="F792" s="7"/>
      <c r="G792" s="7"/>
      <c r="H792" s="7"/>
      <c r="I792" s="2"/>
      <c r="J792" s="2"/>
      <c r="K792" s="2"/>
      <c r="L792" s="2"/>
      <c r="M792" s="2"/>
      <c r="N792" s="2"/>
      <c r="O792" s="2"/>
      <c r="P792" s="2"/>
      <c r="Q792" s="2"/>
      <c r="R792" s="2"/>
      <c r="S792" s="2"/>
      <c r="T792" s="2"/>
      <c r="U792" s="2"/>
      <c r="V792" s="2"/>
      <c r="W792" s="2"/>
      <c r="X792" s="2"/>
      <c r="Y792" s="2"/>
      <c r="Z792" s="2"/>
    </row>
    <row r="793" spans="1:26" ht="15.75" customHeight="1">
      <c r="A793" s="5"/>
      <c r="B793" s="5"/>
      <c r="C793" s="6"/>
      <c r="D793" s="6"/>
      <c r="E793" s="6"/>
      <c r="F793" s="7"/>
      <c r="G793" s="7"/>
      <c r="H793" s="7"/>
      <c r="I793" s="2"/>
      <c r="J793" s="2"/>
      <c r="K793" s="2"/>
      <c r="L793" s="2"/>
      <c r="M793" s="2"/>
      <c r="N793" s="2"/>
      <c r="O793" s="2"/>
      <c r="P793" s="2"/>
      <c r="Q793" s="2"/>
      <c r="R793" s="2"/>
      <c r="S793" s="2"/>
      <c r="T793" s="2"/>
      <c r="U793" s="2"/>
      <c r="V793" s="2"/>
      <c r="W793" s="2"/>
      <c r="X793" s="2"/>
      <c r="Y793" s="2"/>
      <c r="Z793" s="2"/>
    </row>
    <row r="794" spans="1:26" ht="15.75" customHeight="1">
      <c r="A794" s="5"/>
      <c r="B794" s="5"/>
      <c r="C794" s="6"/>
      <c r="D794" s="6"/>
      <c r="E794" s="6"/>
      <c r="F794" s="7"/>
      <c r="G794" s="7"/>
      <c r="H794" s="7"/>
      <c r="I794" s="2"/>
      <c r="J794" s="2"/>
      <c r="K794" s="2"/>
      <c r="L794" s="2"/>
      <c r="M794" s="2"/>
      <c r="N794" s="2"/>
      <c r="O794" s="2"/>
      <c r="P794" s="2"/>
      <c r="Q794" s="2"/>
      <c r="R794" s="2"/>
      <c r="S794" s="2"/>
      <c r="T794" s="2"/>
      <c r="U794" s="2"/>
      <c r="V794" s="2"/>
      <c r="W794" s="2"/>
      <c r="X794" s="2"/>
      <c r="Y794" s="2"/>
      <c r="Z794" s="2"/>
    </row>
    <row r="795" spans="1:26" ht="15.75" customHeight="1">
      <c r="A795" s="5"/>
      <c r="B795" s="5"/>
      <c r="C795" s="6"/>
      <c r="D795" s="6"/>
      <c r="E795" s="6"/>
      <c r="F795" s="7"/>
      <c r="G795" s="7"/>
      <c r="H795" s="7"/>
      <c r="I795" s="2"/>
      <c r="J795" s="2"/>
      <c r="K795" s="2"/>
      <c r="L795" s="2"/>
      <c r="M795" s="2"/>
      <c r="N795" s="2"/>
      <c r="O795" s="2"/>
      <c r="P795" s="2"/>
      <c r="Q795" s="2"/>
      <c r="R795" s="2"/>
      <c r="S795" s="2"/>
      <c r="T795" s="2"/>
      <c r="U795" s="2"/>
      <c r="V795" s="2"/>
      <c r="W795" s="2"/>
      <c r="X795" s="2"/>
      <c r="Y795" s="2"/>
      <c r="Z795" s="2"/>
    </row>
    <row r="796" spans="1:26" ht="15.75" customHeight="1">
      <c r="A796" s="5"/>
      <c r="B796" s="5"/>
      <c r="C796" s="6"/>
      <c r="D796" s="6"/>
      <c r="E796" s="6"/>
      <c r="F796" s="7"/>
      <c r="G796" s="7"/>
      <c r="H796" s="7"/>
      <c r="I796" s="2"/>
      <c r="J796" s="2"/>
      <c r="K796" s="2"/>
      <c r="L796" s="2"/>
      <c r="M796" s="2"/>
      <c r="N796" s="2"/>
      <c r="O796" s="2"/>
      <c r="P796" s="2"/>
      <c r="Q796" s="2"/>
      <c r="R796" s="2"/>
      <c r="S796" s="2"/>
      <c r="T796" s="2"/>
      <c r="U796" s="2"/>
      <c r="V796" s="2"/>
      <c r="W796" s="2"/>
      <c r="X796" s="2"/>
      <c r="Y796" s="2"/>
      <c r="Z796" s="2"/>
    </row>
    <row r="797" spans="1:26" ht="15.75" customHeight="1">
      <c r="A797" s="5"/>
      <c r="B797" s="5"/>
      <c r="C797" s="6"/>
      <c r="D797" s="6"/>
      <c r="E797" s="6"/>
      <c r="F797" s="7"/>
      <c r="G797" s="7"/>
      <c r="H797" s="7"/>
      <c r="I797" s="2"/>
      <c r="J797" s="2"/>
      <c r="K797" s="2"/>
      <c r="L797" s="2"/>
      <c r="M797" s="2"/>
      <c r="N797" s="2"/>
      <c r="O797" s="2"/>
      <c r="P797" s="2"/>
      <c r="Q797" s="2"/>
      <c r="R797" s="2"/>
      <c r="S797" s="2"/>
      <c r="T797" s="2"/>
      <c r="U797" s="2"/>
      <c r="V797" s="2"/>
      <c r="W797" s="2"/>
      <c r="X797" s="2"/>
      <c r="Y797" s="2"/>
      <c r="Z797" s="2"/>
    </row>
    <row r="798" spans="1:26" ht="15.75" customHeight="1">
      <c r="A798" s="5"/>
      <c r="B798" s="5"/>
      <c r="C798" s="6"/>
      <c r="D798" s="6"/>
      <c r="E798" s="6"/>
      <c r="F798" s="7"/>
      <c r="G798" s="7"/>
      <c r="H798" s="7"/>
      <c r="I798" s="2"/>
      <c r="J798" s="2"/>
      <c r="K798" s="2"/>
      <c r="L798" s="2"/>
      <c r="M798" s="2"/>
      <c r="N798" s="2"/>
      <c r="O798" s="2"/>
      <c r="P798" s="2"/>
      <c r="Q798" s="2"/>
      <c r="R798" s="2"/>
      <c r="S798" s="2"/>
      <c r="T798" s="2"/>
      <c r="U798" s="2"/>
      <c r="V798" s="2"/>
      <c r="W798" s="2"/>
      <c r="X798" s="2"/>
      <c r="Y798" s="2"/>
      <c r="Z798" s="2"/>
    </row>
    <row r="799" spans="1:26" ht="15.75" customHeight="1">
      <c r="A799" s="5"/>
      <c r="B799" s="5"/>
      <c r="C799" s="6"/>
      <c r="D799" s="6"/>
      <c r="E799" s="6"/>
      <c r="F799" s="7"/>
      <c r="G799" s="7"/>
      <c r="H799" s="7"/>
      <c r="I799" s="2"/>
      <c r="J799" s="2"/>
      <c r="K799" s="2"/>
      <c r="L799" s="2"/>
      <c r="M799" s="2"/>
      <c r="N799" s="2"/>
      <c r="O799" s="2"/>
      <c r="P799" s="2"/>
      <c r="Q799" s="2"/>
      <c r="R799" s="2"/>
      <c r="S799" s="2"/>
      <c r="T799" s="2"/>
      <c r="U799" s="2"/>
      <c r="V799" s="2"/>
      <c r="W799" s="2"/>
      <c r="X799" s="2"/>
      <c r="Y799" s="2"/>
      <c r="Z799" s="2"/>
    </row>
    <row r="800" spans="1:26" ht="15.75" customHeight="1">
      <c r="A800" s="5"/>
      <c r="B800" s="5"/>
      <c r="C800" s="6"/>
      <c r="D800" s="6"/>
      <c r="E800" s="6"/>
      <c r="F800" s="7"/>
      <c r="G800" s="7"/>
      <c r="H800" s="7"/>
      <c r="I800" s="2"/>
      <c r="J800" s="2"/>
      <c r="K800" s="2"/>
      <c r="L800" s="2"/>
      <c r="M800" s="2"/>
      <c r="N800" s="2"/>
      <c r="O800" s="2"/>
      <c r="P800" s="2"/>
      <c r="Q800" s="2"/>
      <c r="R800" s="2"/>
      <c r="S800" s="2"/>
      <c r="T800" s="2"/>
      <c r="U800" s="2"/>
      <c r="V800" s="2"/>
      <c r="W800" s="2"/>
      <c r="X800" s="2"/>
      <c r="Y800" s="2"/>
      <c r="Z800" s="2"/>
    </row>
    <row r="801" spans="1:26" ht="15.75" customHeight="1">
      <c r="A801" s="5"/>
      <c r="B801" s="5"/>
      <c r="C801" s="6"/>
      <c r="D801" s="6"/>
      <c r="E801" s="6"/>
      <c r="F801" s="7"/>
      <c r="G801" s="7"/>
      <c r="H801" s="7"/>
      <c r="I801" s="2"/>
      <c r="J801" s="2"/>
      <c r="K801" s="2"/>
      <c r="L801" s="2"/>
      <c r="M801" s="2"/>
      <c r="N801" s="2"/>
      <c r="O801" s="2"/>
      <c r="P801" s="2"/>
      <c r="Q801" s="2"/>
      <c r="R801" s="2"/>
      <c r="S801" s="2"/>
      <c r="T801" s="2"/>
      <c r="U801" s="2"/>
      <c r="V801" s="2"/>
      <c r="W801" s="2"/>
      <c r="X801" s="2"/>
      <c r="Y801" s="2"/>
      <c r="Z801" s="2"/>
    </row>
    <row r="802" spans="1:26" ht="15.75" customHeight="1">
      <c r="A802" s="5"/>
      <c r="B802" s="5"/>
      <c r="C802" s="6"/>
      <c r="D802" s="6"/>
      <c r="E802" s="6"/>
      <c r="F802" s="7"/>
      <c r="G802" s="7"/>
      <c r="H802" s="7"/>
      <c r="I802" s="2"/>
      <c r="J802" s="2"/>
      <c r="K802" s="2"/>
      <c r="L802" s="2"/>
      <c r="M802" s="2"/>
      <c r="N802" s="2"/>
      <c r="O802" s="2"/>
      <c r="P802" s="2"/>
      <c r="Q802" s="2"/>
      <c r="R802" s="2"/>
      <c r="S802" s="2"/>
      <c r="T802" s="2"/>
      <c r="U802" s="2"/>
      <c r="V802" s="2"/>
      <c r="W802" s="2"/>
      <c r="X802" s="2"/>
      <c r="Y802" s="2"/>
      <c r="Z802" s="2"/>
    </row>
    <row r="803" spans="1:26" ht="15.75" customHeight="1">
      <c r="A803" s="5"/>
      <c r="B803" s="5"/>
      <c r="C803" s="6"/>
      <c r="D803" s="6"/>
      <c r="E803" s="6"/>
      <c r="F803" s="7"/>
      <c r="G803" s="7"/>
      <c r="H803" s="7"/>
      <c r="I803" s="2"/>
      <c r="J803" s="2"/>
      <c r="K803" s="2"/>
      <c r="L803" s="2"/>
      <c r="M803" s="2"/>
      <c r="N803" s="2"/>
      <c r="O803" s="2"/>
      <c r="P803" s="2"/>
      <c r="Q803" s="2"/>
      <c r="R803" s="2"/>
      <c r="S803" s="2"/>
      <c r="T803" s="2"/>
      <c r="U803" s="2"/>
      <c r="V803" s="2"/>
      <c r="W803" s="2"/>
      <c r="X803" s="2"/>
      <c r="Y803" s="2"/>
      <c r="Z803" s="2"/>
    </row>
    <row r="804" spans="1:26" ht="15.75" customHeight="1">
      <c r="A804" s="5"/>
      <c r="B804" s="5"/>
      <c r="C804" s="6"/>
      <c r="D804" s="6"/>
      <c r="E804" s="6"/>
      <c r="F804" s="7"/>
      <c r="G804" s="7"/>
      <c r="H804" s="7"/>
      <c r="I804" s="2"/>
      <c r="J804" s="2"/>
      <c r="K804" s="2"/>
      <c r="L804" s="2"/>
      <c r="M804" s="2"/>
      <c r="N804" s="2"/>
      <c r="O804" s="2"/>
      <c r="P804" s="2"/>
      <c r="Q804" s="2"/>
      <c r="R804" s="2"/>
      <c r="S804" s="2"/>
      <c r="T804" s="2"/>
      <c r="U804" s="2"/>
      <c r="V804" s="2"/>
      <c r="W804" s="2"/>
      <c r="X804" s="2"/>
      <c r="Y804" s="2"/>
      <c r="Z804" s="2"/>
    </row>
    <row r="805" spans="1:26" ht="15.75" customHeight="1">
      <c r="A805" s="5"/>
      <c r="B805" s="5"/>
      <c r="C805" s="6"/>
      <c r="D805" s="6"/>
      <c r="E805" s="6"/>
      <c r="F805" s="7"/>
      <c r="G805" s="7"/>
      <c r="H805" s="7"/>
      <c r="I805" s="2"/>
      <c r="J805" s="2"/>
      <c r="K805" s="2"/>
      <c r="L805" s="2"/>
      <c r="M805" s="2"/>
      <c r="N805" s="2"/>
      <c r="O805" s="2"/>
      <c r="P805" s="2"/>
      <c r="Q805" s="2"/>
      <c r="R805" s="2"/>
      <c r="S805" s="2"/>
      <c r="T805" s="2"/>
      <c r="U805" s="2"/>
      <c r="V805" s="2"/>
      <c r="W805" s="2"/>
      <c r="X805" s="2"/>
      <c r="Y805" s="2"/>
      <c r="Z805" s="2"/>
    </row>
    <row r="806" spans="1:26" ht="15.75" customHeight="1">
      <c r="A806" s="5"/>
      <c r="B806" s="5"/>
      <c r="C806" s="6"/>
      <c r="D806" s="6"/>
      <c r="E806" s="6"/>
      <c r="F806" s="7"/>
      <c r="G806" s="7"/>
      <c r="H806" s="7"/>
      <c r="I806" s="2"/>
      <c r="J806" s="2"/>
      <c r="K806" s="2"/>
      <c r="L806" s="2"/>
      <c r="M806" s="2"/>
      <c r="N806" s="2"/>
      <c r="O806" s="2"/>
      <c r="P806" s="2"/>
      <c r="Q806" s="2"/>
      <c r="R806" s="2"/>
      <c r="S806" s="2"/>
      <c r="T806" s="2"/>
      <c r="U806" s="2"/>
      <c r="V806" s="2"/>
      <c r="W806" s="2"/>
      <c r="X806" s="2"/>
      <c r="Y806" s="2"/>
      <c r="Z806" s="2"/>
    </row>
    <row r="807" spans="1:26" ht="15.75" customHeight="1">
      <c r="A807" s="5"/>
      <c r="B807" s="5"/>
      <c r="C807" s="6"/>
      <c r="D807" s="6"/>
      <c r="E807" s="6"/>
      <c r="F807" s="7"/>
      <c r="G807" s="7"/>
      <c r="H807" s="7"/>
      <c r="I807" s="2"/>
      <c r="J807" s="2"/>
      <c r="K807" s="2"/>
      <c r="L807" s="2"/>
      <c r="M807" s="2"/>
      <c r="N807" s="2"/>
      <c r="O807" s="2"/>
      <c r="P807" s="2"/>
      <c r="Q807" s="2"/>
      <c r="R807" s="2"/>
      <c r="S807" s="2"/>
      <c r="T807" s="2"/>
      <c r="U807" s="2"/>
      <c r="V807" s="2"/>
      <c r="W807" s="2"/>
      <c r="X807" s="2"/>
      <c r="Y807" s="2"/>
      <c r="Z807" s="2"/>
    </row>
    <row r="808" spans="1:26" ht="15.75" customHeight="1">
      <c r="A808" s="5"/>
      <c r="B808" s="5"/>
      <c r="C808" s="6"/>
      <c r="D808" s="6"/>
      <c r="E808" s="6"/>
      <c r="F808" s="7"/>
      <c r="G808" s="7"/>
      <c r="H808" s="7"/>
      <c r="I808" s="2"/>
      <c r="J808" s="2"/>
      <c r="K808" s="2"/>
      <c r="L808" s="2"/>
      <c r="M808" s="2"/>
      <c r="N808" s="2"/>
      <c r="O808" s="2"/>
      <c r="P808" s="2"/>
      <c r="Q808" s="2"/>
      <c r="R808" s="2"/>
      <c r="S808" s="2"/>
      <c r="T808" s="2"/>
      <c r="U808" s="2"/>
      <c r="V808" s="2"/>
      <c r="W808" s="2"/>
      <c r="X808" s="2"/>
      <c r="Y808" s="2"/>
      <c r="Z808" s="2"/>
    </row>
    <row r="809" spans="1:26" ht="15.75" customHeight="1">
      <c r="A809" s="5"/>
      <c r="B809" s="5"/>
      <c r="C809" s="6"/>
      <c r="D809" s="6"/>
      <c r="E809" s="6"/>
      <c r="F809" s="7"/>
      <c r="G809" s="7"/>
      <c r="H809" s="7"/>
      <c r="I809" s="2"/>
      <c r="J809" s="2"/>
      <c r="K809" s="2"/>
      <c r="L809" s="2"/>
      <c r="M809" s="2"/>
      <c r="N809" s="2"/>
      <c r="O809" s="2"/>
      <c r="P809" s="2"/>
      <c r="Q809" s="2"/>
      <c r="R809" s="2"/>
      <c r="S809" s="2"/>
      <c r="T809" s="2"/>
      <c r="U809" s="2"/>
      <c r="V809" s="2"/>
      <c r="W809" s="2"/>
      <c r="X809" s="2"/>
      <c r="Y809" s="2"/>
      <c r="Z809" s="2"/>
    </row>
    <row r="810" spans="1:26" ht="15.75" customHeight="1">
      <c r="A810" s="5"/>
      <c r="B810" s="5"/>
      <c r="C810" s="6"/>
      <c r="D810" s="6"/>
      <c r="E810" s="6"/>
      <c r="F810" s="7"/>
      <c r="G810" s="7"/>
      <c r="H810" s="7"/>
      <c r="I810" s="2"/>
      <c r="J810" s="2"/>
      <c r="K810" s="2"/>
      <c r="L810" s="2"/>
      <c r="M810" s="2"/>
      <c r="N810" s="2"/>
      <c r="O810" s="2"/>
      <c r="P810" s="2"/>
      <c r="Q810" s="2"/>
      <c r="R810" s="2"/>
      <c r="S810" s="2"/>
      <c r="T810" s="2"/>
      <c r="U810" s="2"/>
      <c r="V810" s="2"/>
      <c r="W810" s="2"/>
      <c r="X810" s="2"/>
      <c r="Y810" s="2"/>
      <c r="Z810" s="2"/>
    </row>
    <row r="811" spans="1:26" ht="15.75" customHeight="1">
      <c r="A811" s="5"/>
      <c r="B811" s="5"/>
      <c r="C811" s="6"/>
      <c r="D811" s="6"/>
      <c r="E811" s="6"/>
      <c r="F811" s="7"/>
      <c r="G811" s="7"/>
      <c r="H811" s="7"/>
      <c r="I811" s="2"/>
      <c r="J811" s="2"/>
      <c r="K811" s="2"/>
      <c r="L811" s="2"/>
      <c r="M811" s="2"/>
      <c r="N811" s="2"/>
      <c r="O811" s="2"/>
      <c r="P811" s="2"/>
      <c r="Q811" s="2"/>
      <c r="R811" s="2"/>
      <c r="S811" s="2"/>
      <c r="T811" s="2"/>
      <c r="U811" s="2"/>
      <c r="V811" s="2"/>
      <c r="W811" s="2"/>
      <c r="X811" s="2"/>
      <c r="Y811" s="2"/>
      <c r="Z811" s="2"/>
    </row>
    <row r="812" spans="1:26" ht="15.75" customHeight="1">
      <c r="A812" s="5"/>
      <c r="B812" s="5"/>
      <c r="C812" s="6"/>
      <c r="D812" s="6"/>
      <c r="E812" s="6"/>
      <c r="F812" s="7"/>
      <c r="G812" s="7"/>
      <c r="H812" s="7"/>
      <c r="I812" s="2"/>
      <c r="J812" s="2"/>
      <c r="K812" s="2"/>
      <c r="L812" s="2"/>
      <c r="M812" s="2"/>
      <c r="N812" s="2"/>
      <c r="O812" s="2"/>
      <c r="P812" s="2"/>
      <c r="Q812" s="2"/>
      <c r="R812" s="2"/>
      <c r="S812" s="2"/>
      <c r="T812" s="2"/>
      <c r="U812" s="2"/>
      <c r="V812" s="2"/>
      <c r="W812" s="2"/>
      <c r="X812" s="2"/>
      <c r="Y812" s="2"/>
      <c r="Z812" s="2"/>
    </row>
    <row r="813" spans="1:26" ht="15.75" customHeight="1">
      <c r="A813" s="5"/>
      <c r="B813" s="5"/>
      <c r="C813" s="6"/>
      <c r="D813" s="6"/>
      <c r="E813" s="6"/>
      <c r="F813" s="7"/>
      <c r="G813" s="7"/>
      <c r="H813" s="7"/>
      <c r="I813" s="2"/>
      <c r="J813" s="2"/>
      <c r="K813" s="2"/>
      <c r="L813" s="2"/>
      <c r="M813" s="2"/>
      <c r="N813" s="2"/>
      <c r="O813" s="2"/>
      <c r="P813" s="2"/>
      <c r="Q813" s="2"/>
      <c r="R813" s="2"/>
      <c r="S813" s="2"/>
      <c r="T813" s="2"/>
      <c r="U813" s="2"/>
      <c r="V813" s="2"/>
      <c r="W813" s="2"/>
      <c r="X813" s="2"/>
      <c r="Y813" s="2"/>
      <c r="Z813" s="2"/>
    </row>
    <row r="814" spans="1:26" ht="15.75" customHeight="1">
      <c r="A814" s="5"/>
      <c r="B814" s="5"/>
      <c r="C814" s="6"/>
      <c r="D814" s="6"/>
      <c r="E814" s="6"/>
      <c r="F814" s="7"/>
      <c r="G814" s="7"/>
      <c r="H814" s="7"/>
      <c r="I814" s="2"/>
      <c r="J814" s="2"/>
      <c r="K814" s="2"/>
      <c r="L814" s="2"/>
      <c r="M814" s="2"/>
      <c r="N814" s="2"/>
      <c r="O814" s="2"/>
      <c r="P814" s="2"/>
      <c r="Q814" s="2"/>
      <c r="R814" s="2"/>
      <c r="S814" s="2"/>
      <c r="T814" s="2"/>
      <c r="U814" s="2"/>
      <c r="V814" s="2"/>
      <c r="W814" s="2"/>
      <c r="X814" s="2"/>
      <c r="Y814" s="2"/>
      <c r="Z814" s="2"/>
    </row>
    <row r="815" spans="1:26" ht="15.75" customHeight="1">
      <c r="A815" s="5"/>
      <c r="B815" s="5"/>
      <c r="C815" s="6"/>
      <c r="D815" s="6"/>
      <c r="E815" s="6"/>
      <c r="F815" s="7"/>
      <c r="G815" s="7"/>
      <c r="H815" s="7"/>
      <c r="I815" s="2"/>
      <c r="J815" s="2"/>
      <c r="K815" s="2"/>
      <c r="L815" s="2"/>
      <c r="M815" s="2"/>
      <c r="N815" s="2"/>
      <c r="O815" s="2"/>
      <c r="P815" s="2"/>
      <c r="Q815" s="2"/>
      <c r="R815" s="2"/>
      <c r="S815" s="2"/>
      <c r="T815" s="2"/>
      <c r="U815" s="2"/>
      <c r="V815" s="2"/>
      <c r="W815" s="2"/>
      <c r="X815" s="2"/>
      <c r="Y815" s="2"/>
      <c r="Z815" s="2"/>
    </row>
    <row r="816" spans="1:26" ht="15.75" customHeight="1">
      <c r="A816" s="5"/>
      <c r="B816" s="5"/>
      <c r="C816" s="6"/>
      <c r="D816" s="6"/>
      <c r="E816" s="6"/>
      <c r="F816" s="7"/>
      <c r="G816" s="7"/>
      <c r="H816" s="7"/>
      <c r="I816" s="2"/>
      <c r="J816" s="2"/>
      <c r="K816" s="2"/>
      <c r="L816" s="2"/>
      <c r="M816" s="2"/>
      <c r="N816" s="2"/>
      <c r="O816" s="2"/>
      <c r="P816" s="2"/>
      <c r="Q816" s="2"/>
      <c r="R816" s="2"/>
      <c r="S816" s="2"/>
      <c r="T816" s="2"/>
      <c r="U816" s="2"/>
      <c r="V816" s="2"/>
      <c r="W816" s="2"/>
      <c r="X816" s="2"/>
      <c r="Y816" s="2"/>
      <c r="Z816" s="2"/>
    </row>
    <row r="817" spans="1:26" ht="15.75" customHeight="1">
      <c r="A817" s="5"/>
      <c r="B817" s="5"/>
      <c r="C817" s="6"/>
      <c r="D817" s="6"/>
      <c r="E817" s="6"/>
      <c r="F817" s="7"/>
      <c r="G817" s="7"/>
      <c r="H817" s="7"/>
      <c r="I817" s="2"/>
      <c r="J817" s="2"/>
      <c r="K817" s="2"/>
      <c r="L817" s="2"/>
      <c r="M817" s="2"/>
      <c r="N817" s="2"/>
      <c r="O817" s="2"/>
      <c r="P817" s="2"/>
      <c r="Q817" s="2"/>
      <c r="R817" s="2"/>
      <c r="S817" s="2"/>
      <c r="T817" s="2"/>
      <c r="U817" s="2"/>
      <c r="V817" s="2"/>
      <c r="W817" s="2"/>
      <c r="X817" s="2"/>
      <c r="Y817" s="2"/>
      <c r="Z817" s="2"/>
    </row>
    <row r="818" spans="1:26" ht="15.75" customHeight="1">
      <c r="A818" s="5"/>
      <c r="B818" s="5"/>
      <c r="C818" s="6"/>
      <c r="D818" s="6"/>
      <c r="E818" s="6"/>
      <c r="F818" s="7"/>
      <c r="G818" s="7"/>
      <c r="H818" s="7"/>
      <c r="I818" s="2"/>
      <c r="J818" s="2"/>
      <c r="K818" s="2"/>
      <c r="L818" s="2"/>
      <c r="M818" s="2"/>
      <c r="N818" s="2"/>
      <c r="O818" s="2"/>
      <c r="P818" s="2"/>
      <c r="Q818" s="2"/>
      <c r="R818" s="2"/>
      <c r="S818" s="2"/>
      <c r="T818" s="2"/>
      <c r="U818" s="2"/>
      <c r="V818" s="2"/>
      <c r="W818" s="2"/>
      <c r="X818" s="2"/>
      <c r="Y818" s="2"/>
      <c r="Z818" s="2"/>
    </row>
    <row r="819" spans="1:26" ht="15.75" customHeight="1">
      <c r="A819" s="5"/>
      <c r="B819" s="5"/>
      <c r="C819" s="6"/>
      <c r="D819" s="6"/>
      <c r="E819" s="6"/>
      <c r="F819" s="7"/>
      <c r="G819" s="7"/>
      <c r="H819" s="7"/>
      <c r="I819" s="2"/>
      <c r="J819" s="2"/>
      <c r="K819" s="2"/>
      <c r="L819" s="2"/>
      <c r="M819" s="2"/>
      <c r="N819" s="2"/>
      <c r="O819" s="2"/>
      <c r="P819" s="2"/>
      <c r="Q819" s="2"/>
      <c r="R819" s="2"/>
      <c r="S819" s="2"/>
      <c r="T819" s="2"/>
      <c r="U819" s="2"/>
      <c r="V819" s="2"/>
      <c r="W819" s="2"/>
      <c r="X819" s="2"/>
      <c r="Y819" s="2"/>
      <c r="Z819" s="2"/>
    </row>
    <row r="820" spans="1:26" ht="15.75" customHeight="1">
      <c r="A820" s="5"/>
      <c r="B820" s="5"/>
      <c r="C820" s="6"/>
      <c r="D820" s="6"/>
      <c r="E820" s="6"/>
      <c r="F820" s="7"/>
      <c r="G820" s="7"/>
      <c r="H820" s="7"/>
      <c r="I820" s="2"/>
      <c r="J820" s="2"/>
      <c r="K820" s="2"/>
      <c r="L820" s="2"/>
      <c r="M820" s="2"/>
      <c r="N820" s="2"/>
      <c r="O820" s="2"/>
      <c r="P820" s="2"/>
      <c r="Q820" s="2"/>
      <c r="R820" s="2"/>
      <c r="S820" s="2"/>
      <c r="T820" s="2"/>
      <c r="U820" s="2"/>
      <c r="V820" s="2"/>
      <c r="W820" s="2"/>
      <c r="X820" s="2"/>
      <c r="Y820" s="2"/>
      <c r="Z820" s="2"/>
    </row>
    <row r="821" spans="1:26" ht="15.75" customHeight="1">
      <c r="A821" s="5"/>
      <c r="B821" s="5"/>
      <c r="C821" s="6"/>
      <c r="D821" s="6"/>
      <c r="E821" s="6"/>
      <c r="F821" s="7"/>
      <c r="G821" s="7"/>
      <c r="H821" s="7"/>
      <c r="I821" s="2"/>
      <c r="J821" s="2"/>
      <c r="K821" s="2"/>
      <c r="L821" s="2"/>
      <c r="M821" s="2"/>
      <c r="N821" s="2"/>
      <c r="O821" s="2"/>
      <c r="P821" s="2"/>
      <c r="Q821" s="2"/>
      <c r="R821" s="2"/>
      <c r="S821" s="2"/>
      <c r="T821" s="2"/>
      <c r="U821" s="2"/>
      <c r="V821" s="2"/>
      <c r="W821" s="2"/>
      <c r="X821" s="2"/>
      <c r="Y821" s="2"/>
      <c r="Z821" s="2"/>
    </row>
    <row r="822" spans="1:26" ht="15.75" customHeight="1">
      <c r="A822" s="5"/>
      <c r="B822" s="5"/>
      <c r="C822" s="6"/>
      <c r="D822" s="6"/>
      <c r="E822" s="6"/>
      <c r="F822" s="7"/>
      <c r="G822" s="7"/>
      <c r="H822" s="7"/>
      <c r="I822" s="2"/>
      <c r="J822" s="2"/>
      <c r="K822" s="2"/>
      <c r="L822" s="2"/>
      <c r="M822" s="2"/>
      <c r="N822" s="2"/>
      <c r="O822" s="2"/>
      <c r="P822" s="2"/>
      <c r="Q822" s="2"/>
      <c r="R822" s="2"/>
      <c r="S822" s="2"/>
      <c r="T822" s="2"/>
      <c r="U822" s="2"/>
      <c r="V822" s="2"/>
      <c r="W822" s="2"/>
      <c r="X822" s="2"/>
      <c r="Y822" s="2"/>
      <c r="Z822" s="2"/>
    </row>
    <row r="823" spans="1:26" ht="15.75" customHeight="1">
      <c r="A823" s="5"/>
      <c r="B823" s="5"/>
      <c r="C823" s="6"/>
      <c r="D823" s="6"/>
      <c r="E823" s="6"/>
      <c r="F823" s="7"/>
      <c r="G823" s="7"/>
      <c r="H823" s="7"/>
      <c r="I823" s="2"/>
      <c r="J823" s="2"/>
      <c r="K823" s="2"/>
      <c r="L823" s="2"/>
      <c r="M823" s="2"/>
      <c r="N823" s="2"/>
      <c r="O823" s="2"/>
      <c r="P823" s="2"/>
      <c r="Q823" s="2"/>
      <c r="R823" s="2"/>
      <c r="S823" s="2"/>
      <c r="T823" s="2"/>
      <c r="U823" s="2"/>
      <c r="V823" s="2"/>
      <c r="W823" s="2"/>
      <c r="X823" s="2"/>
      <c r="Y823" s="2"/>
      <c r="Z823" s="2"/>
    </row>
    <row r="824" spans="1:26" ht="15.75" customHeight="1">
      <c r="A824" s="5"/>
      <c r="B824" s="5"/>
      <c r="C824" s="6"/>
      <c r="D824" s="6"/>
      <c r="E824" s="6"/>
      <c r="F824" s="7"/>
      <c r="G824" s="7"/>
      <c r="H824" s="7"/>
      <c r="I824" s="2"/>
      <c r="J824" s="2"/>
      <c r="K824" s="2"/>
      <c r="L824" s="2"/>
      <c r="M824" s="2"/>
      <c r="N824" s="2"/>
      <c r="O824" s="2"/>
      <c r="P824" s="2"/>
      <c r="Q824" s="2"/>
      <c r="R824" s="2"/>
      <c r="S824" s="2"/>
      <c r="T824" s="2"/>
      <c r="U824" s="2"/>
      <c r="V824" s="2"/>
      <c r="W824" s="2"/>
      <c r="X824" s="2"/>
      <c r="Y824" s="2"/>
      <c r="Z824" s="2"/>
    </row>
    <row r="825" spans="1:26" ht="15.75" customHeight="1">
      <c r="A825" s="5"/>
      <c r="B825" s="5"/>
      <c r="C825" s="6"/>
      <c r="D825" s="6"/>
      <c r="E825" s="6"/>
      <c r="F825" s="7"/>
      <c r="G825" s="7"/>
      <c r="H825" s="7"/>
      <c r="I825" s="2"/>
      <c r="J825" s="2"/>
      <c r="K825" s="2"/>
      <c r="L825" s="2"/>
      <c r="M825" s="2"/>
      <c r="N825" s="2"/>
      <c r="O825" s="2"/>
      <c r="P825" s="2"/>
      <c r="Q825" s="2"/>
      <c r="R825" s="2"/>
      <c r="S825" s="2"/>
      <c r="T825" s="2"/>
      <c r="U825" s="2"/>
      <c r="V825" s="2"/>
      <c r="W825" s="2"/>
      <c r="X825" s="2"/>
      <c r="Y825" s="2"/>
      <c r="Z825" s="2"/>
    </row>
    <row r="826" spans="1:26" ht="15.75" customHeight="1">
      <c r="A826" s="5"/>
      <c r="B826" s="5"/>
      <c r="C826" s="6"/>
      <c r="D826" s="6"/>
      <c r="E826" s="6"/>
      <c r="F826" s="7"/>
      <c r="G826" s="7"/>
      <c r="H826" s="7"/>
      <c r="I826" s="2"/>
      <c r="J826" s="2"/>
      <c r="K826" s="2"/>
      <c r="L826" s="2"/>
      <c r="M826" s="2"/>
      <c r="N826" s="2"/>
      <c r="O826" s="2"/>
      <c r="P826" s="2"/>
      <c r="Q826" s="2"/>
      <c r="R826" s="2"/>
      <c r="S826" s="2"/>
      <c r="T826" s="2"/>
      <c r="U826" s="2"/>
      <c r="V826" s="2"/>
      <c r="W826" s="2"/>
      <c r="X826" s="2"/>
      <c r="Y826" s="2"/>
      <c r="Z826" s="2"/>
    </row>
    <row r="827" spans="1:26" ht="15.75" customHeight="1">
      <c r="A827" s="5"/>
      <c r="B827" s="5"/>
      <c r="C827" s="6"/>
      <c r="D827" s="6"/>
      <c r="E827" s="6"/>
      <c r="F827" s="7"/>
      <c r="G827" s="7"/>
      <c r="H827" s="7"/>
      <c r="I827" s="2"/>
      <c r="J827" s="2"/>
      <c r="K827" s="2"/>
      <c r="L827" s="2"/>
      <c r="M827" s="2"/>
      <c r="N827" s="2"/>
      <c r="O827" s="2"/>
      <c r="P827" s="2"/>
      <c r="Q827" s="2"/>
      <c r="R827" s="2"/>
      <c r="S827" s="2"/>
      <c r="T827" s="2"/>
      <c r="U827" s="2"/>
      <c r="V827" s="2"/>
      <c r="W827" s="2"/>
      <c r="X827" s="2"/>
      <c r="Y827" s="2"/>
      <c r="Z827" s="2"/>
    </row>
    <row r="828" spans="1:26" ht="15.75" customHeight="1">
      <c r="A828" s="5"/>
      <c r="B828" s="5"/>
      <c r="C828" s="6"/>
      <c r="D828" s="6"/>
      <c r="E828" s="6"/>
      <c r="F828" s="7"/>
      <c r="G828" s="7"/>
      <c r="H828" s="7"/>
      <c r="I828" s="2"/>
      <c r="J828" s="2"/>
      <c r="K828" s="2"/>
      <c r="L828" s="2"/>
      <c r="M828" s="2"/>
      <c r="N828" s="2"/>
      <c r="O828" s="2"/>
      <c r="P828" s="2"/>
      <c r="Q828" s="2"/>
      <c r="R828" s="2"/>
      <c r="S828" s="2"/>
      <c r="T828" s="2"/>
      <c r="U828" s="2"/>
      <c r="V828" s="2"/>
      <c r="W828" s="2"/>
      <c r="X828" s="2"/>
      <c r="Y828" s="2"/>
      <c r="Z828" s="2"/>
    </row>
    <row r="829" spans="1:26" ht="15.75" customHeight="1">
      <c r="A829" s="5"/>
      <c r="B829" s="5"/>
      <c r="C829" s="6"/>
      <c r="D829" s="6"/>
      <c r="E829" s="6"/>
      <c r="F829" s="7"/>
      <c r="G829" s="7"/>
      <c r="H829" s="7"/>
      <c r="I829" s="2"/>
      <c r="J829" s="2"/>
      <c r="K829" s="2"/>
      <c r="L829" s="2"/>
      <c r="M829" s="2"/>
      <c r="N829" s="2"/>
      <c r="O829" s="2"/>
      <c r="P829" s="2"/>
      <c r="Q829" s="2"/>
      <c r="R829" s="2"/>
      <c r="S829" s="2"/>
      <c r="T829" s="2"/>
      <c r="U829" s="2"/>
      <c r="V829" s="2"/>
      <c r="W829" s="2"/>
      <c r="X829" s="2"/>
      <c r="Y829" s="2"/>
      <c r="Z829" s="2"/>
    </row>
    <row r="830" spans="1:26" ht="15.75" customHeight="1">
      <c r="A830" s="5"/>
      <c r="B830" s="5"/>
      <c r="C830" s="6"/>
      <c r="D830" s="6"/>
      <c r="E830" s="6"/>
      <c r="F830" s="7"/>
      <c r="G830" s="7"/>
      <c r="H830" s="7"/>
      <c r="I830" s="2"/>
      <c r="J830" s="2"/>
      <c r="K830" s="2"/>
      <c r="L830" s="2"/>
      <c r="M830" s="2"/>
      <c r="N830" s="2"/>
      <c r="O830" s="2"/>
      <c r="P830" s="2"/>
      <c r="Q830" s="2"/>
      <c r="R830" s="2"/>
      <c r="S830" s="2"/>
      <c r="T830" s="2"/>
      <c r="U830" s="2"/>
      <c r="V830" s="2"/>
      <c r="W830" s="2"/>
      <c r="X830" s="2"/>
      <c r="Y830" s="2"/>
      <c r="Z830" s="2"/>
    </row>
    <row r="831" spans="1:26" ht="15.75" customHeight="1">
      <c r="A831" s="5"/>
      <c r="B831" s="5"/>
      <c r="C831" s="6"/>
      <c r="D831" s="6"/>
      <c r="E831" s="6"/>
      <c r="F831" s="7"/>
      <c r="G831" s="7"/>
      <c r="H831" s="7"/>
      <c r="I831" s="2"/>
      <c r="J831" s="2"/>
      <c r="K831" s="2"/>
      <c r="L831" s="2"/>
      <c r="M831" s="2"/>
      <c r="N831" s="2"/>
      <c r="O831" s="2"/>
      <c r="P831" s="2"/>
      <c r="Q831" s="2"/>
      <c r="R831" s="2"/>
      <c r="S831" s="2"/>
      <c r="T831" s="2"/>
      <c r="U831" s="2"/>
      <c r="V831" s="2"/>
      <c r="W831" s="2"/>
      <c r="X831" s="2"/>
      <c r="Y831" s="2"/>
      <c r="Z831" s="2"/>
    </row>
    <row r="832" spans="1:26" ht="15.75" customHeight="1">
      <c r="A832" s="5"/>
      <c r="B832" s="5"/>
      <c r="C832" s="6"/>
      <c r="D832" s="6"/>
      <c r="E832" s="6"/>
      <c r="F832" s="7"/>
      <c r="G832" s="7"/>
      <c r="H832" s="7"/>
      <c r="I832" s="2"/>
      <c r="J832" s="2"/>
      <c r="K832" s="2"/>
      <c r="L832" s="2"/>
      <c r="M832" s="2"/>
      <c r="N832" s="2"/>
      <c r="O832" s="2"/>
      <c r="P832" s="2"/>
      <c r="Q832" s="2"/>
      <c r="R832" s="2"/>
      <c r="S832" s="2"/>
      <c r="T832" s="2"/>
      <c r="U832" s="2"/>
      <c r="V832" s="2"/>
      <c r="W832" s="2"/>
      <c r="X832" s="2"/>
      <c r="Y832" s="2"/>
      <c r="Z832" s="2"/>
    </row>
    <row r="833" spans="1:26" ht="15.75" customHeight="1">
      <c r="A833" s="5"/>
      <c r="B833" s="5"/>
      <c r="C833" s="6"/>
      <c r="D833" s="6"/>
      <c r="E833" s="6"/>
      <c r="F833" s="7"/>
      <c r="G833" s="7"/>
      <c r="H833" s="7"/>
      <c r="I833" s="2"/>
      <c r="J833" s="2"/>
      <c r="K833" s="2"/>
      <c r="L833" s="2"/>
      <c r="M833" s="2"/>
      <c r="N833" s="2"/>
      <c r="O833" s="2"/>
      <c r="P833" s="2"/>
      <c r="Q833" s="2"/>
      <c r="R833" s="2"/>
      <c r="S833" s="2"/>
      <c r="T833" s="2"/>
      <c r="U833" s="2"/>
      <c r="V833" s="2"/>
      <c r="W833" s="2"/>
      <c r="X833" s="2"/>
      <c r="Y833" s="2"/>
      <c r="Z833" s="2"/>
    </row>
    <row r="834" spans="1:26" ht="15.75" customHeight="1">
      <c r="A834" s="5"/>
      <c r="B834" s="5"/>
      <c r="C834" s="6"/>
      <c r="D834" s="6"/>
      <c r="E834" s="6"/>
      <c r="F834" s="7"/>
      <c r="G834" s="7"/>
      <c r="H834" s="7"/>
      <c r="I834" s="2"/>
      <c r="J834" s="2"/>
      <c r="K834" s="2"/>
      <c r="L834" s="2"/>
      <c r="M834" s="2"/>
      <c r="N834" s="2"/>
      <c r="O834" s="2"/>
      <c r="P834" s="2"/>
      <c r="Q834" s="2"/>
      <c r="R834" s="2"/>
      <c r="S834" s="2"/>
      <c r="T834" s="2"/>
      <c r="U834" s="2"/>
      <c r="V834" s="2"/>
      <c r="W834" s="2"/>
      <c r="X834" s="2"/>
      <c r="Y834" s="2"/>
      <c r="Z834" s="2"/>
    </row>
    <row r="835" spans="1:26" ht="15.75" customHeight="1">
      <c r="A835" s="5"/>
      <c r="B835" s="5"/>
      <c r="C835" s="6"/>
      <c r="D835" s="6"/>
      <c r="E835" s="6"/>
      <c r="F835" s="7"/>
      <c r="G835" s="7"/>
      <c r="H835" s="7"/>
      <c r="I835" s="2"/>
      <c r="J835" s="2"/>
      <c r="K835" s="2"/>
      <c r="L835" s="2"/>
      <c r="M835" s="2"/>
      <c r="N835" s="2"/>
      <c r="O835" s="2"/>
      <c r="P835" s="2"/>
      <c r="Q835" s="2"/>
      <c r="R835" s="2"/>
      <c r="S835" s="2"/>
      <c r="T835" s="2"/>
      <c r="U835" s="2"/>
      <c r="V835" s="2"/>
      <c r="W835" s="2"/>
      <c r="X835" s="2"/>
      <c r="Y835" s="2"/>
      <c r="Z835" s="2"/>
    </row>
    <row r="836" spans="1:26" ht="15.75" customHeight="1">
      <c r="A836" s="5"/>
      <c r="B836" s="5"/>
      <c r="C836" s="6"/>
      <c r="D836" s="6"/>
      <c r="E836" s="6"/>
      <c r="F836" s="7"/>
      <c r="G836" s="7"/>
      <c r="H836" s="7"/>
      <c r="I836" s="2"/>
      <c r="J836" s="2"/>
      <c r="K836" s="2"/>
      <c r="L836" s="2"/>
      <c r="M836" s="2"/>
      <c r="N836" s="2"/>
      <c r="O836" s="2"/>
      <c r="P836" s="2"/>
      <c r="Q836" s="2"/>
      <c r="R836" s="2"/>
      <c r="S836" s="2"/>
      <c r="T836" s="2"/>
      <c r="U836" s="2"/>
      <c r="V836" s="2"/>
      <c r="W836" s="2"/>
      <c r="X836" s="2"/>
      <c r="Y836" s="2"/>
      <c r="Z836" s="2"/>
    </row>
    <row r="837" spans="1:26" ht="15.75" customHeight="1">
      <c r="A837" s="5"/>
      <c r="B837" s="5"/>
      <c r="C837" s="6"/>
      <c r="D837" s="6"/>
      <c r="E837" s="6"/>
      <c r="F837" s="7"/>
      <c r="G837" s="7"/>
      <c r="H837" s="7"/>
      <c r="I837" s="2"/>
      <c r="J837" s="2"/>
      <c r="K837" s="2"/>
      <c r="L837" s="2"/>
      <c r="M837" s="2"/>
      <c r="N837" s="2"/>
      <c r="O837" s="2"/>
      <c r="P837" s="2"/>
      <c r="Q837" s="2"/>
      <c r="R837" s="2"/>
      <c r="S837" s="2"/>
      <c r="T837" s="2"/>
      <c r="U837" s="2"/>
      <c r="V837" s="2"/>
      <c r="W837" s="2"/>
      <c r="X837" s="2"/>
      <c r="Y837" s="2"/>
      <c r="Z837" s="2"/>
    </row>
    <row r="838" spans="1:26" ht="15.75" customHeight="1">
      <c r="A838" s="5"/>
      <c r="B838" s="5"/>
      <c r="C838" s="6"/>
      <c r="D838" s="6"/>
      <c r="E838" s="6"/>
      <c r="F838" s="7"/>
      <c r="G838" s="7"/>
      <c r="H838" s="7"/>
      <c r="I838" s="2"/>
      <c r="J838" s="2"/>
      <c r="K838" s="2"/>
      <c r="L838" s="2"/>
      <c r="M838" s="2"/>
      <c r="N838" s="2"/>
      <c r="O838" s="2"/>
      <c r="P838" s="2"/>
      <c r="Q838" s="2"/>
      <c r="R838" s="2"/>
      <c r="S838" s="2"/>
      <c r="T838" s="2"/>
      <c r="U838" s="2"/>
      <c r="V838" s="2"/>
      <c r="W838" s="2"/>
      <c r="X838" s="2"/>
      <c r="Y838" s="2"/>
      <c r="Z838" s="2"/>
    </row>
    <row r="839" spans="1:26" ht="15.75" customHeight="1">
      <c r="A839" s="5"/>
      <c r="B839" s="5"/>
      <c r="C839" s="6"/>
      <c r="D839" s="6"/>
      <c r="E839" s="6"/>
      <c r="F839" s="7"/>
      <c r="G839" s="7"/>
      <c r="H839" s="7"/>
      <c r="I839" s="2"/>
      <c r="J839" s="2"/>
      <c r="K839" s="2"/>
      <c r="L839" s="2"/>
      <c r="M839" s="2"/>
      <c r="N839" s="2"/>
      <c r="O839" s="2"/>
      <c r="P839" s="2"/>
      <c r="Q839" s="2"/>
      <c r="R839" s="2"/>
      <c r="S839" s="2"/>
      <c r="T839" s="2"/>
      <c r="U839" s="2"/>
      <c r="V839" s="2"/>
      <c r="W839" s="2"/>
      <c r="X839" s="2"/>
      <c r="Y839" s="2"/>
      <c r="Z839" s="2"/>
    </row>
    <row r="840" spans="1:26" ht="15.75" customHeight="1">
      <c r="A840" s="5"/>
      <c r="B840" s="5"/>
      <c r="C840" s="6"/>
      <c r="D840" s="6"/>
      <c r="E840" s="6"/>
      <c r="F840" s="7"/>
      <c r="G840" s="7"/>
      <c r="H840" s="7"/>
      <c r="I840" s="2"/>
      <c r="J840" s="2"/>
      <c r="K840" s="2"/>
      <c r="L840" s="2"/>
      <c r="M840" s="2"/>
      <c r="N840" s="2"/>
      <c r="O840" s="2"/>
      <c r="P840" s="2"/>
      <c r="Q840" s="2"/>
      <c r="R840" s="2"/>
      <c r="S840" s="2"/>
      <c r="T840" s="2"/>
      <c r="U840" s="2"/>
      <c r="V840" s="2"/>
      <c r="W840" s="2"/>
      <c r="X840" s="2"/>
      <c r="Y840" s="2"/>
      <c r="Z840" s="2"/>
    </row>
    <row r="841" spans="1:26" ht="15.75" customHeight="1">
      <c r="A841" s="5"/>
      <c r="B841" s="5"/>
      <c r="C841" s="6"/>
      <c r="D841" s="6"/>
      <c r="E841" s="6"/>
      <c r="F841" s="7"/>
      <c r="G841" s="7"/>
      <c r="H841" s="7"/>
      <c r="I841" s="2"/>
      <c r="J841" s="2"/>
      <c r="K841" s="2"/>
      <c r="L841" s="2"/>
      <c r="M841" s="2"/>
      <c r="N841" s="2"/>
      <c r="O841" s="2"/>
      <c r="P841" s="2"/>
      <c r="Q841" s="2"/>
      <c r="R841" s="2"/>
      <c r="S841" s="2"/>
      <c r="T841" s="2"/>
      <c r="U841" s="2"/>
      <c r="V841" s="2"/>
      <c r="W841" s="2"/>
      <c r="X841" s="2"/>
      <c r="Y841" s="2"/>
      <c r="Z841" s="2"/>
    </row>
    <row r="842" spans="1:26" ht="15.75" customHeight="1">
      <c r="A842" s="5"/>
      <c r="B842" s="5"/>
      <c r="C842" s="6"/>
      <c r="D842" s="6"/>
      <c r="E842" s="6"/>
      <c r="F842" s="7"/>
      <c r="G842" s="7"/>
      <c r="H842" s="7"/>
      <c r="I842" s="2"/>
      <c r="J842" s="2"/>
      <c r="K842" s="2"/>
      <c r="L842" s="2"/>
      <c r="M842" s="2"/>
      <c r="N842" s="2"/>
      <c r="O842" s="2"/>
      <c r="P842" s="2"/>
      <c r="Q842" s="2"/>
      <c r="R842" s="2"/>
      <c r="S842" s="2"/>
      <c r="T842" s="2"/>
      <c r="U842" s="2"/>
      <c r="V842" s="2"/>
      <c r="W842" s="2"/>
      <c r="X842" s="2"/>
      <c r="Y842" s="2"/>
      <c r="Z842" s="2"/>
    </row>
    <row r="843" spans="1:26" ht="15.75" customHeight="1">
      <c r="A843" s="5"/>
      <c r="B843" s="5"/>
      <c r="C843" s="6"/>
      <c r="D843" s="6"/>
      <c r="E843" s="6"/>
      <c r="F843" s="7"/>
      <c r="G843" s="7"/>
      <c r="H843" s="7"/>
      <c r="I843" s="2"/>
      <c r="J843" s="2"/>
      <c r="K843" s="2"/>
      <c r="L843" s="2"/>
      <c r="M843" s="2"/>
      <c r="N843" s="2"/>
      <c r="O843" s="2"/>
      <c r="P843" s="2"/>
      <c r="Q843" s="2"/>
      <c r="R843" s="2"/>
      <c r="S843" s="2"/>
      <c r="T843" s="2"/>
      <c r="U843" s="2"/>
      <c r="V843" s="2"/>
      <c r="W843" s="2"/>
      <c r="X843" s="2"/>
      <c r="Y843" s="2"/>
      <c r="Z843" s="2"/>
    </row>
    <row r="844" spans="1:26" ht="15.75" customHeight="1">
      <c r="A844" s="5"/>
      <c r="B844" s="5"/>
      <c r="C844" s="6"/>
      <c r="D844" s="6"/>
      <c r="E844" s="6"/>
      <c r="F844" s="7"/>
      <c r="G844" s="7"/>
      <c r="H844" s="7"/>
      <c r="I844" s="2"/>
      <c r="J844" s="2"/>
      <c r="K844" s="2"/>
      <c r="L844" s="2"/>
      <c r="M844" s="2"/>
      <c r="N844" s="2"/>
      <c r="O844" s="2"/>
      <c r="P844" s="2"/>
      <c r="Q844" s="2"/>
      <c r="R844" s="2"/>
      <c r="S844" s="2"/>
      <c r="T844" s="2"/>
      <c r="U844" s="2"/>
      <c r="V844" s="2"/>
      <c r="W844" s="2"/>
      <c r="X844" s="2"/>
      <c r="Y844" s="2"/>
      <c r="Z844" s="2"/>
    </row>
    <row r="845" spans="1:26" ht="15.75" customHeight="1">
      <c r="A845" s="5"/>
      <c r="B845" s="5"/>
      <c r="C845" s="6"/>
      <c r="D845" s="6"/>
      <c r="E845" s="6"/>
      <c r="F845" s="7"/>
      <c r="G845" s="7"/>
      <c r="H845" s="7"/>
      <c r="I845" s="2"/>
      <c r="J845" s="2"/>
      <c r="K845" s="2"/>
      <c r="L845" s="2"/>
      <c r="M845" s="2"/>
      <c r="N845" s="2"/>
      <c r="O845" s="2"/>
      <c r="P845" s="2"/>
      <c r="Q845" s="2"/>
      <c r="R845" s="2"/>
      <c r="S845" s="2"/>
      <c r="T845" s="2"/>
      <c r="U845" s="2"/>
      <c r="V845" s="2"/>
      <c r="W845" s="2"/>
      <c r="X845" s="2"/>
      <c r="Y845" s="2"/>
      <c r="Z845" s="2"/>
    </row>
    <row r="846" spans="1:26" ht="15.75" customHeight="1">
      <c r="A846" s="5"/>
      <c r="B846" s="5"/>
      <c r="C846" s="6"/>
      <c r="D846" s="6"/>
      <c r="E846" s="6"/>
      <c r="F846" s="7"/>
      <c r="G846" s="7"/>
      <c r="H846" s="7"/>
      <c r="I846" s="2"/>
      <c r="J846" s="2"/>
      <c r="K846" s="2"/>
      <c r="L846" s="2"/>
      <c r="M846" s="2"/>
      <c r="N846" s="2"/>
      <c r="O846" s="2"/>
      <c r="P846" s="2"/>
      <c r="Q846" s="2"/>
      <c r="R846" s="2"/>
      <c r="S846" s="2"/>
      <c r="T846" s="2"/>
      <c r="U846" s="2"/>
      <c r="V846" s="2"/>
      <c r="W846" s="2"/>
      <c r="X846" s="2"/>
      <c r="Y846" s="2"/>
      <c r="Z846" s="2"/>
    </row>
    <row r="847" spans="1:26" ht="15.75" customHeight="1">
      <c r="A847" s="5"/>
      <c r="B847" s="5"/>
      <c r="C847" s="6"/>
      <c r="D847" s="6"/>
      <c r="E847" s="6"/>
      <c r="F847" s="7"/>
      <c r="G847" s="7"/>
      <c r="H847" s="7"/>
      <c r="I847" s="2"/>
      <c r="J847" s="2"/>
      <c r="K847" s="2"/>
      <c r="L847" s="2"/>
      <c r="M847" s="2"/>
      <c r="N847" s="2"/>
      <c r="O847" s="2"/>
      <c r="P847" s="2"/>
      <c r="Q847" s="2"/>
      <c r="R847" s="2"/>
      <c r="S847" s="2"/>
      <c r="T847" s="2"/>
      <c r="U847" s="2"/>
      <c r="V847" s="2"/>
      <c r="W847" s="2"/>
      <c r="X847" s="2"/>
      <c r="Y847" s="2"/>
      <c r="Z847" s="2"/>
    </row>
    <row r="848" spans="1:26" ht="15.75" customHeight="1">
      <c r="A848" s="5"/>
      <c r="B848" s="5"/>
      <c r="C848" s="6"/>
      <c r="D848" s="6"/>
      <c r="E848" s="6"/>
      <c r="F848" s="7"/>
      <c r="G848" s="7"/>
      <c r="H848" s="7"/>
      <c r="I848" s="2"/>
      <c r="J848" s="2"/>
      <c r="K848" s="2"/>
      <c r="L848" s="2"/>
      <c r="M848" s="2"/>
      <c r="N848" s="2"/>
      <c r="O848" s="2"/>
      <c r="P848" s="2"/>
      <c r="Q848" s="2"/>
      <c r="R848" s="2"/>
      <c r="S848" s="2"/>
      <c r="T848" s="2"/>
      <c r="U848" s="2"/>
      <c r="V848" s="2"/>
      <c r="W848" s="2"/>
      <c r="X848" s="2"/>
      <c r="Y848" s="2"/>
      <c r="Z848" s="2"/>
    </row>
    <row r="849" spans="1:26" ht="15.75" customHeight="1">
      <c r="A849" s="5"/>
      <c r="B849" s="5"/>
      <c r="C849" s="6"/>
      <c r="D849" s="6"/>
      <c r="E849" s="6"/>
      <c r="F849" s="7"/>
      <c r="G849" s="7"/>
      <c r="H849" s="7"/>
      <c r="I849" s="2"/>
      <c r="J849" s="2"/>
      <c r="K849" s="2"/>
      <c r="L849" s="2"/>
      <c r="M849" s="2"/>
      <c r="N849" s="2"/>
      <c r="O849" s="2"/>
      <c r="P849" s="2"/>
      <c r="Q849" s="2"/>
      <c r="R849" s="2"/>
      <c r="S849" s="2"/>
      <c r="T849" s="2"/>
      <c r="U849" s="2"/>
      <c r="V849" s="2"/>
      <c r="W849" s="2"/>
      <c r="X849" s="2"/>
      <c r="Y849" s="2"/>
      <c r="Z849" s="2"/>
    </row>
    <row r="850" spans="1:26" ht="15.75" customHeight="1">
      <c r="A850" s="5"/>
      <c r="B850" s="5"/>
      <c r="C850" s="6"/>
      <c r="D850" s="6"/>
      <c r="E850" s="6"/>
      <c r="F850" s="7"/>
      <c r="G850" s="7"/>
      <c r="H850" s="7"/>
      <c r="I850" s="2"/>
      <c r="J850" s="2"/>
      <c r="K850" s="2"/>
      <c r="L850" s="2"/>
      <c r="M850" s="2"/>
      <c r="N850" s="2"/>
      <c r="O850" s="2"/>
      <c r="P850" s="2"/>
      <c r="Q850" s="2"/>
      <c r="R850" s="2"/>
      <c r="S850" s="2"/>
      <c r="T850" s="2"/>
      <c r="U850" s="2"/>
      <c r="V850" s="2"/>
      <c r="W850" s="2"/>
      <c r="X850" s="2"/>
      <c r="Y850" s="2"/>
      <c r="Z850" s="2"/>
    </row>
    <row r="851" spans="1:26" ht="15.75" customHeight="1">
      <c r="A851" s="5"/>
      <c r="B851" s="5"/>
      <c r="C851" s="6"/>
      <c r="D851" s="6"/>
      <c r="E851" s="6"/>
      <c r="F851" s="7"/>
      <c r="G851" s="7"/>
      <c r="H851" s="7"/>
      <c r="I851" s="2"/>
      <c r="J851" s="2"/>
      <c r="K851" s="2"/>
      <c r="L851" s="2"/>
      <c r="M851" s="2"/>
      <c r="N851" s="2"/>
      <c r="O851" s="2"/>
      <c r="P851" s="2"/>
      <c r="Q851" s="2"/>
      <c r="R851" s="2"/>
      <c r="S851" s="2"/>
      <c r="T851" s="2"/>
      <c r="U851" s="2"/>
      <c r="V851" s="2"/>
      <c r="W851" s="2"/>
      <c r="X851" s="2"/>
      <c r="Y851" s="2"/>
      <c r="Z851" s="2"/>
    </row>
    <row r="852" spans="1:26" ht="15.75" customHeight="1">
      <c r="A852" s="5"/>
      <c r="B852" s="5"/>
      <c r="C852" s="6"/>
      <c r="D852" s="6"/>
      <c r="E852" s="6"/>
      <c r="F852" s="7"/>
      <c r="G852" s="7"/>
      <c r="H852" s="7"/>
      <c r="I852" s="2"/>
      <c r="J852" s="2"/>
      <c r="K852" s="2"/>
      <c r="L852" s="2"/>
      <c r="M852" s="2"/>
      <c r="N852" s="2"/>
      <c r="O852" s="2"/>
      <c r="P852" s="2"/>
      <c r="Q852" s="2"/>
      <c r="R852" s="2"/>
      <c r="S852" s="2"/>
      <c r="T852" s="2"/>
      <c r="U852" s="2"/>
      <c r="V852" s="2"/>
      <c r="W852" s="2"/>
      <c r="X852" s="2"/>
      <c r="Y852" s="2"/>
      <c r="Z852" s="2"/>
    </row>
    <row r="853" spans="1:26" ht="15.75" customHeight="1">
      <c r="A853" s="5"/>
      <c r="B853" s="5"/>
      <c r="C853" s="6"/>
      <c r="D853" s="6"/>
      <c r="E853" s="6"/>
      <c r="F853" s="7"/>
      <c r="G853" s="7"/>
      <c r="H853" s="7"/>
      <c r="I853" s="2"/>
      <c r="J853" s="2"/>
      <c r="K853" s="2"/>
      <c r="L853" s="2"/>
      <c r="M853" s="2"/>
      <c r="N853" s="2"/>
      <c r="O853" s="2"/>
      <c r="P853" s="2"/>
      <c r="Q853" s="2"/>
      <c r="R853" s="2"/>
      <c r="S853" s="2"/>
      <c r="T853" s="2"/>
      <c r="U853" s="2"/>
      <c r="V853" s="2"/>
      <c r="W853" s="2"/>
      <c r="X853" s="2"/>
      <c r="Y853" s="2"/>
      <c r="Z853" s="2"/>
    </row>
    <row r="854" spans="1:26" ht="15.75" customHeight="1">
      <c r="A854" s="5"/>
      <c r="B854" s="5"/>
      <c r="C854" s="6"/>
      <c r="D854" s="6"/>
      <c r="E854" s="6"/>
      <c r="F854" s="7"/>
      <c r="G854" s="7"/>
      <c r="H854" s="7"/>
      <c r="I854" s="2"/>
      <c r="J854" s="2"/>
      <c r="K854" s="2"/>
      <c r="L854" s="2"/>
      <c r="M854" s="2"/>
      <c r="N854" s="2"/>
      <c r="O854" s="2"/>
      <c r="P854" s="2"/>
      <c r="Q854" s="2"/>
      <c r="R854" s="2"/>
      <c r="S854" s="2"/>
      <c r="T854" s="2"/>
      <c r="U854" s="2"/>
      <c r="V854" s="2"/>
      <c r="W854" s="2"/>
      <c r="X854" s="2"/>
      <c r="Y854" s="2"/>
      <c r="Z854" s="2"/>
    </row>
    <row r="855" spans="1:26" ht="15.75" customHeight="1">
      <c r="A855" s="5"/>
      <c r="B855" s="5"/>
      <c r="C855" s="6"/>
      <c r="D855" s="6"/>
      <c r="E855" s="6"/>
      <c r="F855" s="7"/>
      <c r="G855" s="7"/>
      <c r="H855" s="7"/>
      <c r="I855" s="2"/>
      <c r="J855" s="2"/>
      <c r="K855" s="2"/>
      <c r="L855" s="2"/>
      <c r="M855" s="2"/>
      <c r="N855" s="2"/>
      <c r="O855" s="2"/>
      <c r="P855" s="2"/>
      <c r="Q855" s="2"/>
      <c r="R855" s="2"/>
      <c r="S855" s="2"/>
      <c r="T855" s="2"/>
      <c r="U855" s="2"/>
      <c r="V855" s="2"/>
      <c r="W855" s="2"/>
      <c r="X855" s="2"/>
      <c r="Y855" s="2"/>
      <c r="Z855" s="2"/>
    </row>
    <row r="856" spans="1:26" ht="15.75" customHeight="1">
      <c r="A856" s="5"/>
      <c r="B856" s="5"/>
      <c r="C856" s="6"/>
      <c r="D856" s="6"/>
      <c r="E856" s="6"/>
      <c r="F856" s="7"/>
      <c r="G856" s="7"/>
      <c r="H856" s="7"/>
      <c r="I856" s="2"/>
      <c r="J856" s="2"/>
      <c r="K856" s="2"/>
      <c r="L856" s="2"/>
      <c r="M856" s="2"/>
      <c r="N856" s="2"/>
      <c r="O856" s="2"/>
      <c r="P856" s="2"/>
      <c r="Q856" s="2"/>
      <c r="R856" s="2"/>
      <c r="S856" s="2"/>
      <c r="T856" s="2"/>
      <c r="U856" s="2"/>
      <c r="V856" s="2"/>
      <c r="W856" s="2"/>
      <c r="X856" s="2"/>
      <c r="Y856" s="2"/>
      <c r="Z856" s="2"/>
    </row>
    <row r="857" spans="1:26" ht="15.75" customHeight="1">
      <c r="A857" s="5"/>
      <c r="B857" s="5"/>
      <c r="C857" s="6"/>
      <c r="D857" s="6"/>
      <c r="E857" s="6"/>
      <c r="F857" s="7"/>
      <c r="G857" s="7"/>
      <c r="H857" s="7"/>
      <c r="I857" s="2"/>
      <c r="J857" s="2"/>
      <c r="K857" s="2"/>
      <c r="L857" s="2"/>
      <c r="M857" s="2"/>
      <c r="N857" s="2"/>
      <c r="O857" s="2"/>
      <c r="P857" s="2"/>
      <c r="Q857" s="2"/>
      <c r="R857" s="2"/>
      <c r="S857" s="2"/>
      <c r="T857" s="2"/>
      <c r="U857" s="2"/>
      <c r="V857" s="2"/>
      <c r="W857" s="2"/>
      <c r="X857" s="2"/>
      <c r="Y857" s="2"/>
      <c r="Z857" s="2"/>
    </row>
    <row r="858" spans="1:26" ht="15.75" customHeight="1">
      <c r="A858" s="5"/>
      <c r="B858" s="5"/>
      <c r="C858" s="6"/>
      <c r="D858" s="6"/>
      <c r="E858" s="6"/>
      <c r="F858" s="7"/>
      <c r="G858" s="7"/>
      <c r="H858" s="7"/>
      <c r="I858" s="2"/>
      <c r="J858" s="2"/>
      <c r="K858" s="2"/>
      <c r="L858" s="2"/>
      <c r="M858" s="2"/>
      <c r="N858" s="2"/>
      <c r="O858" s="2"/>
      <c r="P858" s="2"/>
      <c r="Q858" s="2"/>
      <c r="R858" s="2"/>
      <c r="S858" s="2"/>
      <c r="T858" s="2"/>
      <c r="U858" s="2"/>
      <c r="V858" s="2"/>
      <c r="W858" s="2"/>
      <c r="X858" s="2"/>
      <c r="Y858" s="2"/>
      <c r="Z858" s="2"/>
    </row>
    <row r="859" spans="1:26" ht="15.75" customHeight="1">
      <c r="A859" s="5"/>
      <c r="B859" s="5"/>
      <c r="C859" s="6"/>
      <c r="D859" s="6"/>
      <c r="E859" s="6"/>
      <c r="F859" s="7"/>
      <c r="G859" s="7"/>
      <c r="H859" s="7"/>
      <c r="I859" s="2"/>
      <c r="J859" s="2"/>
      <c r="K859" s="2"/>
      <c r="L859" s="2"/>
      <c r="M859" s="2"/>
      <c r="N859" s="2"/>
      <c r="O859" s="2"/>
      <c r="P859" s="2"/>
      <c r="Q859" s="2"/>
      <c r="R859" s="2"/>
      <c r="S859" s="2"/>
      <c r="T859" s="2"/>
      <c r="U859" s="2"/>
      <c r="V859" s="2"/>
      <c r="W859" s="2"/>
      <c r="X859" s="2"/>
      <c r="Y859" s="2"/>
      <c r="Z859" s="2"/>
    </row>
    <row r="860" spans="1:26" ht="15.75" customHeight="1">
      <c r="A860" s="5"/>
      <c r="B860" s="5"/>
      <c r="C860" s="6"/>
      <c r="D860" s="6"/>
      <c r="E860" s="6"/>
      <c r="F860" s="7"/>
      <c r="G860" s="7"/>
      <c r="H860" s="7"/>
      <c r="I860" s="2"/>
      <c r="J860" s="2"/>
      <c r="K860" s="2"/>
      <c r="L860" s="2"/>
      <c r="M860" s="2"/>
      <c r="N860" s="2"/>
      <c r="O860" s="2"/>
      <c r="P860" s="2"/>
      <c r="Q860" s="2"/>
      <c r="R860" s="2"/>
      <c r="S860" s="2"/>
      <c r="T860" s="2"/>
      <c r="U860" s="2"/>
      <c r="V860" s="2"/>
      <c r="W860" s="2"/>
      <c r="X860" s="2"/>
      <c r="Y860" s="2"/>
      <c r="Z860" s="2"/>
    </row>
    <row r="861" spans="1:26" ht="15.75" customHeight="1">
      <c r="A861" s="5"/>
      <c r="B861" s="5"/>
      <c r="C861" s="6"/>
      <c r="D861" s="6"/>
      <c r="E861" s="6"/>
      <c r="F861" s="7"/>
      <c r="G861" s="7"/>
      <c r="H861" s="7"/>
      <c r="I861" s="2"/>
      <c r="J861" s="2"/>
      <c r="K861" s="2"/>
      <c r="L861" s="2"/>
      <c r="M861" s="2"/>
      <c r="N861" s="2"/>
      <c r="O861" s="2"/>
      <c r="P861" s="2"/>
      <c r="Q861" s="2"/>
      <c r="R861" s="2"/>
      <c r="S861" s="2"/>
      <c r="T861" s="2"/>
      <c r="U861" s="2"/>
      <c r="V861" s="2"/>
      <c r="W861" s="2"/>
      <c r="X861" s="2"/>
      <c r="Y861" s="2"/>
      <c r="Z861" s="2"/>
    </row>
    <row r="862" spans="1:26" ht="15.75" customHeight="1">
      <c r="A862" s="5"/>
      <c r="B862" s="5"/>
      <c r="C862" s="6"/>
      <c r="D862" s="6"/>
      <c r="E862" s="6"/>
      <c r="F862" s="7"/>
      <c r="G862" s="7"/>
      <c r="H862" s="7"/>
      <c r="I862" s="2"/>
      <c r="J862" s="2"/>
      <c r="K862" s="2"/>
      <c r="L862" s="2"/>
      <c r="M862" s="2"/>
      <c r="N862" s="2"/>
      <c r="O862" s="2"/>
      <c r="P862" s="2"/>
      <c r="Q862" s="2"/>
      <c r="R862" s="2"/>
      <c r="S862" s="2"/>
      <c r="T862" s="2"/>
      <c r="U862" s="2"/>
      <c r="V862" s="2"/>
      <c r="W862" s="2"/>
      <c r="X862" s="2"/>
      <c r="Y862" s="2"/>
      <c r="Z862" s="2"/>
    </row>
    <row r="863" spans="1:26" ht="15.75" customHeight="1">
      <c r="A863" s="5"/>
      <c r="B863" s="5"/>
      <c r="C863" s="6"/>
      <c r="D863" s="6"/>
      <c r="E863" s="6"/>
      <c r="F863" s="7"/>
      <c r="G863" s="7"/>
      <c r="H863" s="7"/>
      <c r="I863" s="2"/>
      <c r="J863" s="2"/>
      <c r="K863" s="2"/>
      <c r="L863" s="2"/>
      <c r="M863" s="2"/>
      <c r="N863" s="2"/>
      <c r="O863" s="2"/>
      <c r="P863" s="2"/>
      <c r="Q863" s="2"/>
      <c r="R863" s="2"/>
      <c r="S863" s="2"/>
      <c r="T863" s="2"/>
      <c r="U863" s="2"/>
      <c r="V863" s="2"/>
      <c r="W863" s="2"/>
      <c r="X863" s="2"/>
      <c r="Y863" s="2"/>
      <c r="Z863" s="2"/>
    </row>
    <row r="864" spans="1:26" ht="15.75" customHeight="1">
      <c r="A864" s="5"/>
      <c r="B864" s="5"/>
      <c r="C864" s="6"/>
      <c r="D864" s="6"/>
      <c r="E864" s="6"/>
      <c r="F864" s="7"/>
      <c r="G864" s="7"/>
      <c r="H864" s="7"/>
      <c r="I864" s="2"/>
      <c r="J864" s="2"/>
      <c r="K864" s="2"/>
      <c r="L864" s="2"/>
      <c r="M864" s="2"/>
      <c r="N864" s="2"/>
      <c r="O864" s="2"/>
      <c r="P864" s="2"/>
      <c r="Q864" s="2"/>
      <c r="R864" s="2"/>
      <c r="S864" s="2"/>
      <c r="T864" s="2"/>
      <c r="U864" s="2"/>
      <c r="V864" s="2"/>
      <c r="W864" s="2"/>
      <c r="X864" s="2"/>
      <c r="Y864" s="2"/>
      <c r="Z864" s="2"/>
    </row>
    <row r="865" spans="1:26" ht="15.75" customHeight="1">
      <c r="A865" s="5"/>
      <c r="B865" s="5"/>
      <c r="C865" s="6"/>
      <c r="D865" s="6"/>
      <c r="E865" s="6"/>
      <c r="F865" s="7"/>
      <c r="G865" s="7"/>
      <c r="H865" s="7"/>
      <c r="I865" s="2"/>
      <c r="J865" s="2"/>
      <c r="K865" s="2"/>
      <c r="L865" s="2"/>
      <c r="M865" s="2"/>
      <c r="N865" s="2"/>
      <c r="O865" s="2"/>
      <c r="P865" s="2"/>
      <c r="Q865" s="2"/>
      <c r="R865" s="2"/>
      <c r="S865" s="2"/>
      <c r="T865" s="2"/>
      <c r="U865" s="2"/>
      <c r="V865" s="2"/>
      <c r="W865" s="2"/>
      <c r="X865" s="2"/>
      <c r="Y865" s="2"/>
      <c r="Z865" s="2"/>
    </row>
    <row r="866" spans="1:26" ht="15.75" customHeight="1">
      <c r="A866" s="5"/>
      <c r="B866" s="5"/>
      <c r="C866" s="6"/>
      <c r="D866" s="6"/>
      <c r="E866" s="6"/>
      <c r="F866" s="7"/>
      <c r="G866" s="7"/>
      <c r="H866" s="7"/>
      <c r="I866" s="2"/>
      <c r="J866" s="2"/>
      <c r="K866" s="2"/>
      <c r="L866" s="2"/>
      <c r="M866" s="2"/>
      <c r="N866" s="2"/>
      <c r="O866" s="2"/>
      <c r="P866" s="2"/>
      <c r="Q866" s="2"/>
      <c r="R866" s="2"/>
      <c r="S866" s="2"/>
      <c r="T866" s="2"/>
      <c r="U866" s="2"/>
      <c r="V866" s="2"/>
      <c r="W866" s="2"/>
      <c r="X866" s="2"/>
      <c r="Y866" s="2"/>
      <c r="Z866" s="2"/>
    </row>
    <row r="867" spans="1:26" ht="15.75" customHeight="1">
      <c r="A867" s="5"/>
      <c r="B867" s="5"/>
      <c r="C867" s="6"/>
      <c r="D867" s="6"/>
      <c r="E867" s="6"/>
      <c r="F867" s="7"/>
      <c r="G867" s="7"/>
      <c r="H867" s="7"/>
      <c r="I867" s="2"/>
      <c r="J867" s="2"/>
      <c r="K867" s="2"/>
      <c r="L867" s="2"/>
      <c r="M867" s="2"/>
      <c r="N867" s="2"/>
      <c r="O867" s="2"/>
      <c r="P867" s="2"/>
      <c r="Q867" s="2"/>
      <c r="R867" s="2"/>
      <c r="S867" s="2"/>
      <c r="T867" s="2"/>
      <c r="U867" s="2"/>
      <c r="V867" s="2"/>
      <c r="W867" s="2"/>
      <c r="X867" s="2"/>
      <c r="Y867" s="2"/>
      <c r="Z867" s="2"/>
    </row>
    <row r="868" spans="1:26" ht="15.75" customHeight="1">
      <c r="A868" s="5"/>
      <c r="B868" s="5"/>
      <c r="C868" s="6"/>
      <c r="D868" s="6"/>
      <c r="E868" s="6"/>
      <c r="F868" s="7"/>
      <c r="G868" s="7"/>
      <c r="H868" s="7"/>
      <c r="I868" s="2"/>
      <c r="J868" s="2"/>
      <c r="K868" s="2"/>
      <c r="L868" s="2"/>
      <c r="M868" s="2"/>
      <c r="N868" s="2"/>
      <c r="O868" s="2"/>
      <c r="P868" s="2"/>
      <c r="Q868" s="2"/>
      <c r="R868" s="2"/>
      <c r="S868" s="2"/>
      <c r="T868" s="2"/>
      <c r="U868" s="2"/>
      <c r="V868" s="2"/>
      <c r="W868" s="2"/>
      <c r="X868" s="2"/>
      <c r="Y868" s="2"/>
      <c r="Z868" s="2"/>
    </row>
    <row r="869" spans="1:26" ht="15.75" customHeight="1">
      <c r="A869" s="5"/>
      <c r="B869" s="5"/>
      <c r="C869" s="6"/>
      <c r="D869" s="6"/>
      <c r="E869" s="6"/>
      <c r="F869" s="7"/>
      <c r="G869" s="7"/>
      <c r="H869" s="7"/>
      <c r="I869" s="2"/>
      <c r="J869" s="2"/>
      <c r="K869" s="2"/>
      <c r="L869" s="2"/>
      <c r="M869" s="2"/>
      <c r="N869" s="2"/>
      <c r="O869" s="2"/>
      <c r="P869" s="2"/>
      <c r="Q869" s="2"/>
      <c r="R869" s="2"/>
      <c r="S869" s="2"/>
      <c r="T869" s="2"/>
      <c r="U869" s="2"/>
      <c r="V869" s="2"/>
      <c r="W869" s="2"/>
      <c r="X869" s="2"/>
      <c r="Y869" s="2"/>
      <c r="Z869" s="2"/>
    </row>
    <row r="870" spans="1:26" ht="15.75" customHeight="1">
      <c r="A870" s="5"/>
      <c r="B870" s="5"/>
      <c r="C870" s="6"/>
      <c r="D870" s="6"/>
      <c r="E870" s="6"/>
      <c r="F870" s="7"/>
      <c r="G870" s="7"/>
      <c r="H870" s="7"/>
      <c r="I870" s="2"/>
      <c r="J870" s="2"/>
      <c r="K870" s="2"/>
      <c r="L870" s="2"/>
      <c r="M870" s="2"/>
      <c r="N870" s="2"/>
      <c r="O870" s="2"/>
      <c r="P870" s="2"/>
      <c r="Q870" s="2"/>
      <c r="R870" s="2"/>
      <c r="S870" s="2"/>
      <c r="T870" s="2"/>
      <c r="U870" s="2"/>
      <c r="V870" s="2"/>
      <c r="W870" s="2"/>
      <c r="X870" s="2"/>
      <c r="Y870" s="2"/>
      <c r="Z870" s="2"/>
    </row>
    <row r="871" spans="1:26" ht="15.75" customHeight="1">
      <c r="A871" s="5"/>
      <c r="B871" s="5"/>
      <c r="C871" s="6"/>
      <c r="D871" s="6"/>
      <c r="E871" s="6"/>
      <c r="F871" s="7"/>
      <c r="G871" s="7"/>
      <c r="H871" s="7"/>
      <c r="I871" s="2"/>
      <c r="J871" s="2"/>
      <c r="K871" s="2"/>
      <c r="L871" s="2"/>
      <c r="M871" s="2"/>
      <c r="N871" s="2"/>
      <c r="O871" s="2"/>
      <c r="P871" s="2"/>
      <c r="Q871" s="2"/>
      <c r="R871" s="2"/>
      <c r="S871" s="2"/>
      <c r="T871" s="2"/>
      <c r="U871" s="2"/>
      <c r="V871" s="2"/>
      <c r="W871" s="2"/>
      <c r="X871" s="2"/>
      <c r="Y871" s="2"/>
      <c r="Z871" s="2"/>
    </row>
    <row r="872" spans="1:26" ht="15.75" customHeight="1">
      <c r="A872" s="5"/>
      <c r="B872" s="5"/>
      <c r="C872" s="6"/>
      <c r="D872" s="6"/>
      <c r="E872" s="6"/>
      <c r="F872" s="7"/>
      <c r="G872" s="7"/>
      <c r="H872" s="7"/>
      <c r="I872" s="2"/>
      <c r="J872" s="2"/>
      <c r="K872" s="2"/>
      <c r="L872" s="2"/>
      <c r="M872" s="2"/>
      <c r="N872" s="2"/>
      <c r="O872" s="2"/>
      <c r="P872" s="2"/>
      <c r="Q872" s="2"/>
      <c r="R872" s="2"/>
      <c r="S872" s="2"/>
      <c r="T872" s="2"/>
      <c r="U872" s="2"/>
      <c r="V872" s="2"/>
      <c r="W872" s="2"/>
      <c r="X872" s="2"/>
      <c r="Y872" s="2"/>
      <c r="Z872" s="2"/>
    </row>
    <row r="873" spans="1:26" ht="15.75" customHeight="1">
      <c r="A873" s="5"/>
      <c r="B873" s="5"/>
      <c r="C873" s="6"/>
      <c r="D873" s="6"/>
      <c r="E873" s="6"/>
      <c r="F873" s="7"/>
      <c r="G873" s="7"/>
      <c r="H873" s="7"/>
      <c r="I873" s="2"/>
      <c r="J873" s="2"/>
      <c r="K873" s="2"/>
      <c r="L873" s="2"/>
      <c r="M873" s="2"/>
      <c r="N873" s="2"/>
      <c r="O873" s="2"/>
      <c r="P873" s="2"/>
      <c r="Q873" s="2"/>
      <c r="R873" s="2"/>
      <c r="S873" s="2"/>
      <c r="T873" s="2"/>
      <c r="U873" s="2"/>
      <c r="V873" s="2"/>
      <c r="W873" s="2"/>
      <c r="X873" s="2"/>
      <c r="Y873" s="2"/>
      <c r="Z873" s="2"/>
    </row>
    <row r="874" spans="1:26" ht="15.75" customHeight="1">
      <c r="A874" s="5"/>
      <c r="B874" s="5"/>
      <c r="C874" s="6"/>
      <c r="D874" s="6"/>
      <c r="E874" s="6"/>
      <c r="F874" s="7"/>
      <c r="G874" s="7"/>
      <c r="H874" s="7"/>
      <c r="I874" s="2"/>
      <c r="J874" s="2"/>
      <c r="K874" s="2"/>
      <c r="L874" s="2"/>
      <c r="M874" s="2"/>
      <c r="N874" s="2"/>
      <c r="O874" s="2"/>
      <c r="P874" s="2"/>
      <c r="Q874" s="2"/>
      <c r="R874" s="2"/>
      <c r="S874" s="2"/>
      <c r="T874" s="2"/>
      <c r="U874" s="2"/>
      <c r="V874" s="2"/>
      <c r="W874" s="2"/>
      <c r="X874" s="2"/>
      <c r="Y874" s="2"/>
      <c r="Z874" s="2"/>
    </row>
    <row r="875" spans="1:26" ht="15.75" customHeight="1">
      <c r="A875" s="5"/>
      <c r="B875" s="5"/>
      <c r="C875" s="6"/>
      <c r="D875" s="6"/>
      <c r="E875" s="6"/>
      <c r="F875" s="7"/>
      <c r="G875" s="7"/>
      <c r="H875" s="7"/>
      <c r="I875" s="2"/>
      <c r="J875" s="2"/>
      <c r="K875" s="2"/>
      <c r="L875" s="2"/>
      <c r="M875" s="2"/>
      <c r="N875" s="2"/>
      <c r="O875" s="2"/>
      <c r="P875" s="2"/>
      <c r="Q875" s="2"/>
      <c r="R875" s="2"/>
      <c r="S875" s="2"/>
      <c r="T875" s="2"/>
      <c r="U875" s="2"/>
      <c r="V875" s="2"/>
      <c r="W875" s="2"/>
      <c r="X875" s="2"/>
      <c r="Y875" s="2"/>
      <c r="Z875" s="2"/>
    </row>
    <row r="876" spans="1:26" ht="15.75" customHeight="1">
      <c r="A876" s="5"/>
      <c r="B876" s="5"/>
      <c r="C876" s="6"/>
      <c r="D876" s="6"/>
      <c r="E876" s="6"/>
      <c r="F876" s="7"/>
      <c r="G876" s="7"/>
      <c r="H876" s="7"/>
      <c r="I876" s="2"/>
      <c r="J876" s="2"/>
      <c r="K876" s="2"/>
      <c r="L876" s="2"/>
      <c r="M876" s="2"/>
      <c r="N876" s="2"/>
      <c r="O876" s="2"/>
      <c r="P876" s="2"/>
      <c r="Q876" s="2"/>
      <c r="R876" s="2"/>
      <c r="S876" s="2"/>
      <c r="T876" s="2"/>
      <c r="U876" s="2"/>
      <c r="V876" s="2"/>
      <c r="W876" s="2"/>
      <c r="X876" s="2"/>
      <c r="Y876" s="2"/>
      <c r="Z876" s="2"/>
    </row>
    <row r="877" spans="1:26" ht="15.75" customHeight="1">
      <c r="A877" s="5"/>
      <c r="B877" s="5"/>
      <c r="C877" s="6"/>
      <c r="D877" s="6"/>
      <c r="E877" s="6"/>
      <c r="F877" s="7"/>
      <c r="G877" s="7"/>
      <c r="H877" s="7"/>
      <c r="I877" s="2"/>
      <c r="J877" s="2"/>
      <c r="K877" s="2"/>
      <c r="L877" s="2"/>
      <c r="M877" s="2"/>
      <c r="N877" s="2"/>
      <c r="O877" s="2"/>
      <c r="P877" s="2"/>
      <c r="Q877" s="2"/>
      <c r="R877" s="2"/>
      <c r="S877" s="2"/>
      <c r="T877" s="2"/>
      <c r="U877" s="2"/>
      <c r="V877" s="2"/>
      <c r="W877" s="2"/>
      <c r="X877" s="2"/>
      <c r="Y877" s="2"/>
      <c r="Z877" s="2"/>
    </row>
    <row r="878" spans="1:26" ht="15.75" customHeight="1">
      <c r="A878" s="5"/>
      <c r="B878" s="5"/>
      <c r="C878" s="6"/>
      <c r="D878" s="6"/>
      <c r="E878" s="6"/>
      <c r="F878" s="7"/>
      <c r="G878" s="7"/>
      <c r="H878" s="7"/>
      <c r="I878" s="2"/>
      <c r="J878" s="2"/>
      <c r="K878" s="2"/>
      <c r="L878" s="2"/>
      <c r="M878" s="2"/>
      <c r="N878" s="2"/>
      <c r="O878" s="2"/>
      <c r="P878" s="2"/>
      <c r="Q878" s="2"/>
      <c r="R878" s="2"/>
      <c r="S878" s="2"/>
      <c r="T878" s="2"/>
      <c r="U878" s="2"/>
      <c r="V878" s="2"/>
      <c r="W878" s="2"/>
      <c r="X878" s="2"/>
      <c r="Y878" s="2"/>
      <c r="Z878" s="2"/>
    </row>
    <row r="879" spans="1:26" ht="15.75" customHeight="1">
      <c r="A879" s="5"/>
      <c r="B879" s="5"/>
      <c r="C879" s="6"/>
      <c r="D879" s="6"/>
      <c r="E879" s="6"/>
      <c r="F879" s="7"/>
      <c r="G879" s="7"/>
      <c r="H879" s="7"/>
      <c r="I879" s="2"/>
      <c r="J879" s="2"/>
      <c r="K879" s="2"/>
      <c r="L879" s="2"/>
      <c r="M879" s="2"/>
      <c r="N879" s="2"/>
      <c r="O879" s="2"/>
      <c r="P879" s="2"/>
      <c r="Q879" s="2"/>
      <c r="R879" s="2"/>
      <c r="S879" s="2"/>
      <c r="T879" s="2"/>
      <c r="U879" s="2"/>
      <c r="V879" s="2"/>
      <c r="W879" s="2"/>
      <c r="X879" s="2"/>
      <c r="Y879" s="2"/>
      <c r="Z879" s="2"/>
    </row>
    <row r="880" spans="1:26" ht="15.75" customHeight="1">
      <c r="A880" s="5"/>
      <c r="B880" s="5"/>
      <c r="C880" s="6"/>
      <c r="D880" s="6"/>
      <c r="E880" s="6"/>
      <c r="F880" s="7"/>
      <c r="G880" s="7"/>
      <c r="H880" s="7"/>
      <c r="I880" s="2"/>
      <c r="J880" s="2"/>
      <c r="K880" s="2"/>
      <c r="L880" s="2"/>
      <c r="M880" s="2"/>
      <c r="N880" s="2"/>
      <c r="O880" s="2"/>
      <c r="P880" s="2"/>
      <c r="Q880" s="2"/>
      <c r="R880" s="2"/>
      <c r="S880" s="2"/>
      <c r="T880" s="2"/>
      <c r="U880" s="2"/>
      <c r="V880" s="2"/>
      <c r="W880" s="2"/>
      <c r="X880" s="2"/>
      <c r="Y880" s="2"/>
      <c r="Z880" s="2"/>
    </row>
    <row r="881" spans="1:26" ht="15.75" customHeight="1">
      <c r="A881" s="5"/>
      <c r="B881" s="5"/>
      <c r="C881" s="6"/>
      <c r="D881" s="6"/>
      <c r="E881" s="6"/>
      <c r="F881" s="7"/>
      <c r="G881" s="7"/>
      <c r="H881" s="7"/>
      <c r="I881" s="2"/>
      <c r="J881" s="2"/>
      <c r="K881" s="2"/>
      <c r="L881" s="2"/>
      <c r="M881" s="2"/>
      <c r="N881" s="2"/>
      <c r="O881" s="2"/>
      <c r="P881" s="2"/>
      <c r="Q881" s="2"/>
      <c r="R881" s="2"/>
      <c r="S881" s="2"/>
      <c r="T881" s="2"/>
      <c r="U881" s="2"/>
      <c r="V881" s="2"/>
      <c r="W881" s="2"/>
      <c r="X881" s="2"/>
      <c r="Y881" s="2"/>
      <c r="Z881" s="2"/>
    </row>
    <row r="882" spans="1:26" ht="15.75" customHeight="1">
      <c r="A882" s="5"/>
      <c r="B882" s="5"/>
      <c r="C882" s="6"/>
      <c r="D882" s="6"/>
      <c r="E882" s="6"/>
      <c r="F882" s="7"/>
      <c r="G882" s="7"/>
      <c r="H882" s="7"/>
      <c r="I882" s="2"/>
      <c r="J882" s="2"/>
      <c r="K882" s="2"/>
      <c r="L882" s="2"/>
      <c r="M882" s="2"/>
      <c r="N882" s="2"/>
      <c r="O882" s="2"/>
      <c r="P882" s="2"/>
      <c r="Q882" s="2"/>
      <c r="R882" s="2"/>
      <c r="S882" s="2"/>
      <c r="T882" s="2"/>
      <c r="U882" s="2"/>
      <c r="V882" s="2"/>
      <c r="W882" s="2"/>
      <c r="X882" s="2"/>
      <c r="Y882" s="2"/>
      <c r="Z882" s="2"/>
    </row>
    <row r="883" spans="1:26" ht="15.75" customHeight="1">
      <c r="A883" s="5"/>
      <c r="B883" s="5"/>
      <c r="C883" s="6"/>
      <c r="D883" s="6"/>
      <c r="E883" s="6"/>
      <c r="F883" s="7"/>
      <c r="G883" s="7"/>
      <c r="H883" s="7"/>
      <c r="I883" s="2"/>
      <c r="J883" s="2"/>
      <c r="K883" s="2"/>
      <c r="L883" s="2"/>
      <c r="M883" s="2"/>
      <c r="N883" s="2"/>
      <c r="O883" s="2"/>
      <c r="P883" s="2"/>
      <c r="Q883" s="2"/>
      <c r="R883" s="2"/>
      <c r="S883" s="2"/>
      <c r="T883" s="2"/>
      <c r="U883" s="2"/>
      <c r="V883" s="2"/>
      <c r="W883" s="2"/>
      <c r="X883" s="2"/>
      <c r="Y883" s="2"/>
      <c r="Z883" s="2"/>
    </row>
    <row r="884" spans="1:26" ht="15.75" customHeight="1">
      <c r="A884" s="5"/>
      <c r="B884" s="5"/>
      <c r="C884" s="6"/>
      <c r="D884" s="6"/>
      <c r="E884" s="6"/>
      <c r="F884" s="7"/>
      <c r="G884" s="7"/>
      <c r="H884" s="7"/>
      <c r="I884" s="2"/>
      <c r="J884" s="2"/>
      <c r="K884" s="2"/>
      <c r="L884" s="2"/>
      <c r="M884" s="2"/>
      <c r="N884" s="2"/>
      <c r="O884" s="2"/>
      <c r="P884" s="2"/>
      <c r="Q884" s="2"/>
      <c r="R884" s="2"/>
      <c r="S884" s="2"/>
      <c r="T884" s="2"/>
      <c r="U884" s="2"/>
      <c r="V884" s="2"/>
      <c r="W884" s="2"/>
      <c r="X884" s="2"/>
      <c r="Y884" s="2"/>
      <c r="Z884" s="2"/>
    </row>
    <row r="885" spans="1:26" ht="15.75" customHeight="1">
      <c r="A885" s="5"/>
      <c r="B885" s="5"/>
      <c r="C885" s="6"/>
      <c r="D885" s="6"/>
      <c r="E885" s="6"/>
      <c r="F885" s="7"/>
      <c r="G885" s="7"/>
      <c r="H885" s="7"/>
      <c r="I885" s="2"/>
      <c r="J885" s="2"/>
      <c r="K885" s="2"/>
      <c r="L885" s="2"/>
      <c r="M885" s="2"/>
      <c r="N885" s="2"/>
      <c r="O885" s="2"/>
      <c r="P885" s="2"/>
      <c r="Q885" s="2"/>
      <c r="R885" s="2"/>
      <c r="S885" s="2"/>
      <c r="T885" s="2"/>
      <c r="U885" s="2"/>
      <c r="V885" s="2"/>
      <c r="W885" s="2"/>
      <c r="X885" s="2"/>
      <c r="Y885" s="2"/>
      <c r="Z885" s="2"/>
    </row>
    <row r="886" spans="1:26" ht="15.75" customHeight="1">
      <c r="A886" s="5"/>
      <c r="B886" s="5"/>
      <c r="C886" s="6"/>
      <c r="D886" s="6"/>
      <c r="E886" s="6"/>
      <c r="F886" s="7"/>
      <c r="G886" s="7"/>
      <c r="H886" s="7"/>
      <c r="I886" s="2"/>
      <c r="J886" s="2"/>
      <c r="K886" s="2"/>
      <c r="L886" s="2"/>
      <c r="M886" s="2"/>
      <c r="N886" s="2"/>
      <c r="O886" s="2"/>
      <c r="P886" s="2"/>
      <c r="Q886" s="2"/>
      <c r="R886" s="2"/>
      <c r="S886" s="2"/>
      <c r="T886" s="2"/>
      <c r="U886" s="2"/>
      <c r="V886" s="2"/>
      <c r="W886" s="2"/>
      <c r="X886" s="2"/>
      <c r="Y886" s="2"/>
      <c r="Z886" s="2"/>
    </row>
    <row r="887" spans="1:26" ht="15.75" customHeight="1">
      <c r="A887" s="5"/>
      <c r="B887" s="5"/>
      <c r="C887" s="6"/>
      <c r="D887" s="6"/>
      <c r="E887" s="6"/>
      <c r="F887" s="7"/>
      <c r="G887" s="7"/>
      <c r="H887" s="7"/>
      <c r="I887" s="2"/>
      <c r="J887" s="2"/>
      <c r="K887" s="2"/>
      <c r="L887" s="2"/>
      <c r="M887" s="2"/>
      <c r="N887" s="2"/>
      <c r="O887" s="2"/>
      <c r="P887" s="2"/>
      <c r="Q887" s="2"/>
      <c r="R887" s="2"/>
      <c r="S887" s="2"/>
      <c r="T887" s="2"/>
      <c r="U887" s="2"/>
      <c r="V887" s="2"/>
      <c r="W887" s="2"/>
      <c r="X887" s="2"/>
      <c r="Y887" s="2"/>
      <c r="Z887" s="2"/>
    </row>
    <row r="888" spans="1:26" ht="15.75" customHeight="1">
      <c r="A888" s="5"/>
      <c r="B888" s="5"/>
      <c r="C888" s="6"/>
      <c r="D888" s="6"/>
      <c r="E888" s="6"/>
      <c r="F888" s="7"/>
      <c r="G888" s="7"/>
      <c r="H888" s="7"/>
      <c r="I888" s="2"/>
      <c r="J888" s="2"/>
      <c r="K888" s="2"/>
      <c r="L888" s="2"/>
      <c r="M888" s="2"/>
      <c r="N888" s="2"/>
      <c r="O888" s="2"/>
      <c r="P888" s="2"/>
      <c r="Q888" s="2"/>
      <c r="R888" s="2"/>
      <c r="S888" s="2"/>
      <c r="T888" s="2"/>
      <c r="U888" s="2"/>
      <c r="V888" s="2"/>
      <c r="W888" s="2"/>
      <c r="X888" s="2"/>
      <c r="Y888" s="2"/>
      <c r="Z888" s="2"/>
    </row>
    <row r="889" spans="1:26" ht="15.75" customHeight="1">
      <c r="A889" s="5"/>
      <c r="B889" s="5"/>
      <c r="C889" s="6"/>
      <c r="D889" s="6"/>
      <c r="E889" s="6"/>
      <c r="F889" s="7"/>
      <c r="G889" s="7"/>
      <c r="H889" s="7"/>
      <c r="I889" s="2"/>
      <c r="J889" s="2"/>
      <c r="K889" s="2"/>
      <c r="L889" s="2"/>
      <c r="M889" s="2"/>
      <c r="N889" s="2"/>
      <c r="O889" s="2"/>
      <c r="P889" s="2"/>
      <c r="Q889" s="2"/>
      <c r="R889" s="2"/>
      <c r="S889" s="2"/>
      <c r="T889" s="2"/>
      <c r="U889" s="2"/>
      <c r="V889" s="2"/>
      <c r="W889" s="2"/>
      <c r="X889" s="2"/>
      <c r="Y889" s="2"/>
      <c r="Z889" s="2"/>
    </row>
    <row r="890" spans="1:26" ht="15.75" customHeight="1">
      <c r="A890" s="5"/>
      <c r="B890" s="5"/>
      <c r="C890" s="6"/>
      <c r="D890" s="6"/>
      <c r="E890" s="6"/>
      <c r="F890" s="7"/>
      <c r="G890" s="7"/>
      <c r="H890" s="7"/>
      <c r="I890" s="2"/>
      <c r="J890" s="2"/>
      <c r="K890" s="2"/>
      <c r="L890" s="2"/>
      <c r="M890" s="2"/>
      <c r="N890" s="2"/>
      <c r="O890" s="2"/>
      <c r="P890" s="2"/>
      <c r="Q890" s="2"/>
      <c r="R890" s="2"/>
      <c r="S890" s="2"/>
      <c r="T890" s="2"/>
      <c r="U890" s="2"/>
      <c r="V890" s="2"/>
      <c r="W890" s="2"/>
      <c r="X890" s="2"/>
      <c r="Y890" s="2"/>
      <c r="Z890" s="2"/>
    </row>
    <row r="891" spans="1:26" ht="15.75" customHeight="1">
      <c r="A891" s="5"/>
      <c r="B891" s="5"/>
      <c r="C891" s="6"/>
      <c r="D891" s="6"/>
      <c r="E891" s="6"/>
      <c r="F891" s="7"/>
      <c r="G891" s="7"/>
      <c r="H891" s="7"/>
      <c r="I891" s="2"/>
      <c r="J891" s="2"/>
      <c r="K891" s="2"/>
      <c r="L891" s="2"/>
      <c r="M891" s="2"/>
      <c r="N891" s="2"/>
      <c r="O891" s="2"/>
      <c r="P891" s="2"/>
      <c r="Q891" s="2"/>
      <c r="R891" s="2"/>
      <c r="S891" s="2"/>
      <c r="T891" s="2"/>
      <c r="U891" s="2"/>
      <c r="V891" s="2"/>
      <c r="W891" s="2"/>
      <c r="X891" s="2"/>
      <c r="Y891" s="2"/>
      <c r="Z891" s="2"/>
    </row>
    <row r="892" spans="1:26" ht="15.75" customHeight="1">
      <c r="A892" s="5"/>
      <c r="B892" s="5"/>
      <c r="C892" s="6"/>
      <c r="D892" s="6"/>
      <c r="E892" s="6"/>
      <c r="F892" s="7"/>
      <c r="G892" s="7"/>
      <c r="H892" s="7"/>
      <c r="I892" s="2"/>
      <c r="J892" s="2"/>
      <c r="K892" s="2"/>
      <c r="L892" s="2"/>
      <c r="M892" s="2"/>
      <c r="N892" s="2"/>
      <c r="O892" s="2"/>
      <c r="P892" s="2"/>
      <c r="Q892" s="2"/>
      <c r="R892" s="2"/>
      <c r="S892" s="2"/>
      <c r="T892" s="2"/>
      <c r="U892" s="2"/>
      <c r="V892" s="2"/>
      <c r="W892" s="2"/>
      <c r="X892" s="2"/>
      <c r="Y892" s="2"/>
      <c r="Z892" s="2"/>
    </row>
    <row r="893" spans="1:26" ht="15.75" customHeight="1">
      <c r="A893" s="5"/>
      <c r="B893" s="5"/>
      <c r="C893" s="6"/>
      <c r="D893" s="6"/>
      <c r="E893" s="6"/>
      <c r="F893" s="7"/>
      <c r="G893" s="7"/>
      <c r="H893" s="7"/>
      <c r="I893" s="2"/>
      <c r="J893" s="2"/>
      <c r="K893" s="2"/>
      <c r="L893" s="2"/>
      <c r="M893" s="2"/>
      <c r="N893" s="2"/>
      <c r="O893" s="2"/>
      <c r="P893" s="2"/>
      <c r="Q893" s="2"/>
      <c r="R893" s="2"/>
      <c r="S893" s="2"/>
      <c r="T893" s="2"/>
      <c r="U893" s="2"/>
      <c r="V893" s="2"/>
      <c r="W893" s="2"/>
      <c r="X893" s="2"/>
      <c r="Y893" s="2"/>
      <c r="Z893" s="2"/>
    </row>
    <row r="894" spans="1:26" ht="15.75" customHeight="1">
      <c r="A894" s="5"/>
      <c r="B894" s="5"/>
      <c r="C894" s="6"/>
      <c r="D894" s="6"/>
      <c r="E894" s="6"/>
      <c r="F894" s="7"/>
      <c r="G894" s="7"/>
      <c r="H894" s="7"/>
      <c r="I894" s="2"/>
      <c r="J894" s="2"/>
      <c r="K894" s="2"/>
      <c r="L894" s="2"/>
      <c r="M894" s="2"/>
      <c r="N894" s="2"/>
      <c r="O894" s="2"/>
      <c r="P894" s="2"/>
      <c r="Q894" s="2"/>
      <c r="R894" s="2"/>
      <c r="S894" s="2"/>
      <c r="T894" s="2"/>
      <c r="U894" s="2"/>
      <c r="V894" s="2"/>
      <c r="W894" s="2"/>
      <c r="X894" s="2"/>
      <c r="Y894" s="2"/>
      <c r="Z894" s="2"/>
    </row>
    <row r="895" spans="1:26" ht="15.75" customHeight="1">
      <c r="A895" s="5"/>
      <c r="B895" s="5"/>
      <c r="C895" s="6"/>
      <c r="D895" s="6"/>
      <c r="E895" s="6"/>
      <c r="F895" s="7"/>
      <c r="G895" s="7"/>
      <c r="H895" s="7"/>
      <c r="I895" s="2"/>
      <c r="J895" s="2"/>
      <c r="K895" s="2"/>
      <c r="L895" s="2"/>
      <c r="M895" s="2"/>
      <c r="N895" s="2"/>
      <c r="O895" s="2"/>
      <c r="P895" s="2"/>
      <c r="Q895" s="2"/>
      <c r="R895" s="2"/>
      <c r="S895" s="2"/>
      <c r="T895" s="2"/>
      <c r="U895" s="2"/>
      <c r="V895" s="2"/>
      <c r="W895" s="2"/>
      <c r="X895" s="2"/>
      <c r="Y895" s="2"/>
      <c r="Z895" s="2"/>
    </row>
    <row r="896" spans="1:26" ht="15.75" customHeight="1">
      <c r="A896" s="5"/>
      <c r="B896" s="5"/>
      <c r="C896" s="6"/>
      <c r="D896" s="6"/>
      <c r="E896" s="6"/>
      <c r="F896" s="7"/>
      <c r="G896" s="7"/>
      <c r="H896" s="7"/>
      <c r="I896" s="2"/>
      <c r="J896" s="2"/>
      <c r="K896" s="2"/>
      <c r="L896" s="2"/>
      <c r="M896" s="2"/>
      <c r="N896" s="2"/>
      <c r="O896" s="2"/>
      <c r="P896" s="2"/>
      <c r="Q896" s="2"/>
      <c r="R896" s="2"/>
      <c r="S896" s="2"/>
      <c r="T896" s="2"/>
      <c r="U896" s="2"/>
      <c r="V896" s="2"/>
      <c r="W896" s="2"/>
      <c r="X896" s="2"/>
      <c r="Y896" s="2"/>
      <c r="Z896" s="2"/>
    </row>
    <row r="897" spans="1:26" ht="15.75" customHeight="1">
      <c r="A897" s="5"/>
      <c r="B897" s="5"/>
      <c r="C897" s="6"/>
      <c r="D897" s="6"/>
      <c r="E897" s="6"/>
      <c r="F897" s="7"/>
      <c r="G897" s="7"/>
      <c r="H897" s="7"/>
      <c r="I897" s="2"/>
      <c r="J897" s="2"/>
      <c r="K897" s="2"/>
      <c r="L897" s="2"/>
      <c r="M897" s="2"/>
      <c r="N897" s="2"/>
      <c r="O897" s="2"/>
      <c r="P897" s="2"/>
      <c r="Q897" s="2"/>
      <c r="R897" s="2"/>
      <c r="S897" s="2"/>
      <c r="T897" s="2"/>
      <c r="U897" s="2"/>
      <c r="V897" s="2"/>
      <c r="W897" s="2"/>
      <c r="X897" s="2"/>
      <c r="Y897" s="2"/>
      <c r="Z897" s="2"/>
    </row>
    <row r="898" spans="1:26" ht="15.75" customHeight="1">
      <c r="A898" s="5"/>
      <c r="B898" s="5"/>
      <c r="C898" s="6"/>
      <c r="D898" s="6"/>
      <c r="E898" s="6"/>
      <c r="F898" s="7"/>
      <c r="G898" s="7"/>
      <c r="H898" s="7"/>
      <c r="I898" s="2"/>
      <c r="J898" s="2"/>
      <c r="K898" s="2"/>
      <c r="L898" s="2"/>
      <c r="M898" s="2"/>
      <c r="N898" s="2"/>
      <c r="O898" s="2"/>
      <c r="P898" s="2"/>
      <c r="Q898" s="2"/>
      <c r="R898" s="2"/>
      <c r="S898" s="2"/>
      <c r="T898" s="2"/>
      <c r="U898" s="2"/>
      <c r="V898" s="2"/>
      <c r="W898" s="2"/>
      <c r="X898" s="2"/>
      <c r="Y898" s="2"/>
      <c r="Z898" s="2"/>
    </row>
    <row r="899" spans="1:26" ht="15.75" customHeight="1">
      <c r="A899" s="5"/>
      <c r="B899" s="5"/>
      <c r="C899" s="6"/>
      <c r="D899" s="6"/>
      <c r="E899" s="6"/>
      <c r="F899" s="7"/>
      <c r="G899" s="7"/>
      <c r="H899" s="7"/>
      <c r="I899" s="2"/>
      <c r="J899" s="2"/>
      <c r="K899" s="2"/>
      <c r="L899" s="2"/>
      <c r="M899" s="2"/>
      <c r="N899" s="2"/>
      <c r="O899" s="2"/>
      <c r="P899" s="2"/>
      <c r="Q899" s="2"/>
      <c r="R899" s="2"/>
      <c r="S899" s="2"/>
      <c r="T899" s="2"/>
      <c r="U899" s="2"/>
      <c r="V899" s="2"/>
      <c r="W899" s="2"/>
      <c r="X899" s="2"/>
      <c r="Y899" s="2"/>
      <c r="Z899" s="2"/>
    </row>
    <row r="900" spans="1:26" ht="15.75" customHeight="1">
      <c r="A900" s="5"/>
      <c r="B900" s="5"/>
      <c r="C900" s="6"/>
      <c r="D900" s="6"/>
      <c r="E900" s="6"/>
      <c r="F900" s="7"/>
      <c r="G900" s="7"/>
      <c r="H900" s="7"/>
      <c r="I900" s="2"/>
      <c r="J900" s="2"/>
      <c r="K900" s="2"/>
      <c r="L900" s="2"/>
      <c r="M900" s="2"/>
      <c r="N900" s="2"/>
      <c r="O900" s="2"/>
      <c r="P900" s="2"/>
      <c r="Q900" s="2"/>
      <c r="R900" s="2"/>
      <c r="S900" s="2"/>
      <c r="T900" s="2"/>
      <c r="U900" s="2"/>
      <c r="V900" s="2"/>
      <c r="W900" s="2"/>
      <c r="X900" s="2"/>
      <c r="Y900" s="2"/>
      <c r="Z900" s="2"/>
    </row>
    <row r="901" spans="1:26" ht="15.75" customHeight="1">
      <c r="A901" s="5"/>
      <c r="B901" s="5"/>
      <c r="C901" s="6"/>
      <c r="D901" s="6"/>
      <c r="E901" s="6"/>
      <c r="F901" s="7"/>
      <c r="G901" s="7"/>
      <c r="H901" s="7"/>
      <c r="I901" s="2"/>
      <c r="J901" s="2"/>
      <c r="K901" s="2"/>
      <c r="L901" s="2"/>
      <c r="M901" s="2"/>
      <c r="N901" s="2"/>
      <c r="O901" s="2"/>
      <c r="P901" s="2"/>
      <c r="Q901" s="2"/>
      <c r="R901" s="2"/>
      <c r="S901" s="2"/>
      <c r="T901" s="2"/>
      <c r="U901" s="2"/>
      <c r="V901" s="2"/>
      <c r="W901" s="2"/>
      <c r="X901" s="2"/>
      <c r="Y901" s="2"/>
      <c r="Z901" s="2"/>
    </row>
    <row r="902" spans="1:26" ht="15.75" customHeight="1">
      <c r="A902" s="5"/>
      <c r="B902" s="5"/>
      <c r="C902" s="6"/>
      <c r="D902" s="6"/>
      <c r="E902" s="6"/>
      <c r="F902" s="7"/>
      <c r="G902" s="7"/>
      <c r="H902" s="7"/>
      <c r="I902" s="2"/>
      <c r="J902" s="2"/>
      <c r="K902" s="2"/>
      <c r="L902" s="2"/>
      <c r="M902" s="2"/>
      <c r="N902" s="2"/>
      <c r="O902" s="2"/>
      <c r="P902" s="2"/>
      <c r="Q902" s="2"/>
      <c r="R902" s="2"/>
      <c r="S902" s="2"/>
      <c r="T902" s="2"/>
      <c r="U902" s="2"/>
      <c r="V902" s="2"/>
      <c r="W902" s="2"/>
      <c r="X902" s="2"/>
      <c r="Y902" s="2"/>
      <c r="Z902" s="2"/>
    </row>
    <row r="903" spans="1:26" ht="15.75" customHeight="1">
      <c r="A903" s="5"/>
      <c r="B903" s="5"/>
      <c r="C903" s="6"/>
      <c r="D903" s="6"/>
      <c r="E903" s="6"/>
      <c r="F903" s="7"/>
      <c r="G903" s="7"/>
      <c r="H903" s="7"/>
      <c r="I903" s="2"/>
      <c r="J903" s="2"/>
      <c r="K903" s="2"/>
      <c r="L903" s="2"/>
      <c r="M903" s="2"/>
      <c r="N903" s="2"/>
      <c r="O903" s="2"/>
      <c r="P903" s="2"/>
      <c r="Q903" s="2"/>
      <c r="R903" s="2"/>
      <c r="S903" s="2"/>
      <c r="T903" s="2"/>
      <c r="U903" s="2"/>
      <c r="V903" s="2"/>
      <c r="W903" s="2"/>
      <c r="X903" s="2"/>
      <c r="Y903" s="2"/>
      <c r="Z903" s="2"/>
    </row>
    <row r="904" spans="1:26" ht="15.75" customHeight="1">
      <c r="A904" s="5"/>
      <c r="B904" s="5"/>
      <c r="C904" s="6"/>
      <c r="D904" s="6"/>
      <c r="E904" s="6"/>
      <c r="F904" s="7"/>
      <c r="G904" s="7"/>
      <c r="H904" s="7"/>
      <c r="I904" s="2"/>
      <c r="J904" s="2"/>
      <c r="K904" s="2"/>
      <c r="L904" s="2"/>
      <c r="M904" s="2"/>
      <c r="N904" s="2"/>
      <c r="O904" s="2"/>
      <c r="P904" s="2"/>
      <c r="Q904" s="2"/>
      <c r="R904" s="2"/>
      <c r="S904" s="2"/>
      <c r="T904" s="2"/>
      <c r="U904" s="2"/>
      <c r="V904" s="2"/>
      <c r="W904" s="2"/>
      <c r="X904" s="2"/>
      <c r="Y904" s="2"/>
      <c r="Z904" s="2"/>
    </row>
    <row r="905" spans="1:26" ht="15.75" customHeight="1">
      <c r="A905" s="5"/>
      <c r="B905" s="5"/>
      <c r="C905" s="6"/>
      <c r="D905" s="6"/>
      <c r="E905" s="6"/>
      <c r="F905" s="7"/>
      <c r="G905" s="7"/>
      <c r="H905" s="7"/>
      <c r="I905" s="2"/>
      <c r="J905" s="2"/>
      <c r="K905" s="2"/>
      <c r="L905" s="2"/>
      <c r="M905" s="2"/>
      <c r="N905" s="2"/>
      <c r="O905" s="2"/>
      <c r="P905" s="2"/>
      <c r="Q905" s="2"/>
      <c r="R905" s="2"/>
      <c r="S905" s="2"/>
      <c r="T905" s="2"/>
      <c r="U905" s="2"/>
      <c r="V905" s="2"/>
      <c r="W905" s="2"/>
      <c r="X905" s="2"/>
      <c r="Y905" s="2"/>
      <c r="Z905" s="2"/>
    </row>
    <row r="906" spans="1:26" ht="15.75" customHeight="1">
      <c r="A906" s="5"/>
      <c r="B906" s="5"/>
      <c r="C906" s="6"/>
      <c r="D906" s="6"/>
      <c r="E906" s="6"/>
      <c r="F906" s="7"/>
      <c r="G906" s="7"/>
      <c r="H906" s="7"/>
      <c r="I906" s="2"/>
      <c r="J906" s="2"/>
      <c r="K906" s="2"/>
      <c r="L906" s="2"/>
      <c r="M906" s="2"/>
      <c r="N906" s="2"/>
      <c r="O906" s="2"/>
      <c r="P906" s="2"/>
      <c r="Q906" s="2"/>
      <c r="R906" s="2"/>
      <c r="S906" s="2"/>
      <c r="T906" s="2"/>
      <c r="U906" s="2"/>
      <c r="V906" s="2"/>
      <c r="W906" s="2"/>
      <c r="X906" s="2"/>
      <c r="Y906" s="2"/>
      <c r="Z906" s="2"/>
    </row>
    <row r="907" spans="1:26" ht="15.75" customHeight="1">
      <c r="A907" s="5"/>
      <c r="B907" s="5"/>
      <c r="C907" s="6"/>
      <c r="D907" s="6"/>
      <c r="E907" s="6"/>
      <c r="F907" s="7"/>
      <c r="G907" s="7"/>
      <c r="H907" s="7"/>
      <c r="I907" s="2"/>
      <c r="J907" s="2"/>
      <c r="K907" s="2"/>
      <c r="L907" s="2"/>
      <c r="M907" s="2"/>
      <c r="N907" s="2"/>
      <c r="O907" s="2"/>
      <c r="P907" s="2"/>
      <c r="Q907" s="2"/>
      <c r="R907" s="2"/>
      <c r="S907" s="2"/>
      <c r="T907" s="2"/>
      <c r="U907" s="2"/>
      <c r="V907" s="2"/>
      <c r="W907" s="2"/>
      <c r="X907" s="2"/>
      <c r="Y907" s="2"/>
      <c r="Z907" s="2"/>
    </row>
    <row r="908" spans="1:26" ht="15.75" customHeight="1">
      <c r="A908" s="5"/>
      <c r="B908" s="5"/>
      <c r="C908" s="6"/>
      <c r="D908" s="6"/>
      <c r="E908" s="6"/>
      <c r="F908" s="7"/>
      <c r="G908" s="7"/>
      <c r="H908" s="7"/>
      <c r="I908" s="2"/>
      <c r="J908" s="2"/>
      <c r="K908" s="2"/>
      <c r="L908" s="2"/>
      <c r="M908" s="2"/>
      <c r="N908" s="2"/>
      <c r="O908" s="2"/>
      <c r="P908" s="2"/>
      <c r="Q908" s="2"/>
      <c r="R908" s="2"/>
      <c r="S908" s="2"/>
      <c r="T908" s="2"/>
      <c r="U908" s="2"/>
      <c r="V908" s="2"/>
      <c r="W908" s="2"/>
      <c r="X908" s="2"/>
      <c r="Y908" s="2"/>
      <c r="Z908" s="2"/>
    </row>
    <row r="909" spans="1:26" ht="15.75" customHeight="1">
      <c r="A909" s="5"/>
      <c r="B909" s="5"/>
      <c r="C909" s="6"/>
      <c r="D909" s="6"/>
      <c r="E909" s="6"/>
      <c r="F909" s="7"/>
      <c r="G909" s="7"/>
      <c r="H909" s="7"/>
      <c r="I909" s="2"/>
      <c r="J909" s="2"/>
      <c r="K909" s="2"/>
      <c r="L909" s="2"/>
      <c r="M909" s="2"/>
      <c r="N909" s="2"/>
      <c r="O909" s="2"/>
      <c r="P909" s="2"/>
      <c r="Q909" s="2"/>
      <c r="R909" s="2"/>
      <c r="S909" s="2"/>
      <c r="T909" s="2"/>
      <c r="U909" s="2"/>
      <c r="V909" s="2"/>
      <c r="W909" s="2"/>
      <c r="X909" s="2"/>
      <c r="Y909" s="2"/>
      <c r="Z909" s="2"/>
    </row>
    <row r="910" spans="1:26" ht="15.75" customHeight="1">
      <c r="A910" s="5"/>
      <c r="B910" s="5"/>
      <c r="C910" s="6"/>
      <c r="D910" s="6"/>
      <c r="E910" s="6"/>
      <c r="F910" s="7"/>
      <c r="G910" s="7"/>
      <c r="H910" s="7"/>
      <c r="I910" s="2"/>
      <c r="J910" s="2"/>
      <c r="K910" s="2"/>
      <c r="L910" s="2"/>
      <c r="M910" s="2"/>
      <c r="N910" s="2"/>
      <c r="O910" s="2"/>
      <c r="P910" s="2"/>
      <c r="Q910" s="2"/>
      <c r="R910" s="2"/>
      <c r="S910" s="2"/>
      <c r="T910" s="2"/>
      <c r="U910" s="2"/>
      <c r="V910" s="2"/>
      <c r="W910" s="2"/>
      <c r="X910" s="2"/>
      <c r="Y910" s="2"/>
      <c r="Z910" s="2"/>
    </row>
    <row r="911" spans="1:26" ht="15.75" customHeight="1">
      <c r="A911" s="5"/>
      <c r="B911" s="5"/>
      <c r="C911" s="6"/>
      <c r="D911" s="6"/>
      <c r="E911" s="6"/>
      <c r="F911" s="7"/>
      <c r="G911" s="7"/>
      <c r="H911" s="7"/>
      <c r="I911" s="2"/>
      <c r="J911" s="2"/>
      <c r="K911" s="2"/>
      <c r="L911" s="2"/>
      <c r="M911" s="2"/>
      <c r="N911" s="2"/>
      <c r="O911" s="2"/>
      <c r="P911" s="2"/>
      <c r="Q911" s="2"/>
      <c r="R911" s="2"/>
      <c r="S911" s="2"/>
      <c r="T911" s="2"/>
      <c r="U911" s="2"/>
      <c r="V911" s="2"/>
      <c r="W911" s="2"/>
      <c r="X911" s="2"/>
      <c r="Y911" s="2"/>
      <c r="Z911" s="2"/>
    </row>
    <row r="912" spans="1:26" ht="15.75" customHeight="1">
      <c r="A912" s="5"/>
      <c r="B912" s="5"/>
      <c r="C912" s="6"/>
      <c r="D912" s="6"/>
      <c r="E912" s="6"/>
      <c r="F912" s="7"/>
      <c r="G912" s="7"/>
      <c r="H912" s="7"/>
      <c r="I912" s="2"/>
      <c r="J912" s="2"/>
      <c r="K912" s="2"/>
      <c r="L912" s="2"/>
      <c r="M912" s="2"/>
      <c r="N912" s="2"/>
      <c r="O912" s="2"/>
      <c r="P912" s="2"/>
      <c r="Q912" s="2"/>
      <c r="R912" s="2"/>
      <c r="S912" s="2"/>
      <c r="T912" s="2"/>
      <c r="U912" s="2"/>
      <c r="V912" s="2"/>
      <c r="W912" s="2"/>
      <c r="X912" s="2"/>
      <c r="Y912" s="2"/>
      <c r="Z912" s="2"/>
    </row>
    <row r="913" spans="1:26" ht="15.75" customHeight="1">
      <c r="A913" s="5"/>
      <c r="B913" s="5"/>
      <c r="C913" s="6"/>
      <c r="D913" s="6"/>
      <c r="E913" s="6"/>
      <c r="F913" s="7"/>
      <c r="G913" s="7"/>
      <c r="H913" s="7"/>
      <c r="I913" s="2"/>
      <c r="J913" s="2"/>
      <c r="K913" s="2"/>
      <c r="L913" s="2"/>
      <c r="M913" s="2"/>
      <c r="N913" s="2"/>
      <c r="O913" s="2"/>
      <c r="P913" s="2"/>
      <c r="Q913" s="2"/>
      <c r="R913" s="2"/>
      <c r="S913" s="2"/>
      <c r="T913" s="2"/>
      <c r="U913" s="2"/>
      <c r="V913" s="2"/>
      <c r="W913" s="2"/>
      <c r="X913" s="2"/>
      <c r="Y913" s="2"/>
      <c r="Z913" s="2"/>
    </row>
    <row r="914" spans="1:26" ht="15.75" customHeight="1">
      <c r="A914" s="5"/>
      <c r="B914" s="5"/>
      <c r="C914" s="6"/>
      <c r="D914" s="6"/>
      <c r="E914" s="6"/>
      <c r="F914" s="7"/>
      <c r="G914" s="7"/>
      <c r="H914" s="7"/>
      <c r="I914" s="2"/>
      <c r="J914" s="2"/>
      <c r="K914" s="2"/>
      <c r="L914" s="2"/>
      <c r="M914" s="2"/>
      <c r="N914" s="2"/>
      <c r="O914" s="2"/>
      <c r="P914" s="2"/>
      <c r="Q914" s="2"/>
      <c r="R914" s="2"/>
      <c r="S914" s="2"/>
      <c r="T914" s="2"/>
      <c r="U914" s="2"/>
      <c r="V914" s="2"/>
      <c r="W914" s="2"/>
      <c r="X914" s="2"/>
      <c r="Y914" s="2"/>
      <c r="Z914" s="2"/>
    </row>
    <row r="915" spans="1:26" ht="15.75" customHeight="1">
      <c r="A915" s="5"/>
      <c r="B915" s="5"/>
      <c r="C915" s="6"/>
      <c r="D915" s="6"/>
      <c r="E915" s="6"/>
      <c r="F915" s="7"/>
      <c r="G915" s="7"/>
      <c r="H915" s="7"/>
      <c r="I915" s="2"/>
      <c r="J915" s="2"/>
      <c r="K915" s="2"/>
      <c r="L915" s="2"/>
      <c r="M915" s="2"/>
      <c r="N915" s="2"/>
      <c r="O915" s="2"/>
      <c r="P915" s="2"/>
      <c r="Q915" s="2"/>
      <c r="R915" s="2"/>
      <c r="S915" s="2"/>
      <c r="T915" s="2"/>
      <c r="U915" s="2"/>
      <c r="V915" s="2"/>
      <c r="W915" s="2"/>
      <c r="X915" s="2"/>
      <c r="Y915" s="2"/>
      <c r="Z915" s="2"/>
    </row>
    <row r="916" spans="1:26" ht="15.75" customHeight="1">
      <c r="A916" s="5"/>
      <c r="B916" s="5"/>
      <c r="C916" s="6"/>
      <c r="D916" s="6"/>
      <c r="E916" s="6"/>
      <c r="F916" s="7"/>
      <c r="G916" s="7"/>
      <c r="H916" s="7"/>
      <c r="I916" s="2"/>
      <c r="J916" s="2"/>
      <c r="K916" s="2"/>
      <c r="L916" s="2"/>
      <c r="M916" s="2"/>
      <c r="N916" s="2"/>
      <c r="O916" s="2"/>
      <c r="P916" s="2"/>
      <c r="Q916" s="2"/>
      <c r="R916" s="2"/>
      <c r="S916" s="2"/>
      <c r="T916" s="2"/>
      <c r="U916" s="2"/>
      <c r="V916" s="2"/>
      <c r="W916" s="2"/>
      <c r="X916" s="2"/>
      <c r="Y916" s="2"/>
      <c r="Z916" s="2"/>
    </row>
    <row r="917" spans="1:26" ht="15.75" customHeight="1">
      <c r="A917" s="5"/>
      <c r="B917" s="5"/>
      <c r="C917" s="6"/>
      <c r="D917" s="6"/>
      <c r="E917" s="6"/>
      <c r="F917" s="7"/>
      <c r="G917" s="7"/>
      <c r="H917" s="7"/>
      <c r="I917" s="2"/>
      <c r="J917" s="2"/>
      <c r="K917" s="2"/>
      <c r="L917" s="2"/>
      <c r="M917" s="2"/>
      <c r="N917" s="2"/>
      <c r="O917" s="2"/>
      <c r="P917" s="2"/>
      <c r="Q917" s="2"/>
      <c r="R917" s="2"/>
      <c r="S917" s="2"/>
      <c r="T917" s="2"/>
      <c r="U917" s="2"/>
      <c r="V917" s="2"/>
      <c r="W917" s="2"/>
      <c r="X917" s="2"/>
      <c r="Y917" s="2"/>
      <c r="Z917" s="2"/>
    </row>
    <row r="918" spans="1:26" ht="15.75" customHeight="1">
      <c r="A918" s="5"/>
      <c r="B918" s="5"/>
      <c r="C918" s="6"/>
      <c r="D918" s="6"/>
      <c r="E918" s="6"/>
      <c r="F918" s="7"/>
      <c r="G918" s="7"/>
      <c r="H918" s="7"/>
      <c r="I918" s="2"/>
      <c r="J918" s="2"/>
      <c r="K918" s="2"/>
      <c r="L918" s="2"/>
      <c r="M918" s="2"/>
      <c r="N918" s="2"/>
      <c r="O918" s="2"/>
      <c r="P918" s="2"/>
      <c r="Q918" s="2"/>
      <c r="R918" s="2"/>
      <c r="S918" s="2"/>
      <c r="T918" s="2"/>
      <c r="U918" s="2"/>
      <c r="V918" s="2"/>
      <c r="W918" s="2"/>
      <c r="X918" s="2"/>
      <c r="Y918" s="2"/>
      <c r="Z918" s="2"/>
    </row>
    <row r="919" spans="1:26" ht="15.75" customHeight="1">
      <c r="A919" s="5"/>
      <c r="B919" s="5"/>
      <c r="C919" s="6"/>
      <c r="D919" s="6"/>
      <c r="E919" s="6"/>
      <c r="F919" s="7"/>
      <c r="G919" s="7"/>
      <c r="H919" s="7"/>
      <c r="I919" s="2"/>
      <c r="J919" s="2"/>
      <c r="K919" s="2"/>
      <c r="L919" s="2"/>
      <c r="M919" s="2"/>
      <c r="N919" s="2"/>
      <c r="O919" s="2"/>
      <c r="P919" s="2"/>
      <c r="Q919" s="2"/>
      <c r="R919" s="2"/>
      <c r="S919" s="2"/>
      <c r="T919" s="2"/>
      <c r="U919" s="2"/>
      <c r="V919" s="2"/>
      <c r="W919" s="2"/>
      <c r="X919" s="2"/>
      <c r="Y919" s="2"/>
      <c r="Z919" s="2"/>
    </row>
    <row r="920" spans="1:26" ht="15.75" customHeight="1">
      <c r="A920" s="5"/>
      <c r="B920" s="5"/>
      <c r="C920" s="6"/>
      <c r="D920" s="6"/>
      <c r="E920" s="6"/>
      <c r="F920" s="7"/>
      <c r="G920" s="7"/>
      <c r="H920" s="7"/>
      <c r="I920" s="2"/>
      <c r="J920" s="2"/>
      <c r="K920" s="2"/>
      <c r="L920" s="2"/>
      <c r="M920" s="2"/>
      <c r="N920" s="2"/>
      <c r="O920" s="2"/>
      <c r="P920" s="2"/>
      <c r="Q920" s="2"/>
      <c r="R920" s="2"/>
      <c r="S920" s="2"/>
      <c r="T920" s="2"/>
      <c r="U920" s="2"/>
      <c r="V920" s="2"/>
      <c r="W920" s="2"/>
      <c r="X920" s="2"/>
      <c r="Y920" s="2"/>
      <c r="Z920" s="2"/>
    </row>
    <row r="921" spans="1:26" ht="15.75" customHeight="1">
      <c r="A921" s="5"/>
      <c r="B921" s="5"/>
      <c r="C921" s="6"/>
      <c r="D921" s="6"/>
      <c r="E921" s="6"/>
      <c r="F921" s="7"/>
      <c r="G921" s="7"/>
      <c r="H921" s="7"/>
      <c r="I921" s="2"/>
      <c r="J921" s="2"/>
      <c r="K921" s="2"/>
      <c r="L921" s="2"/>
      <c r="M921" s="2"/>
      <c r="N921" s="2"/>
      <c r="O921" s="2"/>
      <c r="P921" s="2"/>
      <c r="Q921" s="2"/>
      <c r="R921" s="2"/>
      <c r="S921" s="2"/>
      <c r="T921" s="2"/>
      <c r="U921" s="2"/>
      <c r="V921" s="2"/>
      <c r="W921" s="2"/>
      <c r="X921" s="2"/>
      <c r="Y921" s="2"/>
      <c r="Z921" s="2"/>
    </row>
    <row r="922" spans="1:26" ht="15.75" customHeight="1">
      <c r="A922" s="5"/>
      <c r="B922" s="5"/>
      <c r="C922" s="6"/>
      <c r="D922" s="6"/>
      <c r="E922" s="6"/>
      <c r="F922" s="7"/>
      <c r="G922" s="7"/>
      <c r="H922" s="7"/>
      <c r="I922" s="2"/>
      <c r="J922" s="2"/>
      <c r="K922" s="2"/>
      <c r="L922" s="2"/>
      <c r="M922" s="2"/>
      <c r="N922" s="2"/>
      <c r="O922" s="2"/>
      <c r="P922" s="2"/>
      <c r="Q922" s="2"/>
      <c r="R922" s="2"/>
      <c r="S922" s="2"/>
      <c r="T922" s="2"/>
      <c r="U922" s="2"/>
      <c r="V922" s="2"/>
      <c r="W922" s="2"/>
      <c r="X922" s="2"/>
      <c r="Y922" s="2"/>
      <c r="Z922" s="2"/>
    </row>
    <row r="923" spans="1:26" ht="15.75" customHeight="1">
      <c r="A923" s="5"/>
      <c r="B923" s="5"/>
      <c r="C923" s="6"/>
      <c r="D923" s="6"/>
      <c r="E923" s="6"/>
      <c r="F923" s="7"/>
      <c r="G923" s="7"/>
      <c r="H923" s="7"/>
      <c r="I923" s="2"/>
      <c r="J923" s="2"/>
      <c r="K923" s="2"/>
      <c r="L923" s="2"/>
      <c r="M923" s="2"/>
      <c r="N923" s="2"/>
      <c r="O923" s="2"/>
      <c r="P923" s="2"/>
      <c r="Q923" s="2"/>
      <c r="R923" s="2"/>
      <c r="S923" s="2"/>
      <c r="T923" s="2"/>
      <c r="U923" s="2"/>
      <c r="V923" s="2"/>
      <c r="W923" s="2"/>
      <c r="X923" s="2"/>
      <c r="Y923" s="2"/>
      <c r="Z923" s="2"/>
    </row>
    <row r="924" spans="1:26" ht="15.75" customHeight="1">
      <c r="A924" s="5"/>
      <c r="B924" s="5"/>
      <c r="C924" s="6"/>
      <c r="D924" s="6"/>
      <c r="E924" s="6"/>
      <c r="F924" s="7"/>
      <c r="G924" s="7"/>
      <c r="H924" s="7"/>
      <c r="I924" s="2"/>
      <c r="J924" s="2"/>
      <c r="K924" s="2"/>
      <c r="L924" s="2"/>
      <c r="M924" s="2"/>
      <c r="N924" s="2"/>
      <c r="O924" s="2"/>
      <c r="P924" s="2"/>
      <c r="Q924" s="2"/>
      <c r="R924" s="2"/>
      <c r="S924" s="2"/>
      <c r="T924" s="2"/>
      <c r="U924" s="2"/>
      <c r="V924" s="2"/>
      <c r="W924" s="2"/>
      <c r="X924" s="2"/>
      <c r="Y924" s="2"/>
      <c r="Z924" s="2"/>
    </row>
    <row r="925" spans="1:26" ht="15.75" customHeight="1">
      <c r="A925" s="5"/>
      <c r="B925" s="5"/>
      <c r="C925" s="6"/>
      <c r="D925" s="6"/>
      <c r="E925" s="6"/>
      <c r="F925" s="7"/>
      <c r="G925" s="7"/>
      <c r="H925" s="7"/>
      <c r="I925" s="2"/>
      <c r="J925" s="2"/>
      <c r="K925" s="2"/>
      <c r="L925" s="2"/>
      <c r="M925" s="2"/>
      <c r="N925" s="2"/>
      <c r="O925" s="2"/>
      <c r="P925" s="2"/>
      <c r="Q925" s="2"/>
      <c r="R925" s="2"/>
      <c r="S925" s="2"/>
      <c r="T925" s="2"/>
      <c r="U925" s="2"/>
      <c r="V925" s="2"/>
      <c r="W925" s="2"/>
      <c r="X925" s="2"/>
      <c r="Y925" s="2"/>
      <c r="Z925" s="2"/>
    </row>
    <row r="926" spans="1:26" ht="15.75" customHeight="1">
      <c r="A926" s="5"/>
      <c r="B926" s="5"/>
      <c r="C926" s="6"/>
      <c r="D926" s="6"/>
      <c r="E926" s="6"/>
      <c r="F926" s="7"/>
      <c r="G926" s="7"/>
      <c r="H926" s="7"/>
      <c r="I926" s="2"/>
      <c r="J926" s="2"/>
      <c r="K926" s="2"/>
      <c r="L926" s="2"/>
      <c r="M926" s="2"/>
      <c r="N926" s="2"/>
      <c r="O926" s="2"/>
      <c r="P926" s="2"/>
      <c r="Q926" s="2"/>
      <c r="R926" s="2"/>
      <c r="S926" s="2"/>
      <c r="T926" s="2"/>
      <c r="U926" s="2"/>
      <c r="V926" s="2"/>
      <c r="W926" s="2"/>
      <c r="X926" s="2"/>
      <c r="Y926" s="2"/>
      <c r="Z926" s="2"/>
    </row>
    <row r="927" spans="1:26" ht="15.75" customHeight="1">
      <c r="A927" s="5"/>
      <c r="B927" s="5"/>
      <c r="C927" s="6"/>
      <c r="D927" s="6"/>
      <c r="E927" s="6"/>
      <c r="F927" s="7"/>
      <c r="G927" s="7"/>
      <c r="H927" s="7"/>
      <c r="I927" s="2"/>
      <c r="J927" s="2"/>
      <c r="K927" s="2"/>
      <c r="L927" s="2"/>
      <c r="M927" s="2"/>
      <c r="N927" s="2"/>
      <c r="O927" s="2"/>
      <c r="P927" s="2"/>
      <c r="Q927" s="2"/>
      <c r="R927" s="2"/>
      <c r="S927" s="2"/>
      <c r="T927" s="2"/>
      <c r="U927" s="2"/>
      <c r="V927" s="2"/>
      <c r="W927" s="2"/>
      <c r="X927" s="2"/>
      <c r="Y927" s="2"/>
      <c r="Z927" s="2"/>
    </row>
    <row r="928" spans="1:26" ht="15.75" customHeight="1">
      <c r="A928" s="5"/>
      <c r="B928" s="5"/>
      <c r="C928" s="6"/>
      <c r="D928" s="6"/>
      <c r="E928" s="6"/>
      <c r="F928" s="7"/>
      <c r="G928" s="7"/>
      <c r="H928" s="7"/>
      <c r="I928" s="2"/>
      <c r="J928" s="2"/>
      <c r="K928" s="2"/>
      <c r="L928" s="2"/>
      <c r="M928" s="2"/>
      <c r="N928" s="2"/>
      <c r="O928" s="2"/>
      <c r="P928" s="2"/>
      <c r="Q928" s="2"/>
      <c r="R928" s="2"/>
      <c r="S928" s="2"/>
      <c r="T928" s="2"/>
      <c r="U928" s="2"/>
      <c r="V928" s="2"/>
      <c r="W928" s="2"/>
      <c r="X928" s="2"/>
      <c r="Y928" s="2"/>
      <c r="Z928" s="2"/>
    </row>
    <row r="929" spans="1:26" ht="15.75" customHeight="1">
      <c r="A929" s="5"/>
      <c r="B929" s="5"/>
      <c r="C929" s="6"/>
      <c r="D929" s="6"/>
      <c r="E929" s="6"/>
      <c r="F929" s="7"/>
      <c r="G929" s="7"/>
      <c r="H929" s="7"/>
      <c r="I929" s="2"/>
      <c r="J929" s="2"/>
      <c r="K929" s="2"/>
      <c r="L929" s="2"/>
      <c r="M929" s="2"/>
      <c r="N929" s="2"/>
      <c r="O929" s="2"/>
      <c r="P929" s="2"/>
      <c r="Q929" s="2"/>
      <c r="R929" s="2"/>
      <c r="S929" s="2"/>
      <c r="T929" s="2"/>
      <c r="U929" s="2"/>
      <c r="V929" s="2"/>
      <c r="W929" s="2"/>
      <c r="X929" s="2"/>
      <c r="Y929" s="2"/>
      <c r="Z929" s="2"/>
    </row>
    <row r="930" spans="1:26" ht="15.75" customHeight="1">
      <c r="A930" s="5"/>
      <c r="B930" s="5"/>
      <c r="C930" s="6"/>
      <c r="D930" s="6"/>
      <c r="E930" s="6"/>
      <c r="F930" s="7"/>
      <c r="G930" s="7"/>
      <c r="H930" s="7"/>
      <c r="I930" s="2"/>
      <c r="J930" s="2"/>
      <c r="K930" s="2"/>
      <c r="L930" s="2"/>
      <c r="M930" s="2"/>
      <c r="N930" s="2"/>
      <c r="O930" s="2"/>
      <c r="P930" s="2"/>
      <c r="Q930" s="2"/>
      <c r="R930" s="2"/>
      <c r="S930" s="2"/>
      <c r="T930" s="2"/>
      <c r="U930" s="2"/>
      <c r="V930" s="2"/>
      <c r="W930" s="2"/>
      <c r="X930" s="2"/>
      <c r="Y930" s="2"/>
      <c r="Z930" s="2"/>
    </row>
    <row r="931" spans="1:26" ht="15.75" customHeight="1">
      <c r="A931" s="5"/>
      <c r="B931" s="5"/>
      <c r="C931" s="6"/>
      <c r="D931" s="6"/>
      <c r="E931" s="6"/>
      <c r="F931" s="7"/>
      <c r="G931" s="7"/>
      <c r="H931" s="7"/>
      <c r="I931" s="2"/>
      <c r="J931" s="2"/>
      <c r="K931" s="2"/>
      <c r="L931" s="2"/>
      <c r="M931" s="2"/>
      <c r="N931" s="2"/>
      <c r="O931" s="2"/>
      <c r="P931" s="2"/>
      <c r="Q931" s="2"/>
      <c r="R931" s="2"/>
      <c r="S931" s="2"/>
      <c r="T931" s="2"/>
      <c r="U931" s="2"/>
      <c r="V931" s="2"/>
      <c r="W931" s="2"/>
      <c r="X931" s="2"/>
      <c r="Y931" s="2"/>
      <c r="Z931" s="2"/>
    </row>
    <row r="932" spans="1:26" ht="15.75" customHeight="1">
      <c r="A932" s="5"/>
      <c r="B932" s="5"/>
      <c r="C932" s="6"/>
      <c r="D932" s="6"/>
      <c r="E932" s="6"/>
      <c r="F932" s="7"/>
      <c r="G932" s="7"/>
      <c r="H932" s="7"/>
      <c r="I932" s="2"/>
      <c r="J932" s="2"/>
      <c r="K932" s="2"/>
      <c r="L932" s="2"/>
      <c r="M932" s="2"/>
      <c r="N932" s="2"/>
      <c r="O932" s="2"/>
      <c r="P932" s="2"/>
      <c r="Q932" s="2"/>
      <c r="R932" s="2"/>
      <c r="S932" s="2"/>
      <c r="T932" s="2"/>
      <c r="U932" s="2"/>
      <c r="V932" s="2"/>
      <c r="W932" s="2"/>
      <c r="X932" s="2"/>
      <c r="Y932" s="2"/>
      <c r="Z932" s="2"/>
    </row>
    <row r="933" spans="1:26" ht="15.75" customHeight="1">
      <c r="A933" s="5"/>
      <c r="B933" s="5"/>
      <c r="C933" s="6"/>
      <c r="D933" s="6"/>
      <c r="E933" s="6"/>
      <c r="F933" s="7"/>
      <c r="G933" s="7"/>
      <c r="H933" s="7"/>
      <c r="I933" s="2"/>
      <c r="J933" s="2"/>
      <c r="K933" s="2"/>
      <c r="L933" s="2"/>
      <c r="M933" s="2"/>
      <c r="N933" s="2"/>
      <c r="O933" s="2"/>
      <c r="P933" s="2"/>
      <c r="Q933" s="2"/>
      <c r="R933" s="2"/>
      <c r="S933" s="2"/>
      <c r="T933" s="2"/>
      <c r="U933" s="2"/>
      <c r="V933" s="2"/>
      <c r="W933" s="2"/>
      <c r="X933" s="2"/>
      <c r="Y933" s="2"/>
      <c r="Z933" s="2"/>
    </row>
    <row r="934" spans="1:26" ht="15.75" customHeight="1">
      <c r="A934" s="5"/>
      <c r="B934" s="5"/>
      <c r="C934" s="6"/>
      <c r="D934" s="6"/>
      <c r="E934" s="6"/>
      <c r="F934" s="7"/>
      <c r="G934" s="7"/>
      <c r="H934" s="7"/>
      <c r="I934" s="2"/>
      <c r="J934" s="2"/>
      <c r="K934" s="2"/>
      <c r="L934" s="2"/>
      <c r="M934" s="2"/>
      <c r="N934" s="2"/>
      <c r="O934" s="2"/>
      <c r="P934" s="2"/>
      <c r="Q934" s="2"/>
      <c r="R934" s="2"/>
      <c r="S934" s="2"/>
      <c r="T934" s="2"/>
      <c r="U934" s="2"/>
      <c r="V934" s="2"/>
      <c r="W934" s="2"/>
      <c r="X934" s="2"/>
      <c r="Y934" s="2"/>
      <c r="Z934" s="2"/>
    </row>
    <row r="935" spans="1:26" ht="15.75" customHeight="1">
      <c r="A935" s="5"/>
      <c r="B935" s="5"/>
      <c r="C935" s="6"/>
      <c r="D935" s="6"/>
      <c r="E935" s="6"/>
      <c r="F935" s="7"/>
      <c r="G935" s="7"/>
      <c r="H935" s="7"/>
      <c r="I935" s="2"/>
      <c r="J935" s="2"/>
      <c r="K935" s="2"/>
      <c r="L935" s="2"/>
      <c r="M935" s="2"/>
      <c r="N935" s="2"/>
      <c r="O935" s="2"/>
      <c r="P935" s="2"/>
      <c r="Q935" s="2"/>
      <c r="R935" s="2"/>
      <c r="S935" s="2"/>
      <c r="T935" s="2"/>
      <c r="U935" s="2"/>
      <c r="V935" s="2"/>
      <c r="W935" s="2"/>
      <c r="X935" s="2"/>
      <c r="Y935" s="2"/>
      <c r="Z935" s="2"/>
    </row>
    <row r="936" spans="1:26" ht="15.75" customHeight="1">
      <c r="A936" s="5"/>
      <c r="B936" s="5"/>
      <c r="C936" s="6"/>
      <c r="D936" s="6"/>
      <c r="E936" s="6"/>
      <c r="F936" s="7"/>
      <c r="G936" s="7"/>
      <c r="H936" s="7"/>
      <c r="I936" s="2"/>
      <c r="J936" s="2"/>
      <c r="K936" s="2"/>
      <c r="L936" s="2"/>
      <c r="M936" s="2"/>
      <c r="N936" s="2"/>
      <c r="O936" s="2"/>
      <c r="P936" s="2"/>
      <c r="Q936" s="2"/>
      <c r="R936" s="2"/>
      <c r="S936" s="2"/>
      <c r="T936" s="2"/>
      <c r="U936" s="2"/>
      <c r="V936" s="2"/>
      <c r="W936" s="2"/>
      <c r="X936" s="2"/>
      <c r="Y936" s="2"/>
      <c r="Z936" s="2"/>
    </row>
    <row r="937" spans="1:26" ht="15.75" customHeight="1">
      <c r="A937" s="5"/>
      <c r="B937" s="5"/>
      <c r="C937" s="6"/>
      <c r="D937" s="6"/>
      <c r="E937" s="6"/>
      <c r="F937" s="7"/>
      <c r="G937" s="7"/>
      <c r="H937" s="7"/>
      <c r="I937" s="2"/>
      <c r="J937" s="2"/>
      <c r="K937" s="2"/>
      <c r="L937" s="2"/>
      <c r="M937" s="2"/>
      <c r="N937" s="2"/>
      <c r="O937" s="2"/>
      <c r="P937" s="2"/>
      <c r="Q937" s="2"/>
      <c r="R937" s="2"/>
      <c r="S937" s="2"/>
      <c r="T937" s="2"/>
      <c r="U937" s="2"/>
      <c r="V937" s="2"/>
      <c r="W937" s="2"/>
      <c r="X937" s="2"/>
      <c r="Y937" s="2"/>
      <c r="Z937" s="2"/>
    </row>
    <row r="938" spans="1:26" ht="15.75" customHeight="1">
      <c r="A938" s="5"/>
      <c r="B938" s="5"/>
      <c r="C938" s="6"/>
      <c r="D938" s="6"/>
      <c r="E938" s="6"/>
      <c r="F938" s="7"/>
      <c r="G938" s="7"/>
      <c r="H938" s="7"/>
      <c r="I938" s="2"/>
      <c r="J938" s="2"/>
      <c r="K938" s="2"/>
      <c r="L938" s="2"/>
      <c r="M938" s="2"/>
      <c r="N938" s="2"/>
      <c r="O938" s="2"/>
      <c r="P938" s="2"/>
      <c r="Q938" s="2"/>
      <c r="R938" s="2"/>
      <c r="S938" s="2"/>
      <c r="T938" s="2"/>
      <c r="U938" s="2"/>
      <c r="V938" s="2"/>
      <c r="W938" s="2"/>
      <c r="X938" s="2"/>
      <c r="Y938" s="2"/>
      <c r="Z938" s="2"/>
    </row>
    <row r="939" spans="1:26" ht="15.75" customHeight="1">
      <c r="A939" s="5"/>
      <c r="B939" s="5"/>
      <c r="C939" s="6"/>
      <c r="D939" s="6"/>
      <c r="E939" s="6"/>
      <c r="F939" s="7"/>
      <c r="G939" s="7"/>
      <c r="H939" s="7"/>
      <c r="I939" s="2"/>
      <c r="J939" s="2"/>
      <c r="K939" s="2"/>
      <c r="L939" s="2"/>
      <c r="M939" s="2"/>
      <c r="N939" s="2"/>
      <c r="O939" s="2"/>
      <c r="P939" s="2"/>
      <c r="Q939" s="2"/>
      <c r="R939" s="2"/>
      <c r="S939" s="2"/>
      <c r="T939" s="2"/>
      <c r="U939" s="2"/>
      <c r="V939" s="2"/>
      <c r="W939" s="2"/>
      <c r="X939" s="2"/>
      <c r="Y939" s="2"/>
      <c r="Z939" s="2"/>
    </row>
    <row r="940" spans="1:26" ht="15.75" customHeight="1">
      <c r="A940" s="5"/>
      <c r="B940" s="5"/>
      <c r="C940" s="6"/>
      <c r="D940" s="6"/>
      <c r="E940" s="6"/>
      <c r="F940" s="7"/>
      <c r="G940" s="7"/>
      <c r="H940" s="7"/>
      <c r="I940" s="2"/>
      <c r="J940" s="2"/>
      <c r="K940" s="2"/>
      <c r="L940" s="2"/>
      <c r="M940" s="2"/>
      <c r="N940" s="2"/>
      <c r="O940" s="2"/>
      <c r="P940" s="2"/>
      <c r="Q940" s="2"/>
      <c r="R940" s="2"/>
      <c r="S940" s="2"/>
      <c r="T940" s="2"/>
      <c r="U940" s="2"/>
      <c r="V940" s="2"/>
      <c r="W940" s="2"/>
      <c r="X940" s="2"/>
      <c r="Y940" s="2"/>
      <c r="Z940" s="2"/>
    </row>
    <row r="941" spans="1:26" ht="15.75" customHeight="1">
      <c r="A941" s="5"/>
      <c r="B941" s="5"/>
      <c r="C941" s="6"/>
      <c r="D941" s="6"/>
      <c r="E941" s="6"/>
      <c r="F941" s="7"/>
      <c r="G941" s="7"/>
      <c r="H941" s="7"/>
      <c r="I941" s="2"/>
      <c r="J941" s="2"/>
      <c r="K941" s="2"/>
      <c r="L941" s="2"/>
      <c r="M941" s="2"/>
      <c r="N941" s="2"/>
      <c r="O941" s="2"/>
      <c r="P941" s="2"/>
      <c r="Q941" s="2"/>
      <c r="R941" s="2"/>
      <c r="S941" s="2"/>
      <c r="T941" s="2"/>
      <c r="U941" s="2"/>
      <c r="V941" s="2"/>
      <c r="W941" s="2"/>
      <c r="X941" s="2"/>
      <c r="Y941" s="2"/>
      <c r="Z941" s="2"/>
    </row>
    <row r="942" spans="1:26" ht="15.75" customHeight="1">
      <c r="A942" s="5"/>
      <c r="B942" s="5"/>
      <c r="C942" s="6"/>
      <c r="D942" s="6"/>
      <c r="E942" s="6"/>
      <c r="F942" s="7"/>
      <c r="G942" s="7"/>
      <c r="H942" s="7"/>
      <c r="I942" s="2"/>
      <c r="J942" s="2"/>
      <c r="K942" s="2"/>
      <c r="L942" s="2"/>
      <c r="M942" s="2"/>
      <c r="N942" s="2"/>
      <c r="O942" s="2"/>
      <c r="P942" s="2"/>
      <c r="Q942" s="2"/>
      <c r="R942" s="2"/>
      <c r="S942" s="2"/>
      <c r="T942" s="2"/>
      <c r="U942" s="2"/>
      <c r="V942" s="2"/>
      <c r="W942" s="2"/>
      <c r="X942" s="2"/>
      <c r="Y942" s="2"/>
      <c r="Z942" s="2"/>
    </row>
    <row r="943" spans="1:26" ht="15.75" customHeight="1">
      <c r="A943" s="5"/>
      <c r="B943" s="5"/>
      <c r="C943" s="6"/>
      <c r="D943" s="6"/>
      <c r="E943" s="6"/>
      <c r="F943" s="7"/>
      <c r="G943" s="7"/>
      <c r="H943" s="7"/>
      <c r="I943" s="2"/>
      <c r="J943" s="2"/>
      <c r="K943" s="2"/>
      <c r="L943" s="2"/>
      <c r="M943" s="2"/>
      <c r="N943" s="2"/>
      <c r="O943" s="2"/>
      <c r="P943" s="2"/>
      <c r="Q943" s="2"/>
      <c r="R943" s="2"/>
      <c r="S943" s="2"/>
      <c r="T943" s="2"/>
      <c r="U943" s="2"/>
      <c r="V943" s="2"/>
      <c r="W943" s="2"/>
      <c r="X943" s="2"/>
      <c r="Y943" s="2"/>
      <c r="Z943" s="2"/>
    </row>
    <row r="944" spans="1:26" ht="15.75" customHeight="1">
      <c r="A944" s="5"/>
      <c r="B944" s="5"/>
      <c r="C944" s="6"/>
      <c r="D944" s="6"/>
      <c r="E944" s="6"/>
      <c r="F944" s="7"/>
      <c r="G944" s="7"/>
      <c r="H944" s="7"/>
      <c r="I944" s="2"/>
      <c r="J944" s="2"/>
      <c r="K944" s="2"/>
      <c r="L944" s="2"/>
      <c r="M944" s="2"/>
      <c r="N944" s="2"/>
      <c r="O944" s="2"/>
      <c r="P944" s="2"/>
      <c r="Q944" s="2"/>
      <c r="R944" s="2"/>
      <c r="S944" s="2"/>
      <c r="T944" s="2"/>
      <c r="U944" s="2"/>
      <c r="V944" s="2"/>
      <c r="W944" s="2"/>
      <c r="X944" s="2"/>
      <c r="Y944" s="2"/>
      <c r="Z944" s="2"/>
    </row>
    <row r="945" spans="1:26" ht="15.75" customHeight="1">
      <c r="A945" s="5"/>
      <c r="B945" s="5"/>
      <c r="C945" s="6"/>
      <c r="D945" s="6"/>
      <c r="E945" s="6"/>
      <c r="F945" s="7"/>
      <c r="G945" s="7"/>
      <c r="H945" s="7"/>
      <c r="I945" s="2"/>
      <c r="J945" s="2"/>
      <c r="K945" s="2"/>
      <c r="L945" s="2"/>
      <c r="M945" s="2"/>
      <c r="N945" s="2"/>
      <c r="O945" s="2"/>
      <c r="P945" s="2"/>
      <c r="Q945" s="2"/>
      <c r="R945" s="2"/>
      <c r="S945" s="2"/>
      <c r="T945" s="2"/>
      <c r="U945" s="2"/>
      <c r="V945" s="2"/>
      <c r="W945" s="2"/>
      <c r="X945" s="2"/>
      <c r="Y945" s="2"/>
      <c r="Z945" s="2"/>
    </row>
    <row r="946" spans="1:26" ht="15.75" customHeight="1">
      <c r="A946" s="5"/>
      <c r="B946" s="5"/>
      <c r="C946" s="6"/>
      <c r="D946" s="6"/>
      <c r="E946" s="6"/>
      <c r="F946" s="7"/>
      <c r="G946" s="7"/>
      <c r="H946" s="7"/>
      <c r="I946" s="2"/>
      <c r="J946" s="2"/>
      <c r="K946" s="2"/>
      <c r="L946" s="2"/>
      <c r="M946" s="2"/>
      <c r="N946" s="2"/>
      <c r="O946" s="2"/>
      <c r="P946" s="2"/>
      <c r="Q946" s="2"/>
      <c r="R946" s="2"/>
      <c r="S946" s="2"/>
      <c r="T946" s="2"/>
      <c r="U946" s="2"/>
      <c r="V946" s="2"/>
      <c r="W946" s="2"/>
      <c r="X946" s="2"/>
      <c r="Y946" s="2"/>
      <c r="Z946" s="2"/>
    </row>
    <row r="947" spans="1:26" ht="15.75" customHeight="1">
      <c r="A947" s="5"/>
      <c r="B947" s="5"/>
      <c r="C947" s="6"/>
      <c r="D947" s="6"/>
      <c r="E947" s="6"/>
      <c r="F947" s="7"/>
      <c r="G947" s="7"/>
      <c r="H947" s="7"/>
      <c r="I947" s="2"/>
      <c r="J947" s="2"/>
      <c r="K947" s="2"/>
      <c r="L947" s="2"/>
      <c r="M947" s="2"/>
      <c r="N947" s="2"/>
      <c r="O947" s="2"/>
      <c r="P947" s="2"/>
      <c r="Q947" s="2"/>
      <c r="R947" s="2"/>
      <c r="S947" s="2"/>
      <c r="T947" s="2"/>
      <c r="U947" s="2"/>
      <c r="V947" s="2"/>
      <c r="W947" s="2"/>
      <c r="X947" s="2"/>
      <c r="Y947" s="2"/>
      <c r="Z947" s="2"/>
    </row>
    <row r="948" spans="1:26" ht="15.75" customHeight="1">
      <c r="A948" s="5"/>
      <c r="B948" s="5"/>
      <c r="C948" s="6"/>
      <c r="D948" s="6"/>
      <c r="E948" s="6"/>
      <c r="F948" s="7"/>
      <c r="G948" s="7"/>
      <c r="H948" s="7"/>
      <c r="I948" s="2"/>
      <c r="J948" s="2"/>
      <c r="K948" s="2"/>
      <c r="L948" s="2"/>
      <c r="M948" s="2"/>
      <c r="N948" s="2"/>
      <c r="O948" s="2"/>
      <c r="P948" s="2"/>
      <c r="Q948" s="2"/>
      <c r="R948" s="2"/>
      <c r="S948" s="2"/>
      <c r="T948" s="2"/>
      <c r="U948" s="2"/>
      <c r="V948" s="2"/>
      <c r="W948" s="2"/>
      <c r="X948" s="2"/>
      <c r="Y948" s="2"/>
      <c r="Z948" s="2"/>
    </row>
    <row r="949" spans="1:26" ht="15.75" customHeight="1">
      <c r="A949" s="5"/>
      <c r="B949" s="5"/>
      <c r="C949" s="6"/>
      <c r="D949" s="6"/>
      <c r="E949" s="6"/>
      <c r="F949" s="7"/>
      <c r="G949" s="7"/>
      <c r="H949" s="7"/>
      <c r="I949" s="2"/>
      <c r="J949" s="2"/>
      <c r="K949" s="2"/>
      <c r="L949" s="2"/>
      <c r="M949" s="2"/>
      <c r="N949" s="2"/>
      <c r="O949" s="2"/>
      <c r="P949" s="2"/>
      <c r="Q949" s="2"/>
      <c r="R949" s="2"/>
      <c r="S949" s="2"/>
      <c r="T949" s="2"/>
      <c r="U949" s="2"/>
      <c r="V949" s="2"/>
      <c r="W949" s="2"/>
      <c r="X949" s="2"/>
      <c r="Y949" s="2"/>
      <c r="Z949" s="2"/>
    </row>
    <row r="950" spans="1:26" ht="15.75" customHeight="1">
      <c r="A950" s="5"/>
      <c r="B950" s="5"/>
      <c r="C950" s="6"/>
      <c r="D950" s="6"/>
      <c r="E950" s="6"/>
      <c r="F950" s="7"/>
      <c r="G950" s="7"/>
      <c r="H950" s="7"/>
      <c r="I950" s="2"/>
      <c r="J950" s="2"/>
      <c r="K950" s="2"/>
      <c r="L950" s="2"/>
      <c r="M950" s="2"/>
      <c r="N950" s="2"/>
      <c r="O950" s="2"/>
      <c r="P950" s="2"/>
      <c r="Q950" s="2"/>
      <c r="R950" s="2"/>
      <c r="S950" s="2"/>
      <c r="T950" s="2"/>
      <c r="U950" s="2"/>
      <c r="V950" s="2"/>
      <c r="W950" s="2"/>
      <c r="X950" s="2"/>
      <c r="Y950" s="2"/>
      <c r="Z950" s="2"/>
    </row>
    <row r="951" spans="1:26" ht="15.75" customHeight="1">
      <c r="A951" s="5"/>
      <c r="B951" s="5"/>
      <c r="C951" s="6"/>
      <c r="D951" s="6"/>
      <c r="E951" s="6"/>
      <c r="F951" s="7"/>
      <c r="G951" s="7"/>
      <c r="H951" s="7"/>
      <c r="I951" s="2"/>
      <c r="J951" s="2"/>
      <c r="K951" s="2"/>
      <c r="L951" s="2"/>
      <c r="M951" s="2"/>
      <c r="N951" s="2"/>
      <c r="O951" s="2"/>
      <c r="P951" s="2"/>
      <c r="Q951" s="2"/>
      <c r="R951" s="2"/>
      <c r="S951" s="2"/>
      <c r="T951" s="2"/>
      <c r="U951" s="2"/>
      <c r="V951" s="2"/>
      <c r="W951" s="2"/>
      <c r="X951" s="2"/>
      <c r="Y951" s="2"/>
      <c r="Z951" s="2"/>
    </row>
    <row r="952" spans="1:26" ht="15.75" customHeight="1">
      <c r="A952" s="5"/>
      <c r="B952" s="5"/>
      <c r="C952" s="6"/>
      <c r="D952" s="6"/>
      <c r="E952" s="6"/>
      <c r="F952" s="7"/>
      <c r="G952" s="7"/>
      <c r="H952" s="7"/>
      <c r="I952" s="2"/>
      <c r="J952" s="2"/>
      <c r="K952" s="2"/>
      <c r="L952" s="2"/>
      <c r="M952" s="2"/>
      <c r="N952" s="2"/>
      <c r="O952" s="2"/>
      <c r="P952" s="2"/>
      <c r="Q952" s="2"/>
      <c r="R952" s="2"/>
      <c r="S952" s="2"/>
      <c r="T952" s="2"/>
      <c r="U952" s="2"/>
      <c r="V952" s="2"/>
      <c r="W952" s="2"/>
      <c r="X952" s="2"/>
      <c r="Y952" s="2"/>
      <c r="Z952" s="2"/>
    </row>
    <row r="953" spans="1:26" ht="15.75" customHeight="1">
      <c r="A953" s="5"/>
      <c r="B953" s="5"/>
      <c r="C953" s="6"/>
      <c r="D953" s="6"/>
      <c r="E953" s="6"/>
      <c r="F953" s="7"/>
      <c r="G953" s="7"/>
      <c r="H953" s="7"/>
      <c r="I953" s="2"/>
      <c r="J953" s="2"/>
      <c r="K953" s="2"/>
      <c r="L953" s="2"/>
      <c r="M953" s="2"/>
      <c r="N953" s="2"/>
      <c r="O953" s="2"/>
      <c r="P953" s="2"/>
      <c r="Q953" s="2"/>
      <c r="R953" s="2"/>
      <c r="S953" s="2"/>
      <c r="T953" s="2"/>
      <c r="U953" s="2"/>
      <c r="V953" s="2"/>
      <c r="W953" s="2"/>
      <c r="X953" s="2"/>
      <c r="Y953" s="2"/>
      <c r="Z953" s="2"/>
    </row>
    <row r="954" spans="1:26" ht="15.75" customHeight="1">
      <c r="A954" s="5"/>
      <c r="B954" s="5"/>
      <c r="C954" s="6"/>
      <c r="D954" s="6"/>
      <c r="E954" s="6"/>
      <c r="F954" s="7"/>
      <c r="G954" s="7"/>
      <c r="H954" s="7"/>
      <c r="I954" s="2"/>
      <c r="J954" s="2"/>
      <c r="K954" s="2"/>
      <c r="L954" s="2"/>
      <c r="M954" s="2"/>
      <c r="N954" s="2"/>
      <c r="O954" s="2"/>
      <c r="P954" s="2"/>
      <c r="Q954" s="2"/>
      <c r="R954" s="2"/>
      <c r="S954" s="2"/>
      <c r="T954" s="2"/>
      <c r="U954" s="2"/>
      <c r="V954" s="2"/>
      <c r="W954" s="2"/>
      <c r="X954" s="2"/>
      <c r="Y954" s="2"/>
      <c r="Z954" s="2"/>
    </row>
    <row r="955" spans="1:26" ht="15.75" customHeight="1">
      <c r="A955" s="5"/>
      <c r="B955" s="5"/>
      <c r="C955" s="6"/>
      <c r="D955" s="6"/>
      <c r="E955" s="6"/>
      <c r="F955" s="7"/>
      <c r="G955" s="7"/>
      <c r="H955" s="7"/>
      <c r="I955" s="2"/>
      <c r="J955" s="2"/>
      <c r="K955" s="2"/>
      <c r="L955" s="2"/>
      <c r="M955" s="2"/>
      <c r="N955" s="2"/>
      <c r="O955" s="2"/>
      <c r="P955" s="2"/>
      <c r="Q955" s="2"/>
      <c r="R955" s="2"/>
      <c r="S955" s="2"/>
      <c r="T955" s="2"/>
      <c r="U955" s="2"/>
      <c r="V955" s="2"/>
      <c r="W955" s="2"/>
      <c r="X955" s="2"/>
      <c r="Y955" s="2"/>
      <c r="Z955" s="2"/>
    </row>
    <row r="956" spans="1:26" ht="15.75" customHeight="1">
      <c r="A956" s="5"/>
      <c r="B956" s="5"/>
      <c r="C956" s="6"/>
      <c r="D956" s="6"/>
      <c r="E956" s="6"/>
      <c r="F956" s="7"/>
      <c r="G956" s="7"/>
      <c r="H956" s="7"/>
      <c r="I956" s="2"/>
      <c r="J956" s="2"/>
      <c r="K956" s="2"/>
      <c r="L956" s="2"/>
      <c r="M956" s="2"/>
      <c r="N956" s="2"/>
      <c r="O956" s="2"/>
      <c r="P956" s="2"/>
      <c r="Q956" s="2"/>
      <c r="R956" s="2"/>
      <c r="S956" s="2"/>
      <c r="T956" s="2"/>
      <c r="U956" s="2"/>
      <c r="V956" s="2"/>
      <c r="W956" s="2"/>
      <c r="X956" s="2"/>
      <c r="Y956" s="2"/>
      <c r="Z956" s="2"/>
    </row>
    <row r="957" spans="1:26" ht="15.75" customHeight="1">
      <c r="A957" s="5"/>
      <c r="B957" s="5"/>
      <c r="C957" s="6"/>
      <c r="D957" s="6"/>
      <c r="E957" s="6"/>
      <c r="F957" s="7"/>
      <c r="G957" s="7"/>
      <c r="H957" s="7"/>
      <c r="I957" s="2"/>
      <c r="J957" s="2"/>
      <c r="K957" s="2"/>
      <c r="L957" s="2"/>
      <c r="M957" s="2"/>
      <c r="N957" s="2"/>
      <c r="O957" s="2"/>
      <c r="P957" s="2"/>
      <c r="Q957" s="2"/>
      <c r="R957" s="2"/>
      <c r="S957" s="2"/>
      <c r="T957" s="2"/>
      <c r="U957" s="2"/>
      <c r="V957" s="2"/>
      <c r="W957" s="2"/>
      <c r="X957" s="2"/>
      <c r="Y957" s="2"/>
      <c r="Z957" s="2"/>
    </row>
    <row r="958" spans="1:26" ht="15.75" customHeight="1">
      <c r="A958" s="5"/>
      <c r="B958" s="5"/>
      <c r="C958" s="6"/>
      <c r="D958" s="6"/>
      <c r="E958" s="6"/>
      <c r="F958" s="7"/>
      <c r="G958" s="7"/>
      <c r="H958" s="7"/>
      <c r="I958" s="2"/>
      <c r="J958" s="2"/>
      <c r="K958" s="2"/>
      <c r="L958" s="2"/>
      <c r="M958" s="2"/>
      <c r="N958" s="2"/>
      <c r="O958" s="2"/>
      <c r="P958" s="2"/>
      <c r="Q958" s="2"/>
      <c r="R958" s="2"/>
      <c r="S958" s="2"/>
      <c r="T958" s="2"/>
      <c r="U958" s="2"/>
      <c r="V958" s="2"/>
      <c r="W958" s="2"/>
      <c r="X958" s="2"/>
      <c r="Y958" s="2"/>
      <c r="Z958" s="2"/>
    </row>
    <row r="959" spans="1:26" ht="15.75" customHeight="1">
      <c r="A959" s="5"/>
      <c r="B959" s="5"/>
      <c r="C959" s="6"/>
      <c r="D959" s="6"/>
      <c r="E959" s="6"/>
      <c r="F959" s="7"/>
      <c r="G959" s="7"/>
      <c r="H959" s="7"/>
      <c r="I959" s="2"/>
      <c r="J959" s="2"/>
      <c r="K959" s="2"/>
      <c r="L959" s="2"/>
      <c r="M959" s="2"/>
      <c r="N959" s="2"/>
      <c r="O959" s="2"/>
      <c r="P959" s="2"/>
      <c r="Q959" s="2"/>
      <c r="R959" s="2"/>
      <c r="S959" s="2"/>
      <c r="T959" s="2"/>
      <c r="U959" s="2"/>
      <c r="V959" s="2"/>
      <c r="W959" s="2"/>
      <c r="X959" s="2"/>
      <c r="Y959" s="2"/>
      <c r="Z959" s="2"/>
    </row>
    <row r="960" spans="1:26" ht="15.75" customHeight="1">
      <c r="A960" s="5"/>
      <c r="B960" s="5"/>
      <c r="C960" s="6"/>
      <c r="D960" s="6"/>
      <c r="E960" s="6"/>
      <c r="F960" s="7"/>
      <c r="G960" s="7"/>
      <c r="H960" s="7"/>
      <c r="I960" s="2"/>
      <c r="J960" s="2"/>
      <c r="K960" s="2"/>
      <c r="L960" s="2"/>
      <c r="M960" s="2"/>
      <c r="N960" s="2"/>
      <c r="O960" s="2"/>
      <c r="P960" s="2"/>
      <c r="Q960" s="2"/>
      <c r="R960" s="2"/>
      <c r="S960" s="2"/>
      <c r="T960" s="2"/>
      <c r="U960" s="2"/>
      <c r="V960" s="2"/>
      <c r="W960" s="2"/>
      <c r="X960" s="2"/>
      <c r="Y960" s="2"/>
      <c r="Z960" s="2"/>
    </row>
    <row r="961" spans="1:26" ht="15.75" customHeight="1">
      <c r="A961" s="5"/>
      <c r="B961" s="5"/>
      <c r="C961" s="6"/>
      <c r="D961" s="6"/>
      <c r="E961" s="6"/>
      <c r="F961" s="7"/>
      <c r="G961" s="7"/>
      <c r="H961" s="7"/>
      <c r="I961" s="2"/>
      <c r="J961" s="2"/>
      <c r="K961" s="2"/>
      <c r="L961" s="2"/>
      <c r="M961" s="2"/>
      <c r="N961" s="2"/>
      <c r="O961" s="2"/>
      <c r="P961" s="2"/>
      <c r="Q961" s="2"/>
      <c r="R961" s="2"/>
      <c r="S961" s="2"/>
      <c r="T961" s="2"/>
      <c r="U961" s="2"/>
      <c r="V961" s="2"/>
      <c r="W961" s="2"/>
      <c r="X961" s="2"/>
      <c r="Y961" s="2"/>
      <c r="Z961" s="2"/>
    </row>
    <row r="962" spans="1:26" ht="15.75" customHeight="1">
      <c r="A962" s="5"/>
      <c r="B962" s="5"/>
      <c r="C962" s="6"/>
      <c r="D962" s="6"/>
      <c r="E962" s="6"/>
      <c r="F962" s="7"/>
      <c r="G962" s="7"/>
      <c r="H962" s="7"/>
      <c r="I962" s="2"/>
      <c r="J962" s="2"/>
      <c r="K962" s="2"/>
      <c r="L962" s="2"/>
      <c r="M962" s="2"/>
      <c r="N962" s="2"/>
      <c r="O962" s="2"/>
      <c r="P962" s="2"/>
      <c r="Q962" s="2"/>
      <c r="R962" s="2"/>
      <c r="S962" s="2"/>
      <c r="T962" s="2"/>
      <c r="U962" s="2"/>
      <c r="V962" s="2"/>
      <c r="W962" s="2"/>
      <c r="X962" s="2"/>
      <c r="Y962" s="2"/>
      <c r="Z962" s="2"/>
    </row>
    <row r="963" spans="1:26" ht="15.75" customHeight="1">
      <c r="A963" s="5"/>
      <c r="B963" s="5"/>
      <c r="C963" s="6"/>
      <c r="D963" s="6"/>
      <c r="E963" s="6"/>
      <c r="F963" s="7"/>
      <c r="G963" s="7"/>
      <c r="H963" s="7"/>
      <c r="I963" s="2"/>
      <c r="J963" s="2"/>
      <c r="K963" s="2"/>
      <c r="L963" s="2"/>
      <c r="M963" s="2"/>
      <c r="N963" s="2"/>
      <c r="O963" s="2"/>
      <c r="P963" s="2"/>
      <c r="Q963" s="2"/>
      <c r="R963" s="2"/>
      <c r="S963" s="2"/>
      <c r="T963" s="2"/>
      <c r="U963" s="2"/>
      <c r="V963" s="2"/>
      <c r="W963" s="2"/>
      <c r="X963" s="2"/>
      <c r="Y963" s="2"/>
      <c r="Z963" s="2"/>
    </row>
    <row r="964" spans="1:26" ht="15.75" customHeight="1">
      <c r="A964" s="5"/>
      <c r="B964" s="5"/>
      <c r="C964" s="6"/>
      <c r="D964" s="6"/>
      <c r="E964" s="6"/>
      <c r="F964" s="7"/>
      <c r="G964" s="7"/>
      <c r="H964" s="7"/>
      <c r="I964" s="2"/>
      <c r="J964" s="2"/>
      <c r="K964" s="2"/>
      <c r="L964" s="2"/>
      <c r="M964" s="2"/>
      <c r="N964" s="2"/>
      <c r="O964" s="2"/>
      <c r="P964" s="2"/>
      <c r="Q964" s="2"/>
      <c r="R964" s="2"/>
      <c r="S964" s="2"/>
      <c r="T964" s="2"/>
      <c r="U964" s="2"/>
      <c r="V964" s="2"/>
      <c r="W964" s="2"/>
      <c r="X964" s="2"/>
      <c r="Y964" s="2"/>
      <c r="Z964" s="2"/>
    </row>
    <row r="965" spans="1:26" ht="15.75" customHeight="1">
      <c r="A965" s="5"/>
      <c r="B965" s="5"/>
      <c r="C965" s="6"/>
      <c r="D965" s="6"/>
      <c r="E965" s="6"/>
      <c r="F965" s="7"/>
      <c r="G965" s="7"/>
      <c r="H965" s="7"/>
      <c r="I965" s="2"/>
      <c r="J965" s="2"/>
      <c r="K965" s="2"/>
      <c r="L965" s="2"/>
      <c r="M965" s="2"/>
      <c r="N965" s="2"/>
      <c r="O965" s="2"/>
      <c r="P965" s="2"/>
      <c r="Q965" s="2"/>
      <c r="R965" s="2"/>
      <c r="S965" s="2"/>
      <c r="T965" s="2"/>
      <c r="U965" s="2"/>
      <c r="V965" s="2"/>
      <c r="W965" s="2"/>
      <c r="X965" s="2"/>
      <c r="Y965" s="2"/>
      <c r="Z965" s="2"/>
    </row>
    <row r="966" spans="1:26" ht="15.75" customHeight="1">
      <c r="A966" s="5"/>
      <c r="B966" s="5"/>
      <c r="C966" s="6"/>
      <c r="D966" s="6"/>
      <c r="E966" s="6"/>
      <c r="F966" s="7"/>
      <c r="G966" s="7"/>
      <c r="H966" s="7"/>
      <c r="I966" s="2"/>
      <c r="J966" s="2"/>
      <c r="K966" s="2"/>
      <c r="L966" s="2"/>
      <c r="M966" s="2"/>
      <c r="N966" s="2"/>
      <c r="O966" s="2"/>
      <c r="P966" s="2"/>
      <c r="Q966" s="2"/>
      <c r="R966" s="2"/>
      <c r="S966" s="2"/>
      <c r="T966" s="2"/>
      <c r="U966" s="2"/>
      <c r="V966" s="2"/>
      <c r="W966" s="2"/>
      <c r="X966" s="2"/>
      <c r="Y966" s="2"/>
      <c r="Z966" s="2"/>
    </row>
    <row r="967" spans="1:26" ht="15.75" customHeight="1">
      <c r="A967" s="5"/>
      <c r="B967" s="5"/>
      <c r="C967" s="6"/>
      <c r="D967" s="6"/>
      <c r="E967" s="6"/>
      <c r="F967" s="7"/>
      <c r="G967" s="7"/>
      <c r="H967" s="7"/>
      <c r="I967" s="2"/>
      <c r="J967" s="2"/>
      <c r="K967" s="2"/>
      <c r="L967" s="2"/>
      <c r="M967" s="2"/>
      <c r="N967" s="2"/>
      <c r="O967" s="2"/>
      <c r="P967" s="2"/>
      <c r="Q967" s="2"/>
      <c r="R967" s="2"/>
      <c r="S967" s="2"/>
      <c r="T967" s="2"/>
      <c r="U967" s="2"/>
      <c r="V967" s="2"/>
      <c r="W967" s="2"/>
      <c r="X967" s="2"/>
      <c r="Y967" s="2"/>
      <c r="Z967" s="2"/>
    </row>
    <row r="968" spans="1:26" ht="15.75" customHeight="1">
      <c r="A968" s="5"/>
      <c r="B968" s="5"/>
      <c r="C968" s="6"/>
      <c r="D968" s="6"/>
      <c r="E968" s="6"/>
      <c r="F968" s="7"/>
      <c r="G968" s="7"/>
      <c r="H968" s="7"/>
      <c r="I968" s="2"/>
      <c r="J968" s="2"/>
      <c r="K968" s="2"/>
      <c r="L968" s="2"/>
      <c r="M968" s="2"/>
      <c r="N968" s="2"/>
      <c r="O968" s="2"/>
      <c r="P968" s="2"/>
      <c r="Q968" s="2"/>
      <c r="R968" s="2"/>
      <c r="S968" s="2"/>
      <c r="T968" s="2"/>
      <c r="U968" s="2"/>
      <c r="V968" s="2"/>
      <c r="W968" s="2"/>
      <c r="X968" s="2"/>
      <c r="Y968" s="2"/>
      <c r="Z968" s="2"/>
    </row>
    <row r="969" spans="1:26" ht="15.75" customHeight="1">
      <c r="A969" s="5"/>
      <c r="B969" s="5"/>
      <c r="C969" s="6"/>
      <c r="D969" s="6"/>
      <c r="E969" s="6"/>
      <c r="F969" s="7"/>
      <c r="G969" s="7"/>
      <c r="H969" s="7"/>
      <c r="I969" s="2"/>
      <c r="J969" s="2"/>
      <c r="K969" s="2"/>
      <c r="L969" s="2"/>
      <c r="M969" s="2"/>
      <c r="N969" s="2"/>
      <c r="O969" s="2"/>
      <c r="P969" s="2"/>
      <c r="Q969" s="2"/>
      <c r="R969" s="2"/>
      <c r="S969" s="2"/>
      <c r="T969" s="2"/>
      <c r="U969" s="2"/>
      <c r="V969" s="2"/>
      <c r="W969" s="2"/>
      <c r="X969" s="2"/>
      <c r="Y969" s="2"/>
      <c r="Z969" s="2"/>
    </row>
    <row r="970" spans="1:26" ht="15.75" customHeight="1">
      <c r="A970" s="5"/>
      <c r="B970" s="5"/>
      <c r="C970" s="6"/>
      <c r="D970" s="6"/>
      <c r="E970" s="6"/>
      <c r="F970" s="7"/>
      <c r="G970" s="7"/>
      <c r="H970" s="7"/>
      <c r="I970" s="2"/>
      <c r="J970" s="2"/>
      <c r="K970" s="2"/>
      <c r="L970" s="2"/>
      <c r="M970" s="2"/>
      <c r="N970" s="2"/>
      <c r="O970" s="2"/>
      <c r="P970" s="2"/>
      <c r="Q970" s="2"/>
      <c r="R970" s="2"/>
      <c r="S970" s="2"/>
      <c r="T970" s="2"/>
      <c r="U970" s="2"/>
      <c r="V970" s="2"/>
      <c r="W970" s="2"/>
      <c r="X970" s="2"/>
      <c r="Y970" s="2"/>
      <c r="Z970" s="2"/>
    </row>
    <row r="971" spans="1:26" ht="15.75" customHeight="1">
      <c r="A971" s="5"/>
      <c r="B971" s="5"/>
      <c r="C971" s="6"/>
      <c r="D971" s="6"/>
      <c r="E971" s="6"/>
      <c r="F971" s="7"/>
      <c r="G971" s="7"/>
      <c r="H971" s="7"/>
      <c r="I971" s="2"/>
      <c r="J971" s="2"/>
      <c r="K971" s="2"/>
      <c r="L971" s="2"/>
      <c r="M971" s="2"/>
      <c r="N971" s="2"/>
      <c r="O971" s="2"/>
      <c r="P971" s="2"/>
      <c r="Q971" s="2"/>
      <c r="R971" s="2"/>
      <c r="S971" s="2"/>
      <c r="T971" s="2"/>
      <c r="U971" s="2"/>
      <c r="V971" s="2"/>
      <c r="W971" s="2"/>
      <c r="X971" s="2"/>
      <c r="Y971" s="2"/>
      <c r="Z971" s="2"/>
    </row>
    <row r="972" spans="1:26" ht="15.75" customHeight="1">
      <c r="A972" s="5"/>
      <c r="B972" s="5"/>
      <c r="C972" s="6"/>
      <c r="D972" s="6"/>
      <c r="E972" s="6"/>
      <c r="F972" s="7"/>
      <c r="G972" s="7"/>
      <c r="H972" s="7"/>
      <c r="I972" s="2"/>
      <c r="J972" s="2"/>
      <c r="K972" s="2"/>
      <c r="L972" s="2"/>
      <c r="M972" s="2"/>
      <c r="N972" s="2"/>
      <c r="O972" s="2"/>
      <c r="P972" s="2"/>
      <c r="Q972" s="2"/>
      <c r="R972" s="2"/>
      <c r="S972" s="2"/>
      <c r="T972" s="2"/>
      <c r="U972" s="2"/>
      <c r="V972" s="2"/>
      <c r="W972" s="2"/>
      <c r="X972" s="2"/>
      <c r="Y972" s="2"/>
      <c r="Z972" s="2"/>
    </row>
    <row r="973" spans="1:26" ht="15.75" customHeight="1">
      <c r="A973" s="5"/>
      <c r="B973" s="5"/>
      <c r="C973" s="6"/>
      <c r="D973" s="6"/>
      <c r="E973" s="6"/>
      <c r="F973" s="7"/>
      <c r="G973" s="7"/>
      <c r="H973" s="7"/>
      <c r="I973" s="2"/>
      <c r="J973" s="2"/>
      <c r="K973" s="2"/>
      <c r="L973" s="2"/>
      <c r="M973" s="2"/>
      <c r="N973" s="2"/>
      <c r="O973" s="2"/>
      <c r="P973" s="2"/>
      <c r="Q973" s="2"/>
      <c r="R973" s="2"/>
      <c r="S973" s="2"/>
      <c r="T973" s="2"/>
      <c r="U973" s="2"/>
      <c r="V973" s="2"/>
      <c r="W973" s="2"/>
      <c r="X973" s="2"/>
      <c r="Y973" s="2"/>
      <c r="Z973" s="2"/>
    </row>
    <row r="974" spans="1:26" ht="15.75" customHeight="1">
      <c r="A974" s="5"/>
      <c r="B974" s="5"/>
      <c r="C974" s="6"/>
      <c r="D974" s="6"/>
      <c r="E974" s="6"/>
      <c r="F974" s="7"/>
      <c r="G974" s="7"/>
      <c r="H974" s="7"/>
      <c r="I974" s="2"/>
      <c r="J974" s="2"/>
      <c r="K974" s="2"/>
      <c r="L974" s="2"/>
      <c r="M974" s="2"/>
      <c r="N974" s="2"/>
      <c r="O974" s="2"/>
      <c r="P974" s="2"/>
      <c r="Q974" s="2"/>
      <c r="R974" s="2"/>
      <c r="S974" s="2"/>
      <c r="T974" s="2"/>
      <c r="U974" s="2"/>
      <c r="V974" s="2"/>
      <c r="W974" s="2"/>
      <c r="X974" s="2"/>
      <c r="Y974" s="2"/>
      <c r="Z974" s="2"/>
    </row>
    <row r="975" spans="1:26" ht="15.75" customHeight="1">
      <c r="A975" s="5"/>
      <c r="B975" s="5"/>
      <c r="C975" s="6"/>
      <c r="D975" s="6"/>
      <c r="E975" s="6"/>
      <c r="F975" s="7"/>
      <c r="G975" s="7"/>
      <c r="H975" s="7"/>
      <c r="I975" s="2"/>
      <c r="J975" s="2"/>
      <c r="K975" s="2"/>
      <c r="L975" s="2"/>
      <c r="M975" s="2"/>
      <c r="N975" s="2"/>
      <c r="O975" s="2"/>
      <c r="P975" s="2"/>
      <c r="Q975" s="2"/>
      <c r="R975" s="2"/>
      <c r="S975" s="2"/>
      <c r="T975" s="2"/>
      <c r="U975" s="2"/>
      <c r="V975" s="2"/>
      <c r="W975" s="2"/>
      <c r="X975" s="2"/>
      <c r="Y975" s="2"/>
      <c r="Z975" s="2"/>
    </row>
    <row r="976" spans="1:26" ht="15.75" customHeight="1">
      <c r="A976" s="5"/>
      <c r="B976" s="5"/>
      <c r="C976" s="6"/>
      <c r="D976" s="6"/>
      <c r="E976" s="6"/>
      <c r="F976" s="7"/>
      <c r="G976" s="7"/>
      <c r="H976" s="7"/>
      <c r="I976" s="2"/>
      <c r="J976" s="2"/>
      <c r="K976" s="2"/>
      <c r="L976" s="2"/>
      <c r="M976" s="2"/>
      <c r="N976" s="2"/>
      <c r="O976" s="2"/>
      <c r="P976" s="2"/>
      <c r="Q976" s="2"/>
      <c r="R976" s="2"/>
      <c r="S976" s="2"/>
      <c r="T976" s="2"/>
      <c r="U976" s="2"/>
      <c r="V976" s="2"/>
      <c r="W976" s="2"/>
      <c r="X976" s="2"/>
      <c r="Y976" s="2"/>
      <c r="Z976" s="2"/>
    </row>
    <row r="977" spans="1:26" ht="15.75" customHeight="1">
      <c r="A977" s="5"/>
      <c r="B977" s="5"/>
      <c r="C977" s="6"/>
      <c r="D977" s="6"/>
      <c r="E977" s="6"/>
      <c r="F977" s="7"/>
      <c r="G977" s="7"/>
      <c r="H977" s="7"/>
      <c r="I977" s="2"/>
      <c r="J977" s="2"/>
      <c r="K977" s="2"/>
      <c r="L977" s="2"/>
      <c r="M977" s="2"/>
      <c r="N977" s="2"/>
      <c r="O977" s="2"/>
      <c r="P977" s="2"/>
      <c r="Q977" s="2"/>
      <c r="R977" s="2"/>
      <c r="S977" s="2"/>
      <c r="T977" s="2"/>
      <c r="U977" s="2"/>
      <c r="V977" s="2"/>
      <c r="W977" s="2"/>
      <c r="X977" s="2"/>
      <c r="Y977" s="2"/>
      <c r="Z977" s="2"/>
    </row>
    <row r="978" spans="1:26" ht="15.75" customHeight="1">
      <c r="A978" s="5"/>
      <c r="B978" s="5"/>
      <c r="C978" s="6"/>
      <c r="D978" s="6"/>
      <c r="E978" s="6"/>
      <c r="F978" s="7"/>
      <c r="G978" s="7"/>
      <c r="H978" s="7"/>
      <c r="I978" s="2"/>
      <c r="J978" s="2"/>
      <c r="K978" s="2"/>
      <c r="L978" s="2"/>
      <c r="M978" s="2"/>
      <c r="N978" s="2"/>
      <c r="O978" s="2"/>
      <c r="P978" s="2"/>
      <c r="Q978" s="2"/>
      <c r="R978" s="2"/>
      <c r="S978" s="2"/>
      <c r="T978" s="2"/>
      <c r="U978" s="2"/>
      <c r="V978" s="2"/>
      <c r="W978" s="2"/>
      <c r="X978" s="2"/>
      <c r="Y978" s="2"/>
      <c r="Z978" s="2"/>
    </row>
    <row r="979" spans="1:26" ht="15.75" customHeight="1">
      <c r="A979" s="5"/>
      <c r="B979" s="5"/>
      <c r="C979" s="6"/>
      <c r="D979" s="6"/>
      <c r="E979" s="6"/>
      <c r="F979" s="7"/>
      <c r="G979" s="7"/>
      <c r="H979" s="7"/>
      <c r="I979" s="2"/>
      <c r="J979" s="2"/>
      <c r="K979" s="2"/>
      <c r="L979" s="2"/>
      <c r="M979" s="2"/>
      <c r="N979" s="2"/>
      <c r="O979" s="2"/>
      <c r="P979" s="2"/>
      <c r="Q979" s="2"/>
      <c r="R979" s="2"/>
      <c r="S979" s="2"/>
      <c r="T979" s="2"/>
      <c r="U979" s="2"/>
      <c r="V979" s="2"/>
      <c r="W979" s="2"/>
      <c r="X979" s="2"/>
      <c r="Y979" s="2"/>
      <c r="Z979" s="2"/>
    </row>
    <row r="980" spans="1:26" ht="15.75" customHeight="1">
      <c r="A980" s="5"/>
      <c r="B980" s="5"/>
      <c r="C980" s="6"/>
      <c r="D980" s="6"/>
      <c r="E980" s="6"/>
      <c r="F980" s="7"/>
      <c r="G980" s="7"/>
      <c r="H980" s="7"/>
      <c r="I980" s="2"/>
      <c r="J980" s="2"/>
      <c r="K980" s="2"/>
      <c r="L980" s="2"/>
      <c r="M980" s="2"/>
      <c r="N980" s="2"/>
      <c r="O980" s="2"/>
      <c r="P980" s="2"/>
      <c r="Q980" s="2"/>
      <c r="R980" s="2"/>
      <c r="S980" s="2"/>
      <c r="T980" s="2"/>
      <c r="U980" s="2"/>
      <c r="V980" s="2"/>
      <c r="W980" s="2"/>
      <c r="X980" s="2"/>
      <c r="Y980" s="2"/>
      <c r="Z980" s="2"/>
    </row>
    <row r="981" spans="1:26" ht="15.75" customHeight="1">
      <c r="A981" s="5"/>
      <c r="B981" s="5"/>
      <c r="C981" s="6"/>
      <c r="D981" s="6"/>
      <c r="E981" s="6"/>
      <c r="F981" s="7"/>
      <c r="G981" s="7"/>
      <c r="H981" s="7"/>
      <c r="I981" s="2"/>
      <c r="J981" s="2"/>
      <c r="K981" s="2"/>
      <c r="L981" s="2"/>
      <c r="M981" s="2"/>
      <c r="N981" s="2"/>
      <c r="O981" s="2"/>
      <c r="P981" s="2"/>
      <c r="Q981" s="2"/>
      <c r="R981" s="2"/>
      <c r="S981" s="2"/>
      <c r="T981" s="2"/>
      <c r="U981" s="2"/>
      <c r="V981" s="2"/>
      <c r="W981" s="2"/>
      <c r="X981" s="2"/>
      <c r="Y981" s="2"/>
      <c r="Z981" s="2"/>
    </row>
    <row r="982" spans="1:26" ht="15.75" customHeight="1">
      <c r="A982" s="5"/>
      <c r="B982" s="5"/>
      <c r="C982" s="6"/>
      <c r="D982" s="6"/>
      <c r="E982" s="6"/>
      <c r="F982" s="7"/>
      <c r="G982" s="7"/>
      <c r="H982" s="7"/>
      <c r="I982" s="2"/>
      <c r="J982" s="2"/>
      <c r="K982" s="2"/>
      <c r="L982" s="2"/>
      <c r="M982" s="2"/>
      <c r="N982" s="2"/>
      <c r="O982" s="2"/>
      <c r="P982" s="2"/>
      <c r="Q982" s="2"/>
      <c r="R982" s="2"/>
      <c r="S982" s="2"/>
      <c r="T982" s="2"/>
      <c r="U982" s="2"/>
      <c r="V982" s="2"/>
      <c r="W982" s="2"/>
      <c r="X982" s="2"/>
      <c r="Y982" s="2"/>
      <c r="Z982" s="2"/>
    </row>
    <row r="983" spans="1:26" ht="15.75" customHeight="1">
      <c r="A983" s="5"/>
      <c r="B983" s="5"/>
      <c r="C983" s="6"/>
      <c r="D983" s="6"/>
      <c r="E983" s="6"/>
      <c r="F983" s="7"/>
      <c r="G983" s="7"/>
      <c r="H983" s="7"/>
      <c r="I983" s="2"/>
      <c r="J983" s="2"/>
      <c r="K983" s="2"/>
      <c r="L983" s="2"/>
      <c r="M983" s="2"/>
      <c r="N983" s="2"/>
      <c r="O983" s="2"/>
      <c r="P983" s="2"/>
      <c r="Q983" s="2"/>
      <c r="R983" s="2"/>
      <c r="S983" s="2"/>
      <c r="T983" s="2"/>
      <c r="U983" s="2"/>
      <c r="V983" s="2"/>
      <c r="W983" s="2"/>
      <c r="X983" s="2"/>
      <c r="Y983" s="2"/>
      <c r="Z983" s="2"/>
    </row>
    <row r="984" spans="1:26" ht="15.75" customHeight="1">
      <c r="A984" s="5"/>
      <c r="B984" s="5"/>
      <c r="C984" s="6"/>
      <c r="D984" s="6"/>
      <c r="E984" s="6"/>
      <c r="F984" s="7"/>
      <c r="G984" s="7"/>
      <c r="H984" s="7"/>
      <c r="I984" s="2"/>
      <c r="J984" s="2"/>
      <c r="K984" s="2"/>
      <c r="L984" s="2"/>
      <c r="M984" s="2"/>
      <c r="N984" s="2"/>
      <c r="O984" s="2"/>
      <c r="P984" s="2"/>
      <c r="Q984" s="2"/>
      <c r="R984" s="2"/>
      <c r="S984" s="2"/>
      <c r="T984" s="2"/>
      <c r="U984" s="2"/>
      <c r="V984" s="2"/>
      <c r="W984" s="2"/>
      <c r="X984" s="2"/>
      <c r="Y984" s="2"/>
      <c r="Z984" s="2"/>
    </row>
    <row r="985" spans="1:26" ht="15.75" customHeight="1">
      <c r="A985" s="5"/>
      <c r="B985" s="5"/>
      <c r="C985" s="6"/>
      <c r="D985" s="6"/>
      <c r="E985" s="6"/>
      <c r="F985" s="7"/>
      <c r="G985" s="7"/>
      <c r="H985" s="7"/>
      <c r="I985" s="2"/>
      <c r="J985" s="2"/>
      <c r="K985" s="2"/>
      <c r="L985" s="2"/>
      <c r="M985" s="2"/>
      <c r="N985" s="2"/>
      <c r="O985" s="2"/>
      <c r="P985" s="2"/>
      <c r="Q985" s="2"/>
      <c r="R985" s="2"/>
      <c r="S985" s="2"/>
      <c r="T985" s="2"/>
      <c r="U985" s="2"/>
      <c r="V985" s="2"/>
      <c r="W985" s="2"/>
      <c r="X985" s="2"/>
      <c r="Y985" s="2"/>
      <c r="Z985" s="2"/>
    </row>
    <row r="986" spans="1:26" ht="15.75" customHeight="1">
      <c r="A986" s="5"/>
      <c r="B986" s="5"/>
      <c r="C986" s="6"/>
      <c r="D986" s="6"/>
      <c r="E986" s="6"/>
      <c r="F986" s="7"/>
      <c r="G986" s="7"/>
      <c r="H986" s="7"/>
      <c r="I986" s="2"/>
      <c r="J986" s="2"/>
      <c r="K986" s="2"/>
      <c r="L986" s="2"/>
      <c r="M986" s="2"/>
      <c r="N986" s="2"/>
      <c r="O986" s="2"/>
      <c r="P986" s="2"/>
      <c r="Q986" s="2"/>
      <c r="R986" s="2"/>
      <c r="S986" s="2"/>
      <c r="T986" s="2"/>
      <c r="U986" s="2"/>
      <c r="V986" s="2"/>
      <c r="W986" s="2"/>
      <c r="X986" s="2"/>
      <c r="Y986" s="2"/>
      <c r="Z986" s="2"/>
    </row>
    <row r="987" spans="1:26" ht="15.75" customHeight="1">
      <c r="A987" s="5"/>
      <c r="B987" s="5"/>
      <c r="C987" s="6"/>
      <c r="D987" s="6"/>
      <c r="E987" s="6"/>
      <c r="F987" s="7"/>
      <c r="G987" s="7"/>
      <c r="H987" s="7"/>
      <c r="I987" s="2"/>
      <c r="J987" s="2"/>
      <c r="K987" s="2"/>
      <c r="L987" s="2"/>
      <c r="M987" s="2"/>
      <c r="N987" s="2"/>
      <c r="O987" s="2"/>
      <c r="P987" s="2"/>
      <c r="Q987" s="2"/>
      <c r="R987" s="2"/>
      <c r="S987" s="2"/>
      <c r="T987" s="2"/>
      <c r="U987" s="2"/>
      <c r="V987" s="2"/>
      <c r="W987" s="2"/>
      <c r="X987" s="2"/>
      <c r="Y987" s="2"/>
      <c r="Z987" s="2"/>
    </row>
    <row r="988" spans="1:26" ht="15.75" customHeight="1">
      <c r="A988" s="5"/>
      <c r="B988" s="5"/>
      <c r="C988" s="6"/>
      <c r="D988" s="6"/>
      <c r="E988" s="6"/>
      <c r="F988" s="7"/>
      <c r="G988" s="7"/>
      <c r="H988" s="7"/>
      <c r="I988" s="2"/>
      <c r="J988" s="2"/>
      <c r="K988" s="2"/>
      <c r="L988" s="2"/>
      <c r="M988" s="2"/>
      <c r="N988" s="2"/>
      <c r="O988" s="2"/>
      <c r="P988" s="2"/>
      <c r="Q988" s="2"/>
      <c r="R988" s="2"/>
      <c r="S988" s="2"/>
      <c r="T988" s="2"/>
      <c r="U988" s="2"/>
      <c r="V988" s="2"/>
      <c r="W988" s="2"/>
      <c r="X988" s="2"/>
      <c r="Y988" s="2"/>
      <c r="Z988" s="2"/>
    </row>
    <row r="989" spans="1:26" ht="15.75" customHeight="1">
      <c r="A989" s="5"/>
      <c r="B989" s="5"/>
      <c r="C989" s="6"/>
      <c r="D989" s="6"/>
      <c r="E989" s="6"/>
      <c r="F989" s="7"/>
      <c r="G989" s="7"/>
      <c r="H989" s="7"/>
      <c r="I989" s="2"/>
      <c r="J989" s="2"/>
      <c r="K989" s="2"/>
      <c r="L989" s="2"/>
      <c r="M989" s="2"/>
      <c r="N989" s="2"/>
      <c r="O989" s="2"/>
      <c r="P989" s="2"/>
      <c r="Q989" s="2"/>
      <c r="R989" s="2"/>
      <c r="S989" s="2"/>
      <c r="T989" s="2"/>
      <c r="U989" s="2"/>
      <c r="V989" s="2"/>
      <c r="W989" s="2"/>
      <c r="X989" s="2"/>
      <c r="Y989" s="2"/>
      <c r="Z989" s="2"/>
    </row>
    <row r="990" spans="1:26" ht="15.75" customHeight="1">
      <c r="A990" s="5"/>
      <c r="B990" s="5"/>
      <c r="C990" s="6"/>
      <c r="D990" s="6"/>
      <c r="E990" s="6"/>
      <c r="F990" s="7"/>
      <c r="G990" s="7"/>
      <c r="H990" s="7"/>
      <c r="I990" s="2"/>
      <c r="J990" s="2"/>
      <c r="K990" s="2"/>
      <c r="L990" s="2"/>
      <c r="M990" s="2"/>
      <c r="N990" s="2"/>
      <c r="O990" s="2"/>
      <c r="P990" s="2"/>
      <c r="Q990" s="2"/>
      <c r="R990" s="2"/>
      <c r="S990" s="2"/>
      <c r="T990" s="2"/>
      <c r="U990" s="2"/>
      <c r="V990" s="2"/>
      <c r="W990" s="2"/>
      <c r="X990" s="2"/>
      <c r="Y990" s="2"/>
      <c r="Z990" s="2"/>
    </row>
    <row r="991" spans="1:26" ht="15.75" customHeight="1">
      <c r="A991" s="5"/>
      <c r="B991" s="5"/>
      <c r="C991" s="6"/>
      <c r="D991" s="6"/>
      <c r="E991" s="6"/>
      <c r="F991" s="7"/>
      <c r="G991" s="7"/>
      <c r="H991" s="7"/>
      <c r="I991" s="2"/>
      <c r="J991" s="2"/>
      <c r="K991" s="2"/>
      <c r="L991" s="2"/>
      <c r="M991" s="2"/>
      <c r="N991" s="2"/>
      <c r="O991" s="2"/>
      <c r="P991" s="2"/>
      <c r="Q991" s="2"/>
      <c r="R991" s="2"/>
      <c r="S991" s="2"/>
      <c r="T991" s="2"/>
      <c r="U991" s="2"/>
      <c r="V991" s="2"/>
      <c r="W991" s="2"/>
      <c r="X991" s="2"/>
      <c r="Y991" s="2"/>
      <c r="Z991" s="2"/>
    </row>
    <row r="992" spans="1:26" ht="15.75" customHeight="1">
      <c r="A992" s="5"/>
      <c r="B992" s="5"/>
      <c r="C992" s="6"/>
      <c r="D992" s="6"/>
      <c r="E992" s="6"/>
      <c r="F992" s="7"/>
      <c r="G992" s="7"/>
      <c r="H992" s="7"/>
      <c r="I992" s="2"/>
      <c r="J992" s="2"/>
      <c r="K992" s="2"/>
      <c r="L992" s="2"/>
      <c r="M992" s="2"/>
      <c r="N992" s="2"/>
      <c r="O992" s="2"/>
      <c r="P992" s="2"/>
      <c r="Q992" s="2"/>
      <c r="R992" s="2"/>
      <c r="S992" s="2"/>
      <c r="T992" s="2"/>
      <c r="U992" s="2"/>
      <c r="V992" s="2"/>
      <c r="W992" s="2"/>
      <c r="X992" s="2"/>
      <c r="Y992" s="2"/>
      <c r="Z992" s="2"/>
    </row>
    <row r="993" spans="1:26" ht="15.75" customHeight="1">
      <c r="A993" s="5"/>
      <c r="B993" s="5"/>
      <c r="C993" s="6"/>
      <c r="D993" s="6"/>
      <c r="E993" s="6"/>
      <c r="F993" s="7"/>
      <c r="G993" s="7"/>
      <c r="H993" s="7"/>
      <c r="I993" s="2"/>
      <c r="J993" s="2"/>
      <c r="K993" s="2"/>
      <c r="L993" s="2"/>
      <c r="M993" s="2"/>
      <c r="N993" s="2"/>
      <c r="O993" s="2"/>
      <c r="P993" s="2"/>
      <c r="Q993" s="2"/>
      <c r="R993" s="2"/>
      <c r="S993" s="2"/>
      <c r="T993" s="2"/>
      <c r="U993" s="2"/>
      <c r="V993" s="2"/>
      <c r="W993" s="2"/>
      <c r="X993" s="2"/>
      <c r="Y993" s="2"/>
      <c r="Z993" s="2"/>
    </row>
    <row r="994" spans="1:26" ht="15.75" customHeight="1">
      <c r="A994" s="5"/>
      <c r="B994" s="5"/>
      <c r="C994" s="6"/>
      <c r="D994" s="6"/>
      <c r="E994" s="6"/>
      <c r="F994" s="7"/>
      <c r="G994" s="7"/>
      <c r="H994" s="7"/>
      <c r="I994" s="2"/>
      <c r="J994" s="2"/>
      <c r="K994" s="2"/>
      <c r="L994" s="2"/>
      <c r="M994" s="2"/>
      <c r="N994" s="2"/>
      <c r="O994" s="2"/>
      <c r="P994" s="2"/>
      <c r="Q994" s="2"/>
      <c r="R994" s="2"/>
      <c r="S994" s="2"/>
      <c r="T994" s="2"/>
      <c r="U994" s="2"/>
      <c r="V994" s="2"/>
      <c r="W994" s="2"/>
      <c r="X994" s="2"/>
      <c r="Y994" s="2"/>
      <c r="Z994" s="2"/>
    </row>
    <row r="995" spans="1:26" ht="15.75" customHeight="1">
      <c r="A995" s="5"/>
      <c r="B995" s="5"/>
      <c r="C995" s="6"/>
      <c r="D995" s="6"/>
      <c r="E995" s="6"/>
      <c r="F995" s="7"/>
      <c r="G995" s="7"/>
      <c r="H995" s="7"/>
      <c r="I995" s="2"/>
      <c r="J995" s="2"/>
      <c r="K995" s="2"/>
      <c r="L995" s="2"/>
      <c r="M995" s="2"/>
      <c r="N995" s="2"/>
      <c r="O995" s="2"/>
      <c r="P995" s="2"/>
      <c r="Q995" s="2"/>
      <c r="R995" s="2"/>
      <c r="S995" s="2"/>
      <c r="T995" s="2"/>
      <c r="U995" s="2"/>
      <c r="V995" s="2"/>
      <c r="W995" s="2"/>
      <c r="X995" s="2"/>
      <c r="Y995" s="2"/>
      <c r="Z995" s="2"/>
    </row>
    <row r="996" spans="1:26" ht="15.75" customHeight="1">
      <c r="A996" s="5"/>
      <c r="B996" s="5"/>
      <c r="C996" s="6"/>
      <c r="D996" s="6"/>
      <c r="E996" s="6"/>
      <c r="F996" s="7"/>
      <c r="G996" s="7"/>
      <c r="H996" s="7"/>
      <c r="I996" s="2"/>
      <c r="J996" s="2"/>
      <c r="K996" s="2"/>
      <c r="L996" s="2"/>
      <c r="M996" s="2"/>
      <c r="N996" s="2"/>
      <c r="O996" s="2"/>
      <c r="P996" s="2"/>
      <c r="Q996" s="2"/>
      <c r="R996" s="2"/>
      <c r="S996" s="2"/>
      <c r="T996" s="2"/>
      <c r="U996" s="2"/>
      <c r="V996" s="2"/>
      <c r="W996" s="2"/>
      <c r="X996" s="2"/>
      <c r="Y996" s="2"/>
      <c r="Z996" s="2"/>
    </row>
    <row r="997" spans="1:26" ht="15.75" customHeight="1">
      <c r="A997" s="5"/>
      <c r="B997" s="5"/>
      <c r="C997" s="6"/>
      <c r="D997" s="6"/>
      <c r="E997" s="6"/>
      <c r="F997" s="7"/>
      <c r="G997" s="7"/>
      <c r="H997" s="7"/>
      <c r="I997" s="2"/>
      <c r="J997" s="2"/>
      <c r="K997" s="2"/>
      <c r="L997" s="2"/>
      <c r="M997" s="2"/>
      <c r="N997" s="2"/>
      <c r="O997" s="2"/>
      <c r="P997" s="2"/>
      <c r="Q997" s="2"/>
      <c r="R997" s="2"/>
      <c r="S997" s="2"/>
      <c r="T997" s="2"/>
      <c r="U997" s="2"/>
      <c r="V997" s="2"/>
      <c r="W997" s="2"/>
      <c r="X997" s="2"/>
      <c r="Y997" s="2"/>
      <c r="Z997" s="2"/>
    </row>
    <row r="998" spans="1:26" ht="15.75" customHeight="1">
      <c r="A998" s="5"/>
      <c r="B998" s="5"/>
      <c r="C998" s="6"/>
      <c r="D998" s="6"/>
      <c r="E998" s="6"/>
      <c r="F998" s="7"/>
      <c r="G998" s="7"/>
      <c r="H998" s="7"/>
      <c r="I998" s="2"/>
      <c r="J998" s="2"/>
      <c r="K998" s="2"/>
      <c r="L998" s="2"/>
      <c r="M998" s="2"/>
      <c r="N998" s="2"/>
      <c r="O998" s="2"/>
      <c r="P998" s="2"/>
      <c r="Q998" s="2"/>
      <c r="R998" s="2"/>
      <c r="S998" s="2"/>
      <c r="T998" s="2"/>
      <c r="U998" s="2"/>
      <c r="V998" s="2"/>
      <c r="W998" s="2"/>
      <c r="X998" s="2"/>
      <c r="Y998" s="2"/>
      <c r="Z998" s="2"/>
    </row>
    <row r="999" spans="1:26" ht="15.75" customHeight="1">
      <c r="A999" s="5"/>
      <c r="B999" s="5"/>
      <c r="C999" s="6"/>
      <c r="D999" s="6"/>
      <c r="E999" s="6"/>
      <c r="F999" s="7"/>
      <c r="G999" s="7"/>
      <c r="H999" s="7"/>
      <c r="I999" s="2"/>
      <c r="J999" s="2"/>
      <c r="K999" s="2"/>
      <c r="L999" s="2"/>
      <c r="M999" s="2"/>
      <c r="N999" s="2"/>
      <c r="O999" s="2"/>
      <c r="P999" s="2"/>
      <c r="Q999" s="2"/>
      <c r="R999" s="2"/>
      <c r="S999" s="2"/>
      <c r="T999" s="2"/>
      <c r="U999" s="2"/>
      <c r="V999" s="2"/>
      <c r="W999" s="2"/>
      <c r="X999" s="2"/>
      <c r="Y999" s="2"/>
      <c r="Z999" s="2"/>
    </row>
    <row r="1000" spans="1:26" ht="15.75" customHeight="1">
      <c r="A1000" s="5"/>
      <c r="B1000" s="5"/>
      <c r="C1000" s="6"/>
      <c r="D1000" s="6"/>
      <c r="E1000" s="6"/>
      <c r="F1000" s="7"/>
      <c r="G1000" s="7"/>
      <c r="H1000" s="7"/>
      <c r="I1000" s="2"/>
      <c r="J1000" s="2"/>
      <c r="K1000" s="2"/>
      <c r="L1000" s="2"/>
      <c r="M1000" s="2"/>
      <c r="N1000" s="2"/>
      <c r="O1000" s="2"/>
      <c r="P1000" s="2"/>
      <c r="Q1000" s="2"/>
      <c r="R1000" s="2"/>
      <c r="S1000" s="2"/>
      <c r="T1000" s="2"/>
      <c r="U1000" s="2"/>
      <c r="V1000" s="2"/>
      <c r="W1000" s="2"/>
      <c r="X1000" s="2"/>
      <c r="Y1000" s="2"/>
      <c r="Z1000" s="2"/>
    </row>
  </sheetData>
  <autoFilter ref="A1:J133"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C561-9825-488F-ABD3-2B7FCC4E7ED0}">
  <sheetPr>
    <tabColor rgb="FFFF5869"/>
  </sheetPr>
  <dimension ref="A1:S22"/>
  <sheetViews>
    <sheetView workbookViewId="0">
      <selection activeCell="M1" sqref="M1:R1"/>
    </sheetView>
  </sheetViews>
  <sheetFormatPr defaultRowHeight="14.5"/>
  <cols>
    <col min="1" max="12" width="10.4140625" customWidth="1"/>
    <col min="13" max="19" width="13.25" customWidth="1"/>
  </cols>
  <sheetData>
    <row r="1" spans="1:19">
      <c r="A1" s="111" t="s">
        <v>12</v>
      </c>
      <c r="B1" s="111"/>
      <c r="C1" s="111"/>
      <c r="D1" s="111"/>
      <c r="E1" s="111"/>
      <c r="F1" s="111"/>
      <c r="G1" s="112" t="s">
        <v>838</v>
      </c>
      <c r="H1" s="112"/>
      <c r="I1" s="112"/>
      <c r="J1" s="112" t="s">
        <v>839</v>
      </c>
      <c r="K1" s="112"/>
      <c r="L1" s="112"/>
      <c r="M1" s="113"/>
      <c r="N1" s="113"/>
      <c r="O1" s="113"/>
      <c r="P1" s="113"/>
      <c r="Q1" s="113"/>
      <c r="R1" s="113"/>
      <c r="S1" s="73"/>
    </row>
    <row r="2" spans="1:19" s="43" customFormat="1" ht="72.5">
      <c r="A2" s="74" t="s">
        <v>18</v>
      </c>
      <c r="B2" s="74" t="s">
        <v>337</v>
      </c>
      <c r="C2" s="74" t="s">
        <v>338</v>
      </c>
      <c r="D2" s="74" t="s">
        <v>24</v>
      </c>
      <c r="E2" s="74" t="s">
        <v>25</v>
      </c>
      <c r="F2" s="74" t="s">
        <v>840</v>
      </c>
      <c r="G2" s="75" t="s">
        <v>841</v>
      </c>
      <c r="H2" s="75" t="s">
        <v>842</v>
      </c>
      <c r="I2" s="75" t="s">
        <v>843</v>
      </c>
      <c r="J2" s="75" t="s">
        <v>844</v>
      </c>
      <c r="K2" s="75" t="s">
        <v>845</v>
      </c>
      <c r="L2" s="75" t="s">
        <v>843</v>
      </c>
      <c r="M2" s="76" t="s">
        <v>846</v>
      </c>
      <c r="N2" s="76" t="s">
        <v>847</v>
      </c>
      <c r="O2" s="76" t="s">
        <v>848</v>
      </c>
      <c r="P2" s="76" t="s">
        <v>849</v>
      </c>
      <c r="Q2" s="76" t="s">
        <v>850</v>
      </c>
      <c r="R2" s="76" t="s">
        <v>851</v>
      </c>
      <c r="S2" s="77" t="s">
        <v>852</v>
      </c>
    </row>
    <row r="3" spans="1:19">
      <c r="A3" s="78" t="s">
        <v>138</v>
      </c>
      <c r="B3" s="78" t="s">
        <v>138</v>
      </c>
      <c r="C3" s="78" t="s">
        <v>343</v>
      </c>
      <c r="D3" s="78" t="s">
        <v>31</v>
      </c>
      <c r="E3" s="78" t="s">
        <v>31</v>
      </c>
      <c r="F3" s="78" t="s">
        <v>31</v>
      </c>
      <c r="G3" s="78" t="s">
        <v>853</v>
      </c>
      <c r="H3" s="78" t="s">
        <v>854</v>
      </c>
      <c r="I3" s="78" t="s">
        <v>855</v>
      </c>
      <c r="J3" s="78" t="s">
        <v>856</v>
      </c>
      <c r="K3" s="78" t="s">
        <v>857</v>
      </c>
      <c r="L3" s="78" t="s">
        <v>857</v>
      </c>
      <c r="M3" s="79" t="s">
        <v>858</v>
      </c>
      <c r="N3" s="79">
        <v>414000000</v>
      </c>
      <c r="O3" s="79">
        <v>-409346000</v>
      </c>
      <c r="P3" s="79">
        <v>36242000</v>
      </c>
      <c r="Q3" s="79" t="s">
        <v>858</v>
      </c>
      <c r="R3" s="79">
        <v>15884000</v>
      </c>
      <c r="S3" s="79">
        <v>450.24200000000002</v>
      </c>
    </row>
    <row r="4" spans="1:19">
      <c r="A4" s="78" t="s">
        <v>202</v>
      </c>
      <c r="B4" s="78" t="s">
        <v>202</v>
      </c>
      <c r="C4" s="78" t="s">
        <v>348</v>
      </c>
      <c r="D4" s="78" t="s">
        <v>31</v>
      </c>
      <c r="E4" s="78" t="s">
        <v>31</v>
      </c>
      <c r="F4" s="78" t="s">
        <v>31</v>
      </c>
      <c r="G4" s="78" t="s">
        <v>853</v>
      </c>
      <c r="H4" s="78" t="s">
        <v>854</v>
      </c>
      <c r="I4" s="78" t="s">
        <v>855</v>
      </c>
      <c r="J4" s="78" t="s">
        <v>856</v>
      </c>
      <c r="K4" s="78" t="s">
        <v>857</v>
      </c>
      <c r="L4" s="78" t="s">
        <v>857</v>
      </c>
      <c r="M4" s="79">
        <v>31658415.652206101</v>
      </c>
      <c r="N4" s="79">
        <v>180770233.965606</v>
      </c>
      <c r="O4" s="79">
        <v>259347553.32497001</v>
      </c>
      <c r="P4" s="79">
        <v>34998154.845380001</v>
      </c>
      <c r="Q4" s="79" t="s">
        <v>858</v>
      </c>
      <c r="R4" s="79">
        <v>172811277.58506</v>
      </c>
      <c r="S4" s="79">
        <v>31.658415652206102</v>
      </c>
    </row>
    <row r="5" spans="1:19">
      <c r="A5" s="78" t="s">
        <v>244</v>
      </c>
      <c r="B5" s="78" t="s">
        <v>244</v>
      </c>
      <c r="C5" s="78" t="s">
        <v>344</v>
      </c>
      <c r="D5" s="78" t="s">
        <v>31</v>
      </c>
      <c r="E5" s="78" t="s">
        <v>31</v>
      </c>
      <c r="F5" s="78" t="s">
        <v>31</v>
      </c>
      <c r="G5" s="78" t="s">
        <v>853</v>
      </c>
      <c r="H5" s="78" t="s">
        <v>854</v>
      </c>
      <c r="I5" s="78" t="s">
        <v>855</v>
      </c>
      <c r="J5" s="78" t="s">
        <v>856</v>
      </c>
      <c r="K5" s="78" t="s">
        <v>857</v>
      </c>
      <c r="L5" s="78" t="s">
        <v>857</v>
      </c>
      <c r="M5" s="79">
        <v>184841528.28999999</v>
      </c>
      <c r="N5" s="79">
        <v>567136528.28999996</v>
      </c>
      <c r="O5" s="79">
        <v>1151442000</v>
      </c>
      <c r="P5" s="79" t="s">
        <v>858</v>
      </c>
      <c r="Q5" s="79" t="s">
        <v>858</v>
      </c>
      <c r="R5" s="79">
        <v>339748000</v>
      </c>
      <c r="S5" s="79">
        <v>184.84152828999999</v>
      </c>
    </row>
    <row r="6" spans="1:19">
      <c r="A6" s="78" t="s">
        <v>310</v>
      </c>
      <c r="B6" s="78" t="s">
        <v>310</v>
      </c>
      <c r="C6" s="78" t="s">
        <v>353</v>
      </c>
      <c r="D6" s="78" t="s">
        <v>31</v>
      </c>
      <c r="E6" s="78" t="s">
        <v>31</v>
      </c>
      <c r="F6" s="78" t="s">
        <v>31</v>
      </c>
      <c r="G6" s="78" t="s">
        <v>853</v>
      </c>
      <c r="H6" s="78" t="s">
        <v>854</v>
      </c>
      <c r="I6" s="78" t="s">
        <v>855</v>
      </c>
      <c r="J6" s="78" t="s">
        <v>856</v>
      </c>
      <c r="K6" s="78" t="s">
        <v>857</v>
      </c>
      <c r="L6" s="78" t="s">
        <v>857</v>
      </c>
      <c r="M6" s="79">
        <v>126431048.13600001</v>
      </c>
      <c r="N6" s="79">
        <v>11083448.136299999</v>
      </c>
      <c r="O6" s="79">
        <v>94779731</v>
      </c>
      <c r="P6" s="79">
        <v>75824713</v>
      </c>
      <c r="Q6" s="79" t="s">
        <v>858</v>
      </c>
      <c r="R6" s="79">
        <v>13406530</v>
      </c>
      <c r="S6" s="79">
        <v>126.431048136</v>
      </c>
    </row>
    <row r="7" spans="1:19">
      <c r="A7" s="78" t="s">
        <v>217</v>
      </c>
      <c r="B7" s="78" t="s">
        <v>217</v>
      </c>
      <c r="C7" s="78" t="s">
        <v>346</v>
      </c>
      <c r="D7" s="78" t="s">
        <v>31</v>
      </c>
      <c r="E7" s="78" t="s">
        <v>31</v>
      </c>
      <c r="F7" s="78" t="s">
        <v>31</v>
      </c>
      <c r="G7" s="78" t="s">
        <v>853</v>
      </c>
      <c r="H7" s="78" t="s">
        <v>854</v>
      </c>
      <c r="I7" s="78" t="s">
        <v>855</v>
      </c>
      <c r="J7" s="78" t="s">
        <v>856</v>
      </c>
      <c r="K7" s="78" t="s">
        <v>857</v>
      </c>
      <c r="L7" s="78" t="s">
        <v>857</v>
      </c>
      <c r="M7" s="79">
        <v>999024718.38</v>
      </c>
      <c r="N7" s="79">
        <v>399600628.38</v>
      </c>
      <c r="O7" s="79">
        <v>385943000</v>
      </c>
      <c r="P7" s="79">
        <v>782171000</v>
      </c>
      <c r="Q7" s="79" t="s">
        <v>858</v>
      </c>
      <c r="R7" s="79">
        <v>225547000</v>
      </c>
      <c r="S7" s="79">
        <v>999.02471837999997</v>
      </c>
    </row>
    <row r="8" spans="1:19">
      <c r="A8" s="78" t="s">
        <v>187</v>
      </c>
      <c r="B8" s="78" t="s">
        <v>187</v>
      </c>
      <c r="C8" s="78" t="s">
        <v>351</v>
      </c>
      <c r="D8" s="78" t="s">
        <v>31</v>
      </c>
      <c r="E8" s="78" t="s">
        <v>31</v>
      </c>
      <c r="F8" s="78" t="s">
        <v>31</v>
      </c>
      <c r="G8" s="78" t="s">
        <v>853</v>
      </c>
      <c r="H8" s="78" t="s">
        <v>854</v>
      </c>
      <c r="I8" s="78" t="s">
        <v>855</v>
      </c>
      <c r="J8" s="78" t="s">
        <v>856</v>
      </c>
      <c r="K8" s="78" t="s">
        <v>857</v>
      </c>
      <c r="L8" s="78" t="s">
        <v>857</v>
      </c>
      <c r="M8" s="79">
        <v>154903164.87599999</v>
      </c>
      <c r="N8" s="79">
        <v>12934164.876499999</v>
      </c>
      <c r="O8" s="79">
        <v>-47047000</v>
      </c>
      <c r="P8" s="79">
        <v>151746000</v>
      </c>
      <c r="Q8" s="79" t="s">
        <v>858</v>
      </c>
      <c r="R8" s="79">
        <v>15217000</v>
      </c>
      <c r="S8" s="79">
        <v>154.90316487599998</v>
      </c>
    </row>
    <row r="9" spans="1:19">
      <c r="A9" s="78" t="s">
        <v>128</v>
      </c>
      <c r="B9" s="78" t="s">
        <v>128</v>
      </c>
      <c r="C9" s="78" t="s">
        <v>347</v>
      </c>
      <c r="D9" s="78" t="s">
        <v>31</v>
      </c>
      <c r="E9" s="78" t="s">
        <v>31</v>
      </c>
      <c r="F9" s="78" t="s">
        <v>31</v>
      </c>
      <c r="G9" s="78" t="s">
        <v>853</v>
      </c>
      <c r="H9" s="78" t="s">
        <v>854</v>
      </c>
      <c r="I9" s="78" t="s">
        <v>855</v>
      </c>
      <c r="J9" s="78" t="s">
        <v>856</v>
      </c>
      <c r="K9" s="78" t="s">
        <v>857</v>
      </c>
      <c r="L9" s="78" t="s">
        <v>857</v>
      </c>
      <c r="M9" s="79">
        <v>146879797.24000001</v>
      </c>
      <c r="N9" s="79">
        <v>146291217.24000001</v>
      </c>
      <c r="O9" s="79">
        <v>404011811</v>
      </c>
      <c r="P9" s="79">
        <v>21659501</v>
      </c>
      <c r="Q9" s="79" t="s">
        <v>858</v>
      </c>
      <c r="R9" s="79">
        <v>21072678</v>
      </c>
      <c r="S9" s="79">
        <v>146.87979724000002</v>
      </c>
    </row>
    <row r="10" spans="1:19">
      <c r="A10" s="78" t="s">
        <v>83</v>
      </c>
      <c r="B10" s="78" t="s">
        <v>83</v>
      </c>
      <c r="C10" s="78" t="s">
        <v>354</v>
      </c>
      <c r="D10" s="78" t="s">
        <v>32</v>
      </c>
      <c r="E10" s="78" t="s">
        <v>31</v>
      </c>
      <c r="F10" s="78" t="s">
        <v>31</v>
      </c>
      <c r="G10" s="78" t="s">
        <v>853</v>
      </c>
      <c r="H10" s="78" t="s">
        <v>854</v>
      </c>
      <c r="I10" s="78" t="s">
        <v>855</v>
      </c>
      <c r="J10" s="78" t="s">
        <v>856</v>
      </c>
      <c r="K10" s="78" t="s">
        <v>857</v>
      </c>
      <c r="L10" s="78" t="s">
        <v>857</v>
      </c>
      <c r="M10" s="79">
        <v>-81705742.5</v>
      </c>
      <c r="N10" s="79">
        <v>78542257.5</v>
      </c>
      <c r="O10" s="79">
        <v>318339000</v>
      </c>
      <c r="P10" s="79">
        <v>100230000</v>
      </c>
      <c r="Q10" s="79" t="s">
        <v>858</v>
      </c>
      <c r="R10" s="79">
        <v>231362000</v>
      </c>
      <c r="S10" s="79">
        <v>178.77225749999999</v>
      </c>
    </row>
    <row r="11" spans="1:19">
      <c r="A11" s="78" t="s">
        <v>87</v>
      </c>
      <c r="B11" s="78" t="s">
        <v>87</v>
      </c>
      <c r="C11" s="78" t="s">
        <v>345</v>
      </c>
      <c r="D11" s="78" t="s">
        <v>32</v>
      </c>
      <c r="E11" s="78" t="s">
        <v>31</v>
      </c>
      <c r="F11" s="78" t="s">
        <v>31</v>
      </c>
      <c r="G11" s="78" t="s">
        <v>853</v>
      </c>
      <c r="H11" s="78" t="s">
        <v>854</v>
      </c>
      <c r="I11" s="78" t="s">
        <v>855</v>
      </c>
      <c r="J11" s="78" t="s">
        <v>856</v>
      </c>
      <c r="K11" s="78" t="s">
        <v>857</v>
      </c>
      <c r="L11" s="78" t="s">
        <v>857</v>
      </c>
      <c r="M11" s="79">
        <v>150541399.675253</v>
      </c>
      <c r="N11" s="79">
        <v>90216399.675252795</v>
      </c>
      <c r="O11" s="79" t="s">
        <v>858</v>
      </c>
      <c r="P11" s="79" t="s">
        <v>858</v>
      </c>
      <c r="Q11" s="79" t="s">
        <v>858</v>
      </c>
      <c r="R11" s="79" t="s">
        <v>858</v>
      </c>
      <c r="S11" s="79">
        <v>150.54139967525299</v>
      </c>
    </row>
    <row r="12" spans="1:19">
      <c r="A12" s="78" t="s">
        <v>45</v>
      </c>
      <c r="B12" s="78" t="s">
        <v>45</v>
      </c>
      <c r="C12" s="78" t="s">
        <v>352</v>
      </c>
      <c r="D12" s="78" t="s">
        <v>31</v>
      </c>
      <c r="E12" s="78" t="s">
        <v>31</v>
      </c>
      <c r="F12" s="78" t="s">
        <v>31</v>
      </c>
      <c r="G12" s="78" t="s">
        <v>853</v>
      </c>
      <c r="H12" s="78" t="s">
        <v>854</v>
      </c>
      <c r="I12" s="78" t="s">
        <v>855</v>
      </c>
      <c r="J12" s="78" t="s">
        <v>856</v>
      </c>
      <c r="K12" s="78" t="s">
        <v>857</v>
      </c>
      <c r="L12" s="78" t="s">
        <v>857</v>
      </c>
      <c r="M12" s="79">
        <v>93437635.950000003</v>
      </c>
      <c r="N12" s="79">
        <v>36415635.9499183</v>
      </c>
      <c r="O12" s="79">
        <v>13747000</v>
      </c>
      <c r="P12" s="79">
        <v>75875000</v>
      </c>
      <c r="Q12" s="79" t="s">
        <v>858</v>
      </c>
      <c r="R12" s="79">
        <v>20092000</v>
      </c>
      <c r="S12" s="79">
        <v>93.437635950000001</v>
      </c>
    </row>
    <row r="13" spans="1:19">
      <c r="A13" s="78" t="s">
        <v>210</v>
      </c>
      <c r="B13" s="78" t="s">
        <v>210</v>
      </c>
      <c r="C13" s="78" t="s">
        <v>349</v>
      </c>
      <c r="D13" s="78" t="s">
        <v>31</v>
      </c>
      <c r="E13" s="78" t="s">
        <v>31</v>
      </c>
      <c r="F13" s="78" t="s">
        <v>31</v>
      </c>
      <c r="G13" s="78" t="s">
        <v>853</v>
      </c>
      <c r="H13" s="78" t="s">
        <v>854</v>
      </c>
      <c r="I13" s="78" t="s">
        <v>855</v>
      </c>
      <c r="J13" s="78" t="s">
        <v>856</v>
      </c>
      <c r="K13" s="78" t="s">
        <v>857</v>
      </c>
      <c r="L13" s="78" t="s">
        <v>857</v>
      </c>
      <c r="M13" s="79">
        <v>67045645</v>
      </c>
      <c r="N13" s="79">
        <v>68728645</v>
      </c>
      <c r="O13" s="79">
        <v>437362000</v>
      </c>
      <c r="P13" s="79">
        <v>108287000</v>
      </c>
      <c r="Q13" s="79" t="s">
        <v>858</v>
      </c>
      <c r="R13" s="79">
        <v>109970000</v>
      </c>
      <c r="S13" s="79">
        <v>67.045644999999993</v>
      </c>
    </row>
    <row r="14" spans="1:19">
      <c r="A14" s="78" t="s">
        <v>193</v>
      </c>
      <c r="B14" s="78" t="s">
        <v>193</v>
      </c>
      <c r="C14" s="78" t="s">
        <v>350</v>
      </c>
      <c r="D14" s="78" t="s">
        <v>32</v>
      </c>
      <c r="E14" s="78" t="s">
        <v>31</v>
      </c>
      <c r="F14" s="78" t="s">
        <v>31</v>
      </c>
      <c r="G14" s="78" t="s">
        <v>853</v>
      </c>
      <c r="H14" s="78" t="s">
        <v>854</v>
      </c>
      <c r="I14" s="78" t="s">
        <v>855</v>
      </c>
      <c r="J14" s="78" t="s">
        <v>856</v>
      </c>
      <c r="K14" s="78" t="s">
        <v>857</v>
      </c>
      <c r="L14" s="78" t="s">
        <v>857</v>
      </c>
      <c r="M14" s="79">
        <v>77359122.075000003</v>
      </c>
      <c r="N14" s="79">
        <v>120489622.07542901</v>
      </c>
      <c r="O14" s="79">
        <v>389052565</v>
      </c>
      <c r="P14" s="79">
        <v>43315784</v>
      </c>
      <c r="Q14" s="79" t="s">
        <v>858</v>
      </c>
      <c r="R14" s="79">
        <v>192320076</v>
      </c>
      <c r="S14" s="79">
        <v>77.359122075000002</v>
      </c>
    </row>
    <row r="15" spans="1:19">
      <c r="A15" s="78" t="s">
        <v>161</v>
      </c>
      <c r="B15" s="78" t="s">
        <v>161</v>
      </c>
      <c r="C15" s="78" t="s">
        <v>358</v>
      </c>
      <c r="D15" s="78" t="s">
        <v>32</v>
      </c>
      <c r="E15" s="78" t="s">
        <v>31</v>
      </c>
      <c r="F15" s="78" t="s">
        <v>31</v>
      </c>
      <c r="G15" s="78" t="s">
        <v>853</v>
      </c>
      <c r="H15" s="78" t="s">
        <v>854</v>
      </c>
      <c r="I15" s="78" t="s">
        <v>855</v>
      </c>
      <c r="J15" s="78" t="s">
        <v>856</v>
      </c>
      <c r="K15" s="78" t="s">
        <v>857</v>
      </c>
      <c r="L15" s="78" t="s">
        <v>857</v>
      </c>
      <c r="M15" s="79">
        <v>3891881.358</v>
      </c>
      <c r="N15" s="79">
        <v>9605451.3580338005</v>
      </c>
      <c r="O15" s="79">
        <v>47174992</v>
      </c>
      <c r="P15" s="79">
        <v>1424598</v>
      </c>
      <c r="Q15" s="79" t="s">
        <v>858</v>
      </c>
      <c r="R15" s="79">
        <v>4651279</v>
      </c>
      <c r="S15" s="79">
        <v>3.891881358</v>
      </c>
    </row>
    <row r="16" spans="1:19">
      <c r="A16" s="78" t="s">
        <v>319</v>
      </c>
      <c r="B16" s="78" t="s">
        <v>319</v>
      </c>
      <c r="C16" s="78" t="s">
        <v>360</v>
      </c>
      <c r="D16" s="78" t="s">
        <v>31</v>
      </c>
      <c r="E16" s="78" t="s">
        <v>31</v>
      </c>
      <c r="F16" s="78" t="s">
        <v>31</v>
      </c>
      <c r="G16" s="78" t="s">
        <v>853</v>
      </c>
      <c r="H16" s="78" t="s">
        <v>854</v>
      </c>
      <c r="I16" s="78" t="s">
        <v>855</v>
      </c>
      <c r="J16" s="78" t="s">
        <v>856</v>
      </c>
      <c r="K16" s="78" t="s">
        <v>857</v>
      </c>
      <c r="L16" s="78" t="s">
        <v>857</v>
      </c>
      <c r="M16" s="79">
        <v>230052838.94999999</v>
      </c>
      <c r="N16" s="79">
        <v>96657838.950399995</v>
      </c>
      <c r="O16" s="79">
        <v>117754000</v>
      </c>
      <c r="P16" s="79">
        <v>128321000</v>
      </c>
      <c r="Q16" s="79" t="s">
        <v>858</v>
      </c>
      <c r="R16" s="79">
        <v>1279000</v>
      </c>
      <c r="S16" s="79">
        <v>230.05283894999999</v>
      </c>
    </row>
    <row r="17" spans="1:19">
      <c r="A17" s="78" t="s">
        <v>61</v>
      </c>
      <c r="B17" s="78" t="s">
        <v>61</v>
      </c>
      <c r="C17" s="78" t="s">
        <v>356</v>
      </c>
      <c r="D17" s="78" t="s">
        <v>32</v>
      </c>
      <c r="E17" s="78" t="s">
        <v>31</v>
      </c>
      <c r="F17" s="78" t="s">
        <v>31</v>
      </c>
      <c r="G17" s="78" t="s">
        <v>853</v>
      </c>
      <c r="H17" s="78" t="s">
        <v>854</v>
      </c>
      <c r="I17" s="78" t="s">
        <v>855</v>
      </c>
      <c r="J17" s="78" t="s">
        <v>856</v>
      </c>
      <c r="K17" s="78" t="s">
        <v>857</v>
      </c>
      <c r="L17" s="78" t="s">
        <v>857</v>
      </c>
      <c r="M17" s="79">
        <v>2917474.6</v>
      </c>
      <c r="N17" s="79">
        <v>49470984.600000001</v>
      </c>
      <c r="O17" s="79">
        <v>89933309</v>
      </c>
      <c r="P17" s="79">
        <v>0</v>
      </c>
      <c r="Q17" s="79" t="s">
        <v>858</v>
      </c>
      <c r="R17" s="79">
        <v>60678388</v>
      </c>
      <c r="S17" s="79">
        <v>2.9174746000000003</v>
      </c>
    </row>
    <row r="18" spans="1:19">
      <c r="A18" s="78" t="s">
        <v>306</v>
      </c>
      <c r="B18" s="78" t="s">
        <v>306</v>
      </c>
      <c r="C18" s="78" t="s">
        <v>357</v>
      </c>
      <c r="D18" s="78" t="s">
        <v>31</v>
      </c>
      <c r="E18" s="78" t="s">
        <v>31</v>
      </c>
      <c r="F18" s="78" t="s">
        <v>31</v>
      </c>
      <c r="G18" s="78" t="s">
        <v>859</v>
      </c>
      <c r="H18" s="78" t="s">
        <v>860</v>
      </c>
      <c r="I18" s="78" t="s">
        <v>861</v>
      </c>
      <c r="J18" s="78" t="s">
        <v>862</v>
      </c>
      <c r="K18" s="78" t="s">
        <v>863</v>
      </c>
      <c r="L18" s="78" t="s">
        <v>863</v>
      </c>
      <c r="M18" s="79">
        <v>36634587.916000001</v>
      </c>
      <c r="N18" s="79">
        <v>9458587.9157999996</v>
      </c>
      <c r="O18" s="79">
        <v>41866000</v>
      </c>
      <c r="P18" s="79">
        <v>22633000</v>
      </c>
      <c r="Q18" s="79">
        <v>4406000</v>
      </c>
      <c r="R18" s="79">
        <v>1136000</v>
      </c>
      <c r="S18" s="79">
        <v>36.634587916000001</v>
      </c>
    </row>
    <row r="19" spans="1:19">
      <c r="A19" s="78" t="s">
        <v>164</v>
      </c>
      <c r="B19" s="78" t="s">
        <v>164</v>
      </c>
      <c r="C19" s="78" t="s">
        <v>359</v>
      </c>
      <c r="D19" s="78" t="s">
        <v>32</v>
      </c>
      <c r="E19" s="78" t="s">
        <v>31</v>
      </c>
      <c r="F19" s="78" t="s">
        <v>31</v>
      </c>
      <c r="G19" s="78" t="s">
        <v>853</v>
      </c>
      <c r="H19" s="78" t="s">
        <v>854</v>
      </c>
      <c r="I19" s="78" t="s">
        <v>855</v>
      </c>
      <c r="J19" s="78" t="s">
        <v>856</v>
      </c>
      <c r="K19" s="78" t="s">
        <v>857</v>
      </c>
      <c r="L19" s="78" t="s">
        <v>857</v>
      </c>
      <c r="M19" s="79">
        <v>7338046.3576647602</v>
      </c>
      <c r="N19" s="79">
        <v>16076226.2971437</v>
      </c>
      <c r="O19" s="79">
        <v>66127261.680891097</v>
      </c>
      <c r="P19" s="79">
        <v>373428.32344857499</v>
      </c>
      <c r="Q19" s="79" t="s">
        <v>858</v>
      </c>
      <c r="R19" s="79">
        <v>7933491.2483726302</v>
      </c>
      <c r="S19" s="79">
        <v>7.3380463576647603</v>
      </c>
    </row>
    <row r="20" spans="1:19">
      <c r="A20" s="78" t="s">
        <v>330</v>
      </c>
      <c r="B20" s="78" t="s">
        <v>331</v>
      </c>
      <c r="C20" s="78" t="s">
        <v>355</v>
      </c>
      <c r="D20" s="78" t="s">
        <v>31</v>
      </c>
      <c r="E20" s="78" t="s">
        <v>31</v>
      </c>
      <c r="F20" s="78" t="s">
        <v>31</v>
      </c>
      <c r="G20" s="78" t="s">
        <v>859</v>
      </c>
      <c r="H20" s="78" t="s">
        <v>860</v>
      </c>
      <c r="I20" s="78" t="s">
        <v>861</v>
      </c>
      <c r="J20" s="78" t="s">
        <v>862</v>
      </c>
      <c r="K20" s="78" t="s">
        <v>863</v>
      </c>
      <c r="L20" s="78" t="s">
        <v>863</v>
      </c>
      <c r="M20" s="79">
        <v>57732866.93</v>
      </c>
      <c r="N20" s="79">
        <v>18803716.93</v>
      </c>
      <c r="O20" s="79">
        <v>77072024</v>
      </c>
      <c r="P20" s="79">
        <v>28234402</v>
      </c>
      <c r="Q20" s="79">
        <v>-905904</v>
      </c>
      <c r="R20" s="79">
        <v>946265</v>
      </c>
      <c r="S20" s="79">
        <v>57.73286693</v>
      </c>
    </row>
    <row r="21" spans="1:19">
      <c r="A21" s="78" t="s">
        <v>91</v>
      </c>
      <c r="B21" s="78" t="s">
        <v>97</v>
      </c>
      <c r="C21" s="78" t="s">
        <v>361</v>
      </c>
      <c r="D21" s="78" t="s">
        <v>32</v>
      </c>
      <c r="E21" s="78" t="s">
        <v>31</v>
      </c>
      <c r="F21" s="78" t="s">
        <v>31</v>
      </c>
      <c r="G21" s="78" t="s">
        <v>853</v>
      </c>
      <c r="H21" s="78" t="s">
        <v>854</v>
      </c>
      <c r="I21" s="78" t="s">
        <v>855</v>
      </c>
      <c r="J21" s="78" t="s">
        <v>856</v>
      </c>
      <c r="K21" s="78" t="s">
        <v>857</v>
      </c>
      <c r="L21" s="78" t="s">
        <v>857</v>
      </c>
      <c r="M21" s="79">
        <v>108255095.92</v>
      </c>
      <c r="N21" s="79">
        <v>138629095.91999999</v>
      </c>
      <c r="O21" s="79">
        <v>342892000</v>
      </c>
      <c r="P21" s="79">
        <v>14796000</v>
      </c>
      <c r="Q21" s="79" t="s">
        <v>858</v>
      </c>
      <c r="R21" s="79">
        <v>18210000</v>
      </c>
      <c r="S21" s="79">
        <v>108.25509592</v>
      </c>
    </row>
    <row r="22" spans="1:19">
      <c r="A22" s="78" t="s">
        <v>250</v>
      </c>
      <c r="B22" s="78" t="s">
        <v>250</v>
      </c>
      <c r="C22" s="78" t="s">
        <v>362</v>
      </c>
      <c r="D22" s="78" t="s">
        <v>31</v>
      </c>
      <c r="E22" s="78" t="s">
        <v>32</v>
      </c>
      <c r="F22" s="78" t="s">
        <v>31</v>
      </c>
      <c r="G22" s="78" t="s">
        <v>853</v>
      </c>
      <c r="H22" s="78" t="s">
        <v>854</v>
      </c>
      <c r="I22" s="78" t="s">
        <v>855</v>
      </c>
      <c r="J22" s="78" t="s">
        <v>856</v>
      </c>
      <c r="K22" s="78" t="s">
        <v>857</v>
      </c>
      <c r="L22" s="78" t="s">
        <v>857</v>
      </c>
      <c r="M22" s="79">
        <v>9702005.6683150008</v>
      </c>
      <c r="N22" s="79">
        <v>6268999.54240165</v>
      </c>
      <c r="O22" s="79">
        <v>3523161.1189017599</v>
      </c>
      <c r="P22" s="79">
        <v>4701226.6587940101</v>
      </c>
      <c r="Q22" s="79" t="s">
        <v>858</v>
      </c>
      <c r="R22" s="79">
        <v>265249.833936084</v>
      </c>
      <c r="S22" s="79">
        <v>9.7020056683150013</v>
      </c>
    </row>
  </sheetData>
  <mergeCells count="4">
    <mergeCell ref="A1:F1"/>
    <mergeCell ref="G1:I1"/>
    <mergeCell ref="J1:L1"/>
    <mergeCell ref="M1:R1"/>
  </mergeCells>
  <conditionalFormatting sqref="B3:B22">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J1000"/>
  <sheetViews>
    <sheetView zoomScale="46" workbookViewId="0">
      <pane ySplit="2" topLeftCell="A3" activePane="bottomLeft" state="frozen"/>
      <selection pane="bottomLeft" activeCell="O32" sqref="O32"/>
    </sheetView>
  </sheetViews>
  <sheetFormatPr defaultColWidth="12.6640625" defaultRowHeight="15" customHeight="1"/>
  <cols>
    <col min="1" max="1" width="23.5" customWidth="1"/>
    <col min="2" max="2" width="30.25" customWidth="1"/>
    <col min="3" max="3" width="15.75" customWidth="1"/>
    <col min="4" max="4" width="12.6640625" customWidth="1"/>
    <col min="5" max="5" width="17.5" customWidth="1"/>
    <col min="6" max="6" width="16.25" customWidth="1"/>
    <col min="7" max="7" width="17.5" customWidth="1"/>
    <col min="8" max="8" width="16.25" customWidth="1"/>
    <col min="9" max="9" width="17.5" customWidth="1"/>
    <col min="10" max="10" width="16.25" customWidth="1"/>
    <col min="11" max="18" width="8.6640625" customWidth="1"/>
  </cols>
  <sheetData>
    <row r="1" spans="1:10" ht="14.5">
      <c r="E1" s="114" t="s">
        <v>334</v>
      </c>
      <c r="F1" s="87"/>
      <c r="G1" s="115" t="s">
        <v>335</v>
      </c>
      <c r="H1" s="87"/>
      <c r="I1" s="116" t="s">
        <v>336</v>
      </c>
      <c r="J1" s="87"/>
    </row>
    <row r="2" spans="1:10" ht="45" customHeight="1">
      <c r="A2" s="9" t="s">
        <v>18</v>
      </c>
      <c r="B2" s="9" t="s">
        <v>337</v>
      </c>
      <c r="C2" s="9" t="s">
        <v>338</v>
      </c>
      <c r="D2" s="10" t="s">
        <v>339</v>
      </c>
      <c r="E2" s="10" t="s">
        <v>340</v>
      </c>
      <c r="F2" s="10" t="s">
        <v>341</v>
      </c>
      <c r="G2" s="10" t="s">
        <v>340</v>
      </c>
      <c r="H2" s="10" t="s">
        <v>341</v>
      </c>
      <c r="I2" s="10" t="s">
        <v>340</v>
      </c>
      <c r="J2" s="10" t="s">
        <v>341</v>
      </c>
    </row>
    <row r="3" spans="1:10" ht="14.5">
      <c r="A3" s="8" t="s">
        <v>138</v>
      </c>
      <c r="B3" s="11" t="s">
        <v>138</v>
      </c>
      <c r="C3" s="8" t="s">
        <v>343</v>
      </c>
      <c r="D3" s="12">
        <f>14436 - 3948</f>
        <v>10488</v>
      </c>
      <c r="E3" s="12">
        <v>288.44</v>
      </c>
      <c r="F3" s="12">
        <f t="shared" ref="F3:F22" si="0">D3*E3</f>
        <v>3025158.72</v>
      </c>
      <c r="G3" s="12">
        <v>672.49</v>
      </c>
      <c r="H3" s="12">
        <f t="shared" ref="H3:H22" si="1">D3*G3</f>
        <v>7053075.1200000001</v>
      </c>
      <c r="I3" s="12">
        <v>149.52000000000001</v>
      </c>
      <c r="J3" s="12">
        <f t="shared" ref="J3:J22" si="2">D3*I3</f>
        <v>1568165.76</v>
      </c>
    </row>
    <row r="4" spans="1:10" ht="14.5">
      <c r="A4" s="8" t="s">
        <v>244</v>
      </c>
      <c r="B4" s="11" t="s">
        <v>244</v>
      </c>
      <c r="C4" s="8" t="s">
        <v>344</v>
      </c>
      <c r="D4" s="12">
        <v>5554</v>
      </c>
      <c r="E4" s="12">
        <v>288.44</v>
      </c>
      <c r="F4" s="12">
        <f t="shared" si="0"/>
        <v>1601995.76</v>
      </c>
      <c r="G4" s="12">
        <v>672.49</v>
      </c>
      <c r="H4" s="12">
        <f t="shared" si="1"/>
        <v>3735009.46</v>
      </c>
      <c r="I4" s="12">
        <v>149.52000000000001</v>
      </c>
      <c r="J4" s="12">
        <f t="shared" si="2"/>
        <v>830434.08000000007</v>
      </c>
    </row>
    <row r="5" spans="1:10" ht="14.5">
      <c r="A5" s="8" t="s">
        <v>87</v>
      </c>
      <c r="B5" s="11" t="s">
        <v>87</v>
      </c>
      <c r="C5" s="8" t="s">
        <v>345</v>
      </c>
      <c r="D5" s="12">
        <v>5167</v>
      </c>
      <c r="E5" s="12">
        <v>288.44</v>
      </c>
      <c r="F5" s="12">
        <f t="shared" si="0"/>
        <v>1490369.48</v>
      </c>
      <c r="G5" s="12">
        <v>672.49</v>
      </c>
      <c r="H5" s="12">
        <f t="shared" si="1"/>
        <v>3474755.83</v>
      </c>
      <c r="I5" s="12">
        <v>149.52000000000001</v>
      </c>
      <c r="J5" s="12">
        <f t="shared" si="2"/>
        <v>772569.84000000008</v>
      </c>
    </row>
    <row r="6" spans="1:10" ht="14.5">
      <c r="A6" s="8" t="s">
        <v>217</v>
      </c>
      <c r="B6" s="11" t="s">
        <v>217</v>
      </c>
      <c r="C6" s="8" t="s">
        <v>346</v>
      </c>
      <c r="D6" s="12">
        <v>4144</v>
      </c>
      <c r="E6" s="12">
        <v>288.44</v>
      </c>
      <c r="F6" s="12">
        <f t="shared" si="0"/>
        <v>1195295.3600000001</v>
      </c>
      <c r="G6" s="12">
        <v>672.49</v>
      </c>
      <c r="H6" s="12">
        <f t="shared" si="1"/>
        <v>2786798.56</v>
      </c>
      <c r="I6" s="12">
        <v>149.52000000000001</v>
      </c>
      <c r="J6" s="12">
        <f t="shared" si="2"/>
        <v>619610.88</v>
      </c>
    </row>
    <row r="7" spans="1:10" ht="14.5">
      <c r="A7" s="8" t="s">
        <v>128</v>
      </c>
      <c r="B7" s="11" t="s">
        <v>128</v>
      </c>
      <c r="C7" s="8" t="s">
        <v>347</v>
      </c>
      <c r="D7" s="12">
        <v>3752</v>
      </c>
      <c r="E7" s="12">
        <v>288.44</v>
      </c>
      <c r="F7" s="12">
        <f t="shared" si="0"/>
        <v>1082226.8799999999</v>
      </c>
      <c r="G7" s="12">
        <v>672.49</v>
      </c>
      <c r="H7" s="12">
        <f t="shared" si="1"/>
        <v>2523182.48</v>
      </c>
      <c r="I7" s="12">
        <v>149.52000000000001</v>
      </c>
      <c r="J7" s="12">
        <f t="shared" si="2"/>
        <v>560999.04</v>
      </c>
    </row>
    <row r="8" spans="1:10" ht="14.5">
      <c r="A8" s="8" t="s">
        <v>202</v>
      </c>
      <c r="B8" s="11" t="s">
        <v>202</v>
      </c>
      <c r="C8" s="8" t="s">
        <v>348</v>
      </c>
      <c r="D8" s="12">
        <v>3568</v>
      </c>
      <c r="E8" s="12">
        <v>288.44</v>
      </c>
      <c r="F8" s="12">
        <f t="shared" si="0"/>
        <v>1029153.92</v>
      </c>
      <c r="G8" s="12">
        <v>672.49</v>
      </c>
      <c r="H8" s="12">
        <f t="shared" si="1"/>
        <v>2399444.3199999998</v>
      </c>
      <c r="I8" s="12">
        <v>149.52000000000001</v>
      </c>
      <c r="J8" s="12">
        <f t="shared" si="2"/>
        <v>533487.35999999999</v>
      </c>
    </row>
    <row r="9" spans="1:10" ht="14.5">
      <c r="A9" s="8" t="s">
        <v>210</v>
      </c>
      <c r="B9" s="11" t="s">
        <v>210</v>
      </c>
      <c r="C9" s="8" t="s">
        <v>349</v>
      </c>
      <c r="D9" s="12">
        <v>3259</v>
      </c>
      <c r="E9" s="12">
        <v>288.44</v>
      </c>
      <c r="F9" s="12">
        <f t="shared" si="0"/>
        <v>940025.96</v>
      </c>
      <c r="G9" s="12">
        <v>672.49</v>
      </c>
      <c r="H9" s="12">
        <f t="shared" si="1"/>
        <v>2191644.91</v>
      </c>
      <c r="I9" s="12">
        <v>149.52000000000001</v>
      </c>
      <c r="J9" s="12">
        <f t="shared" si="2"/>
        <v>487285.68000000005</v>
      </c>
    </row>
    <row r="10" spans="1:10" ht="14.5">
      <c r="A10" s="8" t="s">
        <v>193</v>
      </c>
      <c r="B10" s="11" t="s">
        <v>193</v>
      </c>
      <c r="C10" s="8" t="s">
        <v>350</v>
      </c>
      <c r="D10" s="12">
        <v>3258</v>
      </c>
      <c r="E10" s="12">
        <v>288.44</v>
      </c>
      <c r="F10" s="12">
        <f t="shared" si="0"/>
        <v>939737.52</v>
      </c>
      <c r="G10" s="12">
        <v>672.49</v>
      </c>
      <c r="H10" s="12">
        <f t="shared" si="1"/>
        <v>2190972.42</v>
      </c>
      <c r="I10" s="12">
        <v>149.52000000000001</v>
      </c>
      <c r="J10" s="12">
        <f t="shared" si="2"/>
        <v>487136.16000000003</v>
      </c>
    </row>
    <row r="11" spans="1:10" ht="14.5">
      <c r="A11" s="8" t="s">
        <v>187</v>
      </c>
      <c r="B11" s="11" t="s">
        <v>187</v>
      </c>
      <c r="C11" s="8" t="s">
        <v>351</v>
      </c>
      <c r="D11" s="12">
        <v>2731</v>
      </c>
      <c r="E11" s="12">
        <v>288.44</v>
      </c>
      <c r="F11" s="12">
        <f t="shared" si="0"/>
        <v>787729.64</v>
      </c>
      <c r="G11" s="12">
        <v>672.49</v>
      </c>
      <c r="H11" s="12">
        <f t="shared" si="1"/>
        <v>1836570.19</v>
      </c>
      <c r="I11" s="12">
        <v>149.52000000000001</v>
      </c>
      <c r="J11" s="12">
        <f t="shared" si="2"/>
        <v>408339.12000000005</v>
      </c>
    </row>
    <row r="12" spans="1:10" ht="14.5">
      <c r="A12" s="8" t="s">
        <v>45</v>
      </c>
      <c r="B12" s="11" t="s">
        <v>45</v>
      </c>
      <c r="C12" s="8" t="s">
        <v>352</v>
      </c>
      <c r="D12" s="12">
        <v>2156</v>
      </c>
      <c r="E12" s="12">
        <v>288.44</v>
      </c>
      <c r="F12" s="12">
        <f t="shared" si="0"/>
        <v>621876.64</v>
      </c>
      <c r="G12" s="12">
        <v>672.49</v>
      </c>
      <c r="H12" s="12">
        <f t="shared" si="1"/>
        <v>1449888.44</v>
      </c>
      <c r="I12" s="12">
        <v>149.52000000000001</v>
      </c>
      <c r="J12" s="12">
        <f t="shared" si="2"/>
        <v>322365.12</v>
      </c>
    </row>
    <row r="13" spans="1:10" ht="14.5">
      <c r="A13" s="8" t="s">
        <v>310</v>
      </c>
      <c r="B13" s="11" t="s">
        <v>310</v>
      </c>
      <c r="C13" s="8" t="s">
        <v>353</v>
      </c>
      <c r="D13" s="12">
        <v>2089</v>
      </c>
      <c r="E13" s="12">
        <v>288.44</v>
      </c>
      <c r="F13" s="12">
        <f t="shared" si="0"/>
        <v>602551.16</v>
      </c>
      <c r="G13" s="12">
        <v>672.49</v>
      </c>
      <c r="H13" s="12">
        <f t="shared" si="1"/>
        <v>1404831.61</v>
      </c>
      <c r="I13" s="12">
        <v>149.52000000000001</v>
      </c>
      <c r="J13" s="12">
        <f t="shared" si="2"/>
        <v>312347.28000000003</v>
      </c>
    </row>
    <row r="14" spans="1:10" ht="14.5">
      <c r="A14" s="8" t="s">
        <v>83</v>
      </c>
      <c r="B14" s="11" t="s">
        <v>83</v>
      </c>
      <c r="C14" s="8" t="s">
        <v>354</v>
      </c>
      <c r="D14" s="12">
        <f>(538 + 521 + 490) / 3 * 4</f>
        <v>2065.3333333333335</v>
      </c>
      <c r="E14" s="12">
        <v>288.44</v>
      </c>
      <c r="F14" s="12">
        <f t="shared" si="0"/>
        <v>595724.7466666667</v>
      </c>
      <c r="G14" s="12">
        <v>672.49</v>
      </c>
      <c r="H14" s="12">
        <f t="shared" si="1"/>
        <v>1388916.0133333334</v>
      </c>
      <c r="I14" s="12">
        <v>149.52000000000001</v>
      </c>
      <c r="J14" s="12">
        <f t="shared" si="2"/>
        <v>308808.64000000007</v>
      </c>
    </row>
    <row r="15" spans="1:10" ht="14.5">
      <c r="A15" s="8" t="s">
        <v>330</v>
      </c>
      <c r="B15" s="11" t="s">
        <v>331</v>
      </c>
      <c r="C15" s="8" t="s">
        <v>355</v>
      </c>
      <c r="D15" s="12">
        <v>1342.59</v>
      </c>
      <c r="E15" s="12">
        <v>288.44</v>
      </c>
      <c r="F15" s="12">
        <f t="shared" si="0"/>
        <v>387256.65959999996</v>
      </c>
      <c r="G15" s="12">
        <v>672.49</v>
      </c>
      <c r="H15" s="12">
        <f t="shared" si="1"/>
        <v>902878.34909999999</v>
      </c>
      <c r="I15" s="12">
        <v>149.52000000000001</v>
      </c>
      <c r="J15" s="12">
        <f t="shared" si="2"/>
        <v>200744.05679999999</v>
      </c>
    </row>
    <row r="16" spans="1:10" ht="14.5">
      <c r="A16" s="8" t="s">
        <v>61</v>
      </c>
      <c r="B16" s="11" t="s">
        <v>61</v>
      </c>
      <c r="C16" s="8" t="s">
        <v>356</v>
      </c>
      <c r="D16" s="12">
        <v>1247.5</v>
      </c>
      <c r="E16" s="12">
        <v>288.44</v>
      </c>
      <c r="F16" s="12">
        <f t="shared" si="0"/>
        <v>359828.9</v>
      </c>
      <c r="G16" s="12">
        <v>672.49</v>
      </c>
      <c r="H16" s="12">
        <f t="shared" si="1"/>
        <v>838931.27500000002</v>
      </c>
      <c r="I16" s="12">
        <v>149.52000000000001</v>
      </c>
      <c r="J16" s="12">
        <f t="shared" si="2"/>
        <v>186526.2</v>
      </c>
    </row>
    <row r="17" spans="1:10" ht="14.5">
      <c r="A17" s="8" t="s">
        <v>306</v>
      </c>
      <c r="B17" s="11" t="s">
        <v>306</v>
      </c>
      <c r="C17" s="8" t="s">
        <v>357</v>
      </c>
      <c r="D17" s="12">
        <v>883</v>
      </c>
      <c r="E17" s="12">
        <v>288.44</v>
      </c>
      <c r="F17" s="12">
        <f t="shared" si="0"/>
        <v>254692.52</v>
      </c>
      <c r="G17" s="12">
        <v>672.49</v>
      </c>
      <c r="H17" s="12">
        <f t="shared" si="1"/>
        <v>593808.67000000004</v>
      </c>
      <c r="I17" s="12">
        <v>149.52000000000001</v>
      </c>
      <c r="J17" s="12">
        <f t="shared" si="2"/>
        <v>132026.16</v>
      </c>
    </row>
    <row r="18" spans="1:10" ht="14.5">
      <c r="A18" s="8" t="s">
        <v>161</v>
      </c>
      <c r="B18" s="11" t="s">
        <v>161</v>
      </c>
      <c r="C18" s="8" t="s">
        <v>358</v>
      </c>
      <c r="D18" s="12">
        <v>832</v>
      </c>
      <c r="E18" s="12">
        <v>288.44</v>
      </c>
      <c r="F18" s="12">
        <f t="shared" si="0"/>
        <v>239982.07999999999</v>
      </c>
      <c r="G18" s="12">
        <v>672.49</v>
      </c>
      <c r="H18" s="12">
        <f t="shared" si="1"/>
        <v>559511.68000000005</v>
      </c>
      <c r="I18" s="12">
        <v>149.52000000000001</v>
      </c>
      <c r="J18" s="12">
        <f t="shared" si="2"/>
        <v>124400.64000000001</v>
      </c>
    </row>
    <row r="19" spans="1:10" ht="14.5">
      <c r="A19" s="8" t="s">
        <v>164</v>
      </c>
      <c r="B19" s="11" t="s">
        <v>164</v>
      </c>
      <c r="C19" s="8" t="s">
        <v>359</v>
      </c>
      <c r="D19" s="12">
        <v>784.54</v>
      </c>
      <c r="E19" s="12">
        <v>288.44</v>
      </c>
      <c r="F19" s="12">
        <f t="shared" si="0"/>
        <v>226292.71759999997</v>
      </c>
      <c r="G19" s="12">
        <v>672.49</v>
      </c>
      <c r="H19" s="12">
        <f t="shared" si="1"/>
        <v>527595.30460000003</v>
      </c>
      <c r="I19" s="12">
        <v>149.52000000000001</v>
      </c>
      <c r="J19" s="12">
        <f t="shared" si="2"/>
        <v>117304.42080000001</v>
      </c>
    </row>
    <row r="20" spans="1:10" ht="14.5">
      <c r="A20" s="8" t="s">
        <v>319</v>
      </c>
      <c r="B20" s="11" t="s">
        <v>319</v>
      </c>
      <c r="C20" s="8" t="s">
        <v>360</v>
      </c>
      <c r="D20" s="12">
        <v>524</v>
      </c>
      <c r="E20" s="12">
        <v>288.44</v>
      </c>
      <c r="F20" s="12">
        <f t="shared" si="0"/>
        <v>151142.56</v>
      </c>
      <c r="G20" s="12">
        <v>672.49</v>
      </c>
      <c r="H20" s="12">
        <f t="shared" si="1"/>
        <v>352384.76</v>
      </c>
      <c r="I20" s="12">
        <v>149.52000000000001</v>
      </c>
      <c r="J20" s="12">
        <f t="shared" si="2"/>
        <v>78348.48000000001</v>
      </c>
    </row>
    <row r="21" spans="1:10" ht="15.75" customHeight="1">
      <c r="A21" s="8" t="s">
        <v>91</v>
      </c>
      <c r="B21" s="11" t="s">
        <v>97</v>
      </c>
      <c r="C21" s="8" t="s">
        <v>361</v>
      </c>
      <c r="D21" s="12">
        <v>515</v>
      </c>
      <c r="E21" s="12">
        <v>288.44</v>
      </c>
      <c r="F21" s="12">
        <f t="shared" si="0"/>
        <v>148546.6</v>
      </c>
      <c r="G21" s="12">
        <v>672.49</v>
      </c>
      <c r="H21" s="12">
        <f t="shared" si="1"/>
        <v>346332.35</v>
      </c>
      <c r="I21" s="12">
        <v>149.52000000000001</v>
      </c>
      <c r="J21" s="12">
        <f t="shared" si="2"/>
        <v>77002.8</v>
      </c>
    </row>
    <row r="22" spans="1:10" ht="15.75" customHeight="1">
      <c r="A22" s="8" t="s">
        <v>250</v>
      </c>
      <c r="B22" s="11" t="s">
        <v>250</v>
      </c>
      <c r="C22" s="8" t="s">
        <v>362</v>
      </c>
      <c r="D22" s="12">
        <v>86</v>
      </c>
      <c r="E22" s="12">
        <v>288.44</v>
      </c>
      <c r="F22" s="12">
        <f t="shared" si="0"/>
        <v>24805.84</v>
      </c>
      <c r="G22" s="12">
        <v>672.49</v>
      </c>
      <c r="H22" s="12">
        <f t="shared" si="1"/>
        <v>57834.14</v>
      </c>
      <c r="I22" s="12">
        <v>149.52000000000001</v>
      </c>
      <c r="J22" s="12">
        <f t="shared" si="2"/>
        <v>12858.720000000001</v>
      </c>
    </row>
    <row r="23" spans="1:10" ht="15.75" customHeight="1">
      <c r="D23" s="12"/>
    </row>
    <row r="24" spans="1:10" ht="15.75" customHeight="1">
      <c r="D24" s="13"/>
    </row>
    <row r="25" spans="1:10" ht="15.75" customHeight="1"/>
    <row r="26" spans="1:10" ht="14.25" customHeight="1">
      <c r="A26" s="3"/>
      <c r="B26" s="3"/>
      <c r="C26" s="3"/>
      <c r="D26" s="3"/>
      <c r="E26" s="3"/>
      <c r="F26" s="3"/>
      <c r="G26" s="3"/>
      <c r="H26" s="3"/>
      <c r="I26" s="3"/>
      <c r="J26" s="3"/>
    </row>
    <row r="27" spans="1:10" ht="15.75" customHeight="1">
      <c r="A27" s="3"/>
      <c r="B27" s="3"/>
      <c r="C27" s="3"/>
      <c r="D27" s="3"/>
      <c r="E27" s="3"/>
      <c r="F27" s="3"/>
      <c r="G27" s="3"/>
      <c r="H27" s="3"/>
      <c r="I27" s="3"/>
      <c r="J27" s="3"/>
    </row>
    <row r="28" spans="1:10" ht="15.75" customHeight="1">
      <c r="A28" s="3"/>
      <c r="B28" s="3"/>
      <c r="C28" s="3"/>
      <c r="D28" s="3"/>
      <c r="E28" s="3"/>
      <c r="F28" s="3"/>
      <c r="G28" s="3"/>
      <c r="H28" s="3"/>
      <c r="I28" s="3"/>
      <c r="J28" s="3"/>
    </row>
    <row r="29" spans="1:10" ht="15.75" customHeight="1">
      <c r="A29" s="3"/>
      <c r="B29" s="3"/>
      <c r="C29" s="3"/>
      <c r="D29" s="3"/>
      <c r="E29" s="3"/>
      <c r="F29" s="3"/>
      <c r="G29" s="3"/>
      <c r="H29" s="3"/>
      <c r="I29" s="3"/>
      <c r="J29" s="3"/>
    </row>
    <row r="30" spans="1:10" ht="15.75" customHeight="1">
      <c r="A30" s="3"/>
      <c r="B30" s="3"/>
      <c r="C30" s="3"/>
      <c r="D30" s="3"/>
      <c r="E30" s="3"/>
      <c r="F30" s="3"/>
      <c r="G30" s="3"/>
      <c r="H30" s="3"/>
      <c r="I30" s="3"/>
      <c r="J30" s="3"/>
    </row>
    <row r="31" spans="1:10" ht="15.75" customHeight="1">
      <c r="A31" s="3"/>
      <c r="B31" s="3"/>
      <c r="C31" s="3"/>
      <c r="D31" s="3"/>
      <c r="E31" s="3"/>
      <c r="F31" s="3"/>
      <c r="G31" s="3"/>
      <c r="H31" s="3"/>
      <c r="I31" s="3"/>
      <c r="J31" s="3"/>
    </row>
    <row r="32" spans="1:10" ht="15.75" customHeight="1">
      <c r="A32" s="3"/>
      <c r="B32" s="3"/>
      <c r="C32" s="3"/>
      <c r="D32" s="3"/>
      <c r="E32" s="3"/>
      <c r="F32" s="3"/>
      <c r="G32" s="3"/>
      <c r="H32" s="3"/>
      <c r="I32" s="3"/>
      <c r="J32" s="3"/>
    </row>
    <row r="33" spans="1:10" ht="15.75" customHeight="1">
      <c r="A33" s="3"/>
      <c r="B33" s="3"/>
      <c r="C33" s="3"/>
      <c r="D33" s="3"/>
      <c r="E33" s="3"/>
      <c r="F33" s="3"/>
      <c r="G33" s="3"/>
      <c r="H33" s="3"/>
      <c r="I33" s="3"/>
      <c r="J33" s="3"/>
    </row>
    <row r="34" spans="1:10" ht="15.75" customHeight="1"/>
    <row r="35" spans="1:10" ht="15.75" customHeight="1"/>
    <row r="36" spans="1:10" ht="15.75" customHeight="1"/>
    <row r="37" spans="1:10" ht="15.75" customHeight="1"/>
    <row r="38" spans="1:10" ht="15.75" customHeight="1"/>
    <row r="39" spans="1:10" ht="15.75" customHeight="1"/>
    <row r="40" spans="1:10" ht="15.75" customHeight="1"/>
    <row r="41" spans="1:10" ht="15.75" customHeight="1"/>
    <row r="42" spans="1:10" ht="15.75" customHeight="1"/>
    <row r="43" spans="1:10" ht="15.75" customHeight="1"/>
    <row r="44" spans="1:10" ht="15.75" customHeight="1"/>
    <row r="45" spans="1:10" ht="15.75" customHeight="1"/>
    <row r="46" spans="1:10" ht="15.75" customHeight="1"/>
    <row r="47" spans="1:10" ht="15.75" customHeight="1"/>
    <row r="48" spans="1:10"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J22" xr:uid="{00000000-0009-0000-0000-000002000000}">
    <sortState xmlns:xlrd2="http://schemas.microsoft.com/office/spreadsheetml/2017/richdata2" ref="A2:J22">
      <sortCondition descending="1" ref="D2:D22"/>
    </sortState>
  </autoFilter>
  <mergeCells count="3">
    <mergeCell ref="E1:F1"/>
    <mergeCell ref="G1:H1"/>
    <mergeCell ref="I1:J1"/>
  </mergeCells>
  <pageMargins left="0.7" right="0.7" top="0.75" bottom="0.75"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outlinePr summaryBelow="0" summaryRight="0"/>
  </sheetPr>
  <dimension ref="A1:AY83"/>
  <sheetViews>
    <sheetView zoomScale="56" workbookViewId="0">
      <selection activeCell="P2" sqref="P2"/>
    </sheetView>
  </sheetViews>
  <sheetFormatPr defaultColWidth="12.6640625" defaultRowHeight="15" customHeight="1"/>
  <sheetData>
    <row r="1" spans="1:51">
      <c r="A1" s="14" t="s">
        <v>363</v>
      </c>
      <c r="B1" s="14" t="s">
        <v>364</v>
      </c>
      <c r="C1" s="14" t="s">
        <v>365</v>
      </c>
      <c r="D1" s="15" t="s">
        <v>366</v>
      </c>
      <c r="E1" s="15" t="s">
        <v>367</v>
      </c>
      <c r="F1" s="15" t="s">
        <v>368</v>
      </c>
      <c r="G1" s="15" t="s">
        <v>369</v>
      </c>
      <c r="H1" s="15" t="s">
        <v>370</v>
      </c>
      <c r="I1" s="15" t="s">
        <v>371</v>
      </c>
      <c r="J1" s="15" t="s">
        <v>372</v>
      </c>
      <c r="K1" s="16" t="s">
        <v>373</v>
      </c>
      <c r="L1" s="17" t="s">
        <v>374</v>
      </c>
      <c r="M1" s="17" t="s">
        <v>375</v>
      </c>
      <c r="N1" s="17" t="s">
        <v>376</v>
      </c>
      <c r="O1" s="17" t="s">
        <v>377</v>
      </c>
      <c r="P1" s="18" t="s">
        <v>378</v>
      </c>
      <c r="Q1" s="18" t="s">
        <v>379</v>
      </c>
      <c r="R1" s="18" t="s">
        <v>380</v>
      </c>
      <c r="S1" s="19" t="s">
        <v>381</v>
      </c>
      <c r="T1" s="19" t="s">
        <v>382</v>
      </c>
      <c r="U1" s="19" t="s">
        <v>383</v>
      </c>
      <c r="V1" s="20" t="s">
        <v>384</v>
      </c>
      <c r="W1" s="20" t="s">
        <v>385</v>
      </c>
      <c r="X1" s="20" t="s">
        <v>386</v>
      </c>
      <c r="Y1" s="14" t="s">
        <v>387</v>
      </c>
      <c r="Z1" s="14" t="s">
        <v>388</v>
      </c>
      <c r="AA1" s="14" t="s">
        <v>389</v>
      </c>
      <c r="AB1" s="14" t="s">
        <v>390</v>
      </c>
      <c r="AC1" s="14" t="s">
        <v>391</v>
      </c>
      <c r="AD1" s="14" t="s">
        <v>392</v>
      </c>
      <c r="AE1" s="14" t="s">
        <v>393</v>
      </c>
      <c r="AF1" s="14" t="s">
        <v>342</v>
      </c>
      <c r="AG1" s="21"/>
      <c r="AH1" s="21"/>
      <c r="AI1" s="21"/>
      <c r="AJ1" s="21"/>
      <c r="AK1" s="21"/>
      <c r="AL1" s="21"/>
      <c r="AM1" s="21"/>
      <c r="AN1" s="21"/>
      <c r="AO1" s="21"/>
      <c r="AP1" s="21"/>
      <c r="AQ1" s="21"/>
      <c r="AR1" s="21"/>
      <c r="AS1" s="21"/>
      <c r="AT1" s="21"/>
      <c r="AU1" s="21"/>
      <c r="AV1" s="21"/>
      <c r="AW1" s="21"/>
      <c r="AX1" s="21"/>
      <c r="AY1" s="21"/>
    </row>
    <row r="2" spans="1:51">
      <c r="A2" s="21" t="s">
        <v>45</v>
      </c>
      <c r="B2" s="21" t="s">
        <v>394</v>
      </c>
      <c r="C2" s="21" t="s">
        <v>395</v>
      </c>
      <c r="D2" s="22" t="s">
        <v>396</v>
      </c>
      <c r="E2" s="23" t="s">
        <v>397</v>
      </c>
      <c r="F2" s="23" t="s">
        <v>398</v>
      </c>
      <c r="G2" s="23" t="s">
        <v>398</v>
      </c>
      <c r="H2" s="24">
        <v>0.46</v>
      </c>
      <c r="I2" s="24">
        <v>0</v>
      </c>
      <c r="J2" s="24">
        <v>621876.64</v>
      </c>
      <c r="K2" s="25">
        <v>15</v>
      </c>
      <c r="L2" s="26">
        <v>46641</v>
      </c>
      <c r="M2" s="27"/>
      <c r="N2" s="28" t="s">
        <v>399</v>
      </c>
      <c r="O2" s="26">
        <v>3109</v>
      </c>
      <c r="P2" s="29">
        <v>46641</v>
      </c>
      <c r="Q2" s="29">
        <v>108742</v>
      </c>
      <c r="R2" s="29">
        <v>24177</v>
      </c>
      <c r="S2" s="30">
        <v>21555</v>
      </c>
      <c r="T2" s="30">
        <v>50256</v>
      </c>
      <c r="U2" s="30">
        <v>11174</v>
      </c>
      <c r="V2" s="31">
        <v>148</v>
      </c>
      <c r="W2" s="31">
        <v>345</v>
      </c>
      <c r="X2" s="31">
        <v>77</v>
      </c>
      <c r="Y2" s="32">
        <v>27000</v>
      </c>
      <c r="Z2" s="32">
        <v>2.0499999999999998</v>
      </c>
      <c r="AA2" s="21" t="s">
        <v>399</v>
      </c>
      <c r="AB2" s="21" t="s">
        <v>399</v>
      </c>
      <c r="AC2" s="21" t="s">
        <v>400</v>
      </c>
      <c r="AD2" s="21" t="s">
        <v>401</v>
      </c>
      <c r="AE2" s="21" t="s">
        <v>402</v>
      </c>
      <c r="AF2" s="33" t="s">
        <v>403</v>
      </c>
      <c r="AG2" s="21"/>
      <c r="AH2" s="21"/>
      <c r="AI2" s="21"/>
      <c r="AJ2" s="21"/>
      <c r="AK2" s="21"/>
      <c r="AL2" s="21"/>
      <c r="AM2" s="21"/>
      <c r="AN2" s="21"/>
      <c r="AO2" s="21"/>
      <c r="AP2" s="21"/>
      <c r="AQ2" s="21"/>
      <c r="AR2" s="21"/>
      <c r="AS2" s="21"/>
      <c r="AT2" s="21"/>
      <c r="AU2" s="21"/>
      <c r="AV2" s="21"/>
      <c r="AW2" s="21"/>
      <c r="AX2" s="21"/>
      <c r="AY2" s="21"/>
    </row>
    <row r="3" spans="1:51">
      <c r="A3" s="21" t="s">
        <v>45</v>
      </c>
      <c r="B3" s="21" t="s">
        <v>404</v>
      </c>
      <c r="C3" s="21" t="s">
        <v>405</v>
      </c>
      <c r="D3" s="22" t="s">
        <v>406</v>
      </c>
      <c r="E3" s="23" t="s">
        <v>397</v>
      </c>
      <c r="F3" s="23" t="s">
        <v>398</v>
      </c>
      <c r="G3" s="23" t="s">
        <v>398</v>
      </c>
      <c r="H3" s="24">
        <v>0.46</v>
      </c>
      <c r="I3" s="24">
        <v>0</v>
      </c>
      <c r="J3" s="24">
        <v>621876.64</v>
      </c>
      <c r="K3" s="25">
        <v>5</v>
      </c>
      <c r="L3" s="26">
        <v>15547</v>
      </c>
      <c r="M3" s="27"/>
      <c r="N3" s="28" t="s">
        <v>399</v>
      </c>
      <c r="O3" s="26">
        <v>3109</v>
      </c>
      <c r="P3" s="29">
        <v>15547</v>
      </c>
      <c r="Q3" s="29">
        <v>36247</v>
      </c>
      <c r="R3" s="29">
        <v>8059</v>
      </c>
      <c r="S3" s="30">
        <v>7185</v>
      </c>
      <c r="T3" s="30">
        <v>16752</v>
      </c>
      <c r="U3" s="30">
        <v>3725</v>
      </c>
      <c r="V3" s="31">
        <v>49</v>
      </c>
      <c r="W3" s="31">
        <v>115</v>
      </c>
      <c r="X3" s="31">
        <v>26</v>
      </c>
      <c r="Y3" s="32">
        <v>27000</v>
      </c>
      <c r="Z3" s="32">
        <v>2.0499999999999998</v>
      </c>
      <c r="AA3" s="21" t="s">
        <v>399</v>
      </c>
      <c r="AB3" s="21" t="s">
        <v>399</v>
      </c>
      <c r="AC3" s="21" t="s">
        <v>400</v>
      </c>
      <c r="AD3" s="21" t="s">
        <v>407</v>
      </c>
      <c r="AE3" s="21"/>
      <c r="AF3" s="33" t="s">
        <v>403</v>
      </c>
      <c r="AG3" s="21"/>
      <c r="AH3" s="21"/>
      <c r="AI3" s="21"/>
      <c r="AJ3" s="21"/>
      <c r="AK3" s="21"/>
      <c r="AL3" s="21"/>
      <c r="AM3" s="21"/>
      <c r="AN3" s="21"/>
      <c r="AO3" s="21"/>
      <c r="AP3" s="21"/>
      <c r="AQ3" s="21"/>
      <c r="AR3" s="21"/>
      <c r="AS3" s="21"/>
      <c r="AT3" s="21"/>
      <c r="AU3" s="21"/>
      <c r="AV3" s="21"/>
      <c r="AW3" s="21"/>
      <c r="AX3" s="21"/>
      <c r="AY3" s="21"/>
    </row>
    <row r="4" spans="1:51">
      <c r="A4" s="21" t="s">
        <v>45</v>
      </c>
      <c r="B4" s="21" t="s">
        <v>408</v>
      </c>
      <c r="C4" s="21" t="s">
        <v>409</v>
      </c>
      <c r="D4" s="22" t="s">
        <v>410</v>
      </c>
      <c r="E4" s="23" t="s">
        <v>411</v>
      </c>
      <c r="F4" s="23" t="s">
        <v>412</v>
      </c>
      <c r="G4" s="23" t="s">
        <v>413</v>
      </c>
      <c r="H4" s="24">
        <v>0.44</v>
      </c>
      <c r="I4" s="24">
        <v>0.32</v>
      </c>
      <c r="J4" s="24">
        <v>621876.64</v>
      </c>
      <c r="K4" s="25">
        <v>180</v>
      </c>
      <c r="L4" s="26">
        <v>559689</v>
      </c>
      <c r="M4" s="27"/>
      <c r="N4" s="28" t="s">
        <v>399</v>
      </c>
      <c r="O4" s="26">
        <v>3109</v>
      </c>
      <c r="P4" s="29">
        <v>559689</v>
      </c>
      <c r="Q4" s="29">
        <v>1304900</v>
      </c>
      <c r="R4" s="29">
        <v>290129</v>
      </c>
      <c r="S4" s="30">
        <v>246996</v>
      </c>
      <c r="T4" s="30">
        <v>575865</v>
      </c>
      <c r="U4" s="30">
        <v>128037</v>
      </c>
      <c r="V4" s="31">
        <v>178256</v>
      </c>
      <c r="W4" s="31">
        <v>415599</v>
      </c>
      <c r="X4" s="31">
        <v>92403</v>
      </c>
      <c r="Y4" s="32">
        <v>27000</v>
      </c>
      <c r="Z4" s="32">
        <v>2.0499999999999998</v>
      </c>
      <c r="AA4" s="21" t="s">
        <v>414</v>
      </c>
      <c r="AB4" s="21" t="s">
        <v>399</v>
      </c>
      <c r="AC4" s="21" t="s">
        <v>415</v>
      </c>
      <c r="AD4" s="21" t="s">
        <v>413</v>
      </c>
      <c r="AE4" s="14" t="s">
        <v>416</v>
      </c>
      <c r="AF4" s="33" t="s">
        <v>403</v>
      </c>
      <c r="AG4" s="21"/>
      <c r="AH4" s="21"/>
      <c r="AI4" s="21"/>
      <c r="AJ4" s="21"/>
      <c r="AK4" s="21"/>
      <c r="AL4" s="21"/>
      <c r="AM4" s="21"/>
      <c r="AN4" s="21"/>
      <c r="AO4" s="21"/>
      <c r="AP4" s="21"/>
      <c r="AQ4" s="21"/>
      <c r="AR4" s="21"/>
      <c r="AS4" s="21"/>
      <c r="AT4" s="21"/>
      <c r="AU4" s="21"/>
      <c r="AV4" s="21"/>
      <c r="AW4" s="21"/>
      <c r="AX4" s="21"/>
      <c r="AY4" s="21"/>
    </row>
    <row r="5" spans="1:51">
      <c r="A5" s="21" t="s">
        <v>61</v>
      </c>
      <c r="B5" s="21" t="s">
        <v>417</v>
      </c>
      <c r="C5" s="21" t="s">
        <v>418</v>
      </c>
      <c r="D5" s="22" t="s">
        <v>419</v>
      </c>
      <c r="E5" s="23" t="s">
        <v>411</v>
      </c>
      <c r="F5" s="23" t="s">
        <v>420</v>
      </c>
      <c r="G5" s="23" t="s">
        <v>421</v>
      </c>
      <c r="H5" s="24">
        <v>0.41</v>
      </c>
      <c r="I5" s="24">
        <v>0.21</v>
      </c>
      <c r="J5" s="24">
        <v>359828.9</v>
      </c>
      <c r="K5" s="25">
        <v>9.4</v>
      </c>
      <c r="L5" s="26">
        <v>32935</v>
      </c>
      <c r="M5" s="27"/>
      <c r="N5" s="28" t="s">
        <v>399</v>
      </c>
      <c r="O5" s="26">
        <v>3504</v>
      </c>
      <c r="P5" s="29">
        <v>32935</v>
      </c>
      <c r="Q5" s="29">
        <v>76786</v>
      </c>
      <c r="R5" s="29">
        <v>17073</v>
      </c>
      <c r="S5" s="30">
        <v>13437</v>
      </c>
      <c r="T5" s="30">
        <v>31328</v>
      </c>
      <c r="U5" s="30">
        <v>6965</v>
      </c>
      <c r="V5" s="31">
        <v>6947</v>
      </c>
      <c r="W5" s="31">
        <v>16196</v>
      </c>
      <c r="X5" s="31">
        <v>3601</v>
      </c>
      <c r="Y5" s="34">
        <v>37676</v>
      </c>
      <c r="Z5" s="32">
        <v>2.6</v>
      </c>
      <c r="AA5" s="21" t="s">
        <v>399</v>
      </c>
      <c r="AB5" s="21" t="s">
        <v>399</v>
      </c>
      <c r="AC5" s="21" t="s">
        <v>422</v>
      </c>
      <c r="AD5" s="21"/>
      <c r="AE5" s="21" t="s">
        <v>423</v>
      </c>
      <c r="AF5" s="35" t="s">
        <v>424</v>
      </c>
      <c r="AG5" s="21"/>
      <c r="AH5" s="21"/>
      <c r="AI5" s="21"/>
      <c r="AJ5" s="21"/>
      <c r="AK5" s="21"/>
      <c r="AL5" s="21"/>
      <c r="AM5" s="21"/>
      <c r="AN5" s="21"/>
      <c r="AO5" s="21"/>
      <c r="AP5" s="21"/>
      <c r="AQ5" s="21"/>
      <c r="AR5" s="21"/>
      <c r="AS5" s="21"/>
      <c r="AT5" s="21"/>
      <c r="AU5" s="21"/>
      <c r="AV5" s="21"/>
      <c r="AW5" s="21"/>
      <c r="AX5" s="21"/>
      <c r="AY5" s="21"/>
    </row>
    <row r="6" spans="1:51">
      <c r="A6" s="21" t="s">
        <v>61</v>
      </c>
      <c r="B6" s="21" t="s">
        <v>425</v>
      </c>
      <c r="C6" s="21" t="s">
        <v>426</v>
      </c>
      <c r="D6" s="22" t="s">
        <v>427</v>
      </c>
      <c r="E6" s="23" t="s">
        <v>411</v>
      </c>
      <c r="F6" s="23" t="s">
        <v>420</v>
      </c>
      <c r="G6" s="23" t="s">
        <v>421</v>
      </c>
      <c r="H6" s="24">
        <v>0.41</v>
      </c>
      <c r="I6" s="24">
        <v>0.21</v>
      </c>
      <c r="J6" s="24">
        <v>359828.9</v>
      </c>
      <c r="K6" s="25">
        <v>20</v>
      </c>
      <c r="L6" s="26">
        <v>70074</v>
      </c>
      <c r="M6" s="27"/>
      <c r="N6" s="28" t="s">
        <v>399</v>
      </c>
      <c r="O6" s="26">
        <v>3504</v>
      </c>
      <c r="P6" s="29">
        <v>70074</v>
      </c>
      <c r="Q6" s="29">
        <v>163375</v>
      </c>
      <c r="R6" s="29">
        <v>36324</v>
      </c>
      <c r="S6" s="30">
        <v>28590</v>
      </c>
      <c r="T6" s="30">
        <v>66656</v>
      </c>
      <c r="U6" s="30">
        <v>14820</v>
      </c>
      <c r="V6" s="31">
        <v>14780</v>
      </c>
      <c r="W6" s="31">
        <v>34459</v>
      </c>
      <c r="X6" s="31">
        <v>7662</v>
      </c>
      <c r="Y6" s="34">
        <v>37676</v>
      </c>
      <c r="Z6" s="32">
        <v>2.6</v>
      </c>
      <c r="AA6" s="21" t="s">
        <v>399</v>
      </c>
      <c r="AB6" s="21" t="s">
        <v>399</v>
      </c>
      <c r="AC6" s="21" t="s">
        <v>428</v>
      </c>
      <c r="AD6" s="21"/>
      <c r="AE6" s="21" t="s">
        <v>429</v>
      </c>
      <c r="AF6" s="35" t="s">
        <v>424</v>
      </c>
      <c r="AG6" s="21"/>
      <c r="AH6" s="21"/>
      <c r="AI6" s="21"/>
      <c r="AJ6" s="21"/>
      <c r="AK6" s="21"/>
      <c r="AL6" s="21"/>
      <c r="AM6" s="21"/>
      <c r="AN6" s="21"/>
      <c r="AO6" s="21"/>
      <c r="AP6" s="21"/>
      <c r="AQ6" s="21"/>
      <c r="AR6" s="21"/>
      <c r="AS6" s="21"/>
      <c r="AT6" s="21"/>
      <c r="AU6" s="21"/>
      <c r="AV6" s="21"/>
      <c r="AW6" s="21"/>
      <c r="AX6" s="21"/>
      <c r="AY6" s="21"/>
    </row>
    <row r="7" spans="1:51">
      <c r="A7" s="21" t="s">
        <v>61</v>
      </c>
      <c r="B7" s="21" t="s">
        <v>430</v>
      </c>
      <c r="C7" s="21" t="s">
        <v>431</v>
      </c>
      <c r="D7" s="22" t="s">
        <v>432</v>
      </c>
      <c r="E7" s="23" t="s">
        <v>411</v>
      </c>
      <c r="F7" s="23" t="s">
        <v>412</v>
      </c>
      <c r="G7" s="23" t="s">
        <v>413</v>
      </c>
      <c r="H7" s="24">
        <v>0.44</v>
      </c>
      <c r="I7" s="24">
        <v>0.32</v>
      </c>
      <c r="J7" s="24">
        <v>359828.9</v>
      </c>
      <c r="K7" s="25">
        <v>30</v>
      </c>
      <c r="L7" s="26">
        <v>105111</v>
      </c>
      <c r="M7" s="27"/>
      <c r="N7" s="28" t="s">
        <v>399</v>
      </c>
      <c r="O7" s="26">
        <v>3504</v>
      </c>
      <c r="P7" s="29">
        <v>105111</v>
      </c>
      <c r="Q7" s="29">
        <v>245063</v>
      </c>
      <c r="R7" s="29">
        <v>54487</v>
      </c>
      <c r="S7" s="30">
        <v>46386</v>
      </c>
      <c r="T7" s="30">
        <v>108148</v>
      </c>
      <c r="U7" s="30">
        <v>24046</v>
      </c>
      <c r="V7" s="31">
        <v>33477</v>
      </c>
      <c r="W7" s="31">
        <v>78050</v>
      </c>
      <c r="X7" s="31">
        <v>17354</v>
      </c>
      <c r="Y7" s="34">
        <v>37676</v>
      </c>
      <c r="Z7" s="32">
        <v>2.6</v>
      </c>
      <c r="AA7" s="21" t="s">
        <v>399</v>
      </c>
      <c r="AB7" s="21" t="s">
        <v>399</v>
      </c>
      <c r="AC7" s="21" t="s">
        <v>433</v>
      </c>
      <c r="AD7" s="21"/>
      <c r="AE7" s="21" t="s">
        <v>434</v>
      </c>
      <c r="AF7" s="35" t="s">
        <v>424</v>
      </c>
      <c r="AG7" s="21"/>
      <c r="AH7" s="21"/>
      <c r="AI7" s="21"/>
      <c r="AJ7" s="21"/>
      <c r="AK7" s="21"/>
      <c r="AL7" s="21"/>
      <c r="AM7" s="21"/>
      <c r="AN7" s="21"/>
      <c r="AO7" s="21"/>
      <c r="AP7" s="21"/>
      <c r="AQ7" s="21"/>
      <c r="AR7" s="21"/>
      <c r="AS7" s="21"/>
      <c r="AT7" s="21"/>
      <c r="AU7" s="21"/>
      <c r="AV7" s="21"/>
      <c r="AW7" s="21"/>
      <c r="AX7" s="21"/>
      <c r="AY7" s="21"/>
    </row>
    <row r="8" spans="1:51">
      <c r="A8" s="21" t="s">
        <v>61</v>
      </c>
      <c r="B8" s="21" t="s">
        <v>435</v>
      </c>
      <c r="C8" s="21" t="s">
        <v>436</v>
      </c>
      <c r="D8" s="22" t="s">
        <v>437</v>
      </c>
      <c r="E8" s="23" t="s">
        <v>411</v>
      </c>
      <c r="F8" s="23" t="s">
        <v>438</v>
      </c>
      <c r="G8" s="23" t="s">
        <v>439</v>
      </c>
      <c r="H8" s="24">
        <v>0.47</v>
      </c>
      <c r="I8" s="24">
        <v>0.39</v>
      </c>
      <c r="J8" s="24">
        <v>359828.9</v>
      </c>
      <c r="K8" s="25">
        <v>18</v>
      </c>
      <c r="L8" s="26">
        <v>63066</v>
      </c>
      <c r="M8" s="27"/>
      <c r="N8" s="28" t="s">
        <v>399</v>
      </c>
      <c r="O8" s="26">
        <v>3504</v>
      </c>
      <c r="P8" s="29">
        <v>63066</v>
      </c>
      <c r="Q8" s="29">
        <v>147038</v>
      </c>
      <c r="R8" s="29">
        <v>32692</v>
      </c>
      <c r="S8" s="30">
        <v>29627</v>
      </c>
      <c r="T8" s="30">
        <v>69074</v>
      </c>
      <c r="U8" s="30">
        <v>15358</v>
      </c>
      <c r="V8" s="31">
        <v>24349</v>
      </c>
      <c r="W8" s="31">
        <v>56768</v>
      </c>
      <c r="X8" s="31">
        <v>12622</v>
      </c>
      <c r="Y8" s="34">
        <v>37676</v>
      </c>
      <c r="Z8" s="32">
        <v>2.6</v>
      </c>
      <c r="AA8" s="34">
        <v>5000</v>
      </c>
      <c r="AB8" s="21" t="s">
        <v>399</v>
      </c>
      <c r="AC8" s="21" t="s">
        <v>433</v>
      </c>
      <c r="AD8" s="21"/>
      <c r="AE8" s="21" t="s">
        <v>440</v>
      </c>
      <c r="AF8" s="35" t="s">
        <v>424</v>
      </c>
      <c r="AG8" s="21"/>
      <c r="AH8" s="21"/>
      <c r="AI8" s="21"/>
      <c r="AJ8" s="21"/>
      <c r="AK8" s="21"/>
      <c r="AL8" s="21"/>
      <c r="AM8" s="21"/>
      <c r="AN8" s="21"/>
      <c r="AO8" s="21"/>
      <c r="AP8" s="21"/>
      <c r="AQ8" s="21"/>
      <c r="AR8" s="21"/>
      <c r="AS8" s="21"/>
      <c r="AT8" s="21"/>
      <c r="AU8" s="21"/>
      <c r="AV8" s="21"/>
      <c r="AW8" s="21"/>
      <c r="AX8" s="21"/>
      <c r="AY8" s="21"/>
    </row>
    <row r="9" spans="1:51">
      <c r="A9" s="21" t="s">
        <v>61</v>
      </c>
      <c r="B9" s="21" t="s">
        <v>441</v>
      </c>
      <c r="C9" s="21" t="s">
        <v>442</v>
      </c>
      <c r="D9" s="22" t="s">
        <v>443</v>
      </c>
      <c r="E9" s="23" t="s">
        <v>411</v>
      </c>
      <c r="F9" s="23" t="s">
        <v>444</v>
      </c>
      <c r="G9" s="23" t="s">
        <v>444</v>
      </c>
      <c r="H9" s="24">
        <v>0.53</v>
      </c>
      <c r="I9" s="24">
        <v>0.26</v>
      </c>
      <c r="J9" s="24">
        <v>359828.9</v>
      </c>
      <c r="K9" s="25">
        <v>0.3</v>
      </c>
      <c r="L9" s="26">
        <v>1051</v>
      </c>
      <c r="M9" s="27"/>
      <c r="N9" s="28" t="s">
        <v>399</v>
      </c>
      <c r="O9" s="26">
        <v>3504</v>
      </c>
      <c r="P9" s="29">
        <v>1051</v>
      </c>
      <c r="Q9" s="29">
        <v>2451</v>
      </c>
      <c r="R9" s="29">
        <v>545</v>
      </c>
      <c r="S9" s="30">
        <v>560</v>
      </c>
      <c r="T9" s="30">
        <v>1305</v>
      </c>
      <c r="U9" s="30">
        <v>290</v>
      </c>
      <c r="V9" s="31">
        <v>277</v>
      </c>
      <c r="W9" s="31">
        <v>645</v>
      </c>
      <c r="X9" s="31">
        <v>143</v>
      </c>
      <c r="Y9" s="34">
        <v>37676</v>
      </c>
      <c r="Z9" s="32">
        <v>2.6</v>
      </c>
      <c r="AA9" s="21" t="s">
        <v>399</v>
      </c>
      <c r="AB9" s="21" t="s">
        <v>399</v>
      </c>
      <c r="AC9" s="21" t="s">
        <v>433</v>
      </c>
      <c r="AD9" s="21"/>
      <c r="AE9" s="21" t="s">
        <v>445</v>
      </c>
      <c r="AF9" s="35" t="s">
        <v>424</v>
      </c>
      <c r="AG9" s="21"/>
      <c r="AH9" s="21"/>
      <c r="AI9" s="21"/>
      <c r="AJ9" s="21"/>
      <c r="AK9" s="21"/>
      <c r="AL9" s="21"/>
      <c r="AM9" s="21"/>
      <c r="AN9" s="21"/>
      <c r="AO9" s="21"/>
      <c r="AP9" s="21"/>
      <c r="AQ9" s="21"/>
      <c r="AR9" s="21"/>
      <c r="AS9" s="21"/>
      <c r="AT9" s="21"/>
      <c r="AU9" s="21"/>
      <c r="AV9" s="21"/>
      <c r="AW9" s="21"/>
      <c r="AX9" s="21"/>
      <c r="AY9" s="21"/>
    </row>
    <row r="10" spans="1:51">
      <c r="A10" s="21" t="s">
        <v>61</v>
      </c>
      <c r="B10" s="21" t="s">
        <v>446</v>
      </c>
      <c r="C10" s="21" t="s">
        <v>447</v>
      </c>
      <c r="D10" s="22" t="s">
        <v>448</v>
      </c>
      <c r="E10" s="23" t="s">
        <v>411</v>
      </c>
      <c r="F10" s="23" t="s">
        <v>449</v>
      </c>
      <c r="G10" s="23" t="s">
        <v>421</v>
      </c>
      <c r="H10" s="24">
        <v>0.36</v>
      </c>
      <c r="I10" s="24">
        <v>0.21</v>
      </c>
      <c r="J10" s="24">
        <v>359828.9</v>
      </c>
      <c r="K10" s="25">
        <v>20</v>
      </c>
      <c r="L10" s="26">
        <v>70074</v>
      </c>
      <c r="M10" s="27"/>
      <c r="N10" s="28" t="s">
        <v>399</v>
      </c>
      <c r="O10" s="26">
        <v>3504</v>
      </c>
      <c r="P10" s="29">
        <v>70074</v>
      </c>
      <c r="Q10" s="29">
        <v>163375</v>
      </c>
      <c r="R10" s="29">
        <v>36324</v>
      </c>
      <c r="S10" s="30">
        <v>25549</v>
      </c>
      <c r="T10" s="30">
        <v>59567</v>
      </c>
      <c r="U10" s="30">
        <v>13244</v>
      </c>
      <c r="V10" s="31">
        <v>14780</v>
      </c>
      <c r="W10" s="31">
        <v>34459</v>
      </c>
      <c r="X10" s="31">
        <v>7662</v>
      </c>
      <c r="Y10" s="34">
        <v>37676</v>
      </c>
      <c r="Z10" s="32">
        <v>2.6</v>
      </c>
      <c r="AA10" s="21" t="s">
        <v>399</v>
      </c>
      <c r="AB10" s="21" t="s">
        <v>399</v>
      </c>
      <c r="AC10" s="21" t="s">
        <v>450</v>
      </c>
      <c r="AD10" s="21"/>
      <c r="AE10" s="21" t="s">
        <v>451</v>
      </c>
      <c r="AF10" s="35" t="s">
        <v>424</v>
      </c>
      <c r="AG10" s="21"/>
      <c r="AH10" s="21"/>
      <c r="AI10" s="21"/>
      <c r="AJ10" s="21"/>
      <c r="AK10" s="21"/>
      <c r="AL10" s="21"/>
      <c r="AM10" s="21"/>
      <c r="AN10" s="21"/>
      <c r="AO10" s="21"/>
      <c r="AP10" s="21"/>
      <c r="AQ10" s="21"/>
      <c r="AR10" s="21"/>
      <c r="AS10" s="21"/>
      <c r="AT10" s="21"/>
      <c r="AU10" s="21"/>
      <c r="AV10" s="21"/>
      <c r="AW10" s="21"/>
      <c r="AX10" s="21"/>
      <c r="AY10" s="21"/>
    </row>
    <row r="11" spans="1:51">
      <c r="A11" s="21" t="s">
        <v>61</v>
      </c>
      <c r="B11" s="21" t="s">
        <v>452</v>
      </c>
      <c r="C11" s="21" t="s">
        <v>66</v>
      </c>
      <c r="D11" s="36"/>
      <c r="E11" s="23" t="s">
        <v>397</v>
      </c>
      <c r="F11" s="23" t="s">
        <v>453</v>
      </c>
      <c r="G11" s="23" t="s">
        <v>453</v>
      </c>
      <c r="H11" s="24">
        <v>0.37</v>
      </c>
      <c r="I11" s="24">
        <v>0.14000000000000001</v>
      </c>
      <c r="J11" s="24">
        <v>359828.9</v>
      </c>
      <c r="K11" s="25">
        <v>5</v>
      </c>
      <c r="L11" s="26">
        <v>17518</v>
      </c>
      <c r="M11" s="27"/>
      <c r="N11" s="28" t="s">
        <v>399</v>
      </c>
      <c r="O11" s="26">
        <v>3504</v>
      </c>
      <c r="P11" s="29">
        <v>17518</v>
      </c>
      <c r="Q11" s="29">
        <v>40844</v>
      </c>
      <c r="R11" s="29">
        <v>9081</v>
      </c>
      <c r="S11" s="30">
        <v>6499</v>
      </c>
      <c r="T11" s="30">
        <v>15153</v>
      </c>
      <c r="U11" s="30">
        <v>3369</v>
      </c>
      <c r="V11" s="31">
        <v>2411</v>
      </c>
      <c r="W11" s="31">
        <v>5620</v>
      </c>
      <c r="X11" s="31">
        <v>1250</v>
      </c>
      <c r="Y11" s="34">
        <v>37676</v>
      </c>
      <c r="Z11" s="32">
        <v>2.6</v>
      </c>
      <c r="AA11" s="34">
        <v>1000</v>
      </c>
      <c r="AB11" s="21" t="s">
        <v>399</v>
      </c>
      <c r="AC11" s="21" t="s">
        <v>450</v>
      </c>
      <c r="AD11" s="21"/>
      <c r="AE11" s="21" t="s">
        <v>454</v>
      </c>
      <c r="AF11" s="35" t="s">
        <v>424</v>
      </c>
      <c r="AG11" s="21"/>
      <c r="AH11" s="21"/>
      <c r="AI11" s="21"/>
      <c r="AJ11" s="21"/>
      <c r="AK11" s="21"/>
      <c r="AL11" s="21"/>
      <c r="AM11" s="21"/>
      <c r="AN11" s="21"/>
      <c r="AO11" s="21"/>
      <c r="AP11" s="21"/>
      <c r="AQ11" s="21"/>
      <c r="AR11" s="21"/>
      <c r="AS11" s="21"/>
      <c r="AT11" s="21"/>
      <c r="AU11" s="21"/>
      <c r="AV11" s="21"/>
      <c r="AW11" s="21"/>
      <c r="AX11" s="21"/>
      <c r="AY11" s="21"/>
    </row>
    <row r="12" spans="1:51">
      <c r="A12" s="37" t="s">
        <v>83</v>
      </c>
      <c r="B12" s="21" t="s">
        <v>455</v>
      </c>
      <c r="C12" s="21" t="s">
        <v>456</v>
      </c>
      <c r="D12" s="36" t="s">
        <v>457</v>
      </c>
      <c r="E12" s="23" t="s">
        <v>411</v>
      </c>
      <c r="F12" s="23" t="s">
        <v>458</v>
      </c>
      <c r="G12" s="23" t="s">
        <v>413</v>
      </c>
      <c r="H12" s="24">
        <v>0.51</v>
      </c>
      <c r="I12" s="24">
        <v>0.32</v>
      </c>
      <c r="J12" s="24">
        <v>595724.75</v>
      </c>
      <c r="K12" s="25">
        <v>179</v>
      </c>
      <c r="L12" s="26">
        <v>258822</v>
      </c>
      <c r="M12" s="27"/>
      <c r="N12" s="28" t="s">
        <v>399</v>
      </c>
      <c r="O12" s="26">
        <v>1446</v>
      </c>
      <c r="P12" s="29">
        <v>258822</v>
      </c>
      <c r="Q12" s="29">
        <v>603437</v>
      </c>
      <c r="R12" s="29">
        <v>134167</v>
      </c>
      <c r="S12" s="30">
        <v>131742</v>
      </c>
      <c r="T12" s="30">
        <v>307152</v>
      </c>
      <c r="U12" s="30">
        <v>68292</v>
      </c>
      <c r="V12" s="31">
        <v>82433</v>
      </c>
      <c r="W12" s="31">
        <v>192189</v>
      </c>
      <c r="X12" s="31">
        <v>42731</v>
      </c>
      <c r="Y12" s="38" t="s">
        <v>399</v>
      </c>
      <c r="Z12" s="38" t="s">
        <v>399</v>
      </c>
      <c r="AA12" s="38" t="s">
        <v>399</v>
      </c>
      <c r="AB12" s="21" t="s">
        <v>399</v>
      </c>
      <c r="AC12" s="21" t="s">
        <v>459</v>
      </c>
      <c r="AD12" s="21" t="s">
        <v>413</v>
      </c>
      <c r="AE12" s="21" t="s">
        <v>460</v>
      </c>
      <c r="AF12" s="35" t="s">
        <v>461</v>
      </c>
      <c r="AG12" s="21"/>
      <c r="AH12" s="21"/>
      <c r="AI12" s="21"/>
      <c r="AJ12" s="21"/>
      <c r="AK12" s="21"/>
      <c r="AL12" s="21"/>
      <c r="AM12" s="21"/>
      <c r="AN12" s="21"/>
      <c r="AO12" s="21"/>
      <c r="AP12" s="21"/>
      <c r="AQ12" s="21"/>
      <c r="AR12" s="21"/>
      <c r="AS12" s="21"/>
      <c r="AT12" s="21"/>
      <c r="AU12" s="21"/>
      <c r="AV12" s="21"/>
      <c r="AW12" s="21"/>
      <c r="AX12" s="21"/>
      <c r="AY12" s="21"/>
    </row>
    <row r="13" spans="1:51">
      <c r="A13" s="21" t="s">
        <v>83</v>
      </c>
      <c r="B13" s="21" t="s">
        <v>462</v>
      </c>
      <c r="C13" s="21" t="s">
        <v>463</v>
      </c>
      <c r="D13" s="36" t="s">
        <v>464</v>
      </c>
      <c r="E13" s="23" t="s">
        <v>465</v>
      </c>
      <c r="F13" s="23" t="s">
        <v>466</v>
      </c>
      <c r="G13" s="23" t="s">
        <v>466</v>
      </c>
      <c r="H13" s="24">
        <v>0.24</v>
      </c>
      <c r="I13" s="24">
        <v>0.01</v>
      </c>
      <c r="J13" s="24">
        <v>595724.75</v>
      </c>
      <c r="K13" s="25">
        <v>80</v>
      </c>
      <c r="L13" s="26">
        <v>115675</v>
      </c>
      <c r="M13" s="27"/>
      <c r="N13" s="28" t="s">
        <v>399</v>
      </c>
      <c r="O13" s="26">
        <v>1446</v>
      </c>
      <c r="P13" s="29">
        <v>115675</v>
      </c>
      <c r="Q13" s="29">
        <v>269692</v>
      </c>
      <c r="R13" s="29">
        <v>59963</v>
      </c>
      <c r="S13" s="30">
        <v>28099</v>
      </c>
      <c r="T13" s="30">
        <v>65511</v>
      </c>
      <c r="U13" s="30">
        <v>14566</v>
      </c>
      <c r="V13" s="31">
        <v>875</v>
      </c>
      <c r="W13" s="31">
        <v>2039</v>
      </c>
      <c r="X13" s="31">
        <v>453</v>
      </c>
      <c r="Y13" s="38" t="s">
        <v>399</v>
      </c>
      <c r="Z13" s="38" t="s">
        <v>399</v>
      </c>
      <c r="AA13" s="38" t="s">
        <v>399</v>
      </c>
      <c r="AB13" s="21" t="s">
        <v>399</v>
      </c>
      <c r="AC13" s="21" t="s">
        <v>467</v>
      </c>
      <c r="AD13" s="21" t="s">
        <v>399</v>
      </c>
      <c r="AE13" s="21" t="s">
        <v>460</v>
      </c>
      <c r="AF13" s="35" t="s">
        <v>461</v>
      </c>
      <c r="AG13" s="21"/>
      <c r="AH13" s="21"/>
      <c r="AI13" s="21"/>
      <c r="AJ13" s="21"/>
      <c r="AK13" s="21"/>
      <c r="AL13" s="21"/>
      <c r="AM13" s="21"/>
      <c r="AN13" s="21"/>
      <c r="AO13" s="21"/>
      <c r="AP13" s="21"/>
      <c r="AQ13" s="21"/>
      <c r="AR13" s="21"/>
      <c r="AS13" s="21"/>
      <c r="AT13" s="21"/>
      <c r="AU13" s="21"/>
      <c r="AV13" s="21"/>
      <c r="AW13" s="21"/>
      <c r="AX13" s="21"/>
      <c r="AY13" s="21"/>
    </row>
    <row r="14" spans="1:51">
      <c r="A14" s="21" t="s">
        <v>83</v>
      </c>
      <c r="B14" s="21" t="s">
        <v>468</v>
      </c>
      <c r="C14" s="21" t="s">
        <v>469</v>
      </c>
      <c r="D14" s="36" t="s">
        <v>470</v>
      </c>
      <c r="E14" s="23" t="s">
        <v>465</v>
      </c>
      <c r="F14" s="23" t="s">
        <v>466</v>
      </c>
      <c r="G14" s="23" t="s">
        <v>466</v>
      </c>
      <c r="H14" s="24">
        <v>0.24</v>
      </c>
      <c r="I14" s="24">
        <v>0.01</v>
      </c>
      <c r="J14" s="24">
        <v>595724.75</v>
      </c>
      <c r="K14" s="25">
        <v>54</v>
      </c>
      <c r="L14" s="26">
        <v>78080</v>
      </c>
      <c r="M14" s="27"/>
      <c r="N14" s="28" t="s">
        <v>399</v>
      </c>
      <c r="O14" s="26">
        <v>1446</v>
      </c>
      <c r="P14" s="29">
        <v>78080</v>
      </c>
      <c r="Q14" s="29">
        <v>182042</v>
      </c>
      <c r="R14" s="29">
        <v>40475</v>
      </c>
      <c r="S14" s="30">
        <v>18967</v>
      </c>
      <c r="T14" s="30">
        <v>44220</v>
      </c>
      <c r="U14" s="30">
        <v>9832</v>
      </c>
      <c r="V14" s="31">
        <v>590</v>
      </c>
      <c r="W14" s="31">
        <v>1377</v>
      </c>
      <c r="X14" s="31">
        <v>306</v>
      </c>
      <c r="Y14" s="38" t="s">
        <v>399</v>
      </c>
      <c r="Z14" s="38" t="s">
        <v>399</v>
      </c>
      <c r="AA14" s="38" t="s">
        <v>399</v>
      </c>
      <c r="AB14" s="21" t="s">
        <v>399</v>
      </c>
      <c r="AC14" s="21" t="s">
        <v>467</v>
      </c>
      <c r="AD14" s="21" t="s">
        <v>399</v>
      </c>
      <c r="AE14" s="21" t="s">
        <v>460</v>
      </c>
      <c r="AF14" s="35" t="s">
        <v>461</v>
      </c>
      <c r="AG14" s="21"/>
      <c r="AH14" s="21"/>
      <c r="AI14" s="21"/>
      <c r="AJ14" s="21"/>
      <c r="AK14" s="21"/>
      <c r="AL14" s="21"/>
      <c r="AM14" s="21"/>
      <c r="AN14" s="21"/>
      <c r="AO14" s="21"/>
      <c r="AP14" s="21"/>
      <c r="AQ14" s="21"/>
      <c r="AR14" s="21"/>
      <c r="AS14" s="21"/>
      <c r="AT14" s="21"/>
      <c r="AU14" s="21"/>
      <c r="AV14" s="21"/>
      <c r="AW14" s="21"/>
      <c r="AX14" s="21"/>
      <c r="AY14" s="21"/>
    </row>
    <row r="15" spans="1:51">
      <c r="A15" s="21" t="s">
        <v>83</v>
      </c>
      <c r="B15" s="21" t="s">
        <v>471</v>
      </c>
      <c r="C15" s="21" t="s">
        <v>472</v>
      </c>
      <c r="D15" s="36" t="s">
        <v>473</v>
      </c>
      <c r="E15" s="23" t="s">
        <v>411</v>
      </c>
      <c r="F15" s="23" t="s">
        <v>444</v>
      </c>
      <c r="G15" s="23" t="s">
        <v>444</v>
      </c>
      <c r="H15" s="24">
        <v>0.53</v>
      </c>
      <c r="I15" s="24">
        <v>0.26</v>
      </c>
      <c r="J15" s="24">
        <v>595724.75</v>
      </c>
      <c r="K15" s="25">
        <v>86</v>
      </c>
      <c r="L15" s="26">
        <v>124350</v>
      </c>
      <c r="M15" s="27"/>
      <c r="N15" s="28" t="s">
        <v>399</v>
      </c>
      <c r="O15" s="26">
        <v>1446</v>
      </c>
      <c r="P15" s="29">
        <v>124350</v>
      </c>
      <c r="Q15" s="29">
        <v>289919</v>
      </c>
      <c r="R15" s="29">
        <v>64460</v>
      </c>
      <c r="S15" s="30">
        <v>66196</v>
      </c>
      <c r="T15" s="30">
        <v>154335</v>
      </c>
      <c r="U15" s="30">
        <v>34314</v>
      </c>
      <c r="V15" s="31">
        <v>32725</v>
      </c>
      <c r="W15" s="31">
        <v>76298</v>
      </c>
      <c r="X15" s="31">
        <v>16964</v>
      </c>
      <c r="Y15" s="38" t="s">
        <v>399</v>
      </c>
      <c r="Z15" s="38" t="s">
        <v>399</v>
      </c>
      <c r="AA15" s="38" t="s">
        <v>399</v>
      </c>
      <c r="AB15" s="21" t="s">
        <v>399</v>
      </c>
      <c r="AC15" s="21" t="s">
        <v>474</v>
      </c>
      <c r="AD15" s="21" t="s">
        <v>399</v>
      </c>
      <c r="AE15" s="21" t="s">
        <v>460</v>
      </c>
      <c r="AF15" s="35" t="s">
        <v>461</v>
      </c>
      <c r="AG15" s="21"/>
      <c r="AH15" s="21"/>
      <c r="AI15" s="21"/>
      <c r="AJ15" s="21"/>
      <c r="AK15" s="21"/>
      <c r="AL15" s="21"/>
      <c r="AM15" s="21"/>
      <c r="AN15" s="21"/>
      <c r="AO15" s="21"/>
      <c r="AP15" s="21"/>
      <c r="AQ15" s="21"/>
      <c r="AR15" s="21"/>
      <c r="AS15" s="21"/>
      <c r="AT15" s="21"/>
      <c r="AU15" s="21"/>
      <c r="AV15" s="21"/>
      <c r="AW15" s="21"/>
      <c r="AX15" s="21"/>
      <c r="AY15" s="21"/>
    </row>
    <row r="16" spans="1:51">
      <c r="A16" s="21" t="s">
        <v>83</v>
      </c>
      <c r="B16" s="21" t="s">
        <v>475</v>
      </c>
      <c r="C16" s="21" t="s">
        <v>476</v>
      </c>
      <c r="D16" s="36" t="s">
        <v>477</v>
      </c>
      <c r="E16" s="23" t="s">
        <v>411</v>
      </c>
      <c r="F16" s="23" t="s">
        <v>478</v>
      </c>
      <c r="G16" s="23" t="s">
        <v>478</v>
      </c>
      <c r="H16" s="24">
        <v>0.42</v>
      </c>
      <c r="I16" s="24">
        <v>0</v>
      </c>
      <c r="J16" s="24">
        <v>595724.75</v>
      </c>
      <c r="K16" s="25">
        <v>13</v>
      </c>
      <c r="L16" s="26">
        <v>18797</v>
      </c>
      <c r="M16" s="27"/>
      <c r="N16" s="28" t="s">
        <v>399</v>
      </c>
      <c r="O16" s="26">
        <v>1446</v>
      </c>
      <c r="P16" s="29">
        <v>18797</v>
      </c>
      <c r="Q16" s="29">
        <v>43825</v>
      </c>
      <c r="R16" s="29">
        <v>9744</v>
      </c>
      <c r="S16" s="30">
        <v>7945</v>
      </c>
      <c r="T16" s="30">
        <v>18522</v>
      </c>
      <c r="U16" s="30">
        <v>4118</v>
      </c>
      <c r="V16" s="31">
        <v>0</v>
      </c>
      <c r="W16" s="31">
        <v>0</v>
      </c>
      <c r="X16" s="31">
        <v>0</v>
      </c>
      <c r="Y16" s="38" t="s">
        <v>399</v>
      </c>
      <c r="Z16" s="38" t="s">
        <v>399</v>
      </c>
      <c r="AA16" s="38" t="s">
        <v>399</v>
      </c>
      <c r="AB16" s="21" t="s">
        <v>399</v>
      </c>
      <c r="AC16" s="21" t="s">
        <v>479</v>
      </c>
      <c r="AD16" s="21" t="s">
        <v>399</v>
      </c>
      <c r="AE16" s="21" t="s">
        <v>460</v>
      </c>
      <c r="AF16" s="35" t="s">
        <v>461</v>
      </c>
      <c r="AG16" s="21"/>
      <c r="AH16" s="21"/>
      <c r="AI16" s="21"/>
      <c r="AJ16" s="21"/>
      <c r="AK16" s="21"/>
      <c r="AL16" s="21"/>
      <c r="AM16" s="21"/>
      <c r="AN16" s="21"/>
      <c r="AO16" s="21"/>
      <c r="AP16" s="21"/>
      <c r="AQ16" s="21"/>
      <c r="AR16" s="21"/>
      <c r="AS16" s="21"/>
      <c r="AT16" s="21"/>
      <c r="AU16" s="21"/>
      <c r="AV16" s="21"/>
      <c r="AW16" s="21"/>
      <c r="AX16" s="21"/>
      <c r="AY16" s="21"/>
    </row>
    <row r="17" spans="1:51">
      <c r="A17" s="21" t="s">
        <v>87</v>
      </c>
      <c r="B17" s="21" t="s">
        <v>480</v>
      </c>
      <c r="C17" s="21" t="s">
        <v>481</v>
      </c>
      <c r="D17" s="22" t="s">
        <v>482</v>
      </c>
      <c r="E17" s="23" t="s">
        <v>397</v>
      </c>
      <c r="F17" s="23" t="s">
        <v>398</v>
      </c>
      <c r="G17" s="23" t="s">
        <v>398</v>
      </c>
      <c r="H17" s="24">
        <v>0.46</v>
      </c>
      <c r="I17" s="24">
        <v>0</v>
      </c>
      <c r="J17" s="24">
        <v>1490369.48</v>
      </c>
      <c r="K17" s="25">
        <v>10</v>
      </c>
      <c r="L17" s="26">
        <v>79275</v>
      </c>
      <c r="M17" s="27"/>
      <c r="N17" s="26" t="s">
        <v>399</v>
      </c>
      <c r="O17" s="26">
        <v>7927</v>
      </c>
      <c r="P17" s="29">
        <v>79275</v>
      </c>
      <c r="Q17" s="29">
        <v>184827</v>
      </c>
      <c r="R17" s="29">
        <v>41094</v>
      </c>
      <c r="S17" s="30">
        <v>36638</v>
      </c>
      <c r="T17" s="30">
        <v>85420</v>
      </c>
      <c r="U17" s="30">
        <v>18992</v>
      </c>
      <c r="V17" s="31">
        <v>252</v>
      </c>
      <c r="W17" s="31">
        <v>587</v>
      </c>
      <c r="X17" s="31">
        <v>130</v>
      </c>
      <c r="Y17" s="38" t="s">
        <v>399</v>
      </c>
      <c r="Z17" s="32">
        <v>4.0999999999999996</v>
      </c>
      <c r="AA17" s="38" t="s">
        <v>399</v>
      </c>
      <c r="AB17" s="21" t="s">
        <v>399</v>
      </c>
      <c r="AC17" s="21" t="s">
        <v>450</v>
      </c>
      <c r="AD17" s="21" t="s">
        <v>483</v>
      </c>
      <c r="AE17" s="21" t="s">
        <v>484</v>
      </c>
      <c r="AF17" s="33" t="s">
        <v>485</v>
      </c>
      <c r="AG17" s="21"/>
      <c r="AH17" s="21"/>
      <c r="AI17" s="21"/>
      <c r="AJ17" s="21"/>
      <c r="AK17" s="21"/>
      <c r="AL17" s="21"/>
      <c r="AM17" s="21"/>
      <c r="AN17" s="21"/>
      <c r="AO17" s="21"/>
      <c r="AP17" s="21"/>
      <c r="AQ17" s="21"/>
      <c r="AR17" s="21"/>
      <c r="AS17" s="21"/>
      <c r="AT17" s="21"/>
      <c r="AU17" s="21"/>
      <c r="AV17" s="21"/>
      <c r="AW17" s="21"/>
      <c r="AX17" s="21"/>
      <c r="AY17" s="21"/>
    </row>
    <row r="18" spans="1:51">
      <c r="A18" s="21" t="s">
        <v>87</v>
      </c>
      <c r="B18" s="21" t="s">
        <v>486</v>
      </c>
      <c r="C18" s="21" t="s">
        <v>487</v>
      </c>
      <c r="D18" s="22" t="s">
        <v>488</v>
      </c>
      <c r="E18" s="23" t="s">
        <v>397</v>
      </c>
      <c r="F18" s="23" t="s">
        <v>398</v>
      </c>
      <c r="G18" s="23" t="s">
        <v>398</v>
      </c>
      <c r="H18" s="24">
        <v>0.46</v>
      </c>
      <c r="I18" s="24">
        <v>0</v>
      </c>
      <c r="J18" s="24">
        <v>1490369.48</v>
      </c>
      <c r="K18" s="25">
        <v>15</v>
      </c>
      <c r="L18" s="26">
        <v>118912</v>
      </c>
      <c r="M18" s="27"/>
      <c r="N18" s="26" t="s">
        <v>399</v>
      </c>
      <c r="O18" s="26">
        <v>7927</v>
      </c>
      <c r="P18" s="29">
        <v>118912</v>
      </c>
      <c r="Q18" s="29">
        <v>277241</v>
      </c>
      <c r="R18" s="29">
        <v>61641</v>
      </c>
      <c r="S18" s="30">
        <v>54957</v>
      </c>
      <c r="T18" s="30">
        <v>128130</v>
      </c>
      <c r="U18" s="30">
        <v>28488</v>
      </c>
      <c r="V18" s="31">
        <v>378</v>
      </c>
      <c r="W18" s="31">
        <v>880</v>
      </c>
      <c r="X18" s="31">
        <v>196</v>
      </c>
      <c r="Y18" s="38" t="s">
        <v>399</v>
      </c>
      <c r="Z18" s="32">
        <v>4.0999999999999996</v>
      </c>
      <c r="AA18" s="38" t="s">
        <v>399</v>
      </c>
      <c r="AB18" s="38" t="s">
        <v>399</v>
      </c>
      <c r="AC18" s="21" t="s">
        <v>450</v>
      </c>
      <c r="AD18" s="21" t="s">
        <v>483</v>
      </c>
      <c r="AE18" s="21" t="s">
        <v>489</v>
      </c>
      <c r="AF18" s="33" t="s">
        <v>485</v>
      </c>
      <c r="AG18" s="21"/>
      <c r="AH18" s="21"/>
      <c r="AI18" s="21"/>
      <c r="AJ18" s="21"/>
      <c r="AK18" s="21"/>
      <c r="AL18" s="21"/>
      <c r="AM18" s="21"/>
      <c r="AN18" s="21"/>
      <c r="AO18" s="21"/>
      <c r="AP18" s="21"/>
      <c r="AQ18" s="21"/>
      <c r="AR18" s="21"/>
      <c r="AS18" s="21"/>
      <c r="AT18" s="21"/>
      <c r="AU18" s="21"/>
      <c r="AV18" s="21"/>
      <c r="AW18" s="21"/>
      <c r="AX18" s="21"/>
      <c r="AY18" s="21"/>
    </row>
    <row r="19" spans="1:51">
      <c r="A19" s="21" t="s">
        <v>87</v>
      </c>
      <c r="B19" s="21" t="s">
        <v>490</v>
      </c>
      <c r="C19" s="21" t="s">
        <v>491</v>
      </c>
      <c r="D19" s="22" t="s">
        <v>492</v>
      </c>
      <c r="E19" s="23" t="s">
        <v>397</v>
      </c>
      <c r="F19" s="23" t="s">
        <v>398</v>
      </c>
      <c r="G19" s="23" t="s">
        <v>398</v>
      </c>
      <c r="H19" s="24">
        <v>0.46</v>
      </c>
      <c r="I19" s="24">
        <v>0</v>
      </c>
      <c r="J19" s="24">
        <v>1490369.48</v>
      </c>
      <c r="K19" s="25">
        <v>17</v>
      </c>
      <c r="L19" s="26">
        <v>134767</v>
      </c>
      <c r="M19" s="27"/>
      <c r="N19" s="26" t="s">
        <v>399</v>
      </c>
      <c r="O19" s="26">
        <v>7927</v>
      </c>
      <c r="P19" s="29">
        <v>134767</v>
      </c>
      <c r="Q19" s="29">
        <v>314207</v>
      </c>
      <c r="R19" s="29">
        <v>69860</v>
      </c>
      <c r="S19" s="30">
        <v>62284</v>
      </c>
      <c r="T19" s="30">
        <v>145214</v>
      </c>
      <c r="U19" s="30">
        <v>32287</v>
      </c>
      <c r="V19" s="31">
        <v>428</v>
      </c>
      <c r="W19" s="31">
        <v>998</v>
      </c>
      <c r="X19" s="31">
        <v>222</v>
      </c>
      <c r="Y19" s="38" t="s">
        <v>399</v>
      </c>
      <c r="Z19" s="32">
        <v>4.0999999999999996</v>
      </c>
      <c r="AA19" s="38" t="s">
        <v>399</v>
      </c>
      <c r="AB19" s="38" t="s">
        <v>399</v>
      </c>
      <c r="AC19" s="21" t="s">
        <v>450</v>
      </c>
      <c r="AD19" s="21" t="s">
        <v>483</v>
      </c>
      <c r="AE19" s="21"/>
      <c r="AF19" s="33" t="s">
        <v>485</v>
      </c>
      <c r="AG19" s="21"/>
      <c r="AH19" s="21"/>
      <c r="AI19" s="21"/>
      <c r="AJ19" s="21"/>
      <c r="AK19" s="21"/>
      <c r="AL19" s="21"/>
      <c r="AM19" s="21"/>
      <c r="AN19" s="21"/>
      <c r="AO19" s="21"/>
      <c r="AP19" s="21"/>
      <c r="AQ19" s="21"/>
      <c r="AR19" s="21"/>
      <c r="AS19" s="21"/>
      <c r="AT19" s="21"/>
      <c r="AU19" s="21"/>
      <c r="AV19" s="21"/>
      <c r="AW19" s="21"/>
      <c r="AX19" s="21"/>
      <c r="AY19" s="21"/>
    </row>
    <row r="20" spans="1:51">
      <c r="A20" s="21" t="s">
        <v>87</v>
      </c>
      <c r="B20" s="21" t="s">
        <v>493</v>
      </c>
      <c r="C20" s="21" t="s">
        <v>494</v>
      </c>
      <c r="D20" s="22" t="s">
        <v>495</v>
      </c>
      <c r="E20" s="23" t="s">
        <v>397</v>
      </c>
      <c r="F20" s="23" t="s">
        <v>398</v>
      </c>
      <c r="G20" s="23" t="s">
        <v>398</v>
      </c>
      <c r="H20" s="24">
        <v>0.46</v>
      </c>
      <c r="I20" s="24">
        <v>0</v>
      </c>
      <c r="J20" s="24">
        <v>1490369.48</v>
      </c>
      <c r="K20" s="25">
        <v>10</v>
      </c>
      <c r="L20" s="26">
        <v>79275</v>
      </c>
      <c r="M20" s="27"/>
      <c r="N20" s="26" t="s">
        <v>399</v>
      </c>
      <c r="O20" s="26">
        <v>7927</v>
      </c>
      <c r="P20" s="29">
        <v>79275</v>
      </c>
      <c r="Q20" s="29">
        <v>184827</v>
      </c>
      <c r="R20" s="29">
        <v>41094</v>
      </c>
      <c r="S20" s="30">
        <v>36638</v>
      </c>
      <c r="T20" s="30">
        <v>85420</v>
      </c>
      <c r="U20" s="30">
        <v>18992</v>
      </c>
      <c r="V20" s="31">
        <v>252</v>
      </c>
      <c r="W20" s="31">
        <v>587</v>
      </c>
      <c r="X20" s="31">
        <v>130</v>
      </c>
      <c r="Y20" s="38" t="s">
        <v>399</v>
      </c>
      <c r="Z20" s="32">
        <v>4.0999999999999996</v>
      </c>
      <c r="AA20" s="38" t="s">
        <v>399</v>
      </c>
      <c r="AB20" s="38" t="s">
        <v>399</v>
      </c>
      <c r="AC20" s="21" t="s">
        <v>450</v>
      </c>
      <c r="AD20" s="21" t="s">
        <v>496</v>
      </c>
      <c r="AE20" s="21"/>
      <c r="AF20" s="33" t="s">
        <v>485</v>
      </c>
      <c r="AG20" s="21"/>
      <c r="AH20" s="21"/>
      <c r="AI20" s="21"/>
      <c r="AJ20" s="21"/>
      <c r="AK20" s="21"/>
      <c r="AL20" s="21"/>
      <c r="AM20" s="21"/>
      <c r="AN20" s="21"/>
      <c r="AO20" s="21"/>
      <c r="AP20" s="21"/>
      <c r="AQ20" s="21"/>
      <c r="AR20" s="21"/>
      <c r="AS20" s="21"/>
      <c r="AT20" s="21"/>
      <c r="AU20" s="21"/>
      <c r="AV20" s="21"/>
      <c r="AW20" s="21"/>
      <c r="AX20" s="21"/>
      <c r="AY20" s="21"/>
    </row>
    <row r="21" spans="1:51">
      <c r="A21" s="21" t="s">
        <v>87</v>
      </c>
      <c r="B21" s="21" t="s">
        <v>497</v>
      </c>
      <c r="C21" s="21" t="s">
        <v>498</v>
      </c>
      <c r="D21" s="22" t="s">
        <v>499</v>
      </c>
      <c r="E21" s="23" t="s">
        <v>397</v>
      </c>
      <c r="F21" s="23" t="s">
        <v>398</v>
      </c>
      <c r="G21" s="23" t="s">
        <v>398</v>
      </c>
      <c r="H21" s="24">
        <v>0.46</v>
      </c>
      <c r="I21" s="24">
        <v>0</v>
      </c>
      <c r="J21" s="24">
        <v>1490369.48</v>
      </c>
      <c r="K21" s="25">
        <v>30</v>
      </c>
      <c r="L21" s="26">
        <v>237825</v>
      </c>
      <c r="M21" s="27"/>
      <c r="N21" s="26" t="s">
        <v>399</v>
      </c>
      <c r="O21" s="26">
        <v>7927</v>
      </c>
      <c r="P21" s="29">
        <v>237825</v>
      </c>
      <c r="Q21" s="29">
        <v>554482</v>
      </c>
      <c r="R21" s="29">
        <v>123282</v>
      </c>
      <c r="S21" s="30">
        <v>109913</v>
      </c>
      <c r="T21" s="30">
        <v>256260</v>
      </c>
      <c r="U21" s="30">
        <v>56976</v>
      </c>
      <c r="V21" s="31">
        <v>755</v>
      </c>
      <c r="W21" s="31">
        <v>1761</v>
      </c>
      <c r="X21" s="31">
        <v>391</v>
      </c>
      <c r="Y21" s="38" t="s">
        <v>399</v>
      </c>
      <c r="Z21" s="32">
        <v>4.0999999999999996</v>
      </c>
      <c r="AA21" s="38" t="s">
        <v>500</v>
      </c>
      <c r="AB21" s="34">
        <v>750</v>
      </c>
      <c r="AC21" s="21" t="s">
        <v>450</v>
      </c>
      <c r="AD21" s="21" t="s">
        <v>501</v>
      </c>
      <c r="AE21" s="21"/>
      <c r="AF21" s="33" t="s">
        <v>485</v>
      </c>
      <c r="AG21" s="21"/>
      <c r="AH21" s="21"/>
      <c r="AI21" s="21"/>
      <c r="AJ21" s="21"/>
      <c r="AK21" s="21"/>
      <c r="AL21" s="21"/>
      <c r="AM21" s="21"/>
      <c r="AN21" s="21"/>
      <c r="AO21" s="21"/>
      <c r="AP21" s="21"/>
      <c r="AQ21" s="21"/>
      <c r="AR21" s="21"/>
      <c r="AS21" s="21"/>
      <c r="AT21" s="21"/>
      <c r="AU21" s="21"/>
      <c r="AV21" s="21"/>
      <c r="AW21" s="21"/>
      <c r="AX21" s="21"/>
      <c r="AY21" s="21"/>
    </row>
    <row r="22" spans="1:51">
      <c r="A22" s="21" t="s">
        <v>87</v>
      </c>
      <c r="B22" s="21" t="s">
        <v>502</v>
      </c>
      <c r="C22" s="21" t="s">
        <v>498</v>
      </c>
      <c r="D22" s="22" t="s">
        <v>499</v>
      </c>
      <c r="E22" s="23" t="s">
        <v>397</v>
      </c>
      <c r="F22" s="23" t="s">
        <v>398</v>
      </c>
      <c r="G22" s="23" t="s">
        <v>398</v>
      </c>
      <c r="H22" s="24">
        <v>0.46</v>
      </c>
      <c r="I22" s="24">
        <v>0</v>
      </c>
      <c r="J22" s="24">
        <v>1490369.48</v>
      </c>
      <c r="K22" s="25">
        <v>48</v>
      </c>
      <c r="L22" s="26">
        <v>380520</v>
      </c>
      <c r="M22" s="27"/>
      <c r="N22" s="26" t="s">
        <v>399</v>
      </c>
      <c r="O22" s="26">
        <v>7927</v>
      </c>
      <c r="P22" s="29">
        <v>380520</v>
      </c>
      <c r="Q22" s="29">
        <v>887172</v>
      </c>
      <c r="R22" s="29">
        <v>197252</v>
      </c>
      <c r="S22" s="30">
        <v>175861</v>
      </c>
      <c r="T22" s="30">
        <v>410015</v>
      </c>
      <c r="U22" s="30">
        <v>91162</v>
      </c>
      <c r="V22" s="31">
        <v>1208</v>
      </c>
      <c r="W22" s="31">
        <v>2817</v>
      </c>
      <c r="X22" s="31">
        <v>626</v>
      </c>
      <c r="Y22" s="38" t="s">
        <v>399</v>
      </c>
      <c r="Z22" s="32">
        <v>4.0999999999999996</v>
      </c>
      <c r="AA22" s="38" t="s">
        <v>399</v>
      </c>
      <c r="AB22" s="38" t="s">
        <v>399</v>
      </c>
      <c r="AC22" s="21" t="s">
        <v>450</v>
      </c>
      <c r="AD22" s="21" t="s">
        <v>501</v>
      </c>
      <c r="AE22" s="21"/>
      <c r="AF22" s="33" t="s">
        <v>485</v>
      </c>
      <c r="AG22" s="21"/>
      <c r="AH22" s="21"/>
      <c r="AI22" s="21"/>
      <c r="AJ22" s="21"/>
      <c r="AK22" s="21"/>
      <c r="AL22" s="21"/>
      <c r="AM22" s="21"/>
      <c r="AN22" s="21"/>
      <c r="AO22" s="21"/>
      <c r="AP22" s="21"/>
      <c r="AQ22" s="21"/>
      <c r="AR22" s="21"/>
      <c r="AS22" s="21"/>
      <c r="AT22" s="21"/>
      <c r="AU22" s="21"/>
      <c r="AV22" s="21"/>
      <c r="AW22" s="21"/>
      <c r="AX22" s="21"/>
      <c r="AY22" s="21"/>
    </row>
    <row r="23" spans="1:51">
      <c r="A23" s="21" t="s">
        <v>87</v>
      </c>
      <c r="B23" s="21" t="s">
        <v>503</v>
      </c>
      <c r="C23" s="21" t="s">
        <v>504</v>
      </c>
      <c r="D23" s="22" t="s">
        <v>499</v>
      </c>
      <c r="E23" s="23" t="s">
        <v>397</v>
      </c>
      <c r="F23" s="23" t="s">
        <v>398</v>
      </c>
      <c r="G23" s="23" t="s">
        <v>398</v>
      </c>
      <c r="H23" s="24">
        <v>0.46</v>
      </c>
      <c r="I23" s="24">
        <v>0</v>
      </c>
      <c r="J23" s="24">
        <v>1490369.48</v>
      </c>
      <c r="K23" s="25">
        <v>18</v>
      </c>
      <c r="L23" s="26">
        <v>142695</v>
      </c>
      <c r="M23" s="27"/>
      <c r="N23" s="26" t="s">
        <v>399</v>
      </c>
      <c r="O23" s="26">
        <v>7927</v>
      </c>
      <c r="P23" s="29">
        <v>142695</v>
      </c>
      <c r="Q23" s="29">
        <v>332689</v>
      </c>
      <c r="R23" s="29">
        <v>73969</v>
      </c>
      <c r="S23" s="30">
        <v>65948</v>
      </c>
      <c r="T23" s="30">
        <v>153756</v>
      </c>
      <c r="U23" s="30">
        <v>34186</v>
      </c>
      <c r="V23" s="31">
        <v>453</v>
      </c>
      <c r="W23" s="31">
        <v>1056</v>
      </c>
      <c r="X23" s="31">
        <v>235</v>
      </c>
      <c r="Y23" s="38" t="s">
        <v>399</v>
      </c>
      <c r="Z23" s="32">
        <v>4.0999999999999996</v>
      </c>
      <c r="AA23" s="38" t="s">
        <v>399</v>
      </c>
      <c r="AB23" s="38" t="s">
        <v>399</v>
      </c>
      <c r="AC23" s="21" t="s">
        <v>450</v>
      </c>
      <c r="AD23" s="21" t="s">
        <v>501</v>
      </c>
      <c r="AE23" s="21" t="s">
        <v>505</v>
      </c>
      <c r="AF23" s="33" t="s">
        <v>485</v>
      </c>
      <c r="AG23" s="21"/>
      <c r="AH23" s="21"/>
      <c r="AI23" s="21"/>
      <c r="AJ23" s="21"/>
      <c r="AK23" s="21"/>
      <c r="AL23" s="21"/>
      <c r="AM23" s="21"/>
      <c r="AN23" s="21"/>
      <c r="AO23" s="21"/>
      <c r="AP23" s="21"/>
      <c r="AQ23" s="21"/>
      <c r="AR23" s="21"/>
      <c r="AS23" s="21"/>
      <c r="AT23" s="21"/>
      <c r="AU23" s="21"/>
      <c r="AV23" s="21"/>
      <c r="AW23" s="21"/>
      <c r="AX23" s="21"/>
      <c r="AY23" s="21"/>
    </row>
    <row r="24" spans="1:51">
      <c r="A24" s="21" t="s">
        <v>87</v>
      </c>
      <c r="B24" s="21" t="s">
        <v>506</v>
      </c>
      <c r="C24" s="21" t="s">
        <v>507</v>
      </c>
      <c r="D24" s="22" t="s">
        <v>508</v>
      </c>
      <c r="E24" s="23" t="s">
        <v>411</v>
      </c>
      <c r="F24" s="23" t="s">
        <v>509</v>
      </c>
      <c r="G24" s="23" t="s">
        <v>509</v>
      </c>
      <c r="H24" s="24">
        <v>0.43</v>
      </c>
      <c r="I24" s="24">
        <v>0.21</v>
      </c>
      <c r="J24" s="24">
        <v>1490369.48</v>
      </c>
      <c r="K24" s="25">
        <v>20</v>
      </c>
      <c r="L24" s="26">
        <v>158550</v>
      </c>
      <c r="M24" s="27"/>
      <c r="N24" s="26" t="s">
        <v>399</v>
      </c>
      <c r="O24" s="26">
        <v>7927</v>
      </c>
      <c r="P24" s="29">
        <v>158550</v>
      </c>
      <c r="Q24" s="29">
        <v>369655</v>
      </c>
      <c r="R24" s="29">
        <v>82188</v>
      </c>
      <c r="S24" s="30">
        <v>67717</v>
      </c>
      <c r="T24" s="30">
        <v>157880</v>
      </c>
      <c r="U24" s="30">
        <v>35103</v>
      </c>
      <c r="V24" s="31">
        <v>33249</v>
      </c>
      <c r="W24" s="31">
        <v>77519</v>
      </c>
      <c r="X24" s="31">
        <v>17235</v>
      </c>
      <c r="Y24" s="38" t="s">
        <v>399</v>
      </c>
      <c r="Z24" s="32">
        <v>4.0999999999999996</v>
      </c>
      <c r="AA24" s="21" t="s">
        <v>510</v>
      </c>
      <c r="AB24" s="32">
        <v>600</v>
      </c>
      <c r="AC24" s="21" t="s">
        <v>450</v>
      </c>
      <c r="AD24" s="21"/>
      <c r="AE24" s="21"/>
      <c r="AF24" s="33" t="s">
        <v>485</v>
      </c>
      <c r="AG24" s="21"/>
      <c r="AH24" s="21"/>
      <c r="AI24" s="21"/>
      <c r="AJ24" s="21"/>
      <c r="AK24" s="21"/>
      <c r="AL24" s="21"/>
      <c r="AM24" s="21"/>
      <c r="AN24" s="21"/>
      <c r="AO24" s="21"/>
      <c r="AP24" s="21"/>
      <c r="AQ24" s="21"/>
      <c r="AR24" s="21"/>
      <c r="AS24" s="21"/>
      <c r="AT24" s="21"/>
      <c r="AU24" s="21"/>
      <c r="AV24" s="21"/>
      <c r="AW24" s="21"/>
      <c r="AX24" s="21"/>
      <c r="AY24" s="21"/>
    </row>
    <row r="25" spans="1:51">
      <c r="A25" s="21" t="s">
        <v>87</v>
      </c>
      <c r="B25" s="21" t="s">
        <v>511</v>
      </c>
      <c r="C25" s="21" t="s">
        <v>512</v>
      </c>
      <c r="D25" s="22" t="s">
        <v>513</v>
      </c>
      <c r="E25" s="23" t="s">
        <v>514</v>
      </c>
      <c r="F25" s="23" t="s">
        <v>453</v>
      </c>
      <c r="G25" s="23" t="s">
        <v>453</v>
      </c>
      <c r="H25" s="24">
        <v>0</v>
      </c>
      <c r="I25" s="24">
        <v>0</v>
      </c>
      <c r="J25" s="24">
        <v>1490369.48</v>
      </c>
      <c r="K25" s="25">
        <v>10</v>
      </c>
      <c r="L25" s="26">
        <v>79275</v>
      </c>
      <c r="M25" s="27"/>
      <c r="N25" s="26" t="s">
        <v>399</v>
      </c>
      <c r="O25" s="26">
        <v>7927</v>
      </c>
      <c r="P25" s="29">
        <v>79275</v>
      </c>
      <c r="Q25" s="29">
        <v>184827</v>
      </c>
      <c r="R25" s="29">
        <v>41094</v>
      </c>
      <c r="S25" s="30">
        <v>0</v>
      </c>
      <c r="T25" s="30">
        <v>0</v>
      </c>
      <c r="U25" s="30">
        <v>0</v>
      </c>
      <c r="V25" s="31">
        <v>0</v>
      </c>
      <c r="W25" s="31">
        <v>0</v>
      </c>
      <c r="X25" s="31">
        <v>0</v>
      </c>
      <c r="Y25" s="38" t="s">
        <v>399</v>
      </c>
      <c r="Z25" s="32">
        <v>4.0999999999999996</v>
      </c>
      <c r="AA25" s="21" t="s">
        <v>515</v>
      </c>
      <c r="AB25" s="32">
        <v>125</v>
      </c>
      <c r="AC25" s="21" t="s">
        <v>450</v>
      </c>
      <c r="AD25" s="21"/>
      <c r="AE25" s="21"/>
      <c r="AF25" s="39" t="s">
        <v>485</v>
      </c>
      <c r="AG25" s="21"/>
      <c r="AH25" s="21"/>
      <c r="AI25" s="21"/>
      <c r="AJ25" s="21"/>
      <c r="AK25" s="21"/>
      <c r="AL25" s="21"/>
      <c r="AM25" s="21"/>
      <c r="AN25" s="21"/>
      <c r="AO25" s="21"/>
      <c r="AP25" s="21"/>
      <c r="AQ25" s="21"/>
      <c r="AR25" s="21"/>
      <c r="AS25" s="21"/>
      <c r="AT25" s="21"/>
      <c r="AU25" s="21"/>
      <c r="AV25" s="21"/>
      <c r="AW25" s="21"/>
      <c r="AX25" s="21"/>
      <c r="AY25" s="21"/>
    </row>
    <row r="26" spans="1:51">
      <c r="A26" s="21" t="s">
        <v>87</v>
      </c>
      <c r="B26" s="21" t="s">
        <v>516</v>
      </c>
      <c r="C26" s="21" t="s">
        <v>517</v>
      </c>
      <c r="D26" s="22" t="s">
        <v>518</v>
      </c>
      <c r="E26" s="23" t="s">
        <v>519</v>
      </c>
      <c r="F26" s="23" t="s">
        <v>519</v>
      </c>
      <c r="G26" s="23" t="s">
        <v>453</v>
      </c>
      <c r="H26" s="24">
        <v>0.48</v>
      </c>
      <c r="I26" s="24">
        <v>0.38</v>
      </c>
      <c r="J26" s="24">
        <v>1490369.48</v>
      </c>
      <c r="K26" s="25">
        <v>10</v>
      </c>
      <c r="L26" s="26">
        <v>79275</v>
      </c>
      <c r="M26" s="27"/>
      <c r="N26" s="26" t="s">
        <v>399</v>
      </c>
      <c r="O26" s="26">
        <v>7927</v>
      </c>
      <c r="P26" s="29">
        <v>79275</v>
      </c>
      <c r="Q26" s="29">
        <v>184827</v>
      </c>
      <c r="R26" s="29">
        <v>41094</v>
      </c>
      <c r="S26" s="30">
        <v>38080</v>
      </c>
      <c r="T26" s="30">
        <v>88783</v>
      </c>
      <c r="U26" s="30">
        <v>19740</v>
      </c>
      <c r="V26" s="31">
        <v>30105</v>
      </c>
      <c r="W26" s="31">
        <v>70189</v>
      </c>
      <c r="X26" s="31">
        <v>15606</v>
      </c>
      <c r="Y26" s="38" t="s">
        <v>399</v>
      </c>
      <c r="Z26" s="32">
        <v>4.0999999999999996</v>
      </c>
      <c r="AA26" s="21" t="s">
        <v>399</v>
      </c>
      <c r="AB26" s="21" t="s">
        <v>399</v>
      </c>
      <c r="AC26" s="21" t="s">
        <v>520</v>
      </c>
      <c r="AD26" s="21"/>
      <c r="AE26" s="21" t="s">
        <v>521</v>
      </c>
      <c r="AF26" s="33" t="s">
        <v>485</v>
      </c>
      <c r="AG26" s="21"/>
      <c r="AH26" s="21"/>
      <c r="AI26" s="21"/>
      <c r="AJ26" s="21"/>
      <c r="AK26" s="21"/>
      <c r="AL26" s="21"/>
      <c r="AM26" s="21"/>
      <c r="AN26" s="21"/>
      <c r="AO26" s="21"/>
      <c r="AP26" s="21"/>
      <c r="AQ26" s="21"/>
      <c r="AR26" s="21"/>
      <c r="AS26" s="21"/>
      <c r="AT26" s="21"/>
      <c r="AU26" s="21"/>
      <c r="AV26" s="21"/>
      <c r="AW26" s="21"/>
      <c r="AX26" s="21"/>
      <c r="AY26" s="21"/>
    </row>
    <row r="27" spans="1:51">
      <c r="A27" s="21" t="s">
        <v>97</v>
      </c>
      <c r="B27" s="21" t="s">
        <v>522</v>
      </c>
      <c r="C27" s="21" t="s">
        <v>523</v>
      </c>
      <c r="D27" s="22" t="s">
        <v>524</v>
      </c>
      <c r="E27" s="23" t="s">
        <v>411</v>
      </c>
      <c r="F27" s="23" t="s">
        <v>525</v>
      </c>
      <c r="G27" s="23" t="s">
        <v>413</v>
      </c>
      <c r="H27" s="24">
        <v>0.44</v>
      </c>
      <c r="I27" s="24">
        <v>0.32</v>
      </c>
      <c r="J27" s="24">
        <v>148546.6</v>
      </c>
      <c r="K27" s="25">
        <v>207</v>
      </c>
      <c r="L27" s="26">
        <v>115165</v>
      </c>
      <c r="M27" s="27"/>
      <c r="N27" s="26" t="s">
        <v>399</v>
      </c>
      <c r="O27" s="26">
        <v>556</v>
      </c>
      <c r="P27" s="29">
        <v>115165</v>
      </c>
      <c r="Q27" s="29">
        <v>268505</v>
      </c>
      <c r="R27" s="29">
        <v>59699</v>
      </c>
      <c r="S27" s="30">
        <v>51016</v>
      </c>
      <c r="T27" s="30">
        <v>118942</v>
      </c>
      <c r="U27" s="30">
        <v>26445</v>
      </c>
      <c r="V27" s="31">
        <v>36679</v>
      </c>
      <c r="W27" s="31">
        <v>85516</v>
      </c>
      <c r="X27" s="31">
        <v>19014</v>
      </c>
      <c r="Y27" s="38" t="s">
        <v>399</v>
      </c>
      <c r="Z27" s="38" t="s">
        <v>399</v>
      </c>
      <c r="AA27" s="38" t="s">
        <v>526</v>
      </c>
      <c r="AB27" s="32">
        <v>4200</v>
      </c>
      <c r="AC27" s="21" t="s">
        <v>433</v>
      </c>
      <c r="AD27" s="21" t="s">
        <v>527</v>
      </c>
      <c r="AE27" s="21" t="s">
        <v>528</v>
      </c>
      <c r="AF27" s="35" t="s">
        <v>461</v>
      </c>
      <c r="AG27" s="21"/>
      <c r="AH27" s="21"/>
      <c r="AI27" s="21"/>
      <c r="AJ27" s="21"/>
      <c r="AK27" s="21"/>
      <c r="AL27" s="21"/>
      <c r="AM27" s="21"/>
      <c r="AN27" s="21"/>
      <c r="AO27" s="21"/>
      <c r="AP27" s="21"/>
      <c r="AQ27" s="21"/>
      <c r="AR27" s="21"/>
      <c r="AS27" s="21"/>
      <c r="AT27" s="21"/>
      <c r="AU27" s="21"/>
      <c r="AV27" s="21"/>
      <c r="AW27" s="21"/>
      <c r="AX27" s="21"/>
      <c r="AY27" s="21"/>
    </row>
    <row r="28" spans="1:51">
      <c r="A28" s="21" t="s">
        <v>97</v>
      </c>
      <c r="B28" s="21" t="s">
        <v>529</v>
      </c>
      <c r="C28" s="21" t="s">
        <v>530</v>
      </c>
      <c r="D28" s="22" t="s">
        <v>531</v>
      </c>
      <c r="E28" s="23" t="s">
        <v>411</v>
      </c>
      <c r="F28" s="23" t="s">
        <v>532</v>
      </c>
      <c r="G28" s="23" t="s">
        <v>439</v>
      </c>
      <c r="H28" s="24">
        <v>0.47</v>
      </c>
      <c r="I28" s="24">
        <v>0.39</v>
      </c>
      <c r="J28" s="24">
        <v>148546.6</v>
      </c>
      <c r="K28" s="25">
        <v>40</v>
      </c>
      <c r="L28" s="26">
        <v>22254</v>
      </c>
      <c r="M28" s="27"/>
      <c r="N28" s="26" t="s">
        <v>399</v>
      </c>
      <c r="O28" s="26">
        <v>556</v>
      </c>
      <c r="P28" s="29">
        <v>22254</v>
      </c>
      <c r="Q28" s="29">
        <v>51885</v>
      </c>
      <c r="R28" s="29">
        <v>11536</v>
      </c>
      <c r="S28" s="30">
        <v>10508</v>
      </c>
      <c r="T28" s="30">
        <v>24498</v>
      </c>
      <c r="U28" s="30">
        <v>5447</v>
      </c>
      <c r="V28" s="31">
        <v>8592</v>
      </c>
      <c r="W28" s="31">
        <v>20032</v>
      </c>
      <c r="X28" s="31">
        <v>4454</v>
      </c>
      <c r="Y28" s="38" t="s">
        <v>399</v>
      </c>
      <c r="Z28" s="38" t="s">
        <v>399</v>
      </c>
      <c r="AA28" s="21" t="s">
        <v>533</v>
      </c>
      <c r="AB28" s="32">
        <v>1300</v>
      </c>
      <c r="AC28" s="21" t="s">
        <v>534</v>
      </c>
      <c r="AD28" s="21" t="s">
        <v>535</v>
      </c>
      <c r="AE28" s="21" t="s">
        <v>536</v>
      </c>
      <c r="AF28" s="33" t="s">
        <v>461</v>
      </c>
      <c r="AG28" s="21"/>
      <c r="AH28" s="21"/>
      <c r="AI28" s="21"/>
      <c r="AJ28" s="21"/>
      <c r="AK28" s="21"/>
      <c r="AL28" s="21"/>
      <c r="AM28" s="21"/>
      <c r="AN28" s="21"/>
      <c r="AO28" s="21"/>
      <c r="AP28" s="21"/>
      <c r="AQ28" s="21"/>
      <c r="AR28" s="21"/>
      <c r="AS28" s="21"/>
      <c r="AT28" s="21"/>
      <c r="AU28" s="21"/>
      <c r="AV28" s="21"/>
      <c r="AW28" s="21"/>
      <c r="AX28" s="21"/>
      <c r="AY28" s="21"/>
    </row>
    <row r="29" spans="1:51">
      <c r="A29" s="21" t="s">
        <v>97</v>
      </c>
      <c r="B29" s="21" t="s">
        <v>537</v>
      </c>
      <c r="C29" s="21" t="s">
        <v>538</v>
      </c>
      <c r="D29" s="22" t="s">
        <v>539</v>
      </c>
      <c r="E29" s="23" t="s">
        <v>411</v>
      </c>
      <c r="F29" s="23" t="s">
        <v>412</v>
      </c>
      <c r="G29" s="23" t="s">
        <v>413</v>
      </c>
      <c r="H29" s="24">
        <v>0.44</v>
      </c>
      <c r="I29" s="24">
        <v>0.32</v>
      </c>
      <c r="J29" s="24">
        <v>148546.6</v>
      </c>
      <c r="K29" s="25">
        <v>10</v>
      </c>
      <c r="L29" s="26">
        <v>5564</v>
      </c>
      <c r="M29" s="27"/>
      <c r="N29" s="26" t="s">
        <v>399</v>
      </c>
      <c r="O29" s="26">
        <v>556</v>
      </c>
      <c r="P29" s="29">
        <v>5564</v>
      </c>
      <c r="Q29" s="29">
        <v>12971</v>
      </c>
      <c r="R29" s="29">
        <v>2884</v>
      </c>
      <c r="S29" s="30">
        <v>2455</v>
      </c>
      <c r="T29" s="30">
        <v>5724</v>
      </c>
      <c r="U29" s="30">
        <v>1273</v>
      </c>
      <c r="V29" s="31">
        <v>1772</v>
      </c>
      <c r="W29" s="31">
        <v>4131</v>
      </c>
      <c r="X29" s="31">
        <v>919</v>
      </c>
      <c r="Y29" s="38" t="s">
        <v>399</v>
      </c>
      <c r="Z29" s="38" t="s">
        <v>399</v>
      </c>
      <c r="AA29" s="21" t="s">
        <v>540</v>
      </c>
      <c r="AB29" s="32">
        <v>300</v>
      </c>
      <c r="AC29" s="21" t="s">
        <v>433</v>
      </c>
      <c r="AD29" s="21" t="s">
        <v>541</v>
      </c>
      <c r="AE29" s="21" t="s">
        <v>542</v>
      </c>
      <c r="AF29" s="35" t="s">
        <v>461</v>
      </c>
      <c r="AG29" s="21"/>
      <c r="AH29" s="21"/>
      <c r="AI29" s="21"/>
      <c r="AJ29" s="21"/>
      <c r="AK29" s="21"/>
      <c r="AL29" s="21"/>
      <c r="AM29" s="21"/>
      <c r="AN29" s="21"/>
      <c r="AO29" s="21"/>
      <c r="AP29" s="21"/>
      <c r="AQ29" s="21"/>
      <c r="AR29" s="21"/>
      <c r="AS29" s="21"/>
      <c r="AT29" s="21"/>
      <c r="AU29" s="21"/>
      <c r="AV29" s="21"/>
      <c r="AW29" s="21"/>
      <c r="AX29" s="21"/>
      <c r="AY29" s="21"/>
    </row>
    <row r="30" spans="1:51">
      <c r="A30" s="21" t="s">
        <v>97</v>
      </c>
      <c r="B30" s="21" t="s">
        <v>543</v>
      </c>
      <c r="C30" s="21" t="s">
        <v>544</v>
      </c>
      <c r="D30" s="22" t="s">
        <v>545</v>
      </c>
      <c r="E30" s="23" t="s">
        <v>411</v>
      </c>
      <c r="F30" s="23" t="s">
        <v>412</v>
      </c>
      <c r="G30" s="23" t="s">
        <v>413</v>
      </c>
      <c r="H30" s="24">
        <v>0.44</v>
      </c>
      <c r="I30" s="24">
        <v>0.32</v>
      </c>
      <c r="J30" s="24">
        <v>148546.6</v>
      </c>
      <c r="K30" s="25">
        <v>10</v>
      </c>
      <c r="L30" s="26">
        <v>5564</v>
      </c>
      <c r="M30" s="27"/>
      <c r="N30" s="26" t="s">
        <v>399</v>
      </c>
      <c r="O30" s="26">
        <v>556</v>
      </c>
      <c r="P30" s="29">
        <v>5564</v>
      </c>
      <c r="Q30" s="29">
        <v>12971</v>
      </c>
      <c r="R30" s="29">
        <v>2884</v>
      </c>
      <c r="S30" s="30">
        <v>2455</v>
      </c>
      <c r="T30" s="30">
        <v>5724</v>
      </c>
      <c r="U30" s="30">
        <v>1273</v>
      </c>
      <c r="V30" s="31">
        <v>1772</v>
      </c>
      <c r="W30" s="31">
        <v>4131</v>
      </c>
      <c r="X30" s="31">
        <v>919</v>
      </c>
      <c r="Y30" s="38" t="s">
        <v>399</v>
      </c>
      <c r="Z30" s="38" t="s">
        <v>399</v>
      </c>
      <c r="AA30" s="21" t="s">
        <v>540</v>
      </c>
      <c r="AB30" s="32">
        <v>300</v>
      </c>
      <c r="AC30" s="21" t="s">
        <v>433</v>
      </c>
      <c r="AD30" s="21" t="s">
        <v>541</v>
      </c>
      <c r="AE30" s="21" t="s">
        <v>546</v>
      </c>
      <c r="AF30" s="33" t="s">
        <v>547</v>
      </c>
      <c r="AG30" s="21"/>
      <c r="AH30" s="21"/>
      <c r="AI30" s="21"/>
      <c r="AJ30" s="21"/>
      <c r="AK30" s="21"/>
      <c r="AL30" s="21"/>
      <c r="AM30" s="21"/>
      <c r="AN30" s="21"/>
      <c r="AO30" s="21"/>
      <c r="AP30" s="21"/>
      <c r="AQ30" s="21"/>
      <c r="AR30" s="21"/>
      <c r="AS30" s="21"/>
      <c r="AT30" s="21"/>
      <c r="AU30" s="21"/>
      <c r="AV30" s="21"/>
      <c r="AW30" s="21"/>
      <c r="AX30" s="21"/>
      <c r="AY30" s="21"/>
    </row>
    <row r="31" spans="1:51">
      <c r="A31" s="21" t="s">
        <v>128</v>
      </c>
      <c r="B31" s="21" t="s">
        <v>548</v>
      </c>
      <c r="C31" s="21" t="s">
        <v>549</v>
      </c>
      <c r="D31" s="22" t="s">
        <v>550</v>
      </c>
      <c r="E31" s="23" t="s">
        <v>411</v>
      </c>
      <c r="F31" s="23" t="s">
        <v>551</v>
      </c>
      <c r="G31" s="23" t="s">
        <v>551</v>
      </c>
      <c r="H31" s="24">
        <v>0.53</v>
      </c>
      <c r="I31" s="24">
        <v>0.39</v>
      </c>
      <c r="J31" s="24">
        <v>1082226.8799999999</v>
      </c>
      <c r="K31" s="25">
        <v>50</v>
      </c>
      <c r="L31" s="26">
        <v>220863</v>
      </c>
      <c r="M31" s="27"/>
      <c r="N31" s="26" t="s">
        <v>399</v>
      </c>
      <c r="O31" s="26">
        <v>4417</v>
      </c>
      <c r="P31" s="29">
        <v>220863</v>
      </c>
      <c r="Q31" s="29">
        <v>514935</v>
      </c>
      <c r="R31" s="29">
        <v>114490</v>
      </c>
      <c r="S31" s="30">
        <v>117800</v>
      </c>
      <c r="T31" s="30">
        <v>274648</v>
      </c>
      <c r="U31" s="30">
        <v>61065</v>
      </c>
      <c r="V31" s="31">
        <v>85593</v>
      </c>
      <c r="W31" s="31">
        <v>199558</v>
      </c>
      <c r="X31" s="31">
        <v>44369</v>
      </c>
      <c r="Y31" s="38" t="s">
        <v>399</v>
      </c>
      <c r="Z31" s="38" t="s">
        <v>399</v>
      </c>
      <c r="AA31" s="21" t="s">
        <v>399</v>
      </c>
      <c r="AB31" s="32">
        <v>1500</v>
      </c>
      <c r="AC31" s="21" t="s">
        <v>433</v>
      </c>
      <c r="AD31" s="21" t="s">
        <v>399</v>
      </c>
      <c r="AE31" s="21" t="s">
        <v>552</v>
      </c>
      <c r="AF31" s="21" t="s">
        <v>553</v>
      </c>
      <c r="AG31" s="21"/>
      <c r="AH31" s="21"/>
      <c r="AI31" s="21"/>
      <c r="AJ31" s="21"/>
      <c r="AK31" s="21"/>
      <c r="AL31" s="21"/>
      <c r="AM31" s="21"/>
      <c r="AN31" s="21"/>
      <c r="AO31" s="21"/>
      <c r="AP31" s="21"/>
      <c r="AQ31" s="21"/>
      <c r="AR31" s="21"/>
      <c r="AS31" s="21"/>
      <c r="AT31" s="21"/>
      <c r="AU31" s="21"/>
      <c r="AV31" s="21"/>
      <c r="AW31" s="21"/>
      <c r="AX31" s="21"/>
      <c r="AY31" s="21"/>
    </row>
    <row r="32" spans="1:51">
      <c r="A32" s="21" t="s">
        <v>128</v>
      </c>
      <c r="B32" s="21" t="s">
        <v>554</v>
      </c>
      <c r="C32" s="21" t="s">
        <v>555</v>
      </c>
      <c r="D32" s="22" t="s">
        <v>556</v>
      </c>
      <c r="E32" s="23" t="s">
        <v>411</v>
      </c>
      <c r="F32" s="23" t="s">
        <v>449</v>
      </c>
      <c r="G32" s="23" t="s">
        <v>421</v>
      </c>
      <c r="H32" s="24">
        <v>0.36</v>
      </c>
      <c r="I32" s="24">
        <v>0.21</v>
      </c>
      <c r="J32" s="24">
        <v>1082226.8799999999</v>
      </c>
      <c r="K32" s="25">
        <v>25</v>
      </c>
      <c r="L32" s="26">
        <v>110431</v>
      </c>
      <c r="M32" s="27"/>
      <c r="N32" s="26" t="s">
        <v>399</v>
      </c>
      <c r="O32" s="26">
        <v>4417</v>
      </c>
      <c r="P32" s="29">
        <v>110431</v>
      </c>
      <c r="Q32" s="29">
        <v>257468</v>
      </c>
      <c r="R32" s="29">
        <v>57245</v>
      </c>
      <c r="S32" s="30">
        <v>40264</v>
      </c>
      <c r="T32" s="30">
        <v>93874</v>
      </c>
      <c r="U32" s="30">
        <v>20872</v>
      </c>
      <c r="V32" s="31">
        <v>23292</v>
      </c>
      <c r="W32" s="31">
        <v>54305</v>
      </c>
      <c r="X32" s="31">
        <v>12074</v>
      </c>
      <c r="Y32" s="38" t="s">
        <v>399</v>
      </c>
      <c r="Z32" s="38" t="s">
        <v>399</v>
      </c>
      <c r="AA32" s="21" t="s">
        <v>399</v>
      </c>
      <c r="AB32" s="32">
        <v>1600</v>
      </c>
      <c r="AC32" s="80" t="s">
        <v>557</v>
      </c>
      <c r="AD32" s="21" t="s">
        <v>399</v>
      </c>
      <c r="AE32" s="21" t="s">
        <v>558</v>
      </c>
      <c r="AF32" s="33" t="s">
        <v>559</v>
      </c>
      <c r="AG32" s="21"/>
      <c r="AH32" s="21"/>
      <c r="AI32" s="21"/>
      <c r="AJ32" s="21"/>
      <c r="AK32" s="21"/>
      <c r="AL32" s="21"/>
      <c r="AM32" s="21"/>
      <c r="AN32" s="21"/>
      <c r="AO32" s="21"/>
      <c r="AP32" s="21"/>
      <c r="AQ32" s="21"/>
      <c r="AR32" s="21"/>
      <c r="AS32" s="21"/>
      <c r="AT32" s="21"/>
      <c r="AU32" s="21"/>
      <c r="AV32" s="21"/>
      <c r="AW32" s="21"/>
      <c r="AX32" s="21"/>
      <c r="AY32" s="21"/>
    </row>
    <row r="33" spans="1:51">
      <c r="A33" s="21" t="s">
        <v>128</v>
      </c>
      <c r="B33" s="21" t="s">
        <v>560</v>
      </c>
      <c r="C33" s="21" t="s">
        <v>561</v>
      </c>
      <c r="D33" s="22" t="s">
        <v>562</v>
      </c>
      <c r="E33" s="23" t="s">
        <v>411</v>
      </c>
      <c r="F33" s="23" t="s">
        <v>551</v>
      </c>
      <c r="G33" s="23" t="s">
        <v>551</v>
      </c>
      <c r="H33" s="24">
        <v>0.53</v>
      </c>
      <c r="I33" s="24">
        <v>0.39</v>
      </c>
      <c r="J33" s="24">
        <v>1082226.8799999999</v>
      </c>
      <c r="K33" s="25">
        <v>20</v>
      </c>
      <c r="L33" s="26">
        <v>88345</v>
      </c>
      <c r="M33" s="27"/>
      <c r="N33" s="26" t="s">
        <v>399</v>
      </c>
      <c r="O33" s="26">
        <v>4417</v>
      </c>
      <c r="P33" s="29">
        <v>88345</v>
      </c>
      <c r="Q33" s="29">
        <v>205974</v>
      </c>
      <c r="R33" s="29">
        <v>45796</v>
      </c>
      <c r="S33" s="30">
        <v>47120</v>
      </c>
      <c r="T33" s="30">
        <v>109859</v>
      </c>
      <c r="U33" s="30">
        <v>24426</v>
      </c>
      <c r="V33" s="31">
        <v>34237</v>
      </c>
      <c r="W33" s="31">
        <v>79823</v>
      </c>
      <c r="X33" s="31">
        <v>17748</v>
      </c>
      <c r="Y33" s="38" t="s">
        <v>399</v>
      </c>
      <c r="Z33" s="38" t="s">
        <v>399</v>
      </c>
      <c r="AA33" s="21" t="s">
        <v>563</v>
      </c>
      <c r="AB33" s="32">
        <v>500</v>
      </c>
      <c r="AC33" s="21" t="s">
        <v>564</v>
      </c>
      <c r="AD33" s="21" t="s">
        <v>565</v>
      </c>
      <c r="AE33" s="21" t="s">
        <v>552</v>
      </c>
      <c r="AF33" s="33" t="s">
        <v>566</v>
      </c>
      <c r="AG33" s="21"/>
      <c r="AH33" s="21"/>
      <c r="AI33" s="21"/>
      <c r="AJ33" s="21"/>
      <c r="AK33" s="21"/>
      <c r="AL33" s="21"/>
      <c r="AM33" s="21"/>
      <c r="AN33" s="21"/>
      <c r="AO33" s="21"/>
      <c r="AP33" s="21"/>
      <c r="AQ33" s="21"/>
      <c r="AR33" s="21"/>
      <c r="AS33" s="21"/>
      <c r="AT33" s="21"/>
      <c r="AU33" s="21"/>
      <c r="AV33" s="21"/>
      <c r="AW33" s="21"/>
      <c r="AX33" s="21"/>
      <c r="AY33" s="21"/>
    </row>
    <row r="34" spans="1:51">
      <c r="A34" s="21" t="s">
        <v>128</v>
      </c>
      <c r="B34" s="21" t="s">
        <v>567</v>
      </c>
      <c r="C34" s="21" t="s">
        <v>568</v>
      </c>
      <c r="D34" s="22" t="s">
        <v>569</v>
      </c>
      <c r="E34" s="23" t="s">
        <v>411</v>
      </c>
      <c r="F34" s="23" t="s">
        <v>551</v>
      </c>
      <c r="G34" s="23" t="s">
        <v>551</v>
      </c>
      <c r="H34" s="24">
        <v>0.53</v>
      </c>
      <c r="I34" s="24">
        <v>0.39</v>
      </c>
      <c r="J34" s="24">
        <v>1082226.8799999999</v>
      </c>
      <c r="K34" s="25">
        <v>50</v>
      </c>
      <c r="L34" s="26">
        <v>220863</v>
      </c>
      <c r="M34" s="27"/>
      <c r="N34" s="26" t="s">
        <v>399</v>
      </c>
      <c r="O34" s="26">
        <v>4417</v>
      </c>
      <c r="P34" s="29">
        <v>220863</v>
      </c>
      <c r="Q34" s="29">
        <v>514935</v>
      </c>
      <c r="R34" s="29">
        <v>114490</v>
      </c>
      <c r="S34" s="30">
        <v>117800</v>
      </c>
      <c r="T34" s="30">
        <v>274648</v>
      </c>
      <c r="U34" s="30">
        <v>61065</v>
      </c>
      <c r="V34" s="31">
        <v>85593</v>
      </c>
      <c r="W34" s="31">
        <v>199558</v>
      </c>
      <c r="X34" s="31">
        <v>44369</v>
      </c>
      <c r="Y34" s="38" t="s">
        <v>399</v>
      </c>
      <c r="Z34" s="38" t="s">
        <v>399</v>
      </c>
      <c r="AA34" s="21" t="s">
        <v>570</v>
      </c>
      <c r="AB34" s="32">
        <v>3200</v>
      </c>
      <c r="AC34" s="21" t="s">
        <v>433</v>
      </c>
      <c r="AD34" s="21" t="s">
        <v>399</v>
      </c>
      <c r="AE34" s="14" t="s">
        <v>571</v>
      </c>
      <c r="AF34" s="33" t="s">
        <v>572</v>
      </c>
      <c r="AG34" s="21"/>
      <c r="AH34" s="21"/>
      <c r="AI34" s="21"/>
      <c r="AJ34" s="21"/>
      <c r="AK34" s="21"/>
      <c r="AL34" s="21"/>
      <c r="AM34" s="21"/>
      <c r="AN34" s="21"/>
      <c r="AO34" s="21"/>
      <c r="AP34" s="21"/>
      <c r="AQ34" s="21"/>
      <c r="AR34" s="21"/>
      <c r="AS34" s="21"/>
      <c r="AT34" s="21"/>
      <c r="AU34" s="21"/>
      <c r="AV34" s="21"/>
      <c r="AW34" s="21"/>
      <c r="AX34" s="21"/>
      <c r="AY34" s="21"/>
    </row>
    <row r="35" spans="1:51">
      <c r="A35" s="21" t="s">
        <v>128</v>
      </c>
      <c r="B35" s="21" t="s">
        <v>573</v>
      </c>
      <c r="C35" s="21" t="s">
        <v>574</v>
      </c>
      <c r="D35" s="22" t="s">
        <v>575</v>
      </c>
      <c r="E35" s="23" t="s">
        <v>411</v>
      </c>
      <c r="F35" s="23" t="s">
        <v>551</v>
      </c>
      <c r="G35" s="23" t="s">
        <v>551</v>
      </c>
      <c r="H35" s="24">
        <v>0.53</v>
      </c>
      <c r="I35" s="24">
        <v>0.39</v>
      </c>
      <c r="J35" s="24">
        <v>1082226.8799999999</v>
      </c>
      <c r="K35" s="25">
        <v>100</v>
      </c>
      <c r="L35" s="26">
        <v>441725</v>
      </c>
      <c r="M35" s="27"/>
      <c r="N35" s="26" t="s">
        <v>399</v>
      </c>
      <c r="O35" s="26">
        <v>4417</v>
      </c>
      <c r="P35" s="29">
        <v>441725</v>
      </c>
      <c r="Q35" s="29">
        <v>1029870</v>
      </c>
      <c r="R35" s="29">
        <v>228979</v>
      </c>
      <c r="S35" s="30">
        <v>235600</v>
      </c>
      <c r="T35" s="30">
        <v>549295</v>
      </c>
      <c r="U35" s="30">
        <v>122129</v>
      </c>
      <c r="V35" s="31">
        <v>171186</v>
      </c>
      <c r="W35" s="31">
        <v>399115</v>
      </c>
      <c r="X35" s="31">
        <v>88738</v>
      </c>
      <c r="Y35" s="38" t="s">
        <v>399</v>
      </c>
      <c r="Z35" s="38" t="s">
        <v>399</v>
      </c>
      <c r="AA35" s="21" t="s">
        <v>399</v>
      </c>
      <c r="AB35" s="32">
        <v>4000</v>
      </c>
      <c r="AC35" s="21" t="s">
        <v>433</v>
      </c>
      <c r="AD35" s="21" t="s">
        <v>399</v>
      </c>
      <c r="AE35" s="14" t="s">
        <v>576</v>
      </c>
      <c r="AF35" s="33" t="s">
        <v>577</v>
      </c>
      <c r="AG35" s="21"/>
      <c r="AH35" s="21"/>
      <c r="AI35" s="21"/>
      <c r="AJ35" s="21"/>
      <c r="AK35" s="21"/>
      <c r="AL35" s="21"/>
      <c r="AM35" s="21"/>
      <c r="AN35" s="21"/>
      <c r="AO35" s="21"/>
      <c r="AP35" s="21"/>
      <c r="AQ35" s="21"/>
      <c r="AR35" s="21"/>
      <c r="AS35" s="21"/>
      <c r="AT35" s="21"/>
      <c r="AU35" s="21"/>
      <c r="AV35" s="21"/>
      <c r="AW35" s="21"/>
      <c r="AX35" s="21"/>
      <c r="AY35" s="21"/>
    </row>
    <row r="36" spans="1:51">
      <c r="A36" s="21" t="s">
        <v>138</v>
      </c>
      <c r="B36" s="21" t="s">
        <v>578</v>
      </c>
      <c r="C36" s="21" t="s">
        <v>579</v>
      </c>
      <c r="D36" s="22" t="s">
        <v>580</v>
      </c>
      <c r="E36" s="23" t="s">
        <v>411</v>
      </c>
      <c r="F36" s="23" t="s">
        <v>581</v>
      </c>
      <c r="G36" s="23" t="s">
        <v>582</v>
      </c>
      <c r="H36" s="24">
        <v>0.61</v>
      </c>
      <c r="I36" s="24">
        <v>0.44</v>
      </c>
      <c r="J36" s="24">
        <v>3025158.72</v>
      </c>
      <c r="K36" s="25">
        <v>150</v>
      </c>
      <c r="L36" s="26">
        <v>626759</v>
      </c>
      <c r="M36" s="27"/>
      <c r="N36" s="28" t="s">
        <v>399</v>
      </c>
      <c r="O36" s="26">
        <v>4178</v>
      </c>
      <c r="P36" s="29">
        <v>626759</v>
      </c>
      <c r="Q36" s="29">
        <v>1461272</v>
      </c>
      <c r="R36" s="29">
        <v>324896</v>
      </c>
      <c r="S36" s="30">
        <v>384699</v>
      </c>
      <c r="T36" s="30">
        <v>896915</v>
      </c>
      <c r="U36" s="30">
        <v>199418</v>
      </c>
      <c r="V36" s="31">
        <v>275895</v>
      </c>
      <c r="W36" s="31">
        <v>643242</v>
      </c>
      <c r="X36" s="31">
        <v>143017</v>
      </c>
      <c r="Y36" s="38" t="s">
        <v>399</v>
      </c>
      <c r="Z36" s="38" t="s">
        <v>399</v>
      </c>
      <c r="AA36" s="21" t="s">
        <v>399</v>
      </c>
      <c r="AB36" s="21" t="s">
        <v>399</v>
      </c>
      <c r="AC36" s="21" t="s">
        <v>415</v>
      </c>
      <c r="AD36" s="21" t="s">
        <v>583</v>
      </c>
      <c r="AE36" s="21" t="s">
        <v>584</v>
      </c>
      <c r="AF36" s="35" t="s">
        <v>461</v>
      </c>
      <c r="AG36" s="21"/>
      <c r="AH36" s="21"/>
      <c r="AI36" s="21"/>
      <c r="AJ36" s="21"/>
      <c r="AK36" s="21"/>
      <c r="AL36" s="21"/>
      <c r="AM36" s="21"/>
      <c r="AN36" s="21"/>
      <c r="AO36" s="21"/>
      <c r="AP36" s="21"/>
      <c r="AQ36" s="21"/>
      <c r="AR36" s="21"/>
      <c r="AS36" s="21"/>
      <c r="AT36" s="21"/>
      <c r="AU36" s="21"/>
      <c r="AV36" s="21"/>
      <c r="AW36" s="21"/>
      <c r="AX36" s="21"/>
      <c r="AY36" s="21"/>
    </row>
    <row r="37" spans="1:51">
      <c r="A37" s="21" t="s">
        <v>138</v>
      </c>
      <c r="B37" s="21" t="s">
        <v>585</v>
      </c>
      <c r="C37" s="21" t="s">
        <v>586</v>
      </c>
      <c r="D37" s="22" t="s">
        <v>587</v>
      </c>
      <c r="E37" s="23" t="s">
        <v>411</v>
      </c>
      <c r="F37" s="23" t="s">
        <v>444</v>
      </c>
      <c r="G37" s="23" t="s">
        <v>444</v>
      </c>
      <c r="H37" s="24">
        <v>0.53</v>
      </c>
      <c r="I37" s="24">
        <v>0.26</v>
      </c>
      <c r="J37" s="24">
        <v>3025158.72</v>
      </c>
      <c r="K37" s="25">
        <v>35</v>
      </c>
      <c r="L37" s="26">
        <v>146244</v>
      </c>
      <c r="M37" s="27"/>
      <c r="N37" s="28" t="s">
        <v>399</v>
      </c>
      <c r="O37" s="26">
        <v>4178</v>
      </c>
      <c r="P37" s="29">
        <v>146244</v>
      </c>
      <c r="Q37" s="29">
        <v>340964</v>
      </c>
      <c r="R37" s="29">
        <v>75809</v>
      </c>
      <c r="S37" s="30">
        <v>77851</v>
      </c>
      <c r="T37" s="30">
        <v>181507</v>
      </c>
      <c r="U37" s="30">
        <v>40356</v>
      </c>
      <c r="V37" s="31">
        <v>38487</v>
      </c>
      <c r="W37" s="31">
        <v>89731</v>
      </c>
      <c r="X37" s="31">
        <v>19951</v>
      </c>
      <c r="Y37" s="38" t="s">
        <v>399</v>
      </c>
      <c r="Z37" s="38" t="s">
        <v>399</v>
      </c>
      <c r="AA37" s="21" t="s">
        <v>399</v>
      </c>
      <c r="AB37" s="21" t="s">
        <v>399</v>
      </c>
      <c r="AC37" s="21" t="s">
        <v>415</v>
      </c>
      <c r="AD37" s="21" t="s">
        <v>588</v>
      </c>
      <c r="AE37" s="21" t="s">
        <v>589</v>
      </c>
      <c r="AF37" s="35" t="s">
        <v>461</v>
      </c>
      <c r="AG37" s="21"/>
      <c r="AH37" s="21"/>
      <c r="AI37" s="21"/>
      <c r="AJ37" s="21"/>
      <c r="AK37" s="21"/>
      <c r="AL37" s="21"/>
      <c r="AM37" s="21"/>
      <c r="AN37" s="21"/>
      <c r="AO37" s="21"/>
      <c r="AP37" s="21"/>
      <c r="AQ37" s="21"/>
      <c r="AR37" s="21"/>
      <c r="AS37" s="21"/>
      <c r="AT37" s="21"/>
      <c r="AU37" s="21"/>
      <c r="AV37" s="21"/>
      <c r="AW37" s="21"/>
      <c r="AX37" s="21"/>
      <c r="AY37" s="21"/>
    </row>
    <row r="38" spans="1:51">
      <c r="A38" s="21" t="s">
        <v>138</v>
      </c>
      <c r="B38" s="21" t="s">
        <v>590</v>
      </c>
      <c r="C38" s="21" t="s">
        <v>586</v>
      </c>
      <c r="D38" s="22" t="s">
        <v>587</v>
      </c>
      <c r="E38" s="23" t="s">
        <v>411</v>
      </c>
      <c r="F38" s="23" t="s">
        <v>444</v>
      </c>
      <c r="G38" s="23" t="s">
        <v>444</v>
      </c>
      <c r="H38" s="24">
        <v>0.53</v>
      </c>
      <c r="I38" s="24">
        <v>0.26</v>
      </c>
      <c r="J38" s="24">
        <v>3025158.72</v>
      </c>
      <c r="K38" s="25">
        <v>69</v>
      </c>
      <c r="L38" s="26">
        <v>288309</v>
      </c>
      <c r="M38" s="27"/>
      <c r="N38" s="28" t="s">
        <v>399</v>
      </c>
      <c r="O38" s="26">
        <v>4178</v>
      </c>
      <c r="P38" s="29">
        <v>288309</v>
      </c>
      <c r="Q38" s="29">
        <v>672185</v>
      </c>
      <c r="R38" s="29">
        <v>149452</v>
      </c>
      <c r="S38" s="30">
        <v>153478</v>
      </c>
      <c r="T38" s="30">
        <v>357829</v>
      </c>
      <c r="U38" s="30">
        <v>79559</v>
      </c>
      <c r="V38" s="31">
        <v>75874</v>
      </c>
      <c r="W38" s="31">
        <v>176898</v>
      </c>
      <c r="X38" s="31">
        <v>39331</v>
      </c>
      <c r="Y38" s="38" t="s">
        <v>399</v>
      </c>
      <c r="Z38" s="38" t="s">
        <v>399</v>
      </c>
      <c r="AA38" s="21" t="s">
        <v>399</v>
      </c>
      <c r="AB38" s="21" t="s">
        <v>399</v>
      </c>
      <c r="AC38" s="21" t="s">
        <v>415</v>
      </c>
      <c r="AD38" s="21" t="s">
        <v>591</v>
      </c>
      <c r="AE38" s="21"/>
      <c r="AF38" s="35" t="s">
        <v>461</v>
      </c>
      <c r="AG38" s="21"/>
      <c r="AH38" s="21"/>
      <c r="AI38" s="21"/>
      <c r="AJ38" s="21"/>
      <c r="AK38" s="21"/>
      <c r="AL38" s="21"/>
      <c r="AM38" s="21"/>
      <c r="AN38" s="21"/>
      <c r="AO38" s="21"/>
      <c r="AP38" s="21"/>
      <c r="AQ38" s="21"/>
      <c r="AR38" s="21"/>
      <c r="AS38" s="21"/>
      <c r="AT38" s="21"/>
      <c r="AU38" s="21"/>
      <c r="AV38" s="21"/>
      <c r="AW38" s="21"/>
      <c r="AX38" s="21"/>
      <c r="AY38" s="21"/>
    </row>
    <row r="39" spans="1:51">
      <c r="A39" s="21" t="s">
        <v>138</v>
      </c>
      <c r="B39" s="21" t="s">
        <v>592</v>
      </c>
      <c r="C39" s="21" t="s">
        <v>442</v>
      </c>
      <c r="D39" s="22" t="s">
        <v>443</v>
      </c>
      <c r="E39" s="23" t="s">
        <v>411</v>
      </c>
      <c r="F39" s="23" t="s">
        <v>444</v>
      </c>
      <c r="G39" s="23" t="s">
        <v>444</v>
      </c>
      <c r="H39" s="24">
        <v>0.53</v>
      </c>
      <c r="I39" s="24">
        <v>0.26</v>
      </c>
      <c r="J39" s="24">
        <v>3025158.72</v>
      </c>
      <c r="K39" s="25">
        <v>53</v>
      </c>
      <c r="L39" s="26">
        <v>221455</v>
      </c>
      <c r="M39" s="27"/>
      <c r="N39" s="28" t="s">
        <v>399</v>
      </c>
      <c r="O39" s="26">
        <v>4178</v>
      </c>
      <c r="P39" s="29">
        <v>221455</v>
      </c>
      <c r="Q39" s="29">
        <v>516316</v>
      </c>
      <c r="R39" s="29">
        <v>114797</v>
      </c>
      <c r="S39" s="30">
        <v>117889</v>
      </c>
      <c r="T39" s="30">
        <v>274854</v>
      </c>
      <c r="U39" s="30">
        <v>61110</v>
      </c>
      <c r="V39" s="31">
        <v>58280</v>
      </c>
      <c r="W39" s="31">
        <v>135878</v>
      </c>
      <c r="X39" s="31">
        <v>30211</v>
      </c>
      <c r="Y39" s="38" t="s">
        <v>399</v>
      </c>
      <c r="Z39" s="38" t="s">
        <v>399</v>
      </c>
      <c r="AA39" s="21" t="s">
        <v>399</v>
      </c>
      <c r="AB39" s="21" t="s">
        <v>399</v>
      </c>
      <c r="AC39" s="21" t="s">
        <v>415</v>
      </c>
      <c r="AD39" s="21" t="s">
        <v>593</v>
      </c>
      <c r="AE39" s="21"/>
      <c r="AF39" s="35" t="s">
        <v>461</v>
      </c>
      <c r="AG39" s="21"/>
      <c r="AH39" s="21"/>
      <c r="AI39" s="21"/>
      <c r="AJ39" s="21"/>
      <c r="AK39" s="21"/>
      <c r="AL39" s="21"/>
      <c r="AM39" s="21"/>
      <c r="AN39" s="21"/>
      <c r="AO39" s="21"/>
      <c r="AP39" s="21"/>
      <c r="AQ39" s="21"/>
      <c r="AR39" s="21"/>
      <c r="AS39" s="21"/>
      <c r="AT39" s="21"/>
      <c r="AU39" s="21"/>
      <c r="AV39" s="21"/>
      <c r="AW39" s="21"/>
      <c r="AX39" s="21"/>
      <c r="AY39" s="21"/>
    </row>
    <row r="40" spans="1:51">
      <c r="A40" s="21" t="s">
        <v>138</v>
      </c>
      <c r="B40" s="21" t="s">
        <v>594</v>
      </c>
      <c r="C40" s="21" t="s">
        <v>442</v>
      </c>
      <c r="D40" s="22" t="s">
        <v>443</v>
      </c>
      <c r="E40" s="23" t="s">
        <v>411</v>
      </c>
      <c r="F40" s="23" t="s">
        <v>444</v>
      </c>
      <c r="G40" s="23" t="s">
        <v>444</v>
      </c>
      <c r="H40" s="24">
        <v>0.53</v>
      </c>
      <c r="I40" s="24">
        <v>0.26</v>
      </c>
      <c r="J40" s="24">
        <v>3025158.72</v>
      </c>
      <c r="K40" s="25">
        <v>142</v>
      </c>
      <c r="L40" s="26">
        <v>593332</v>
      </c>
      <c r="M40" s="27"/>
      <c r="N40" s="28" t="s">
        <v>399</v>
      </c>
      <c r="O40" s="26">
        <v>4178</v>
      </c>
      <c r="P40" s="29">
        <v>593332</v>
      </c>
      <c r="Q40" s="29">
        <v>1383338</v>
      </c>
      <c r="R40" s="29">
        <v>307568</v>
      </c>
      <c r="S40" s="30">
        <v>315853</v>
      </c>
      <c r="T40" s="30">
        <v>736402</v>
      </c>
      <c r="U40" s="30">
        <v>163730</v>
      </c>
      <c r="V40" s="31">
        <v>156147</v>
      </c>
      <c r="W40" s="31">
        <v>364051</v>
      </c>
      <c r="X40" s="31">
        <v>80942</v>
      </c>
      <c r="Y40" s="38" t="s">
        <v>399</v>
      </c>
      <c r="Z40" s="38" t="s">
        <v>399</v>
      </c>
      <c r="AA40" s="21" t="s">
        <v>399</v>
      </c>
      <c r="AB40" s="21" t="s">
        <v>399</v>
      </c>
      <c r="AC40" s="21" t="s">
        <v>415</v>
      </c>
      <c r="AD40" s="21" t="s">
        <v>593</v>
      </c>
      <c r="AE40" s="21"/>
      <c r="AF40" s="35" t="s">
        <v>461</v>
      </c>
      <c r="AG40" s="21"/>
      <c r="AH40" s="21"/>
      <c r="AI40" s="21"/>
      <c r="AJ40" s="21"/>
      <c r="AK40" s="21"/>
      <c r="AL40" s="21"/>
      <c r="AM40" s="21"/>
      <c r="AN40" s="21"/>
      <c r="AO40" s="21"/>
      <c r="AP40" s="21"/>
      <c r="AQ40" s="21"/>
      <c r="AR40" s="21"/>
      <c r="AS40" s="21"/>
      <c r="AT40" s="21"/>
      <c r="AU40" s="21"/>
      <c r="AV40" s="21"/>
      <c r="AW40" s="21"/>
      <c r="AX40" s="21"/>
      <c r="AY40" s="21"/>
    </row>
    <row r="41" spans="1:51">
      <c r="A41" s="21" t="s">
        <v>138</v>
      </c>
      <c r="B41" s="21" t="s">
        <v>595</v>
      </c>
      <c r="C41" s="21" t="s">
        <v>596</v>
      </c>
      <c r="D41" s="22" t="s">
        <v>597</v>
      </c>
      <c r="E41" s="23" t="s">
        <v>411</v>
      </c>
      <c r="F41" s="23" t="s">
        <v>598</v>
      </c>
      <c r="G41" s="23" t="s">
        <v>439</v>
      </c>
      <c r="H41" s="24">
        <v>0.49</v>
      </c>
      <c r="I41" s="24">
        <v>0.39</v>
      </c>
      <c r="J41" s="24">
        <v>3025158.72</v>
      </c>
      <c r="K41" s="25">
        <v>100</v>
      </c>
      <c r="L41" s="26">
        <v>417840</v>
      </c>
      <c r="M41" s="27"/>
      <c r="N41" s="28" t="s">
        <v>399</v>
      </c>
      <c r="O41" s="26">
        <v>4178</v>
      </c>
      <c r="P41" s="29">
        <v>417840</v>
      </c>
      <c r="Q41" s="29">
        <v>974182</v>
      </c>
      <c r="R41" s="29">
        <v>216597</v>
      </c>
      <c r="S41" s="30">
        <v>204261</v>
      </c>
      <c r="T41" s="30">
        <v>476229</v>
      </c>
      <c r="U41" s="30">
        <v>105884</v>
      </c>
      <c r="V41" s="31">
        <v>161320</v>
      </c>
      <c r="W41" s="31">
        <v>376113</v>
      </c>
      <c r="X41" s="31">
        <v>83624</v>
      </c>
      <c r="Y41" s="38" t="s">
        <v>399</v>
      </c>
      <c r="Z41" s="38" t="s">
        <v>399</v>
      </c>
      <c r="AA41" s="21" t="s">
        <v>399</v>
      </c>
      <c r="AB41" s="21" t="s">
        <v>399</v>
      </c>
      <c r="AC41" s="21" t="s">
        <v>415</v>
      </c>
      <c r="AD41" s="21" t="s">
        <v>599</v>
      </c>
      <c r="AE41" s="21" t="s">
        <v>600</v>
      </c>
      <c r="AF41" s="35" t="s">
        <v>461</v>
      </c>
      <c r="AG41" s="21"/>
      <c r="AH41" s="21"/>
      <c r="AI41" s="21"/>
      <c r="AJ41" s="21"/>
      <c r="AK41" s="21"/>
      <c r="AL41" s="21"/>
      <c r="AM41" s="21"/>
      <c r="AN41" s="21"/>
      <c r="AO41" s="21"/>
      <c r="AP41" s="21"/>
      <c r="AQ41" s="21"/>
      <c r="AR41" s="21"/>
      <c r="AS41" s="21"/>
      <c r="AT41" s="21"/>
      <c r="AU41" s="21"/>
      <c r="AV41" s="21"/>
      <c r="AW41" s="21"/>
      <c r="AX41" s="21"/>
      <c r="AY41" s="21"/>
    </row>
    <row r="42" spans="1:51">
      <c r="A42" s="21" t="s">
        <v>138</v>
      </c>
      <c r="B42" s="21" t="s">
        <v>601</v>
      </c>
      <c r="C42" s="21" t="s">
        <v>602</v>
      </c>
      <c r="D42" s="22" t="s">
        <v>603</v>
      </c>
      <c r="E42" s="23" t="s">
        <v>411</v>
      </c>
      <c r="F42" s="23" t="s">
        <v>412</v>
      </c>
      <c r="G42" s="23" t="s">
        <v>413</v>
      </c>
      <c r="H42" s="24">
        <v>0.44</v>
      </c>
      <c r="I42" s="24">
        <v>0.32</v>
      </c>
      <c r="J42" s="24">
        <v>3025158.72</v>
      </c>
      <c r="K42" s="25">
        <v>125</v>
      </c>
      <c r="L42" s="26">
        <v>522300</v>
      </c>
      <c r="M42" s="27"/>
      <c r="N42" s="28" t="s">
        <v>399</v>
      </c>
      <c r="O42" s="26">
        <v>4178</v>
      </c>
      <c r="P42" s="29">
        <v>522300</v>
      </c>
      <c r="Q42" s="29">
        <v>1217727</v>
      </c>
      <c r="R42" s="29">
        <v>270747</v>
      </c>
      <c r="S42" s="30">
        <v>230496</v>
      </c>
      <c r="T42" s="30">
        <v>537395</v>
      </c>
      <c r="U42" s="30">
        <v>119483</v>
      </c>
      <c r="V42" s="31">
        <v>166348</v>
      </c>
      <c r="W42" s="31">
        <v>387835</v>
      </c>
      <c r="X42" s="31">
        <v>86230</v>
      </c>
      <c r="Y42" s="38" t="s">
        <v>399</v>
      </c>
      <c r="Z42" s="38" t="s">
        <v>399</v>
      </c>
      <c r="AA42" s="21" t="s">
        <v>399</v>
      </c>
      <c r="AB42" s="21" t="s">
        <v>399</v>
      </c>
      <c r="AC42" s="21" t="s">
        <v>415</v>
      </c>
      <c r="AD42" s="21" t="s">
        <v>604</v>
      </c>
      <c r="AE42" s="21" t="s">
        <v>605</v>
      </c>
      <c r="AF42" s="33" t="s">
        <v>606</v>
      </c>
      <c r="AG42" s="21"/>
      <c r="AH42" s="21"/>
      <c r="AI42" s="21"/>
      <c r="AJ42" s="21"/>
      <c r="AK42" s="21"/>
      <c r="AL42" s="21"/>
      <c r="AM42" s="21"/>
      <c r="AN42" s="21"/>
      <c r="AO42" s="21"/>
      <c r="AP42" s="21"/>
      <c r="AQ42" s="21"/>
      <c r="AR42" s="21"/>
      <c r="AS42" s="21"/>
      <c r="AT42" s="21"/>
      <c r="AU42" s="21"/>
      <c r="AV42" s="21"/>
      <c r="AW42" s="21"/>
      <c r="AX42" s="21"/>
      <c r="AY42" s="21"/>
    </row>
    <row r="43" spans="1:51">
      <c r="A43" s="21" t="s">
        <v>138</v>
      </c>
      <c r="B43" s="21" t="s">
        <v>607</v>
      </c>
      <c r="C43" s="21" t="s">
        <v>608</v>
      </c>
      <c r="D43" s="22" t="s">
        <v>609</v>
      </c>
      <c r="E43" s="23" t="s">
        <v>411</v>
      </c>
      <c r="F43" s="23" t="s">
        <v>525</v>
      </c>
      <c r="G43" s="23" t="s">
        <v>413</v>
      </c>
      <c r="H43" s="24">
        <v>0.44</v>
      </c>
      <c r="I43" s="24">
        <v>0.32</v>
      </c>
      <c r="J43" s="24">
        <v>3025158.72</v>
      </c>
      <c r="K43" s="25">
        <v>50</v>
      </c>
      <c r="L43" s="26">
        <v>208920</v>
      </c>
      <c r="M43" s="27"/>
      <c r="N43" s="28" t="s">
        <v>399</v>
      </c>
      <c r="O43" s="26">
        <v>4178</v>
      </c>
      <c r="P43" s="29">
        <v>208920</v>
      </c>
      <c r="Q43" s="29">
        <v>487091</v>
      </c>
      <c r="R43" s="29">
        <v>108299</v>
      </c>
      <c r="S43" s="30">
        <v>92547</v>
      </c>
      <c r="T43" s="30">
        <v>215771</v>
      </c>
      <c r="U43" s="30">
        <v>47974</v>
      </c>
      <c r="V43" s="31">
        <v>66539</v>
      </c>
      <c r="W43" s="31">
        <v>155134</v>
      </c>
      <c r="X43" s="31">
        <v>34492</v>
      </c>
      <c r="Y43" s="38" t="s">
        <v>399</v>
      </c>
      <c r="Z43" s="38" t="s">
        <v>399</v>
      </c>
      <c r="AA43" s="21" t="s">
        <v>399</v>
      </c>
      <c r="AB43" s="21" t="s">
        <v>399</v>
      </c>
      <c r="AC43" s="21" t="s">
        <v>415</v>
      </c>
      <c r="AD43" s="21" t="s">
        <v>610</v>
      </c>
      <c r="AE43" s="21" t="s">
        <v>611</v>
      </c>
      <c r="AF43" s="33" t="s">
        <v>612</v>
      </c>
      <c r="AG43" s="21"/>
      <c r="AH43" s="21"/>
      <c r="AI43" s="21"/>
      <c r="AJ43" s="21"/>
      <c r="AK43" s="21"/>
      <c r="AL43" s="21"/>
      <c r="AM43" s="21"/>
      <c r="AN43" s="21"/>
      <c r="AO43" s="21"/>
      <c r="AP43" s="21"/>
      <c r="AQ43" s="21"/>
      <c r="AR43" s="21"/>
      <c r="AS43" s="21"/>
      <c r="AT43" s="21"/>
      <c r="AU43" s="21"/>
      <c r="AV43" s="21"/>
      <c r="AW43" s="21"/>
      <c r="AX43" s="21"/>
      <c r="AY43" s="21"/>
    </row>
    <row r="44" spans="1:51">
      <c r="A44" s="21" t="s">
        <v>161</v>
      </c>
      <c r="B44" s="21" t="s">
        <v>613</v>
      </c>
      <c r="C44" s="21" t="s">
        <v>426</v>
      </c>
      <c r="D44" s="22" t="s">
        <v>427</v>
      </c>
      <c r="E44" s="23" t="s">
        <v>411</v>
      </c>
      <c r="F44" s="23" t="s">
        <v>420</v>
      </c>
      <c r="G44" s="23" t="s">
        <v>421</v>
      </c>
      <c r="H44" s="24">
        <v>0.41</v>
      </c>
      <c r="I44" s="24">
        <v>0.21</v>
      </c>
      <c r="J44" s="24">
        <v>239982.07999999999</v>
      </c>
      <c r="K44" s="25">
        <v>60</v>
      </c>
      <c r="L44" s="26">
        <v>91713</v>
      </c>
      <c r="M44" s="27"/>
      <c r="N44" s="27"/>
      <c r="O44" s="26">
        <v>1529</v>
      </c>
      <c r="P44" s="29">
        <v>91713</v>
      </c>
      <c r="Q44" s="29">
        <v>213826</v>
      </c>
      <c r="R44" s="29">
        <v>47542</v>
      </c>
      <c r="S44" s="30">
        <v>37418</v>
      </c>
      <c r="T44" s="30">
        <v>87240</v>
      </c>
      <c r="U44" s="30">
        <v>19397</v>
      </c>
      <c r="V44" s="31">
        <v>19344</v>
      </c>
      <c r="W44" s="31">
        <v>45100</v>
      </c>
      <c r="X44" s="31">
        <v>10027</v>
      </c>
      <c r="Y44" s="32">
        <v>100</v>
      </c>
      <c r="Z44" s="32">
        <v>2</v>
      </c>
      <c r="AA44" s="21" t="s">
        <v>399</v>
      </c>
      <c r="AB44" s="21" t="s">
        <v>399</v>
      </c>
      <c r="AC44" s="21" t="s">
        <v>428</v>
      </c>
      <c r="AD44" s="21" t="s">
        <v>614</v>
      </c>
      <c r="AE44" s="21"/>
      <c r="AF44" s="33" t="s">
        <v>615</v>
      </c>
      <c r="AG44" s="21"/>
      <c r="AH44" s="21"/>
      <c r="AI44" s="21"/>
      <c r="AJ44" s="21"/>
      <c r="AK44" s="21"/>
      <c r="AL44" s="21"/>
      <c r="AM44" s="21"/>
      <c r="AN44" s="21"/>
      <c r="AO44" s="21"/>
      <c r="AP44" s="21"/>
      <c r="AQ44" s="21"/>
      <c r="AR44" s="21"/>
      <c r="AS44" s="21"/>
      <c r="AT44" s="21"/>
      <c r="AU44" s="21"/>
      <c r="AV44" s="21"/>
      <c r="AW44" s="21"/>
      <c r="AX44" s="21"/>
      <c r="AY44" s="21"/>
    </row>
    <row r="45" spans="1:51">
      <c r="A45" s="21" t="s">
        <v>161</v>
      </c>
      <c r="B45" s="21" t="s">
        <v>616</v>
      </c>
      <c r="C45" s="21" t="s">
        <v>617</v>
      </c>
      <c r="D45" s="22" t="s">
        <v>618</v>
      </c>
      <c r="E45" s="23" t="s">
        <v>411</v>
      </c>
      <c r="F45" s="23" t="s">
        <v>420</v>
      </c>
      <c r="G45" s="23" t="s">
        <v>421</v>
      </c>
      <c r="H45" s="24">
        <v>0.41</v>
      </c>
      <c r="I45" s="24">
        <v>0.21</v>
      </c>
      <c r="J45" s="24">
        <v>239982.07999999999</v>
      </c>
      <c r="K45" s="25">
        <v>42</v>
      </c>
      <c r="L45" s="26">
        <v>64199</v>
      </c>
      <c r="M45" s="27"/>
      <c r="N45" s="27"/>
      <c r="O45" s="26">
        <v>1529</v>
      </c>
      <c r="P45" s="29">
        <v>64199</v>
      </c>
      <c r="Q45" s="29">
        <v>149678</v>
      </c>
      <c r="R45" s="29">
        <v>33279</v>
      </c>
      <c r="S45" s="30">
        <v>26193</v>
      </c>
      <c r="T45" s="30">
        <v>61068</v>
      </c>
      <c r="U45" s="30">
        <v>13578</v>
      </c>
      <c r="V45" s="31">
        <v>13541</v>
      </c>
      <c r="W45" s="31">
        <v>31570</v>
      </c>
      <c r="X45" s="31">
        <v>7019</v>
      </c>
      <c r="Y45" s="32">
        <v>100</v>
      </c>
      <c r="Z45" s="32">
        <v>2</v>
      </c>
      <c r="AA45" s="21" t="s">
        <v>399</v>
      </c>
      <c r="AB45" s="21" t="s">
        <v>399</v>
      </c>
      <c r="AC45" s="21" t="s">
        <v>619</v>
      </c>
      <c r="AD45" s="21" t="s">
        <v>620</v>
      </c>
      <c r="AE45" s="21"/>
      <c r="AF45" s="33" t="s">
        <v>621</v>
      </c>
      <c r="AG45" s="21"/>
      <c r="AH45" s="21"/>
      <c r="AI45" s="21"/>
      <c r="AJ45" s="21"/>
      <c r="AK45" s="21"/>
      <c r="AL45" s="21"/>
      <c r="AM45" s="21"/>
      <c r="AN45" s="21"/>
      <c r="AO45" s="21"/>
      <c r="AP45" s="21"/>
      <c r="AQ45" s="21"/>
      <c r="AR45" s="21"/>
      <c r="AS45" s="21"/>
      <c r="AT45" s="21"/>
      <c r="AU45" s="21"/>
      <c r="AV45" s="21"/>
      <c r="AW45" s="21"/>
      <c r="AX45" s="21"/>
      <c r="AY45" s="21"/>
    </row>
    <row r="46" spans="1:51">
      <c r="A46" s="21" t="s">
        <v>161</v>
      </c>
      <c r="B46" s="21" t="s">
        <v>622</v>
      </c>
      <c r="C46" s="21" t="s">
        <v>623</v>
      </c>
      <c r="D46" s="22" t="s">
        <v>624</v>
      </c>
      <c r="E46" s="23" t="s">
        <v>411</v>
      </c>
      <c r="F46" s="23" t="s">
        <v>551</v>
      </c>
      <c r="G46" s="23" t="s">
        <v>551</v>
      </c>
      <c r="H46" s="24">
        <v>0.53</v>
      </c>
      <c r="I46" s="24">
        <v>0.39</v>
      </c>
      <c r="J46" s="24">
        <v>239982.07999999999</v>
      </c>
      <c r="K46" s="25">
        <v>55</v>
      </c>
      <c r="L46" s="26">
        <v>84070</v>
      </c>
      <c r="M46" s="27"/>
      <c r="N46" s="27"/>
      <c r="O46" s="26">
        <v>1529</v>
      </c>
      <c r="P46" s="29">
        <v>84070</v>
      </c>
      <c r="Q46" s="29">
        <v>196007</v>
      </c>
      <c r="R46" s="29">
        <v>43580</v>
      </c>
      <c r="S46" s="30">
        <v>44840</v>
      </c>
      <c r="T46" s="30">
        <v>104543</v>
      </c>
      <c r="U46" s="30">
        <v>23244</v>
      </c>
      <c r="V46" s="31">
        <v>32580</v>
      </c>
      <c r="W46" s="31">
        <v>75960</v>
      </c>
      <c r="X46" s="31">
        <v>16889</v>
      </c>
      <c r="Y46" s="32">
        <v>100</v>
      </c>
      <c r="Z46" s="32">
        <v>2</v>
      </c>
      <c r="AA46" s="21" t="s">
        <v>399</v>
      </c>
      <c r="AB46" s="21" t="s">
        <v>399</v>
      </c>
      <c r="AC46" s="21" t="s">
        <v>433</v>
      </c>
      <c r="AD46" s="21" t="s">
        <v>625</v>
      </c>
      <c r="AE46" s="21"/>
      <c r="AF46" s="33" t="s">
        <v>621</v>
      </c>
      <c r="AG46" s="21"/>
      <c r="AH46" s="21"/>
      <c r="AI46" s="21"/>
      <c r="AJ46" s="21"/>
      <c r="AK46" s="21"/>
      <c r="AL46" s="21"/>
      <c r="AM46" s="21"/>
      <c r="AN46" s="21"/>
      <c r="AO46" s="21"/>
      <c r="AP46" s="21"/>
      <c r="AQ46" s="21"/>
      <c r="AR46" s="21"/>
      <c r="AS46" s="21"/>
      <c r="AT46" s="21"/>
      <c r="AU46" s="21"/>
      <c r="AV46" s="21"/>
      <c r="AW46" s="21"/>
      <c r="AX46" s="21"/>
      <c r="AY46" s="21"/>
    </row>
    <row r="47" spans="1:51">
      <c r="A47" s="21" t="s">
        <v>164</v>
      </c>
      <c r="B47" s="21" t="s">
        <v>626</v>
      </c>
      <c r="C47" s="21" t="s">
        <v>627</v>
      </c>
      <c r="D47" s="22" t="s">
        <v>628</v>
      </c>
      <c r="E47" s="23" t="s">
        <v>397</v>
      </c>
      <c r="F47" s="23" t="s">
        <v>629</v>
      </c>
      <c r="G47" s="23" t="s">
        <v>629</v>
      </c>
      <c r="H47" s="24">
        <v>0.49</v>
      </c>
      <c r="I47" s="24">
        <v>0.05</v>
      </c>
      <c r="J47" s="24">
        <v>226292.72</v>
      </c>
      <c r="K47" s="25">
        <v>85</v>
      </c>
      <c r="L47" s="26">
        <v>226293</v>
      </c>
      <c r="M47" s="27"/>
      <c r="N47" s="28" t="s">
        <v>399</v>
      </c>
      <c r="O47" s="26">
        <v>2662</v>
      </c>
      <c r="P47" s="29">
        <v>226293</v>
      </c>
      <c r="Q47" s="29">
        <v>527595</v>
      </c>
      <c r="R47" s="29">
        <v>117304</v>
      </c>
      <c r="S47" s="30">
        <v>110594</v>
      </c>
      <c r="T47" s="30">
        <v>257847</v>
      </c>
      <c r="U47" s="30">
        <v>57329</v>
      </c>
      <c r="V47" s="31">
        <v>11110</v>
      </c>
      <c r="W47" s="31">
        <v>25902</v>
      </c>
      <c r="X47" s="31">
        <v>5759</v>
      </c>
      <c r="Y47" s="21" t="s">
        <v>399</v>
      </c>
      <c r="Z47" s="21" t="s">
        <v>399</v>
      </c>
      <c r="AA47" s="21" t="s">
        <v>630</v>
      </c>
      <c r="AB47" s="21" t="s">
        <v>399</v>
      </c>
      <c r="AC47" s="21" t="s">
        <v>631</v>
      </c>
      <c r="AD47" s="21" t="s">
        <v>632</v>
      </c>
      <c r="AE47" s="21" t="s">
        <v>633</v>
      </c>
      <c r="AF47" s="33" t="s">
        <v>634</v>
      </c>
      <c r="AG47" s="21"/>
      <c r="AH47" s="21"/>
      <c r="AI47" s="21"/>
      <c r="AJ47" s="21"/>
      <c r="AK47" s="21"/>
      <c r="AL47" s="21"/>
      <c r="AM47" s="21"/>
      <c r="AN47" s="21"/>
      <c r="AO47" s="21"/>
      <c r="AP47" s="21"/>
      <c r="AQ47" s="21"/>
      <c r="AR47" s="21"/>
      <c r="AS47" s="21"/>
      <c r="AT47" s="21"/>
      <c r="AU47" s="21"/>
      <c r="AV47" s="21"/>
      <c r="AW47" s="21"/>
      <c r="AX47" s="21"/>
      <c r="AY47" s="21"/>
    </row>
    <row r="48" spans="1:51">
      <c r="A48" s="21" t="s">
        <v>187</v>
      </c>
      <c r="B48" s="21" t="s">
        <v>635</v>
      </c>
      <c r="C48" s="21" t="s">
        <v>636</v>
      </c>
      <c r="D48" s="22" t="s">
        <v>637</v>
      </c>
      <c r="E48" s="23" t="s">
        <v>411</v>
      </c>
      <c r="F48" s="23" t="s">
        <v>638</v>
      </c>
      <c r="G48" s="23" t="s">
        <v>421</v>
      </c>
      <c r="H48" s="24">
        <v>0.41</v>
      </c>
      <c r="I48" s="24">
        <v>0.21</v>
      </c>
      <c r="J48" s="24">
        <v>787729.64</v>
      </c>
      <c r="K48" s="25">
        <v>60</v>
      </c>
      <c r="L48" s="26">
        <v>590797</v>
      </c>
      <c r="M48" s="27"/>
      <c r="N48" s="28" t="s">
        <v>399</v>
      </c>
      <c r="O48" s="26">
        <v>9847</v>
      </c>
      <c r="P48" s="29">
        <v>590797</v>
      </c>
      <c r="Q48" s="29">
        <v>1377428</v>
      </c>
      <c r="R48" s="29">
        <v>306254</v>
      </c>
      <c r="S48" s="30">
        <v>240779</v>
      </c>
      <c r="T48" s="30">
        <v>561370</v>
      </c>
      <c r="U48" s="30">
        <v>124814</v>
      </c>
      <c r="V48" s="31">
        <v>124610</v>
      </c>
      <c r="W48" s="31">
        <v>290525</v>
      </c>
      <c r="X48" s="31">
        <v>64595</v>
      </c>
      <c r="Y48" s="21" t="s">
        <v>399</v>
      </c>
      <c r="Z48" s="32">
        <v>2.4</v>
      </c>
      <c r="AA48" s="38" t="s">
        <v>399</v>
      </c>
      <c r="AB48" s="21" t="s">
        <v>399</v>
      </c>
      <c r="AC48" s="21" t="s">
        <v>639</v>
      </c>
      <c r="AD48" s="21" t="s">
        <v>640</v>
      </c>
      <c r="AE48" s="21" t="s">
        <v>641</v>
      </c>
      <c r="AF48" s="39" t="s">
        <v>642</v>
      </c>
      <c r="AG48" s="21"/>
      <c r="AH48" s="21"/>
      <c r="AI48" s="21"/>
      <c r="AJ48" s="21"/>
      <c r="AK48" s="21"/>
      <c r="AL48" s="21"/>
      <c r="AM48" s="21"/>
      <c r="AN48" s="21"/>
      <c r="AO48" s="21"/>
      <c r="AP48" s="21"/>
      <c r="AQ48" s="21"/>
      <c r="AR48" s="21"/>
      <c r="AS48" s="21"/>
      <c r="AT48" s="21"/>
      <c r="AU48" s="21"/>
      <c r="AV48" s="21"/>
      <c r="AW48" s="21"/>
      <c r="AX48" s="21"/>
      <c r="AY48" s="21"/>
    </row>
    <row r="49" spans="1:51">
      <c r="A49" s="21" t="s">
        <v>187</v>
      </c>
      <c r="B49" s="21" t="s">
        <v>643</v>
      </c>
      <c r="C49" s="21" t="s">
        <v>644</v>
      </c>
      <c r="D49" s="36" t="s">
        <v>645</v>
      </c>
      <c r="E49" s="23" t="s">
        <v>411</v>
      </c>
      <c r="F49" s="23" t="s">
        <v>646</v>
      </c>
      <c r="G49" s="23" t="s">
        <v>646</v>
      </c>
      <c r="H49" s="24">
        <v>0.6</v>
      </c>
      <c r="I49" s="24">
        <v>0.27</v>
      </c>
      <c r="J49" s="24">
        <v>787729.64</v>
      </c>
      <c r="K49" s="25">
        <v>20</v>
      </c>
      <c r="L49" s="26">
        <v>196932</v>
      </c>
      <c r="M49" s="27"/>
      <c r="N49" s="28" t="s">
        <v>399</v>
      </c>
      <c r="O49" s="26">
        <v>9847</v>
      </c>
      <c r="P49" s="29">
        <v>196932</v>
      </c>
      <c r="Q49" s="29">
        <v>459143</v>
      </c>
      <c r="R49" s="29">
        <v>102085</v>
      </c>
      <c r="S49" s="30">
        <v>117853</v>
      </c>
      <c r="T49" s="30">
        <v>274771</v>
      </c>
      <c r="U49" s="30">
        <v>61092</v>
      </c>
      <c r="V49" s="31">
        <v>52870</v>
      </c>
      <c r="W49" s="31">
        <v>123264</v>
      </c>
      <c r="X49" s="31">
        <v>27406</v>
      </c>
      <c r="Y49" s="21" t="s">
        <v>399</v>
      </c>
      <c r="Z49" s="32">
        <v>2.4</v>
      </c>
      <c r="AA49" s="21" t="s">
        <v>399</v>
      </c>
      <c r="AB49" s="21" t="s">
        <v>399</v>
      </c>
      <c r="AC49" s="21" t="s">
        <v>647</v>
      </c>
      <c r="AD49" s="21"/>
      <c r="AE49" s="21"/>
      <c r="AF49" s="21" t="s">
        <v>648</v>
      </c>
      <c r="AG49" s="21"/>
      <c r="AH49" s="21"/>
      <c r="AI49" s="21"/>
      <c r="AJ49" s="21"/>
      <c r="AK49" s="21"/>
      <c r="AL49" s="21"/>
      <c r="AM49" s="21"/>
      <c r="AN49" s="21"/>
      <c r="AO49" s="21"/>
      <c r="AP49" s="21"/>
      <c r="AQ49" s="21"/>
      <c r="AR49" s="21"/>
      <c r="AS49" s="21"/>
      <c r="AT49" s="21"/>
      <c r="AU49" s="21"/>
      <c r="AV49" s="21"/>
      <c r="AW49" s="21"/>
      <c r="AX49" s="21"/>
      <c r="AY49" s="21"/>
    </row>
    <row r="50" spans="1:51">
      <c r="A50" s="21" t="s">
        <v>193</v>
      </c>
      <c r="B50" s="21" t="s">
        <v>649</v>
      </c>
      <c r="C50" s="21" t="s">
        <v>650</v>
      </c>
      <c r="D50" s="22" t="s">
        <v>651</v>
      </c>
      <c r="E50" s="23" t="s">
        <v>397</v>
      </c>
      <c r="F50" s="23" t="s">
        <v>398</v>
      </c>
      <c r="G50" s="23" t="s">
        <v>398</v>
      </c>
      <c r="H50" s="24">
        <v>0.46</v>
      </c>
      <c r="I50" s="24">
        <v>0</v>
      </c>
      <c r="J50" s="24">
        <v>939737.52</v>
      </c>
      <c r="K50" s="25">
        <v>28</v>
      </c>
      <c r="L50" s="26">
        <v>203186</v>
      </c>
      <c r="M50" s="26">
        <v>181710</v>
      </c>
      <c r="N50" s="28" t="s">
        <v>399</v>
      </c>
      <c r="O50" s="26">
        <v>7257</v>
      </c>
      <c r="P50" s="29">
        <v>203186</v>
      </c>
      <c r="Q50" s="29">
        <v>473724</v>
      </c>
      <c r="R50" s="29">
        <v>105327</v>
      </c>
      <c r="S50" s="30">
        <v>93905</v>
      </c>
      <c r="T50" s="30">
        <v>218936</v>
      </c>
      <c r="U50" s="30">
        <v>48678</v>
      </c>
      <c r="V50" s="31">
        <v>645</v>
      </c>
      <c r="W50" s="31">
        <v>1504</v>
      </c>
      <c r="X50" s="31">
        <v>334</v>
      </c>
      <c r="Y50" s="21" t="s">
        <v>399</v>
      </c>
      <c r="Z50" s="21" t="s">
        <v>399</v>
      </c>
      <c r="AA50" s="21" t="s">
        <v>652</v>
      </c>
      <c r="AB50" s="32">
        <v>670</v>
      </c>
      <c r="AC50" s="21"/>
      <c r="AD50" s="21" t="s">
        <v>483</v>
      </c>
      <c r="AE50" s="21" t="s">
        <v>653</v>
      </c>
      <c r="AF50" s="33" t="s">
        <v>654</v>
      </c>
      <c r="AG50" s="21"/>
      <c r="AH50" s="21"/>
      <c r="AI50" s="21"/>
      <c r="AJ50" s="21"/>
      <c r="AK50" s="21"/>
      <c r="AL50" s="21"/>
      <c r="AM50" s="21"/>
      <c r="AN50" s="21"/>
      <c r="AO50" s="21"/>
      <c r="AP50" s="21"/>
      <c r="AQ50" s="21"/>
      <c r="AR50" s="21"/>
      <c r="AS50" s="21"/>
      <c r="AT50" s="21"/>
      <c r="AU50" s="21"/>
      <c r="AV50" s="21"/>
      <c r="AW50" s="21"/>
      <c r="AX50" s="21"/>
      <c r="AY50" s="21"/>
    </row>
    <row r="51" spans="1:51">
      <c r="A51" s="21" t="s">
        <v>193</v>
      </c>
      <c r="B51" s="21" t="s">
        <v>655</v>
      </c>
      <c r="C51" s="21" t="s">
        <v>656</v>
      </c>
      <c r="D51" s="22" t="s">
        <v>657</v>
      </c>
      <c r="E51" s="23" t="s">
        <v>658</v>
      </c>
      <c r="F51" s="23" t="s">
        <v>659</v>
      </c>
      <c r="G51" s="23" t="s">
        <v>659</v>
      </c>
      <c r="H51" s="24">
        <v>0.78</v>
      </c>
      <c r="I51" s="24">
        <v>0</v>
      </c>
      <c r="J51" s="24">
        <v>939737.52</v>
      </c>
      <c r="K51" s="25">
        <v>27.5</v>
      </c>
      <c r="L51" s="26">
        <v>199558</v>
      </c>
      <c r="M51" s="26">
        <v>231883</v>
      </c>
      <c r="N51" s="28" t="s">
        <v>399</v>
      </c>
      <c r="O51" s="26">
        <v>7257</v>
      </c>
      <c r="P51" s="29">
        <v>199558</v>
      </c>
      <c r="Q51" s="29">
        <v>465264</v>
      </c>
      <c r="R51" s="29">
        <v>103446</v>
      </c>
      <c r="S51" s="30">
        <v>156082</v>
      </c>
      <c r="T51" s="30">
        <v>363902</v>
      </c>
      <c r="U51" s="30">
        <v>80909</v>
      </c>
      <c r="V51" s="31">
        <v>1</v>
      </c>
      <c r="W51" s="31">
        <v>3</v>
      </c>
      <c r="X51" s="31">
        <v>1</v>
      </c>
      <c r="Y51" s="21" t="s">
        <v>399</v>
      </c>
      <c r="Z51" s="21" t="s">
        <v>399</v>
      </c>
      <c r="AA51" s="21" t="s">
        <v>660</v>
      </c>
      <c r="AB51" s="32">
        <v>855</v>
      </c>
      <c r="AC51" s="21" t="s">
        <v>661</v>
      </c>
      <c r="AD51" s="21" t="s">
        <v>662</v>
      </c>
      <c r="AE51" s="21"/>
      <c r="AF51" s="21" t="s">
        <v>663</v>
      </c>
      <c r="AG51" s="21"/>
      <c r="AH51" s="21"/>
      <c r="AI51" s="21"/>
      <c r="AJ51" s="21"/>
      <c r="AK51" s="21"/>
      <c r="AL51" s="21"/>
      <c r="AM51" s="21"/>
      <c r="AN51" s="21"/>
      <c r="AO51" s="21"/>
      <c r="AP51" s="21"/>
      <c r="AQ51" s="21"/>
      <c r="AR51" s="21"/>
      <c r="AS51" s="21"/>
      <c r="AT51" s="21"/>
      <c r="AU51" s="21"/>
      <c r="AV51" s="21"/>
      <c r="AW51" s="21"/>
      <c r="AX51" s="21"/>
      <c r="AY51" s="21"/>
    </row>
    <row r="52" spans="1:51">
      <c r="A52" s="21" t="s">
        <v>193</v>
      </c>
      <c r="B52" s="21" t="s">
        <v>664</v>
      </c>
      <c r="C52" s="21" t="s">
        <v>665</v>
      </c>
      <c r="D52" s="22" t="s">
        <v>666</v>
      </c>
      <c r="E52" s="23" t="s">
        <v>658</v>
      </c>
      <c r="F52" s="23" t="s">
        <v>659</v>
      </c>
      <c r="G52" s="23" t="s">
        <v>659</v>
      </c>
      <c r="H52" s="24">
        <v>0.78</v>
      </c>
      <c r="I52" s="24">
        <v>0</v>
      </c>
      <c r="J52" s="24">
        <v>939737.52</v>
      </c>
      <c r="K52" s="25">
        <v>4</v>
      </c>
      <c r="L52" s="26">
        <v>29027</v>
      </c>
      <c r="M52" s="26">
        <v>24951</v>
      </c>
      <c r="N52" s="28" t="s">
        <v>399</v>
      </c>
      <c r="O52" s="26">
        <v>7257</v>
      </c>
      <c r="P52" s="29">
        <v>29027</v>
      </c>
      <c r="Q52" s="29">
        <v>67675</v>
      </c>
      <c r="R52" s="29">
        <v>15047</v>
      </c>
      <c r="S52" s="30">
        <v>22703</v>
      </c>
      <c r="T52" s="30">
        <v>52931</v>
      </c>
      <c r="U52" s="30">
        <v>11769</v>
      </c>
      <c r="V52" s="31">
        <v>0</v>
      </c>
      <c r="W52" s="31">
        <v>0</v>
      </c>
      <c r="X52" s="31">
        <v>0</v>
      </c>
      <c r="Y52" s="21" t="s">
        <v>399</v>
      </c>
      <c r="Z52" s="21" t="s">
        <v>399</v>
      </c>
      <c r="AA52" s="21" t="s">
        <v>667</v>
      </c>
      <c r="AB52" s="32">
        <v>92</v>
      </c>
      <c r="AC52" s="21" t="s">
        <v>661</v>
      </c>
      <c r="AD52" s="21" t="s">
        <v>662</v>
      </c>
      <c r="AE52" s="21"/>
      <c r="AF52" s="21" t="s">
        <v>663</v>
      </c>
      <c r="AG52" s="21"/>
      <c r="AH52" s="21"/>
      <c r="AI52" s="21"/>
      <c r="AJ52" s="21"/>
      <c r="AK52" s="21"/>
      <c r="AL52" s="21"/>
      <c r="AM52" s="21"/>
      <c r="AN52" s="21"/>
      <c r="AO52" s="21"/>
      <c r="AP52" s="21"/>
      <c r="AQ52" s="21"/>
      <c r="AR52" s="21"/>
      <c r="AS52" s="21"/>
      <c r="AT52" s="21"/>
      <c r="AU52" s="21"/>
      <c r="AV52" s="21"/>
      <c r="AW52" s="21"/>
      <c r="AX52" s="21"/>
      <c r="AY52" s="21"/>
    </row>
    <row r="53" spans="1:51">
      <c r="A53" s="21" t="s">
        <v>193</v>
      </c>
      <c r="B53" s="21" t="s">
        <v>668</v>
      </c>
      <c r="C53" s="21" t="s">
        <v>669</v>
      </c>
      <c r="D53" s="22" t="s">
        <v>670</v>
      </c>
      <c r="E53" s="23" t="s">
        <v>658</v>
      </c>
      <c r="F53" s="23" t="s">
        <v>659</v>
      </c>
      <c r="G53" s="23" t="s">
        <v>659</v>
      </c>
      <c r="H53" s="24">
        <v>0.78</v>
      </c>
      <c r="I53" s="24">
        <v>0</v>
      </c>
      <c r="J53" s="24">
        <v>939737.52</v>
      </c>
      <c r="K53" s="25">
        <v>1.5</v>
      </c>
      <c r="L53" s="26">
        <v>10885</v>
      </c>
      <c r="M53" s="26">
        <v>9764</v>
      </c>
      <c r="N53" s="28" t="s">
        <v>399</v>
      </c>
      <c r="O53" s="26">
        <v>7257</v>
      </c>
      <c r="P53" s="29">
        <v>10885</v>
      </c>
      <c r="Q53" s="29">
        <v>25378</v>
      </c>
      <c r="R53" s="29">
        <v>5643</v>
      </c>
      <c r="S53" s="30">
        <v>8514</v>
      </c>
      <c r="T53" s="30">
        <v>19849</v>
      </c>
      <c r="U53" s="30">
        <v>4413</v>
      </c>
      <c r="V53" s="31">
        <v>0</v>
      </c>
      <c r="W53" s="31">
        <v>0</v>
      </c>
      <c r="X53" s="31">
        <v>0</v>
      </c>
      <c r="Y53" s="21" t="s">
        <v>399</v>
      </c>
      <c r="Z53" s="21" t="s">
        <v>399</v>
      </c>
      <c r="AA53" s="21" t="s">
        <v>671</v>
      </c>
      <c r="AB53" s="32">
        <v>36</v>
      </c>
      <c r="AC53" s="21" t="s">
        <v>661</v>
      </c>
      <c r="AD53" s="21" t="s">
        <v>662</v>
      </c>
      <c r="AE53" s="21"/>
      <c r="AF53" s="21" t="s">
        <v>663</v>
      </c>
      <c r="AG53" s="21"/>
      <c r="AH53" s="21"/>
      <c r="AI53" s="21"/>
      <c r="AJ53" s="21"/>
      <c r="AK53" s="21"/>
      <c r="AL53" s="21"/>
      <c r="AM53" s="21"/>
      <c r="AN53" s="21"/>
      <c r="AO53" s="21"/>
      <c r="AP53" s="21"/>
      <c r="AQ53" s="21"/>
      <c r="AR53" s="21"/>
      <c r="AS53" s="21"/>
      <c r="AT53" s="21"/>
      <c r="AU53" s="21"/>
      <c r="AV53" s="21"/>
      <c r="AW53" s="21"/>
      <c r="AX53" s="21"/>
      <c r="AY53" s="21"/>
    </row>
    <row r="54" spans="1:51">
      <c r="A54" s="21" t="s">
        <v>193</v>
      </c>
      <c r="B54" s="21" t="s">
        <v>672</v>
      </c>
      <c r="C54" s="21" t="s">
        <v>673</v>
      </c>
      <c r="D54" s="22" t="s">
        <v>674</v>
      </c>
      <c r="E54" s="23" t="s">
        <v>675</v>
      </c>
      <c r="F54" s="23" t="s">
        <v>453</v>
      </c>
      <c r="G54" s="23" t="s">
        <v>453</v>
      </c>
      <c r="H54" s="24">
        <v>0</v>
      </c>
      <c r="I54" s="24">
        <v>0</v>
      </c>
      <c r="J54" s="24">
        <v>939737.52</v>
      </c>
      <c r="K54" s="25">
        <v>8</v>
      </c>
      <c r="L54" s="26">
        <v>58053</v>
      </c>
      <c r="M54" s="26">
        <v>67802</v>
      </c>
      <c r="N54" s="28" t="s">
        <v>399</v>
      </c>
      <c r="O54" s="26">
        <v>7257</v>
      </c>
      <c r="P54" s="29">
        <v>58053</v>
      </c>
      <c r="Q54" s="29">
        <v>135350</v>
      </c>
      <c r="R54" s="29">
        <v>30093</v>
      </c>
      <c r="S54" s="30">
        <v>0</v>
      </c>
      <c r="T54" s="30">
        <v>0</v>
      </c>
      <c r="U54" s="30">
        <v>0</v>
      </c>
      <c r="V54" s="31">
        <v>0</v>
      </c>
      <c r="W54" s="31">
        <v>0</v>
      </c>
      <c r="X54" s="31">
        <v>0</v>
      </c>
      <c r="Y54" s="21" t="s">
        <v>399</v>
      </c>
      <c r="Z54" s="21" t="s">
        <v>399</v>
      </c>
      <c r="AA54" s="21" t="s">
        <v>676</v>
      </c>
      <c r="AB54" s="32">
        <v>250</v>
      </c>
      <c r="AC54" s="21" t="s">
        <v>677</v>
      </c>
      <c r="AD54" s="21" t="s">
        <v>678</v>
      </c>
      <c r="AE54" s="21" t="s">
        <v>679</v>
      </c>
      <c r="AF54" s="21" t="s">
        <v>663</v>
      </c>
      <c r="AG54" s="21"/>
      <c r="AH54" s="21"/>
      <c r="AI54" s="21"/>
      <c r="AJ54" s="21"/>
      <c r="AK54" s="21"/>
      <c r="AL54" s="21"/>
      <c r="AM54" s="21"/>
      <c r="AN54" s="21"/>
      <c r="AO54" s="21"/>
      <c r="AP54" s="21"/>
      <c r="AQ54" s="21"/>
      <c r="AR54" s="21"/>
      <c r="AS54" s="21"/>
      <c r="AT54" s="21"/>
      <c r="AU54" s="21"/>
      <c r="AV54" s="21"/>
      <c r="AW54" s="21"/>
      <c r="AX54" s="21"/>
      <c r="AY54" s="21"/>
    </row>
    <row r="55" spans="1:51">
      <c r="A55" s="21" t="s">
        <v>193</v>
      </c>
      <c r="B55" s="21" t="s">
        <v>680</v>
      </c>
      <c r="C55" s="21" t="s">
        <v>681</v>
      </c>
      <c r="D55" s="22" t="s">
        <v>682</v>
      </c>
      <c r="E55" s="23" t="s">
        <v>675</v>
      </c>
      <c r="F55" s="23" t="s">
        <v>453</v>
      </c>
      <c r="G55" s="23" t="s">
        <v>453</v>
      </c>
      <c r="H55" s="24">
        <v>0</v>
      </c>
      <c r="I55" s="24">
        <v>0</v>
      </c>
      <c r="J55" s="24">
        <v>939737.52</v>
      </c>
      <c r="K55" s="25">
        <v>4.5</v>
      </c>
      <c r="L55" s="26">
        <v>32655</v>
      </c>
      <c r="M55" s="26">
        <v>27392</v>
      </c>
      <c r="N55" s="28" t="s">
        <v>399</v>
      </c>
      <c r="O55" s="26">
        <v>7257</v>
      </c>
      <c r="P55" s="29">
        <v>32655</v>
      </c>
      <c r="Q55" s="29">
        <v>76134</v>
      </c>
      <c r="R55" s="29">
        <v>16928</v>
      </c>
      <c r="S55" s="30">
        <v>0</v>
      </c>
      <c r="T55" s="30">
        <v>0</v>
      </c>
      <c r="U55" s="30">
        <v>0</v>
      </c>
      <c r="V55" s="31">
        <v>0</v>
      </c>
      <c r="W55" s="31">
        <v>0</v>
      </c>
      <c r="X55" s="31">
        <v>0</v>
      </c>
      <c r="Y55" s="21" t="s">
        <v>399</v>
      </c>
      <c r="Z55" s="21" t="s">
        <v>399</v>
      </c>
      <c r="AA55" s="21" t="s">
        <v>683</v>
      </c>
      <c r="AB55" s="32">
        <v>101</v>
      </c>
      <c r="AC55" s="21" t="s">
        <v>677</v>
      </c>
      <c r="AD55" s="21" t="s">
        <v>678</v>
      </c>
      <c r="AE55" s="21" t="s">
        <v>684</v>
      </c>
      <c r="AF55" s="21" t="s">
        <v>663</v>
      </c>
      <c r="AG55" s="21"/>
      <c r="AH55" s="21"/>
      <c r="AI55" s="21"/>
      <c r="AJ55" s="21"/>
      <c r="AK55" s="21"/>
      <c r="AL55" s="21"/>
      <c r="AM55" s="21"/>
      <c r="AN55" s="21"/>
      <c r="AO55" s="21"/>
      <c r="AP55" s="21"/>
      <c r="AQ55" s="21"/>
      <c r="AR55" s="21"/>
      <c r="AS55" s="21"/>
      <c r="AT55" s="21"/>
      <c r="AU55" s="21"/>
      <c r="AV55" s="21"/>
      <c r="AW55" s="21"/>
      <c r="AX55" s="21"/>
      <c r="AY55" s="21"/>
    </row>
    <row r="56" spans="1:51">
      <c r="A56" s="21" t="s">
        <v>193</v>
      </c>
      <c r="B56" s="21" t="s">
        <v>685</v>
      </c>
      <c r="C56" s="21" t="s">
        <v>686</v>
      </c>
      <c r="D56" s="22" t="s">
        <v>687</v>
      </c>
      <c r="E56" s="23" t="s">
        <v>397</v>
      </c>
      <c r="F56" s="23" t="s">
        <v>453</v>
      </c>
      <c r="G56" s="23" t="s">
        <v>453</v>
      </c>
      <c r="H56" s="24">
        <v>0.37</v>
      </c>
      <c r="I56" s="24">
        <v>0.33</v>
      </c>
      <c r="J56" s="24">
        <v>939737.52</v>
      </c>
      <c r="K56" s="25">
        <v>56</v>
      </c>
      <c r="L56" s="26">
        <v>406373</v>
      </c>
      <c r="M56" s="26">
        <v>396236</v>
      </c>
      <c r="N56" s="28">
        <v>60</v>
      </c>
      <c r="O56" s="26">
        <v>7257</v>
      </c>
      <c r="P56" s="29">
        <v>406373</v>
      </c>
      <c r="Q56" s="29">
        <v>947448</v>
      </c>
      <c r="R56" s="29">
        <v>210653</v>
      </c>
      <c r="S56" s="30">
        <v>150764</v>
      </c>
      <c r="T56" s="30">
        <v>351503</v>
      </c>
      <c r="U56" s="30">
        <v>78152</v>
      </c>
      <c r="V56" s="31">
        <v>135160</v>
      </c>
      <c r="W56" s="31">
        <v>315121</v>
      </c>
      <c r="X56" s="31">
        <v>70063</v>
      </c>
      <c r="Y56" s="21" t="s">
        <v>399</v>
      </c>
      <c r="Z56" s="21" t="s">
        <v>399</v>
      </c>
      <c r="AA56" s="21" t="s">
        <v>688</v>
      </c>
      <c r="AB56" s="32">
        <v>1461</v>
      </c>
      <c r="AC56" s="21" t="s">
        <v>689</v>
      </c>
      <c r="AD56" s="21" t="s">
        <v>690</v>
      </c>
      <c r="AE56" s="21" t="s">
        <v>691</v>
      </c>
      <c r="AF56" s="21" t="s">
        <v>663</v>
      </c>
      <c r="AG56" s="21"/>
      <c r="AH56" s="21"/>
      <c r="AI56" s="21"/>
      <c r="AJ56" s="21"/>
      <c r="AK56" s="21"/>
      <c r="AL56" s="21"/>
      <c r="AM56" s="21"/>
      <c r="AN56" s="21"/>
      <c r="AO56" s="21"/>
      <c r="AP56" s="21"/>
      <c r="AQ56" s="21"/>
      <c r="AR56" s="21"/>
      <c r="AS56" s="21"/>
      <c r="AT56" s="21"/>
      <c r="AU56" s="21"/>
      <c r="AV56" s="21"/>
      <c r="AW56" s="21"/>
      <c r="AX56" s="21"/>
      <c r="AY56" s="21"/>
    </row>
    <row r="57" spans="1:51">
      <c r="A57" s="21" t="s">
        <v>202</v>
      </c>
      <c r="B57" s="21" t="s">
        <v>692</v>
      </c>
      <c r="C57" s="21" t="s">
        <v>693</v>
      </c>
      <c r="D57" s="22" t="s">
        <v>694</v>
      </c>
      <c r="E57" s="23" t="s">
        <v>397</v>
      </c>
      <c r="F57" s="23" t="s">
        <v>695</v>
      </c>
      <c r="G57" s="23" t="s">
        <v>695</v>
      </c>
      <c r="H57" s="24">
        <v>0.66</v>
      </c>
      <c r="I57" s="24">
        <v>0.52</v>
      </c>
      <c r="J57" s="24">
        <v>1029153.92</v>
      </c>
      <c r="K57" s="25">
        <v>42</v>
      </c>
      <c r="L57" s="26">
        <v>335073</v>
      </c>
      <c r="M57" s="27"/>
      <c r="N57" s="28" t="s">
        <v>399</v>
      </c>
      <c r="O57" s="26">
        <v>7978</v>
      </c>
      <c r="P57" s="29">
        <v>335073</v>
      </c>
      <c r="Q57" s="29">
        <v>781214</v>
      </c>
      <c r="R57" s="29">
        <v>173694</v>
      </c>
      <c r="S57" s="30">
        <v>221777</v>
      </c>
      <c r="T57" s="30">
        <v>517068</v>
      </c>
      <c r="U57" s="30">
        <v>114964</v>
      </c>
      <c r="V57" s="31">
        <v>172866</v>
      </c>
      <c r="W57" s="31">
        <v>403032</v>
      </c>
      <c r="X57" s="31">
        <v>89609</v>
      </c>
      <c r="Y57" s="21" t="s">
        <v>399</v>
      </c>
      <c r="Z57" s="21" t="s">
        <v>399</v>
      </c>
      <c r="AA57" s="21" t="s">
        <v>399</v>
      </c>
      <c r="AB57" s="21" t="s">
        <v>399</v>
      </c>
      <c r="AC57" s="21" t="s">
        <v>696</v>
      </c>
      <c r="AD57" s="21" t="s">
        <v>697</v>
      </c>
      <c r="AE57" s="21" t="s">
        <v>698</v>
      </c>
      <c r="AF57" s="40" t="s">
        <v>699</v>
      </c>
      <c r="AG57" s="21"/>
      <c r="AH57" s="21"/>
      <c r="AI57" s="21"/>
      <c r="AJ57" s="21"/>
      <c r="AK57" s="21"/>
      <c r="AL57" s="21"/>
      <c r="AM57" s="21"/>
      <c r="AN57" s="21"/>
      <c r="AO57" s="21"/>
      <c r="AP57" s="21"/>
      <c r="AQ57" s="21"/>
      <c r="AR57" s="21"/>
      <c r="AS57" s="21"/>
      <c r="AT57" s="21"/>
      <c r="AU57" s="21"/>
      <c r="AV57" s="21"/>
      <c r="AW57" s="21"/>
      <c r="AX57" s="21"/>
      <c r="AY57" s="21"/>
    </row>
    <row r="58" spans="1:51">
      <c r="A58" s="21" t="s">
        <v>202</v>
      </c>
      <c r="B58" s="21" t="s">
        <v>700</v>
      </c>
      <c r="C58" s="21" t="s">
        <v>701</v>
      </c>
      <c r="D58" s="22" t="s">
        <v>702</v>
      </c>
      <c r="E58" s="23" t="s">
        <v>397</v>
      </c>
      <c r="F58" s="23" t="s">
        <v>695</v>
      </c>
      <c r="G58" s="23" t="s">
        <v>695</v>
      </c>
      <c r="H58" s="24">
        <v>0.66</v>
      </c>
      <c r="I58" s="24">
        <v>0.52</v>
      </c>
      <c r="J58" s="24">
        <v>1029153.92</v>
      </c>
      <c r="K58" s="25">
        <v>67</v>
      </c>
      <c r="L58" s="26">
        <v>534522</v>
      </c>
      <c r="M58" s="27"/>
      <c r="N58" s="28" t="s">
        <v>399</v>
      </c>
      <c r="O58" s="26">
        <v>7978</v>
      </c>
      <c r="P58" s="29">
        <v>534522</v>
      </c>
      <c r="Q58" s="29">
        <v>1246223</v>
      </c>
      <c r="R58" s="29">
        <v>277083</v>
      </c>
      <c r="S58" s="30">
        <v>353788</v>
      </c>
      <c r="T58" s="30">
        <v>824846</v>
      </c>
      <c r="U58" s="30">
        <v>183394</v>
      </c>
      <c r="V58" s="31">
        <v>275762</v>
      </c>
      <c r="W58" s="31">
        <v>642933</v>
      </c>
      <c r="X58" s="31">
        <v>142948</v>
      </c>
      <c r="Y58" s="21" t="s">
        <v>399</v>
      </c>
      <c r="Z58" s="21" t="s">
        <v>399</v>
      </c>
      <c r="AA58" s="21" t="s">
        <v>399</v>
      </c>
      <c r="AB58" s="21" t="s">
        <v>399</v>
      </c>
      <c r="AC58" s="21" t="s">
        <v>703</v>
      </c>
      <c r="AD58" s="37" t="s">
        <v>704</v>
      </c>
      <c r="AE58" s="21"/>
      <c r="AF58" s="39" t="s">
        <v>699</v>
      </c>
      <c r="AG58" s="21"/>
      <c r="AH58" s="21"/>
      <c r="AI58" s="21"/>
      <c r="AJ58" s="21"/>
      <c r="AK58" s="21"/>
      <c r="AL58" s="21"/>
      <c r="AM58" s="21"/>
      <c r="AN58" s="21"/>
      <c r="AO58" s="21"/>
      <c r="AP58" s="21"/>
      <c r="AQ58" s="21"/>
      <c r="AR58" s="21"/>
      <c r="AS58" s="21"/>
      <c r="AT58" s="21"/>
      <c r="AU58" s="21"/>
      <c r="AV58" s="21"/>
      <c r="AW58" s="21"/>
      <c r="AX58" s="21"/>
      <c r="AY58" s="21"/>
    </row>
    <row r="59" spans="1:51">
      <c r="A59" s="21" t="s">
        <v>202</v>
      </c>
      <c r="B59" s="21" t="s">
        <v>705</v>
      </c>
      <c r="C59" s="21" t="s">
        <v>706</v>
      </c>
      <c r="D59" s="36" t="s">
        <v>707</v>
      </c>
      <c r="E59" s="23" t="s">
        <v>397</v>
      </c>
      <c r="F59" s="23" t="s">
        <v>708</v>
      </c>
      <c r="G59" s="23" t="s">
        <v>709</v>
      </c>
      <c r="H59" s="24">
        <v>0.36</v>
      </c>
      <c r="I59" s="24">
        <v>0.06</v>
      </c>
      <c r="J59" s="24">
        <v>1029153.92</v>
      </c>
      <c r="K59" s="25">
        <v>20</v>
      </c>
      <c r="L59" s="26">
        <v>159559</v>
      </c>
      <c r="M59" s="27"/>
      <c r="N59" s="27"/>
      <c r="O59" s="26">
        <v>7978</v>
      </c>
      <c r="P59" s="29">
        <v>159559</v>
      </c>
      <c r="Q59" s="29">
        <v>372007</v>
      </c>
      <c r="R59" s="29">
        <v>82711</v>
      </c>
      <c r="S59" s="30">
        <v>56945</v>
      </c>
      <c r="T59" s="30">
        <v>132765</v>
      </c>
      <c r="U59" s="30">
        <v>29519</v>
      </c>
      <c r="V59" s="31">
        <v>8886</v>
      </c>
      <c r="W59" s="31">
        <v>20718</v>
      </c>
      <c r="X59" s="31">
        <v>4606</v>
      </c>
      <c r="Y59" s="21"/>
      <c r="Z59" s="21"/>
      <c r="AA59" s="21"/>
      <c r="AB59" s="21"/>
      <c r="AC59" s="21"/>
      <c r="AD59" s="21" t="s">
        <v>710</v>
      </c>
      <c r="AE59" s="21" t="s">
        <v>711</v>
      </c>
      <c r="AF59" s="40" t="s">
        <v>712</v>
      </c>
      <c r="AG59" s="21"/>
      <c r="AH59" s="21"/>
      <c r="AI59" s="21"/>
      <c r="AJ59" s="21"/>
      <c r="AK59" s="21"/>
      <c r="AL59" s="21"/>
      <c r="AM59" s="21"/>
      <c r="AN59" s="21"/>
      <c r="AO59" s="21"/>
      <c r="AP59" s="21"/>
      <c r="AQ59" s="21"/>
      <c r="AR59" s="21"/>
      <c r="AS59" s="21"/>
      <c r="AT59" s="21"/>
      <c r="AU59" s="21"/>
      <c r="AV59" s="21"/>
      <c r="AW59" s="21"/>
      <c r="AX59" s="21"/>
      <c r="AY59" s="21"/>
    </row>
    <row r="60" spans="1:51">
      <c r="A60" s="21" t="s">
        <v>210</v>
      </c>
      <c r="B60" s="21" t="s">
        <v>713</v>
      </c>
      <c r="C60" s="21" t="s">
        <v>714</v>
      </c>
      <c r="D60" s="22" t="s">
        <v>715</v>
      </c>
      <c r="E60" s="23" t="s">
        <v>397</v>
      </c>
      <c r="F60" s="23" t="s">
        <v>629</v>
      </c>
      <c r="G60" s="23" t="s">
        <v>629</v>
      </c>
      <c r="H60" s="24">
        <v>0.49</v>
      </c>
      <c r="I60" s="24">
        <v>0.05</v>
      </c>
      <c r="J60" s="24">
        <v>940025.96</v>
      </c>
      <c r="K60" s="25">
        <v>30</v>
      </c>
      <c r="L60" s="26">
        <v>156671</v>
      </c>
      <c r="M60" s="27"/>
      <c r="N60" s="28" t="s">
        <v>399</v>
      </c>
      <c r="O60" s="26">
        <v>5222</v>
      </c>
      <c r="P60" s="29">
        <v>156671</v>
      </c>
      <c r="Q60" s="29">
        <v>365274</v>
      </c>
      <c r="R60" s="29">
        <v>81214</v>
      </c>
      <c r="S60" s="30">
        <v>76569</v>
      </c>
      <c r="T60" s="30">
        <v>178517</v>
      </c>
      <c r="U60" s="30">
        <v>39691</v>
      </c>
      <c r="V60" s="31">
        <v>7692</v>
      </c>
      <c r="W60" s="31">
        <v>17933</v>
      </c>
      <c r="X60" s="31">
        <v>3987</v>
      </c>
      <c r="Y60" s="21" t="s">
        <v>399</v>
      </c>
      <c r="Z60" s="21" t="s">
        <v>399</v>
      </c>
      <c r="AA60" s="21" t="s">
        <v>399</v>
      </c>
      <c r="AB60" s="32">
        <v>800</v>
      </c>
      <c r="AC60" s="21" t="s">
        <v>716</v>
      </c>
      <c r="AD60" s="21" t="s">
        <v>717</v>
      </c>
      <c r="AE60" s="21"/>
      <c r="AF60" s="33" t="s">
        <v>718</v>
      </c>
      <c r="AG60" s="21"/>
      <c r="AH60" s="21"/>
      <c r="AI60" s="21"/>
      <c r="AJ60" s="21"/>
      <c r="AK60" s="21"/>
      <c r="AL60" s="21"/>
      <c r="AM60" s="21"/>
      <c r="AN60" s="21"/>
      <c r="AO60" s="21"/>
      <c r="AP60" s="21"/>
      <c r="AQ60" s="21"/>
      <c r="AR60" s="21"/>
      <c r="AS60" s="21"/>
      <c r="AT60" s="21"/>
      <c r="AU60" s="21"/>
      <c r="AV60" s="21"/>
      <c r="AW60" s="21"/>
      <c r="AX60" s="21"/>
      <c r="AY60" s="21"/>
    </row>
    <row r="61" spans="1:51">
      <c r="A61" s="21" t="s">
        <v>210</v>
      </c>
      <c r="B61" s="21" t="s">
        <v>719</v>
      </c>
      <c r="C61" s="21" t="s">
        <v>720</v>
      </c>
      <c r="D61" s="22" t="s">
        <v>721</v>
      </c>
      <c r="E61" s="23" t="s">
        <v>397</v>
      </c>
      <c r="F61" s="23" t="s">
        <v>629</v>
      </c>
      <c r="G61" s="23" t="s">
        <v>629</v>
      </c>
      <c r="H61" s="24">
        <v>0.49</v>
      </c>
      <c r="I61" s="24">
        <v>0.05</v>
      </c>
      <c r="J61" s="24">
        <v>940025.96</v>
      </c>
      <c r="K61" s="25">
        <v>80</v>
      </c>
      <c r="L61" s="26">
        <v>417789</v>
      </c>
      <c r="M61" s="27"/>
      <c r="N61" s="28" t="s">
        <v>399</v>
      </c>
      <c r="O61" s="26">
        <v>5222</v>
      </c>
      <c r="P61" s="29">
        <v>417789</v>
      </c>
      <c r="Q61" s="29">
        <v>974064</v>
      </c>
      <c r="R61" s="29">
        <v>216571</v>
      </c>
      <c r="S61" s="30">
        <v>204183</v>
      </c>
      <c r="T61" s="30">
        <v>476046</v>
      </c>
      <c r="U61" s="30">
        <v>105843</v>
      </c>
      <c r="V61" s="31">
        <v>20511</v>
      </c>
      <c r="W61" s="31">
        <v>47821</v>
      </c>
      <c r="X61" s="31">
        <v>10633</v>
      </c>
      <c r="Y61" s="21" t="s">
        <v>399</v>
      </c>
      <c r="Z61" s="21" t="s">
        <v>399</v>
      </c>
      <c r="AA61" s="21" t="s">
        <v>399</v>
      </c>
      <c r="AB61" s="32">
        <v>2500</v>
      </c>
      <c r="AC61" s="21" t="s">
        <v>722</v>
      </c>
      <c r="AD61" s="21" t="s">
        <v>717</v>
      </c>
      <c r="AE61" s="21"/>
      <c r="AF61" s="33" t="s">
        <v>723</v>
      </c>
      <c r="AG61" s="21"/>
      <c r="AH61" s="21"/>
      <c r="AI61" s="21"/>
      <c r="AJ61" s="21"/>
      <c r="AK61" s="21"/>
      <c r="AL61" s="21"/>
      <c r="AM61" s="21"/>
      <c r="AN61" s="21"/>
      <c r="AO61" s="21"/>
      <c r="AP61" s="21"/>
      <c r="AQ61" s="21"/>
      <c r="AR61" s="21"/>
      <c r="AS61" s="21"/>
      <c r="AT61" s="21"/>
      <c r="AU61" s="21"/>
      <c r="AV61" s="21"/>
      <c r="AW61" s="21"/>
      <c r="AX61" s="21"/>
      <c r="AY61" s="21"/>
    </row>
    <row r="62" spans="1:51">
      <c r="A62" s="21" t="s">
        <v>210</v>
      </c>
      <c r="B62" s="21" t="s">
        <v>724</v>
      </c>
      <c r="C62" s="21" t="s">
        <v>725</v>
      </c>
      <c r="D62" s="22" t="s">
        <v>726</v>
      </c>
      <c r="E62" s="23" t="s">
        <v>397</v>
      </c>
      <c r="F62" s="23" t="s">
        <v>629</v>
      </c>
      <c r="G62" s="23" t="s">
        <v>629</v>
      </c>
      <c r="H62" s="24">
        <v>0.49</v>
      </c>
      <c r="I62" s="24">
        <v>0.05</v>
      </c>
      <c r="J62" s="24">
        <v>940025.96</v>
      </c>
      <c r="K62" s="25">
        <v>50</v>
      </c>
      <c r="L62" s="26">
        <v>261118</v>
      </c>
      <c r="M62" s="27"/>
      <c r="N62" s="28" t="s">
        <v>399</v>
      </c>
      <c r="O62" s="26">
        <v>5222</v>
      </c>
      <c r="P62" s="29">
        <v>261118</v>
      </c>
      <c r="Q62" s="29">
        <v>608790</v>
      </c>
      <c r="R62" s="29">
        <v>135357</v>
      </c>
      <c r="S62" s="30">
        <v>127614</v>
      </c>
      <c r="T62" s="30">
        <v>297529</v>
      </c>
      <c r="U62" s="30">
        <v>66152</v>
      </c>
      <c r="V62" s="31">
        <v>12820</v>
      </c>
      <c r="W62" s="31">
        <v>29888</v>
      </c>
      <c r="X62" s="31">
        <v>6645</v>
      </c>
      <c r="Y62" s="21" t="s">
        <v>399</v>
      </c>
      <c r="Z62" s="21" t="s">
        <v>399</v>
      </c>
      <c r="AA62" s="21" t="s">
        <v>399</v>
      </c>
      <c r="AB62" s="32">
        <v>1600</v>
      </c>
      <c r="AC62" s="21" t="s">
        <v>722</v>
      </c>
      <c r="AD62" s="21" t="s">
        <v>717</v>
      </c>
      <c r="AE62" s="21"/>
      <c r="AF62" s="33" t="s">
        <v>727</v>
      </c>
      <c r="AG62" s="21"/>
      <c r="AH62" s="21"/>
      <c r="AI62" s="21"/>
      <c r="AJ62" s="21"/>
      <c r="AK62" s="21"/>
      <c r="AL62" s="21"/>
      <c r="AM62" s="21"/>
      <c r="AN62" s="21"/>
      <c r="AO62" s="21"/>
      <c r="AP62" s="21"/>
      <c r="AQ62" s="21"/>
      <c r="AR62" s="21"/>
      <c r="AS62" s="21"/>
      <c r="AT62" s="21"/>
      <c r="AU62" s="21"/>
      <c r="AV62" s="21"/>
      <c r="AW62" s="21"/>
      <c r="AX62" s="21"/>
      <c r="AY62" s="21"/>
    </row>
    <row r="63" spans="1:51">
      <c r="A63" s="21" t="s">
        <v>210</v>
      </c>
      <c r="B63" s="21" t="s">
        <v>728</v>
      </c>
      <c r="C63" s="21" t="s">
        <v>729</v>
      </c>
      <c r="D63" s="22" t="s">
        <v>730</v>
      </c>
      <c r="E63" s="23" t="s">
        <v>411</v>
      </c>
      <c r="F63" s="23" t="s">
        <v>412</v>
      </c>
      <c r="G63" s="23" t="s">
        <v>413</v>
      </c>
      <c r="H63" s="24">
        <v>0.44</v>
      </c>
      <c r="I63" s="24">
        <v>0.32</v>
      </c>
      <c r="J63" s="24">
        <v>940025.96</v>
      </c>
      <c r="K63" s="25">
        <v>20</v>
      </c>
      <c r="L63" s="26">
        <v>104447</v>
      </c>
      <c r="M63" s="27"/>
      <c r="N63" s="28" t="s">
        <v>399</v>
      </c>
      <c r="O63" s="26">
        <v>5222</v>
      </c>
      <c r="P63" s="29">
        <v>104447</v>
      </c>
      <c r="Q63" s="29">
        <v>243516</v>
      </c>
      <c r="R63" s="29">
        <v>54143</v>
      </c>
      <c r="S63" s="30">
        <v>46094</v>
      </c>
      <c r="T63" s="30">
        <v>107466</v>
      </c>
      <c r="U63" s="30">
        <v>23894</v>
      </c>
      <c r="V63" s="31">
        <v>33266</v>
      </c>
      <c r="W63" s="31">
        <v>77558</v>
      </c>
      <c r="X63" s="31">
        <v>17244</v>
      </c>
      <c r="Y63" s="21" t="s">
        <v>399</v>
      </c>
      <c r="Z63" s="21" t="s">
        <v>399</v>
      </c>
      <c r="AA63" s="21" t="s">
        <v>399</v>
      </c>
      <c r="AB63" s="32">
        <v>600</v>
      </c>
      <c r="AC63" s="21" t="s">
        <v>731</v>
      </c>
      <c r="AD63" s="21" t="s">
        <v>413</v>
      </c>
      <c r="AE63" s="21" t="s">
        <v>732</v>
      </c>
      <c r="AF63" s="33" t="s">
        <v>733</v>
      </c>
      <c r="AG63" s="21"/>
      <c r="AH63" s="21"/>
      <c r="AI63" s="21"/>
      <c r="AJ63" s="21"/>
      <c r="AK63" s="21"/>
      <c r="AL63" s="21"/>
      <c r="AM63" s="21"/>
      <c r="AN63" s="21"/>
      <c r="AO63" s="21"/>
      <c r="AP63" s="21"/>
      <c r="AQ63" s="21"/>
      <c r="AR63" s="21"/>
      <c r="AS63" s="21"/>
      <c r="AT63" s="21"/>
      <c r="AU63" s="21"/>
      <c r="AV63" s="21"/>
      <c r="AW63" s="21"/>
      <c r="AX63" s="21"/>
      <c r="AY63" s="21"/>
    </row>
    <row r="64" spans="1:51">
      <c r="A64" s="21" t="s">
        <v>217</v>
      </c>
      <c r="B64" s="21" t="s">
        <v>734</v>
      </c>
      <c r="C64" s="21" t="s">
        <v>735</v>
      </c>
      <c r="D64" s="22" t="s">
        <v>736</v>
      </c>
      <c r="E64" s="23" t="s">
        <v>411</v>
      </c>
      <c r="F64" s="23" t="s">
        <v>525</v>
      </c>
      <c r="G64" s="23" t="s">
        <v>413</v>
      </c>
      <c r="H64" s="24">
        <v>0.44</v>
      </c>
      <c r="I64" s="24">
        <v>0.32</v>
      </c>
      <c r="J64" s="24">
        <v>1195295.3600000001</v>
      </c>
      <c r="K64" s="41"/>
      <c r="L64" s="26">
        <v>0</v>
      </c>
      <c r="M64" s="26">
        <v>58122</v>
      </c>
      <c r="N64" s="28" t="s">
        <v>399</v>
      </c>
      <c r="O64" s="26" t="e">
        <v>#DIV/0!</v>
      </c>
      <c r="P64" s="29">
        <v>58122</v>
      </c>
      <c r="Q64" s="29">
        <v>135511</v>
      </c>
      <c r="R64" s="29">
        <v>30129</v>
      </c>
      <c r="S64" s="30">
        <v>25747</v>
      </c>
      <c r="T64" s="30">
        <v>60028</v>
      </c>
      <c r="U64" s="30">
        <v>13347</v>
      </c>
      <c r="V64" s="31">
        <v>18511</v>
      </c>
      <c r="W64" s="31">
        <v>43159</v>
      </c>
      <c r="X64" s="31">
        <v>9596</v>
      </c>
      <c r="Y64" s="21" t="s">
        <v>399</v>
      </c>
      <c r="Z64" s="21" t="s">
        <v>737</v>
      </c>
      <c r="AA64" s="21" t="s">
        <v>738</v>
      </c>
      <c r="AB64" s="21" t="s">
        <v>399</v>
      </c>
      <c r="AC64" s="21" t="s">
        <v>739</v>
      </c>
      <c r="AD64" s="21" t="s">
        <v>399</v>
      </c>
      <c r="AE64" s="21" t="s">
        <v>740</v>
      </c>
      <c r="AF64" s="35" t="s">
        <v>741</v>
      </c>
      <c r="AG64" s="21"/>
      <c r="AH64" s="21"/>
      <c r="AI64" s="21"/>
      <c r="AJ64" s="21"/>
      <c r="AK64" s="21"/>
      <c r="AL64" s="21"/>
      <c r="AM64" s="21"/>
      <c r="AN64" s="21"/>
      <c r="AO64" s="21"/>
      <c r="AP64" s="21"/>
      <c r="AQ64" s="21"/>
      <c r="AR64" s="21"/>
      <c r="AS64" s="21"/>
      <c r="AT64" s="21"/>
      <c r="AU64" s="21"/>
      <c r="AV64" s="21"/>
      <c r="AW64" s="21"/>
      <c r="AX64" s="21"/>
      <c r="AY64" s="21"/>
    </row>
    <row r="65" spans="1:51">
      <c r="A65" s="21" t="s">
        <v>217</v>
      </c>
      <c r="B65" s="21" t="s">
        <v>742</v>
      </c>
      <c r="C65" s="21" t="s">
        <v>743</v>
      </c>
      <c r="D65" s="22" t="s">
        <v>744</v>
      </c>
      <c r="E65" s="23" t="s">
        <v>411</v>
      </c>
      <c r="F65" s="23" t="s">
        <v>745</v>
      </c>
      <c r="G65" s="23" t="s">
        <v>745</v>
      </c>
      <c r="H65" s="24">
        <v>0.53</v>
      </c>
      <c r="I65" s="24">
        <v>0.62</v>
      </c>
      <c r="J65" s="24">
        <v>1195295.3600000001</v>
      </c>
      <c r="K65" s="25">
        <v>110</v>
      </c>
      <c r="L65" s="26">
        <v>1027207</v>
      </c>
      <c r="M65" s="26">
        <v>129673</v>
      </c>
      <c r="N65" s="28" t="s">
        <v>399</v>
      </c>
      <c r="O65" s="26">
        <v>1179</v>
      </c>
      <c r="P65" s="29">
        <v>129673</v>
      </c>
      <c r="Q65" s="29">
        <v>302330</v>
      </c>
      <c r="R65" s="29">
        <v>67219</v>
      </c>
      <c r="S65" s="30">
        <v>69364</v>
      </c>
      <c r="T65" s="30">
        <v>161720</v>
      </c>
      <c r="U65" s="30">
        <v>35956</v>
      </c>
      <c r="V65" s="31">
        <v>79832</v>
      </c>
      <c r="W65" s="31">
        <v>186127</v>
      </c>
      <c r="X65" s="31">
        <v>41383</v>
      </c>
      <c r="Y65" s="21" t="s">
        <v>399</v>
      </c>
      <c r="Z65" s="21" t="s">
        <v>737</v>
      </c>
      <c r="AA65" s="21" t="s">
        <v>399</v>
      </c>
      <c r="AB65" s="21" t="s">
        <v>399</v>
      </c>
      <c r="AC65" s="21" t="s">
        <v>746</v>
      </c>
      <c r="AD65" s="21" t="s">
        <v>399</v>
      </c>
      <c r="AE65" s="14" t="s">
        <v>747</v>
      </c>
      <c r="AF65" s="35" t="s">
        <v>741</v>
      </c>
      <c r="AG65" s="21"/>
      <c r="AH65" s="21"/>
      <c r="AI65" s="21"/>
      <c r="AJ65" s="21"/>
      <c r="AK65" s="21"/>
      <c r="AL65" s="21"/>
      <c r="AM65" s="21"/>
      <c r="AN65" s="21"/>
      <c r="AO65" s="21"/>
      <c r="AP65" s="21"/>
      <c r="AQ65" s="21"/>
      <c r="AR65" s="21"/>
      <c r="AS65" s="21"/>
      <c r="AT65" s="21"/>
      <c r="AU65" s="21"/>
      <c r="AV65" s="21"/>
      <c r="AW65" s="21"/>
      <c r="AX65" s="21"/>
      <c r="AY65" s="21"/>
    </row>
    <row r="66" spans="1:51">
      <c r="A66" s="21" t="s">
        <v>217</v>
      </c>
      <c r="B66" s="21" t="s">
        <v>748</v>
      </c>
      <c r="C66" s="21" t="s">
        <v>749</v>
      </c>
      <c r="D66" s="22" t="s">
        <v>750</v>
      </c>
      <c r="E66" s="23" t="s">
        <v>411</v>
      </c>
      <c r="F66" s="23" t="s">
        <v>412</v>
      </c>
      <c r="G66" s="23" t="s">
        <v>413</v>
      </c>
      <c r="H66" s="24">
        <v>0.44</v>
      </c>
      <c r="I66" s="24">
        <v>0.32</v>
      </c>
      <c r="J66" s="24">
        <v>1195295.3600000001</v>
      </c>
      <c r="K66" s="41"/>
      <c r="L66" s="26">
        <v>0</v>
      </c>
      <c r="M66" s="26">
        <v>258321</v>
      </c>
      <c r="N66" s="28" t="s">
        <v>399</v>
      </c>
      <c r="O66" s="26" t="e">
        <v>#DIV/0!</v>
      </c>
      <c r="P66" s="29">
        <v>258321</v>
      </c>
      <c r="Q66" s="29">
        <v>602269</v>
      </c>
      <c r="R66" s="29">
        <v>133907</v>
      </c>
      <c r="S66" s="30">
        <v>114000</v>
      </c>
      <c r="T66" s="30">
        <v>265787</v>
      </c>
      <c r="U66" s="30">
        <v>59095</v>
      </c>
      <c r="V66" s="31">
        <v>82273</v>
      </c>
      <c r="W66" s="31">
        <v>191818</v>
      </c>
      <c r="X66" s="31">
        <v>42648</v>
      </c>
      <c r="Y66" s="21" t="s">
        <v>399</v>
      </c>
      <c r="Z66" s="21" t="s">
        <v>737</v>
      </c>
      <c r="AA66" s="21" t="s">
        <v>751</v>
      </c>
      <c r="AB66" s="21" t="s">
        <v>399</v>
      </c>
      <c r="AC66" s="21" t="s">
        <v>739</v>
      </c>
      <c r="AD66" s="21" t="s">
        <v>399</v>
      </c>
      <c r="AE66" s="21" t="s">
        <v>752</v>
      </c>
      <c r="AF66" s="35" t="s">
        <v>741</v>
      </c>
      <c r="AG66" s="21"/>
      <c r="AH66" s="21"/>
      <c r="AI66" s="21"/>
      <c r="AJ66" s="21"/>
      <c r="AK66" s="21"/>
      <c r="AL66" s="21"/>
      <c r="AM66" s="21"/>
      <c r="AN66" s="21"/>
      <c r="AO66" s="21"/>
      <c r="AP66" s="21"/>
      <c r="AQ66" s="21"/>
      <c r="AR66" s="21"/>
      <c r="AS66" s="21"/>
      <c r="AT66" s="21"/>
      <c r="AU66" s="21"/>
      <c r="AV66" s="21"/>
      <c r="AW66" s="21"/>
      <c r="AX66" s="21"/>
      <c r="AY66" s="21"/>
    </row>
    <row r="67" spans="1:51">
      <c r="A67" s="21" t="s">
        <v>217</v>
      </c>
      <c r="B67" s="21" t="s">
        <v>753</v>
      </c>
      <c r="C67" s="21" t="s">
        <v>754</v>
      </c>
      <c r="D67" s="22" t="s">
        <v>755</v>
      </c>
      <c r="E67" s="23" t="s">
        <v>411</v>
      </c>
      <c r="F67" s="23" t="s">
        <v>756</v>
      </c>
      <c r="G67" s="23" t="s">
        <v>582</v>
      </c>
      <c r="H67" s="24">
        <v>0.57999999999999996</v>
      </c>
      <c r="I67" s="24">
        <v>0.44</v>
      </c>
      <c r="J67" s="24">
        <v>1195295.3600000001</v>
      </c>
      <c r="K67" s="41"/>
      <c r="L67" s="26">
        <v>0</v>
      </c>
      <c r="M67" s="26">
        <v>525869</v>
      </c>
      <c r="N67" s="28" t="s">
        <v>399</v>
      </c>
      <c r="O67" s="26" t="e">
        <v>#DIV/0!</v>
      </c>
      <c r="P67" s="29">
        <v>525869</v>
      </c>
      <c r="Q67" s="29">
        <v>1226048</v>
      </c>
      <c r="R67" s="29">
        <v>272597</v>
      </c>
      <c r="S67" s="30">
        <v>302678</v>
      </c>
      <c r="T67" s="30">
        <v>705686</v>
      </c>
      <c r="U67" s="30">
        <v>156901</v>
      </c>
      <c r="V67" s="31">
        <v>231484</v>
      </c>
      <c r="W67" s="31">
        <v>539698</v>
      </c>
      <c r="X67" s="31">
        <v>119995</v>
      </c>
      <c r="Y67" s="21" t="s">
        <v>399</v>
      </c>
      <c r="Z67" s="21" t="s">
        <v>737</v>
      </c>
      <c r="AA67" s="21" t="s">
        <v>757</v>
      </c>
      <c r="AB67" s="21" t="s">
        <v>399</v>
      </c>
      <c r="AC67" s="21" t="s">
        <v>758</v>
      </c>
      <c r="AD67" s="21" t="s">
        <v>399</v>
      </c>
      <c r="AE67" s="14" t="s">
        <v>759</v>
      </c>
      <c r="AF67" s="35" t="s">
        <v>741</v>
      </c>
      <c r="AG67" s="21"/>
      <c r="AH67" s="21"/>
      <c r="AI67" s="21"/>
      <c r="AJ67" s="21"/>
      <c r="AK67" s="21"/>
      <c r="AL67" s="21"/>
      <c r="AM67" s="21"/>
      <c r="AN67" s="21"/>
      <c r="AO67" s="21"/>
      <c r="AP67" s="21"/>
      <c r="AQ67" s="21"/>
      <c r="AR67" s="21"/>
      <c r="AS67" s="21"/>
      <c r="AT67" s="21"/>
      <c r="AU67" s="21"/>
      <c r="AV67" s="21"/>
      <c r="AW67" s="21"/>
      <c r="AX67" s="21"/>
      <c r="AY67" s="21"/>
    </row>
    <row r="68" spans="1:51">
      <c r="A68" s="21" t="s">
        <v>217</v>
      </c>
      <c r="B68" s="21" t="s">
        <v>760</v>
      </c>
      <c r="C68" s="21" t="s">
        <v>761</v>
      </c>
      <c r="D68" s="22" t="s">
        <v>762</v>
      </c>
      <c r="E68" s="23" t="s">
        <v>411</v>
      </c>
      <c r="F68" s="23" t="s">
        <v>756</v>
      </c>
      <c r="G68" s="23" t="s">
        <v>582</v>
      </c>
      <c r="H68" s="24">
        <v>0.57999999999999996</v>
      </c>
      <c r="I68" s="24">
        <v>0.44</v>
      </c>
      <c r="J68" s="24">
        <v>1195295.3600000001</v>
      </c>
      <c r="K68" s="41"/>
      <c r="L68" s="26">
        <v>0</v>
      </c>
      <c r="M68" s="26">
        <v>51664</v>
      </c>
      <c r="N68" s="28" t="s">
        <v>399</v>
      </c>
      <c r="O68" s="26" t="e">
        <v>#DIV/0!</v>
      </c>
      <c r="P68" s="29">
        <v>51664</v>
      </c>
      <c r="Q68" s="29">
        <v>120454</v>
      </c>
      <c r="R68" s="29">
        <v>26781</v>
      </c>
      <c r="S68" s="30">
        <v>29737</v>
      </c>
      <c r="T68" s="30">
        <v>69331</v>
      </c>
      <c r="U68" s="30">
        <v>15415</v>
      </c>
      <c r="V68" s="31">
        <v>22742</v>
      </c>
      <c r="W68" s="31">
        <v>53023</v>
      </c>
      <c r="X68" s="31">
        <v>11789</v>
      </c>
      <c r="Y68" s="21" t="s">
        <v>399</v>
      </c>
      <c r="Z68" s="21" t="s">
        <v>737</v>
      </c>
      <c r="AA68" s="21" t="s">
        <v>763</v>
      </c>
      <c r="AB68" s="21" t="s">
        <v>399</v>
      </c>
      <c r="AC68" s="21" t="s">
        <v>758</v>
      </c>
      <c r="AD68" s="21" t="s">
        <v>399</v>
      </c>
      <c r="AE68" s="21"/>
      <c r="AF68" s="35" t="s">
        <v>741</v>
      </c>
      <c r="AG68" s="21"/>
      <c r="AH68" s="21"/>
      <c r="AI68" s="21"/>
      <c r="AJ68" s="21"/>
      <c r="AK68" s="21"/>
      <c r="AL68" s="21"/>
      <c r="AM68" s="21"/>
      <c r="AN68" s="21"/>
      <c r="AO68" s="21"/>
      <c r="AP68" s="21"/>
      <c r="AQ68" s="21"/>
      <c r="AR68" s="21"/>
      <c r="AS68" s="21"/>
      <c r="AT68" s="21"/>
      <c r="AU68" s="21"/>
      <c r="AV68" s="21"/>
      <c r="AW68" s="21"/>
      <c r="AX68" s="21"/>
      <c r="AY68" s="21"/>
    </row>
    <row r="69" spans="1:51">
      <c r="A69" s="21" t="s">
        <v>217</v>
      </c>
      <c r="B69" s="21" t="s">
        <v>764</v>
      </c>
      <c r="C69" s="21" t="s">
        <v>765</v>
      </c>
      <c r="D69" s="22" t="s">
        <v>766</v>
      </c>
      <c r="E69" s="23" t="s">
        <v>411</v>
      </c>
      <c r="F69" s="23" t="s">
        <v>412</v>
      </c>
      <c r="G69" s="23" t="s">
        <v>413</v>
      </c>
      <c r="H69" s="24">
        <v>0.44</v>
      </c>
      <c r="I69" s="24">
        <v>0.32</v>
      </c>
      <c r="J69" s="24">
        <v>1195295.3600000001</v>
      </c>
      <c r="K69" s="41"/>
      <c r="L69" s="26">
        <v>0</v>
      </c>
      <c r="M69" s="26">
        <v>115322</v>
      </c>
      <c r="N69" s="28" t="s">
        <v>399</v>
      </c>
      <c r="O69" s="26" t="e">
        <v>#DIV/0!</v>
      </c>
      <c r="P69" s="29">
        <v>115322</v>
      </c>
      <c r="Q69" s="29">
        <v>268870</v>
      </c>
      <c r="R69" s="29">
        <v>59780</v>
      </c>
      <c r="S69" s="30">
        <v>50893</v>
      </c>
      <c r="T69" s="30">
        <v>118655</v>
      </c>
      <c r="U69" s="30">
        <v>26382</v>
      </c>
      <c r="V69" s="31">
        <v>36729</v>
      </c>
      <c r="W69" s="31">
        <v>85633</v>
      </c>
      <c r="X69" s="31">
        <v>19039</v>
      </c>
      <c r="Y69" s="21" t="s">
        <v>399</v>
      </c>
      <c r="Z69" s="21" t="s">
        <v>737</v>
      </c>
      <c r="AA69" s="21" t="s">
        <v>767</v>
      </c>
      <c r="AB69" s="21" t="s">
        <v>399</v>
      </c>
      <c r="AC69" s="21" t="s">
        <v>739</v>
      </c>
      <c r="AD69" s="21" t="s">
        <v>399</v>
      </c>
      <c r="AE69" s="21"/>
      <c r="AF69" s="35" t="s">
        <v>741</v>
      </c>
      <c r="AG69" s="21"/>
      <c r="AH69" s="21"/>
      <c r="AI69" s="21"/>
      <c r="AJ69" s="21"/>
      <c r="AK69" s="21"/>
      <c r="AL69" s="21"/>
      <c r="AM69" s="21"/>
      <c r="AN69" s="21"/>
      <c r="AO69" s="21"/>
      <c r="AP69" s="21"/>
      <c r="AQ69" s="21"/>
      <c r="AR69" s="21"/>
      <c r="AS69" s="21"/>
      <c r="AT69" s="21"/>
      <c r="AU69" s="21"/>
      <c r="AV69" s="21"/>
      <c r="AW69" s="21"/>
      <c r="AX69" s="21"/>
      <c r="AY69" s="21"/>
    </row>
    <row r="70" spans="1:51">
      <c r="A70" s="21" t="s">
        <v>217</v>
      </c>
      <c r="B70" s="21" t="s">
        <v>768</v>
      </c>
      <c r="C70" s="21" t="s">
        <v>769</v>
      </c>
      <c r="D70" s="22" t="s">
        <v>770</v>
      </c>
      <c r="E70" s="23" t="s">
        <v>411</v>
      </c>
      <c r="F70" s="23" t="s">
        <v>771</v>
      </c>
      <c r="G70" s="23" t="s">
        <v>772</v>
      </c>
      <c r="H70" s="24">
        <v>0.56000000000000005</v>
      </c>
      <c r="I70" s="24">
        <v>0.34</v>
      </c>
      <c r="J70" s="24">
        <v>1195295.3600000001</v>
      </c>
      <c r="K70" s="41"/>
      <c r="L70" s="26">
        <v>0</v>
      </c>
      <c r="M70" s="26">
        <v>25832</v>
      </c>
      <c r="N70" s="28" t="s">
        <v>399</v>
      </c>
      <c r="O70" s="26" t="e">
        <v>#DIV/0!</v>
      </c>
      <c r="P70" s="29">
        <v>25832</v>
      </c>
      <c r="Q70" s="29">
        <v>60227</v>
      </c>
      <c r="R70" s="29">
        <v>13391</v>
      </c>
      <c r="S70" s="30">
        <v>14594</v>
      </c>
      <c r="T70" s="30">
        <v>34025</v>
      </c>
      <c r="U70" s="30">
        <v>7565</v>
      </c>
      <c r="V70" s="31">
        <v>8705</v>
      </c>
      <c r="W70" s="31">
        <v>20295</v>
      </c>
      <c r="X70" s="31">
        <v>4512</v>
      </c>
      <c r="Y70" s="21" t="s">
        <v>399</v>
      </c>
      <c r="Z70" s="21" t="s">
        <v>737</v>
      </c>
      <c r="AA70" s="21" t="s">
        <v>773</v>
      </c>
      <c r="AB70" s="21" t="s">
        <v>399</v>
      </c>
      <c r="AC70" s="21" t="s">
        <v>758</v>
      </c>
      <c r="AD70" s="21" t="s">
        <v>399</v>
      </c>
      <c r="AE70" s="21" t="s">
        <v>774</v>
      </c>
      <c r="AF70" s="35" t="s">
        <v>741</v>
      </c>
      <c r="AG70" s="21"/>
      <c r="AH70" s="21"/>
      <c r="AI70" s="21"/>
      <c r="AJ70" s="21"/>
      <c r="AK70" s="21"/>
      <c r="AL70" s="21"/>
      <c r="AM70" s="21"/>
      <c r="AN70" s="21"/>
      <c r="AO70" s="21"/>
      <c r="AP70" s="21"/>
      <c r="AQ70" s="21"/>
      <c r="AR70" s="21"/>
      <c r="AS70" s="21"/>
      <c r="AT70" s="21"/>
      <c r="AU70" s="21"/>
      <c r="AV70" s="21"/>
      <c r="AW70" s="21"/>
      <c r="AX70" s="21"/>
      <c r="AY70" s="21"/>
    </row>
    <row r="71" spans="1:51">
      <c r="A71" s="21" t="s">
        <v>217</v>
      </c>
      <c r="B71" s="21" t="s">
        <v>775</v>
      </c>
      <c r="C71" s="21" t="s">
        <v>776</v>
      </c>
      <c r="D71" s="22" t="s">
        <v>777</v>
      </c>
      <c r="E71" s="23" t="s">
        <v>411</v>
      </c>
      <c r="F71" s="23" t="s">
        <v>412</v>
      </c>
      <c r="G71" s="23" t="s">
        <v>413</v>
      </c>
      <c r="H71" s="24">
        <v>0.44</v>
      </c>
      <c r="I71" s="24">
        <v>0.32</v>
      </c>
      <c r="J71" s="24">
        <v>1195295.3600000001</v>
      </c>
      <c r="K71" s="41"/>
      <c r="L71" s="26">
        <v>0</v>
      </c>
      <c r="M71" s="26">
        <v>3183</v>
      </c>
      <c r="N71" s="28" t="s">
        <v>399</v>
      </c>
      <c r="O71" s="26" t="e">
        <v>#DIV/0!</v>
      </c>
      <c r="P71" s="29">
        <v>3183</v>
      </c>
      <c r="Q71" s="29">
        <v>7421</v>
      </c>
      <c r="R71" s="29">
        <v>1650</v>
      </c>
      <c r="S71" s="30">
        <v>1405</v>
      </c>
      <c r="T71" s="30">
        <v>3275</v>
      </c>
      <c r="U71" s="30">
        <v>728</v>
      </c>
      <c r="V71" s="31">
        <v>1014</v>
      </c>
      <c r="W71" s="31">
        <v>2363</v>
      </c>
      <c r="X71" s="31">
        <v>525</v>
      </c>
      <c r="Y71" s="21" t="s">
        <v>399</v>
      </c>
      <c r="Z71" s="21" t="s">
        <v>737</v>
      </c>
      <c r="AA71" s="21" t="s">
        <v>778</v>
      </c>
      <c r="AB71" s="21" t="s">
        <v>399</v>
      </c>
      <c r="AC71" s="21" t="s">
        <v>758</v>
      </c>
      <c r="AD71" s="21" t="s">
        <v>399</v>
      </c>
      <c r="AE71" s="21"/>
      <c r="AF71" s="35" t="s">
        <v>741</v>
      </c>
      <c r="AG71" s="21"/>
      <c r="AH71" s="21"/>
      <c r="AI71" s="21"/>
      <c r="AJ71" s="21"/>
      <c r="AK71" s="21"/>
      <c r="AL71" s="21"/>
      <c r="AM71" s="21"/>
      <c r="AN71" s="21"/>
      <c r="AO71" s="21"/>
      <c r="AP71" s="21"/>
      <c r="AQ71" s="21"/>
      <c r="AR71" s="21"/>
      <c r="AS71" s="21"/>
      <c r="AT71" s="21"/>
      <c r="AU71" s="21"/>
      <c r="AV71" s="21"/>
      <c r="AW71" s="21"/>
      <c r="AX71" s="21"/>
      <c r="AY71" s="21"/>
    </row>
    <row r="72" spans="1:51">
      <c r="A72" s="21" t="s">
        <v>217</v>
      </c>
      <c r="B72" s="21" t="s">
        <v>779</v>
      </c>
      <c r="C72" s="21" t="s">
        <v>436</v>
      </c>
      <c r="D72" s="22" t="s">
        <v>437</v>
      </c>
      <c r="E72" s="23" t="s">
        <v>411</v>
      </c>
      <c r="F72" s="23" t="s">
        <v>438</v>
      </c>
      <c r="G72" s="23" t="s">
        <v>439</v>
      </c>
      <c r="H72" s="24">
        <v>0.47</v>
      </c>
      <c r="I72" s="24">
        <v>0.39</v>
      </c>
      <c r="J72" s="24">
        <v>1195295.3600000001</v>
      </c>
      <c r="K72" s="25">
        <v>18</v>
      </c>
      <c r="L72" s="26">
        <v>168088</v>
      </c>
      <c r="M72" s="26">
        <v>21219</v>
      </c>
      <c r="N72" s="28" t="s">
        <v>399</v>
      </c>
      <c r="O72" s="26">
        <v>1179</v>
      </c>
      <c r="P72" s="29">
        <v>21219</v>
      </c>
      <c r="Q72" s="29">
        <v>49472</v>
      </c>
      <c r="R72" s="29">
        <v>11000</v>
      </c>
      <c r="S72" s="30">
        <v>9968</v>
      </c>
      <c r="T72" s="30">
        <v>23241</v>
      </c>
      <c r="U72" s="30">
        <v>5167</v>
      </c>
      <c r="V72" s="31">
        <v>8192</v>
      </c>
      <c r="W72" s="31">
        <v>19100</v>
      </c>
      <c r="X72" s="31">
        <v>4247</v>
      </c>
      <c r="Y72" s="21" t="s">
        <v>399</v>
      </c>
      <c r="Z72" s="21" t="s">
        <v>737</v>
      </c>
      <c r="AA72" s="21" t="s">
        <v>780</v>
      </c>
      <c r="AB72" s="21" t="s">
        <v>399</v>
      </c>
      <c r="AC72" s="21" t="s">
        <v>758</v>
      </c>
      <c r="AD72" s="21" t="s">
        <v>399</v>
      </c>
      <c r="AE72" s="21"/>
      <c r="AF72" s="35" t="s">
        <v>741</v>
      </c>
      <c r="AG72" s="21"/>
      <c r="AH72" s="21"/>
      <c r="AI72" s="21"/>
      <c r="AJ72" s="21"/>
      <c r="AK72" s="21"/>
      <c r="AL72" s="21"/>
      <c r="AM72" s="21"/>
      <c r="AN72" s="21"/>
      <c r="AO72" s="21"/>
      <c r="AP72" s="21"/>
      <c r="AQ72" s="21"/>
      <c r="AR72" s="21"/>
      <c r="AS72" s="21"/>
      <c r="AT72" s="21"/>
      <c r="AU72" s="21"/>
      <c r="AV72" s="21"/>
      <c r="AW72" s="21"/>
      <c r="AX72" s="21"/>
      <c r="AY72" s="21"/>
    </row>
    <row r="73" spans="1:51">
      <c r="A73" s="21" t="s">
        <v>217</v>
      </c>
      <c r="B73" s="21" t="s">
        <v>781</v>
      </c>
      <c r="C73" s="21" t="s">
        <v>782</v>
      </c>
      <c r="D73" s="22" t="s">
        <v>783</v>
      </c>
      <c r="E73" s="23" t="s">
        <v>411</v>
      </c>
      <c r="F73" s="23" t="s">
        <v>598</v>
      </c>
      <c r="G73" s="23" t="s">
        <v>439</v>
      </c>
      <c r="H73" s="24">
        <v>0.49</v>
      </c>
      <c r="I73" s="24">
        <v>0.39</v>
      </c>
      <c r="J73" s="24">
        <v>1195295.3600000001</v>
      </c>
      <c r="K73" s="41"/>
      <c r="L73" s="26">
        <v>0</v>
      </c>
      <c r="M73" s="26">
        <v>6089</v>
      </c>
      <c r="N73" s="28" t="s">
        <v>399</v>
      </c>
      <c r="O73" s="26" t="e">
        <v>#DIV/0!</v>
      </c>
      <c r="P73" s="29">
        <v>6089</v>
      </c>
      <c r="Q73" s="29">
        <v>14196</v>
      </c>
      <c r="R73" s="29">
        <v>3156</v>
      </c>
      <c r="S73" s="30">
        <v>2977</v>
      </c>
      <c r="T73" s="30">
        <v>6940</v>
      </c>
      <c r="U73" s="30">
        <v>1543</v>
      </c>
      <c r="V73" s="31">
        <v>2351</v>
      </c>
      <c r="W73" s="31">
        <v>5481</v>
      </c>
      <c r="X73" s="31">
        <v>1219</v>
      </c>
      <c r="Y73" s="21" t="s">
        <v>399</v>
      </c>
      <c r="Z73" s="21" t="s">
        <v>737</v>
      </c>
      <c r="AA73" s="21" t="s">
        <v>784</v>
      </c>
      <c r="AB73" s="21" t="s">
        <v>399</v>
      </c>
      <c r="AC73" s="21" t="s">
        <v>758</v>
      </c>
      <c r="AD73" s="21" t="s">
        <v>399</v>
      </c>
      <c r="AE73" s="21"/>
      <c r="AF73" s="35" t="s">
        <v>741</v>
      </c>
      <c r="AG73" s="21"/>
      <c r="AH73" s="21"/>
      <c r="AI73" s="21"/>
      <c r="AJ73" s="21"/>
      <c r="AK73" s="21"/>
      <c r="AL73" s="21"/>
      <c r="AM73" s="21"/>
      <c r="AN73" s="21"/>
      <c r="AO73" s="21"/>
      <c r="AP73" s="21"/>
      <c r="AQ73" s="21"/>
      <c r="AR73" s="21"/>
      <c r="AS73" s="21"/>
      <c r="AT73" s="21"/>
      <c r="AU73" s="21"/>
      <c r="AV73" s="21"/>
      <c r="AW73" s="21"/>
      <c r="AX73" s="21"/>
      <c r="AY73" s="21"/>
    </row>
    <row r="74" spans="1:51">
      <c r="A74" s="21" t="s">
        <v>331</v>
      </c>
      <c r="B74" s="21" t="s">
        <v>785</v>
      </c>
      <c r="C74" s="21" t="s">
        <v>786</v>
      </c>
      <c r="D74" s="22" t="s">
        <v>787</v>
      </c>
      <c r="E74" s="23" t="s">
        <v>411</v>
      </c>
      <c r="F74" s="23" t="s">
        <v>771</v>
      </c>
      <c r="G74" s="23" t="s">
        <v>772</v>
      </c>
      <c r="H74" s="24">
        <v>0.56000000000000005</v>
      </c>
      <c r="I74" s="24">
        <v>0.34</v>
      </c>
      <c r="J74" s="24">
        <v>387256.66</v>
      </c>
      <c r="K74" s="25">
        <v>100</v>
      </c>
      <c r="L74" s="26">
        <v>387257</v>
      </c>
      <c r="M74" s="27"/>
      <c r="N74" s="28" t="s">
        <v>399</v>
      </c>
      <c r="O74" s="26">
        <v>3873</v>
      </c>
      <c r="P74" s="29">
        <v>387257</v>
      </c>
      <c r="Q74" s="29">
        <v>902878</v>
      </c>
      <c r="R74" s="29">
        <v>200744</v>
      </c>
      <c r="S74" s="30">
        <v>218779</v>
      </c>
      <c r="T74" s="30">
        <v>510077</v>
      </c>
      <c r="U74" s="30">
        <v>113409</v>
      </c>
      <c r="V74" s="31">
        <v>130495</v>
      </c>
      <c r="W74" s="31">
        <v>304244</v>
      </c>
      <c r="X74" s="31">
        <v>67645</v>
      </c>
      <c r="Y74" s="21" t="s">
        <v>399</v>
      </c>
      <c r="Z74" s="21" t="s">
        <v>399</v>
      </c>
      <c r="AA74" s="21" t="s">
        <v>788</v>
      </c>
      <c r="AB74" s="21" t="s">
        <v>399</v>
      </c>
      <c r="AC74" s="21" t="s">
        <v>789</v>
      </c>
      <c r="AD74" s="21" t="s">
        <v>790</v>
      </c>
      <c r="AE74" s="21" t="s">
        <v>791</v>
      </c>
      <c r="AF74" s="35" t="s">
        <v>461</v>
      </c>
      <c r="AG74" s="21"/>
      <c r="AH74" s="21"/>
      <c r="AI74" s="21"/>
      <c r="AJ74" s="21"/>
      <c r="AK74" s="21"/>
      <c r="AL74" s="21"/>
      <c r="AM74" s="21"/>
      <c r="AN74" s="21"/>
      <c r="AO74" s="21"/>
      <c r="AP74" s="21"/>
      <c r="AQ74" s="21"/>
      <c r="AR74" s="21"/>
      <c r="AS74" s="21"/>
      <c r="AT74" s="21"/>
      <c r="AU74" s="21"/>
      <c r="AV74" s="21"/>
      <c r="AW74" s="21"/>
      <c r="AX74" s="21"/>
      <c r="AY74" s="21"/>
    </row>
    <row r="75" spans="1:51">
      <c r="A75" s="21" t="s">
        <v>244</v>
      </c>
      <c r="B75" s="21" t="s">
        <v>455</v>
      </c>
      <c r="C75" s="21" t="s">
        <v>792</v>
      </c>
      <c r="D75" s="22" t="s">
        <v>793</v>
      </c>
      <c r="E75" s="23" t="s">
        <v>411</v>
      </c>
      <c r="F75" s="23" t="s">
        <v>458</v>
      </c>
      <c r="G75" s="23" t="s">
        <v>413</v>
      </c>
      <c r="H75" s="24">
        <v>0.51</v>
      </c>
      <c r="I75" s="24">
        <v>0.32</v>
      </c>
      <c r="J75" s="24">
        <v>1601995.76</v>
      </c>
      <c r="K75" s="25">
        <v>300</v>
      </c>
      <c r="L75" s="26">
        <v>1601996</v>
      </c>
      <c r="M75" s="27"/>
      <c r="N75" s="28" t="s">
        <v>399</v>
      </c>
      <c r="O75" s="26">
        <v>5340</v>
      </c>
      <c r="P75" s="29">
        <v>1601996</v>
      </c>
      <c r="Q75" s="29">
        <v>3735009</v>
      </c>
      <c r="R75" s="29">
        <v>830434</v>
      </c>
      <c r="S75" s="30">
        <v>815424</v>
      </c>
      <c r="T75" s="30">
        <v>1901138</v>
      </c>
      <c r="U75" s="30">
        <v>422695</v>
      </c>
      <c r="V75" s="31">
        <v>510222</v>
      </c>
      <c r="W75" s="31">
        <v>1189568</v>
      </c>
      <c r="X75" s="31">
        <v>264486</v>
      </c>
      <c r="Y75" s="34">
        <v>88556</v>
      </c>
      <c r="Z75" s="32">
        <v>9.6999999999999993</v>
      </c>
      <c r="AA75" s="21" t="s">
        <v>399</v>
      </c>
      <c r="AB75" s="21" t="s">
        <v>399</v>
      </c>
      <c r="AC75" s="21" t="s">
        <v>789</v>
      </c>
      <c r="AD75" s="21" t="s">
        <v>399</v>
      </c>
      <c r="AE75" s="21" t="s">
        <v>794</v>
      </c>
      <c r="AF75" s="21" t="s">
        <v>461</v>
      </c>
      <c r="AG75" s="21"/>
      <c r="AH75" s="21"/>
      <c r="AI75" s="21"/>
      <c r="AJ75" s="21"/>
      <c r="AK75" s="21"/>
      <c r="AL75" s="21"/>
      <c r="AM75" s="21"/>
      <c r="AN75" s="21"/>
      <c r="AO75" s="21"/>
      <c r="AP75" s="21"/>
      <c r="AQ75" s="21"/>
      <c r="AR75" s="21"/>
      <c r="AS75" s="21"/>
      <c r="AT75" s="21"/>
      <c r="AU75" s="21"/>
      <c r="AV75" s="21"/>
      <c r="AW75" s="21"/>
      <c r="AX75" s="21"/>
      <c r="AY75" s="21"/>
    </row>
    <row r="76" spans="1:51">
      <c r="A76" s="21" t="s">
        <v>250</v>
      </c>
      <c r="B76" s="21" t="s">
        <v>795</v>
      </c>
      <c r="C76" s="21" t="s">
        <v>796</v>
      </c>
      <c r="D76" s="22" t="s">
        <v>797</v>
      </c>
      <c r="E76" s="23" t="s">
        <v>397</v>
      </c>
      <c r="F76" s="23" t="s">
        <v>398</v>
      </c>
      <c r="G76" s="23" t="s">
        <v>398</v>
      </c>
      <c r="H76" s="24">
        <v>0.46</v>
      </c>
      <c r="I76" s="24">
        <v>0</v>
      </c>
      <c r="J76" s="24">
        <v>24805.84</v>
      </c>
      <c r="K76" s="25">
        <v>20</v>
      </c>
      <c r="L76" s="26">
        <v>24806</v>
      </c>
      <c r="M76" s="27"/>
      <c r="N76" s="28">
        <v>20</v>
      </c>
      <c r="O76" s="26">
        <v>1240</v>
      </c>
      <c r="P76" s="29">
        <v>24806</v>
      </c>
      <c r="Q76" s="29">
        <v>57834</v>
      </c>
      <c r="R76" s="29">
        <v>12859</v>
      </c>
      <c r="S76" s="30">
        <v>11464</v>
      </c>
      <c r="T76" s="30">
        <v>26729</v>
      </c>
      <c r="U76" s="30">
        <v>5943</v>
      </c>
      <c r="V76" s="31">
        <v>79</v>
      </c>
      <c r="W76" s="31">
        <v>184</v>
      </c>
      <c r="X76" s="31">
        <v>41</v>
      </c>
      <c r="Y76" s="21" t="s">
        <v>399</v>
      </c>
      <c r="Z76" s="21" t="s">
        <v>399</v>
      </c>
      <c r="AA76" s="21" t="s">
        <v>798</v>
      </c>
      <c r="AB76" s="32">
        <v>540</v>
      </c>
      <c r="AC76" s="21" t="s">
        <v>799</v>
      </c>
      <c r="AD76" s="21" t="s">
        <v>800</v>
      </c>
      <c r="AE76" s="21" t="s">
        <v>801</v>
      </c>
      <c r="AF76" s="33" t="s">
        <v>802</v>
      </c>
      <c r="AG76" s="21"/>
      <c r="AH76" s="21"/>
      <c r="AI76" s="21"/>
      <c r="AJ76" s="21"/>
      <c r="AK76" s="21"/>
      <c r="AL76" s="21"/>
      <c r="AM76" s="21"/>
      <c r="AN76" s="21"/>
      <c r="AO76" s="21"/>
      <c r="AP76" s="21"/>
      <c r="AQ76" s="21"/>
      <c r="AR76" s="21"/>
      <c r="AS76" s="21"/>
      <c r="AT76" s="21"/>
      <c r="AU76" s="21"/>
      <c r="AV76" s="21"/>
      <c r="AW76" s="21"/>
      <c r="AX76" s="21"/>
      <c r="AY76" s="21"/>
    </row>
    <row r="77" spans="1:51">
      <c r="A77" s="21" t="s">
        <v>306</v>
      </c>
      <c r="B77" s="21" t="s">
        <v>803</v>
      </c>
      <c r="C77" s="21" t="s">
        <v>804</v>
      </c>
      <c r="D77" s="36" t="s">
        <v>805</v>
      </c>
      <c r="E77" s="23" t="s">
        <v>411</v>
      </c>
      <c r="F77" s="23" t="s">
        <v>478</v>
      </c>
      <c r="G77" s="23" t="s">
        <v>478</v>
      </c>
      <c r="H77" s="24">
        <v>0.42</v>
      </c>
      <c r="I77" s="24">
        <v>0</v>
      </c>
      <c r="J77" s="24">
        <v>254692.52</v>
      </c>
      <c r="K77" s="25">
        <v>3.3</v>
      </c>
      <c r="L77" s="26">
        <v>8550</v>
      </c>
      <c r="M77" s="27"/>
      <c r="N77" s="28" t="s">
        <v>399</v>
      </c>
      <c r="O77" s="26">
        <v>2591</v>
      </c>
      <c r="P77" s="29">
        <v>8550</v>
      </c>
      <c r="Q77" s="29">
        <v>19935</v>
      </c>
      <c r="R77" s="29">
        <v>4432</v>
      </c>
      <c r="S77" s="30">
        <v>3614</v>
      </c>
      <c r="T77" s="30">
        <v>8425</v>
      </c>
      <c r="U77" s="30">
        <v>1873</v>
      </c>
      <c r="V77" s="31">
        <v>0</v>
      </c>
      <c r="W77" s="31">
        <v>0</v>
      </c>
      <c r="X77" s="31">
        <v>0</v>
      </c>
      <c r="Y77" s="21" t="s">
        <v>399</v>
      </c>
      <c r="Z77" s="21" t="s">
        <v>399</v>
      </c>
      <c r="AA77" s="21" t="s">
        <v>806</v>
      </c>
      <c r="AB77" s="21" t="s">
        <v>399</v>
      </c>
      <c r="AC77" s="21" t="s">
        <v>807</v>
      </c>
      <c r="AD77" s="21" t="s">
        <v>808</v>
      </c>
      <c r="AE77" s="21" t="s">
        <v>809</v>
      </c>
      <c r="AF77" s="40" t="s">
        <v>461</v>
      </c>
      <c r="AG77" s="21"/>
      <c r="AH77" s="21"/>
      <c r="AI77" s="21"/>
      <c r="AJ77" s="21"/>
      <c r="AK77" s="21"/>
      <c r="AL77" s="21"/>
      <c r="AM77" s="21"/>
      <c r="AN77" s="21"/>
      <c r="AO77" s="21"/>
      <c r="AP77" s="21"/>
      <c r="AQ77" s="21"/>
      <c r="AR77" s="21"/>
      <c r="AS77" s="21"/>
      <c r="AT77" s="21"/>
      <c r="AU77" s="21"/>
      <c r="AV77" s="21"/>
      <c r="AW77" s="21"/>
      <c r="AX77" s="21"/>
      <c r="AY77" s="21"/>
    </row>
    <row r="78" spans="1:51">
      <c r="A78" s="21" t="s">
        <v>306</v>
      </c>
      <c r="B78" s="21" t="s">
        <v>810</v>
      </c>
      <c r="C78" s="21" t="s">
        <v>579</v>
      </c>
      <c r="D78" s="22" t="s">
        <v>580</v>
      </c>
      <c r="E78" s="23" t="s">
        <v>411</v>
      </c>
      <c r="F78" s="23" t="s">
        <v>581</v>
      </c>
      <c r="G78" s="23" t="s">
        <v>582</v>
      </c>
      <c r="H78" s="24">
        <v>0.61</v>
      </c>
      <c r="I78" s="24">
        <v>0.44</v>
      </c>
      <c r="J78" s="24">
        <v>254692.52</v>
      </c>
      <c r="K78" s="25">
        <v>20</v>
      </c>
      <c r="L78" s="26">
        <v>51819</v>
      </c>
      <c r="M78" s="27"/>
      <c r="N78" s="28" t="s">
        <v>399</v>
      </c>
      <c r="O78" s="26">
        <v>2591</v>
      </c>
      <c r="P78" s="29">
        <v>51819</v>
      </c>
      <c r="Q78" s="29">
        <v>120816</v>
      </c>
      <c r="R78" s="29">
        <v>26862</v>
      </c>
      <c r="S78" s="30">
        <v>31806</v>
      </c>
      <c r="T78" s="30">
        <v>74155</v>
      </c>
      <c r="U78" s="30">
        <v>16488</v>
      </c>
      <c r="V78" s="31">
        <v>22811</v>
      </c>
      <c r="W78" s="31">
        <v>53182</v>
      </c>
      <c r="X78" s="31">
        <v>11824</v>
      </c>
      <c r="Y78" s="21" t="s">
        <v>399</v>
      </c>
      <c r="Z78" s="21" t="s">
        <v>399</v>
      </c>
      <c r="AA78" s="21" t="s">
        <v>399</v>
      </c>
      <c r="AB78" s="21" t="s">
        <v>399</v>
      </c>
      <c r="AC78" s="21" t="s">
        <v>433</v>
      </c>
      <c r="AD78" s="21" t="s">
        <v>444</v>
      </c>
      <c r="AE78" s="21"/>
      <c r="AF78" s="35" t="s">
        <v>461</v>
      </c>
      <c r="AG78" s="21"/>
      <c r="AH78" s="21"/>
      <c r="AI78" s="21"/>
      <c r="AJ78" s="21"/>
      <c r="AK78" s="21"/>
      <c r="AL78" s="21"/>
      <c r="AM78" s="21"/>
      <c r="AN78" s="21"/>
      <c r="AO78" s="21"/>
      <c r="AP78" s="21"/>
      <c r="AQ78" s="21"/>
      <c r="AR78" s="21"/>
      <c r="AS78" s="21"/>
      <c r="AT78" s="21"/>
      <c r="AU78" s="21"/>
      <c r="AV78" s="21"/>
      <c r="AW78" s="21"/>
      <c r="AX78" s="21"/>
      <c r="AY78" s="21"/>
    </row>
    <row r="79" spans="1:51">
      <c r="A79" s="21" t="s">
        <v>306</v>
      </c>
      <c r="B79" s="21" t="s">
        <v>811</v>
      </c>
      <c r="C79" s="21" t="s">
        <v>812</v>
      </c>
      <c r="D79" s="22" t="s">
        <v>813</v>
      </c>
      <c r="E79" s="23" t="s">
        <v>411</v>
      </c>
      <c r="F79" s="23" t="s">
        <v>444</v>
      </c>
      <c r="G79" s="23" t="s">
        <v>444</v>
      </c>
      <c r="H79" s="24">
        <v>0.53</v>
      </c>
      <c r="I79" s="24">
        <v>0.26</v>
      </c>
      <c r="J79" s="24">
        <v>254692.52</v>
      </c>
      <c r="K79" s="25">
        <v>25</v>
      </c>
      <c r="L79" s="26">
        <v>64774</v>
      </c>
      <c r="M79" s="27"/>
      <c r="N79" s="28" t="s">
        <v>399</v>
      </c>
      <c r="O79" s="26">
        <v>2591</v>
      </c>
      <c r="P79" s="29">
        <v>64774</v>
      </c>
      <c r="Q79" s="29">
        <v>151019</v>
      </c>
      <c r="R79" s="29">
        <v>33577</v>
      </c>
      <c r="S79" s="30">
        <v>34482</v>
      </c>
      <c r="T79" s="30">
        <v>80393</v>
      </c>
      <c r="U79" s="30">
        <v>17874</v>
      </c>
      <c r="V79" s="31">
        <v>17047</v>
      </c>
      <c r="W79" s="31">
        <v>39744</v>
      </c>
      <c r="X79" s="31">
        <v>8837</v>
      </c>
      <c r="Y79" s="21" t="s">
        <v>399</v>
      </c>
      <c r="Z79" s="21" t="s">
        <v>399</v>
      </c>
      <c r="AA79" s="21" t="s">
        <v>399</v>
      </c>
      <c r="AB79" s="21" t="s">
        <v>399</v>
      </c>
      <c r="AC79" s="21" t="s">
        <v>814</v>
      </c>
      <c r="AD79" s="21" t="s">
        <v>444</v>
      </c>
      <c r="AE79" s="21"/>
      <c r="AF79" s="35" t="s">
        <v>461</v>
      </c>
      <c r="AG79" s="21"/>
      <c r="AH79" s="21"/>
      <c r="AI79" s="21"/>
      <c r="AJ79" s="21"/>
      <c r="AK79" s="21"/>
      <c r="AL79" s="21"/>
      <c r="AM79" s="21"/>
      <c r="AN79" s="21"/>
      <c r="AO79" s="21"/>
      <c r="AP79" s="21"/>
      <c r="AQ79" s="21"/>
      <c r="AR79" s="21"/>
      <c r="AS79" s="21"/>
      <c r="AT79" s="21"/>
      <c r="AU79" s="21"/>
      <c r="AV79" s="21"/>
      <c r="AW79" s="21"/>
      <c r="AX79" s="21"/>
      <c r="AY79" s="21"/>
    </row>
    <row r="80" spans="1:51">
      <c r="A80" s="21" t="s">
        <v>306</v>
      </c>
      <c r="B80" s="21" t="s">
        <v>815</v>
      </c>
      <c r="C80" s="21" t="s">
        <v>816</v>
      </c>
      <c r="D80" s="22" t="s">
        <v>817</v>
      </c>
      <c r="E80" s="23" t="s">
        <v>411</v>
      </c>
      <c r="F80" s="23" t="s">
        <v>818</v>
      </c>
      <c r="G80" s="23" t="s">
        <v>413</v>
      </c>
      <c r="H80" s="24">
        <v>0.41</v>
      </c>
      <c r="I80" s="24">
        <v>0.32</v>
      </c>
      <c r="J80" s="24">
        <v>254692.52</v>
      </c>
      <c r="K80" s="25">
        <v>50</v>
      </c>
      <c r="L80" s="26">
        <v>129549</v>
      </c>
      <c r="M80" s="27"/>
      <c r="N80" s="28" t="s">
        <v>399</v>
      </c>
      <c r="O80" s="26">
        <v>2591</v>
      </c>
      <c r="P80" s="29">
        <v>129549</v>
      </c>
      <c r="Q80" s="29">
        <v>302039</v>
      </c>
      <c r="R80" s="29">
        <v>67155</v>
      </c>
      <c r="S80" s="30">
        <v>53694</v>
      </c>
      <c r="T80" s="30">
        <v>125187</v>
      </c>
      <c r="U80" s="30">
        <v>27834</v>
      </c>
      <c r="V80" s="31">
        <v>41260</v>
      </c>
      <c r="W80" s="31">
        <v>96197</v>
      </c>
      <c r="X80" s="31">
        <v>21388</v>
      </c>
      <c r="Y80" s="21" t="s">
        <v>399</v>
      </c>
      <c r="Z80" s="21" t="s">
        <v>399</v>
      </c>
      <c r="AA80" s="21" t="s">
        <v>399</v>
      </c>
      <c r="AB80" s="21" t="s">
        <v>399</v>
      </c>
      <c r="AC80" s="21" t="s">
        <v>819</v>
      </c>
      <c r="AD80" s="21" t="s">
        <v>820</v>
      </c>
      <c r="AE80" s="42" t="s">
        <v>821</v>
      </c>
      <c r="AF80" s="35" t="s">
        <v>461</v>
      </c>
      <c r="AG80" s="21"/>
      <c r="AH80" s="21"/>
      <c r="AI80" s="21"/>
      <c r="AJ80" s="21"/>
      <c r="AK80" s="21"/>
      <c r="AL80" s="21"/>
      <c r="AM80" s="21"/>
      <c r="AN80" s="21"/>
      <c r="AO80" s="21"/>
      <c r="AP80" s="21"/>
      <c r="AQ80" s="21"/>
      <c r="AR80" s="21"/>
      <c r="AS80" s="21"/>
      <c r="AT80" s="21"/>
      <c r="AU80" s="21"/>
      <c r="AV80" s="21"/>
      <c r="AW80" s="21"/>
      <c r="AX80" s="21"/>
      <c r="AY80" s="21"/>
    </row>
    <row r="81" spans="1:51">
      <c r="A81" s="21" t="s">
        <v>310</v>
      </c>
      <c r="B81" s="21" t="s">
        <v>822</v>
      </c>
      <c r="C81" s="21" t="s">
        <v>823</v>
      </c>
      <c r="D81" s="22" t="s">
        <v>824</v>
      </c>
      <c r="E81" s="23" t="s">
        <v>411</v>
      </c>
      <c r="F81" s="23" t="s">
        <v>825</v>
      </c>
      <c r="G81" s="23" t="s">
        <v>772</v>
      </c>
      <c r="H81" s="24">
        <v>0.56000000000000005</v>
      </c>
      <c r="I81" s="24">
        <v>0.34</v>
      </c>
      <c r="J81" s="24">
        <v>602551.16</v>
      </c>
      <c r="K81" s="25">
        <v>83.5</v>
      </c>
      <c r="L81" s="26">
        <v>307725</v>
      </c>
      <c r="M81" s="26">
        <v>236935</v>
      </c>
      <c r="N81" s="28" t="s">
        <v>399</v>
      </c>
      <c r="O81" s="26">
        <v>3685</v>
      </c>
      <c r="P81" s="29">
        <v>307725</v>
      </c>
      <c r="Q81" s="29">
        <v>717452</v>
      </c>
      <c r="R81" s="29">
        <v>159517</v>
      </c>
      <c r="S81" s="30">
        <v>172851</v>
      </c>
      <c r="T81" s="30">
        <v>402997</v>
      </c>
      <c r="U81" s="30">
        <v>89602</v>
      </c>
      <c r="V81" s="31">
        <v>103695</v>
      </c>
      <c r="W81" s="31">
        <v>241761</v>
      </c>
      <c r="X81" s="31">
        <v>53753</v>
      </c>
      <c r="Y81" s="34">
        <v>11600</v>
      </c>
      <c r="Z81" s="32">
        <v>1</v>
      </c>
      <c r="AA81" s="21" t="s">
        <v>399</v>
      </c>
      <c r="AB81" s="21" t="s">
        <v>399</v>
      </c>
      <c r="AC81" s="21" t="s">
        <v>826</v>
      </c>
      <c r="AD81" s="21" t="s">
        <v>640</v>
      </c>
      <c r="AE81" s="21" t="s">
        <v>827</v>
      </c>
      <c r="AF81" s="35" t="s">
        <v>461</v>
      </c>
      <c r="AG81" s="21"/>
      <c r="AH81" s="21"/>
      <c r="AI81" s="21"/>
      <c r="AJ81" s="21"/>
      <c r="AK81" s="21"/>
      <c r="AL81" s="21"/>
      <c r="AM81" s="21"/>
      <c r="AN81" s="21"/>
      <c r="AO81" s="21"/>
      <c r="AP81" s="21"/>
      <c r="AQ81" s="21"/>
      <c r="AR81" s="21"/>
      <c r="AS81" s="21"/>
      <c r="AT81" s="21"/>
      <c r="AU81" s="21"/>
      <c r="AV81" s="21"/>
      <c r="AW81" s="21"/>
      <c r="AX81" s="21"/>
      <c r="AY81" s="21"/>
    </row>
    <row r="82" spans="1:51">
      <c r="A82" s="21" t="s">
        <v>310</v>
      </c>
      <c r="B82" s="21" t="s">
        <v>828</v>
      </c>
      <c r="C82" s="21" t="s">
        <v>829</v>
      </c>
      <c r="D82" s="22" t="s">
        <v>830</v>
      </c>
      <c r="E82" s="23" t="s">
        <v>411</v>
      </c>
      <c r="F82" s="23" t="s">
        <v>771</v>
      </c>
      <c r="G82" s="23" t="s">
        <v>772</v>
      </c>
      <c r="H82" s="24">
        <v>0.56000000000000005</v>
      </c>
      <c r="I82" s="24">
        <v>0.34</v>
      </c>
      <c r="J82" s="24">
        <v>602551.16</v>
      </c>
      <c r="K82" s="25">
        <v>80</v>
      </c>
      <c r="L82" s="26">
        <v>294826</v>
      </c>
      <c r="M82" s="26">
        <v>365616</v>
      </c>
      <c r="N82" s="28" t="s">
        <v>399</v>
      </c>
      <c r="O82" s="26">
        <v>3685</v>
      </c>
      <c r="P82" s="29">
        <v>294826</v>
      </c>
      <c r="Q82" s="29">
        <v>687379</v>
      </c>
      <c r="R82" s="29">
        <v>152830</v>
      </c>
      <c r="S82" s="30">
        <v>166561</v>
      </c>
      <c r="T82" s="30">
        <v>388332</v>
      </c>
      <c r="U82" s="30">
        <v>86341</v>
      </c>
      <c r="V82" s="31">
        <v>99348</v>
      </c>
      <c r="W82" s="31">
        <v>231627</v>
      </c>
      <c r="X82" s="31">
        <v>51500</v>
      </c>
      <c r="Y82" s="34">
        <v>17900</v>
      </c>
      <c r="Z82" s="32">
        <v>1.7</v>
      </c>
      <c r="AA82" s="21" t="s">
        <v>399</v>
      </c>
      <c r="AB82" s="21" t="s">
        <v>399</v>
      </c>
      <c r="AC82" s="21" t="s">
        <v>826</v>
      </c>
      <c r="AD82" s="21" t="s">
        <v>640</v>
      </c>
      <c r="AE82" s="21" t="s">
        <v>827</v>
      </c>
      <c r="AF82" s="21" t="s">
        <v>461</v>
      </c>
      <c r="AG82" s="21"/>
      <c r="AH82" s="21"/>
      <c r="AI82" s="21"/>
      <c r="AJ82" s="21"/>
      <c r="AK82" s="21"/>
      <c r="AL82" s="21"/>
      <c r="AM82" s="21"/>
      <c r="AN82" s="21"/>
      <c r="AO82" s="21"/>
      <c r="AP82" s="21"/>
      <c r="AQ82" s="21"/>
      <c r="AR82" s="21"/>
      <c r="AS82" s="21"/>
      <c r="AT82" s="21"/>
      <c r="AU82" s="21"/>
      <c r="AV82" s="21"/>
      <c r="AW82" s="21"/>
      <c r="AX82" s="21"/>
      <c r="AY82" s="21"/>
    </row>
    <row r="83" spans="1:51">
      <c r="A83" s="21" t="s">
        <v>319</v>
      </c>
      <c r="B83" s="21" t="s">
        <v>831</v>
      </c>
      <c r="C83" s="21" t="s">
        <v>832</v>
      </c>
      <c r="D83" s="22" t="s">
        <v>833</v>
      </c>
      <c r="E83" s="23" t="s">
        <v>411</v>
      </c>
      <c r="F83" s="23" t="s">
        <v>420</v>
      </c>
      <c r="G83" s="23" t="s">
        <v>421</v>
      </c>
      <c r="H83" s="24">
        <v>0.41</v>
      </c>
      <c r="I83" s="24">
        <v>0.21</v>
      </c>
      <c r="J83" s="24">
        <v>151142.56</v>
      </c>
      <c r="K83" s="25">
        <v>90</v>
      </c>
      <c r="L83" s="26">
        <v>151143</v>
      </c>
      <c r="M83" s="26">
        <v>151143</v>
      </c>
      <c r="N83" s="28">
        <v>60</v>
      </c>
      <c r="O83" s="26">
        <v>1679</v>
      </c>
      <c r="P83" s="29">
        <v>151143</v>
      </c>
      <c r="Q83" s="29">
        <v>352385</v>
      </c>
      <c r="R83" s="29">
        <v>78348</v>
      </c>
      <c r="S83" s="30">
        <v>61665</v>
      </c>
      <c r="T83" s="30">
        <v>143771</v>
      </c>
      <c r="U83" s="30">
        <v>31966</v>
      </c>
      <c r="V83" s="31">
        <v>31879</v>
      </c>
      <c r="W83" s="31">
        <v>74324</v>
      </c>
      <c r="X83" s="31">
        <v>16525</v>
      </c>
      <c r="Y83" s="34">
        <v>13000</v>
      </c>
      <c r="Z83" s="21"/>
      <c r="AA83" s="21" t="s">
        <v>399</v>
      </c>
      <c r="AB83" s="21" t="s">
        <v>399</v>
      </c>
      <c r="AC83" s="21" t="s">
        <v>834</v>
      </c>
      <c r="AD83" s="21" t="s">
        <v>835</v>
      </c>
      <c r="AE83" s="21" t="s">
        <v>836</v>
      </c>
      <c r="AF83" s="35" t="s">
        <v>837</v>
      </c>
      <c r="AG83" s="21"/>
      <c r="AH83" s="21"/>
      <c r="AI83" s="21"/>
      <c r="AJ83" s="21"/>
      <c r="AK83" s="21"/>
      <c r="AL83" s="21"/>
      <c r="AM83" s="21"/>
      <c r="AN83" s="21"/>
      <c r="AO83" s="21"/>
      <c r="AP83" s="21"/>
      <c r="AQ83" s="21"/>
      <c r="AR83" s="21"/>
      <c r="AS83" s="21"/>
      <c r="AT83" s="21"/>
      <c r="AU83" s="21"/>
      <c r="AV83" s="21"/>
      <c r="AW83" s="21"/>
      <c r="AX83" s="21"/>
      <c r="AY83" s="21"/>
    </row>
  </sheetData>
  <hyperlinks>
    <hyperlink ref="AF32" r:id="rId1" xr:uid="{00000000-0004-0000-0300-000000000000}"/>
    <hyperlink ref="AF33" r:id="rId2" xr:uid="{00000000-0004-0000-0300-000001000000}"/>
    <hyperlink ref="AF34" r:id="rId3" xr:uid="{00000000-0004-0000-0300-000002000000}"/>
    <hyperlink ref="AF35" r:id="rId4" xr:uid="{00000000-0004-0000-0300-000003000000}"/>
    <hyperlink ref="AF42" r:id="rId5" location="content-texas_two" xr:uid="{00000000-0004-0000-0300-000004000000}"/>
    <hyperlink ref="AF43" r:id="rId6" location="content-texas" xr:uid="{00000000-0004-0000-0300-000005000000}"/>
    <hyperlink ref="AF44" r:id="rId7" xr:uid="{00000000-0004-0000-0300-000006000000}"/>
    <hyperlink ref="AF61" r:id="rId8" xr:uid="{00000000-0004-0000-0300-000007000000}"/>
    <hyperlink ref="AF62" r:id="rId9" xr:uid="{00000000-0004-0000-0300-000008000000}"/>
    <hyperlink ref="AF63" r:id="rId10" xr:uid="{00000000-0004-0000-0300-000009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Q1560"/>
  <sheetViews>
    <sheetView zoomScale="62" zoomScaleNormal="62" workbookViewId="0">
      <pane ySplit="2" topLeftCell="A51" activePane="bottomLeft" state="frozen"/>
      <selection pane="bottomLeft" activeCell="L22" sqref="L22"/>
    </sheetView>
  </sheetViews>
  <sheetFormatPr defaultColWidth="12.6640625" defaultRowHeight="15" customHeight="1"/>
  <cols>
    <col min="1" max="1" width="40.1640625" customWidth="1"/>
    <col min="2" max="2" width="21.75" customWidth="1"/>
    <col min="3" max="4" width="12.1640625" customWidth="1"/>
    <col min="5" max="5" width="15.1640625" customWidth="1"/>
    <col min="6" max="17" width="19.1640625" customWidth="1"/>
  </cols>
  <sheetData>
    <row r="1" spans="1:17" ht="14.5">
      <c r="C1" s="12"/>
      <c r="D1" s="12"/>
      <c r="E1" s="12"/>
      <c r="F1" s="118" t="s">
        <v>2191</v>
      </c>
      <c r="G1" s="87"/>
      <c r="H1" s="88"/>
      <c r="I1" s="118" t="s">
        <v>2192</v>
      </c>
      <c r="J1" s="87"/>
      <c r="K1" s="88"/>
      <c r="L1" s="117" t="s">
        <v>2193</v>
      </c>
      <c r="M1" s="87"/>
      <c r="N1" s="88"/>
      <c r="O1" s="117" t="s">
        <v>2194</v>
      </c>
      <c r="P1" s="87"/>
      <c r="Q1" s="88"/>
    </row>
    <row r="2" spans="1:17" ht="29">
      <c r="A2" s="44" t="s">
        <v>864</v>
      </c>
      <c r="B2" s="44" t="s">
        <v>363</v>
      </c>
      <c r="C2" s="45" t="s">
        <v>865</v>
      </c>
      <c r="D2" s="45" t="s">
        <v>866</v>
      </c>
      <c r="E2" s="45" t="s">
        <v>852</v>
      </c>
      <c r="F2" s="46" t="s">
        <v>867</v>
      </c>
      <c r="G2" s="46" t="s">
        <v>868</v>
      </c>
      <c r="H2" s="46" t="s">
        <v>869</v>
      </c>
      <c r="I2" s="46" t="s">
        <v>870</v>
      </c>
      <c r="J2" s="46" t="s">
        <v>871</v>
      </c>
      <c r="K2" s="46" t="s">
        <v>872</v>
      </c>
      <c r="L2" s="47" t="s">
        <v>873</v>
      </c>
      <c r="M2" s="47" t="s">
        <v>874</v>
      </c>
      <c r="N2" s="47" t="s">
        <v>875</v>
      </c>
      <c r="O2" s="47" t="s">
        <v>876</v>
      </c>
      <c r="P2" s="47" t="s">
        <v>877</v>
      </c>
      <c r="Q2" s="47" t="s">
        <v>878</v>
      </c>
    </row>
    <row r="3" spans="1:17" ht="14.5">
      <c r="A3" s="8" t="s">
        <v>879</v>
      </c>
      <c r="B3" s="8" t="s">
        <v>244</v>
      </c>
      <c r="C3" s="12">
        <v>2.9154000000000002E-4</v>
      </c>
      <c r="D3" s="12">
        <v>0</v>
      </c>
      <c r="E3" s="12">
        <v>184.84152828999999</v>
      </c>
      <c r="F3" s="12">
        <v>0.66669268869388398</v>
      </c>
      <c r="G3" s="12">
        <v>1.2861211819613692</v>
      </c>
      <c r="H3" s="12">
        <v>2.9985564888961354</v>
      </c>
      <c r="I3" s="12">
        <v>0.41715862602319637</v>
      </c>
      <c r="J3" s="12">
        <v>0.80474340616727358</v>
      </c>
      <c r="K3" s="12">
        <v>1.8762373221932809</v>
      </c>
      <c r="L3" s="12">
        <v>0</v>
      </c>
      <c r="M3" s="12">
        <v>0</v>
      </c>
      <c r="N3" s="12">
        <v>0</v>
      </c>
      <c r="O3" s="12">
        <v>0</v>
      </c>
      <c r="P3" s="12">
        <v>0</v>
      </c>
      <c r="Q3" s="12">
        <v>0</v>
      </c>
    </row>
    <row r="4" spans="1:17" ht="14.5">
      <c r="A4" s="8" t="s">
        <v>880</v>
      </c>
      <c r="B4" s="8" t="s">
        <v>87</v>
      </c>
      <c r="C4" s="12">
        <v>1.7781209999999999E-2</v>
      </c>
      <c r="D4" s="12">
        <v>0</v>
      </c>
      <c r="E4" s="12">
        <v>150.54139967525299</v>
      </c>
      <c r="F4" s="12">
        <v>39.677822933668537</v>
      </c>
      <c r="G4" s="12">
        <v>76.542745097561209</v>
      </c>
      <c r="H4" s="12">
        <v>178.4573244025064</v>
      </c>
      <c r="I4" s="12">
        <v>4.1071185398502479</v>
      </c>
      <c r="J4" s="12">
        <v>7.9230689649171069</v>
      </c>
      <c r="K4" s="12">
        <v>18.472419387800254</v>
      </c>
      <c r="L4" s="12">
        <v>0</v>
      </c>
      <c r="M4" s="12">
        <v>0</v>
      </c>
      <c r="N4" s="12">
        <v>0</v>
      </c>
      <c r="O4" s="12">
        <v>0</v>
      </c>
      <c r="P4" s="12">
        <v>0</v>
      </c>
      <c r="Q4" s="12">
        <v>0</v>
      </c>
    </row>
    <row r="5" spans="1:17" ht="14.5">
      <c r="A5" s="8" t="s">
        <v>881</v>
      </c>
      <c r="B5" s="8" t="s">
        <v>310</v>
      </c>
      <c r="C5" s="12">
        <v>1.4478401999999999</v>
      </c>
      <c r="D5" s="12">
        <v>0</v>
      </c>
      <c r="E5" s="12">
        <v>126.431048136</v>
      </c>
      <c r="F5" s="12">
        <v>2014.8262301810776</v>
      </c>
      <c r="G5" s="12">
        <v>3886.8143247286653</v>
      </c>
      <c r="H5" s="12">
        <v>9062.0016822797807</v>
      </c>
      <c r="I5" s="12">
        <v>1205.307986707835</v>
      </c>
      <c r="J5" s="12">
        <v>2325.1674403826105</v>
      </c>
      <c r="K5" s="12">
        <v>5421.0645263586948</v>
      </c>
      <c r="L5" s="12">
        <v>0</v>
      </c>
      <c r="M5" s="12">
        <v>0</v>
      </c>
      <c r="N5" s="12">
        <v>0</v>
      </c>
      <c r="O5" s="12">
        <v>0</v>
      </c>
      <c r="P5" s="12">
        <v>0</v>
      </c>
      <c r="Q5" s="12">
        <v>0</v>
      </c>
    </row>
    <row r="6" spans="1:17" ht="14.5">
      <c r="A6" s="8" t="s">
        <v>882</v>
      </c>
      <c r="B6" s="8" t="s">
        <v>217</v>
      </c>
      <c r="C6" s="12">
        <v>0.84183300000000005</v>
      </c>
      <c r="D6" s="12">
        <v>0</v>
      </c>
      <c r="E6" s="12">
        <v>999.02471837999997</v>
      </c>
      <c r="F6" s="12">
        <v>271.41751297691172</v>
      </c>
      <c r="G6" s="12">
        <v>523.59328145439019</v>
      </c>
      <c r="H6" s="12">
        <v>1220.7434677758388</v>
      </c>
      <c r="I6" s="12">
        <v>214.83819636645254</v>
      </c>
      <c r="J6" s="12">
        <v>414.44575548381198</v>
      </c>
      <c r="K6" s="12">
        <v>966.26898524930255</v>
      </c>
      <c r="L6" s="12">
        <v>0</v>
      </c>
      <c r="M6" s="12">
        <v>0</v>
      </c>
      <c r="N6" s="12">
        <v>0</v>
      </c>
      <c r="O6" s="12">
        <v>0</v>
      </c>
      <c r="P6" s="12">
        <v>0</v>
      </c>
      <c r="Q6" s="12">
        <v>0</v>
      </c>
    </row>
    <row r="7" spans="1:17" ht="14.5">
      <c r="A7" s="8" t="s">
        <v>883</v>
      </c>
      <c r="B7" s="8" t="s">
        <v>138</v>
      </c>
      <c r="C7" s="12">
        <v>1.149E-5</v>
      </c>
      <c r="D7" s="12">
        <v>0</v>
      </c>
      <c r="E7" s="12">
        <v>450.24200000000002</v>
      </c>
      <c r="F7" s="12">
        <v>2.0862649474228424E-2</v>
      </c>
      <c r="G7" s="12">
        <v>4.0246272166576023E-2</v>
      </c>
      <c r="H7" s="12">
        <v>9.3833086844060179E-2</v>
      </c>
      <c r="I7" s="12">
        <v>1.3214027923764225E-2</v>
      </c>
      <c r="J7" s="12">
        <v>2.5491266816014931E-2</v>
      </c>
      <c r="K7" s="12">
        <v>5.9432193943634318E-2</v>
      </c>
      <c r="L7" s="12">
        <v>0</v>
      </c>
      <c r="M7" s="12">
        <v>0</v>
      </c>
      <c r="N7" s="12">
        <v>0</v>
      </c>
      <c r="O7" s="12">
        <v>0</v>
      </c>
      <c r="P7" s="12">
        <v>0</v>
      </c>
      <c r="Q7" s="12">
        <v>0</v>
      </c>
    </row>
    <row r="8" spans="1:17" ht="14.5">
      <c r="A8" s="8" t="s">
        <v>884</v>
      </c>
      <c r="B8" s="8" t="s">
        <v>45</v>
      </c>
      <c r="C8" s="12">
        <v>1.188E-4</v>
      </c>
      <c r="D8" s="12">
        <v>0</v>
      </c>
      <c r="E8" s="12">
        <v>93.437635950000001</v>
      </c>
      <c r="F8" s="12">
        <v>0.18173265986803447</v>
      </c>
      <c r="G8" s="12">
        <v>0.35058165069780534</v>
      </c>
      <c r="H8" s="12">
        <v>0.81737156523979737</v>
      </c>
      <c r="I8" s="12">
        <v>0.11761519229617481</v>
      </c>
      <c r="J8" s="12">
        <v>0.22689222890522112</v>
      </c>
      <c r="K8" s="12">
        <v>0.52899304887141929</v>
      </c>
      <c r="L8" s="12">
        <v>0</v>
      </c>
      <c r="M8" s="12">
        <v>0</v>
      </c>
      <c r="N8" s="12">
        <v>0</v>
      </c>
      <c r="O8" s="12">
        <v>0</v>
      </c>
      <c r="P8" s="12">
        <v>0</v>
      </c>
      <c r="Q8" s="12">
        <v>0</v>
      </c>
    </row>
    <row r="9" spans="1:17" ht="14.5">
      <c r="A9" s="8" t="s">
        <v>884</v>
      </c>
      <c r="B9" s="8" t="s">
        <v>61</v>
      </c>
      <c r="C9" s="12">
        <v>6.1200000000000002E-4</v>
      </c>
      <c r="D9" s="12">
        <v>0</v>
      </c>
      <c r="E9" s="12">
        <v>2.9174746000000003</v>
      </c>
      <c r="F9" s="12">
        <v>16.38141810808246</v>
      </c>
      <c r="G9" s="12">
        <v>31.601499726426599</v>
      </c>
      <c r="H9" s="12">
        <v>73.678035470200484</v>
      </c>
      <c r="I9" s="12">
        <v>10.549814241073948</v>
      </c>
      <c r="J9" s="12">
        <v>20.35171495248375</v>
      </c>
      <c r="K9" s="12">
        <v>47.449468826777824</v>
      </c>
      <c r="L9" s="12">
        <v>0</v>
      </c>
      <c r="M9" s="12">
        <v>0</v>
      </c>
      <c r="N9" s="12">
        <v>0</v>
      </c>
      <c r="O9" s="12">
        <v>0</v>
      </c>
      <c r="P9" s="12">
        <v>0</v>
      </c>
      <c r="Q9" s="12">
        <v>0</v>
      </c>
    </row>
    <row r="10" spans="1:17" ht="14.5">
      <c r="A10" s="8" t="s">
        <v>884</v>
      </c>
      <c r="B10" s="8" t="s">
        <v>87</v>
      </c>
      <c r="C10" s="12">
        <v>8.2662999999999996E-4</v>
      </c>
      <c r="D10" s="12">
        <v>0</v>
      </c>
      <c r="E10" s="12">
        <v>150.54139967525299</v>
      </c>
      <c r="F10" s="12">
        <v>1.8445808115228617</v>
      </c>
      <c r="G10" s="12">
        <v>3.558392785417698</v>
      </c>
      <c r="H10" s="12">
        <v>8.2962958128745949</v>
      </c>
      <c r="I10" s="12">
        <v>0.19093567865158845</v>
      </c>
      <c r="J10" s="12">
        <v>0.36833525381396587</v>
      </c>
      <c r="K10" s="12">
        <v>0.85876360711882527</v>
      </c>
      <c r="L10" s="12">
        <v>0</v>
      </c>
      <c r="M10" s="12">
        <v>0</v>
      </c>
      <c r="N10" s="12">
        <v>0</v>
      </c>
      <c r="O10" s="12">
        <v>0</v>
      </c>
      <c r="P10" s="12">
        <v>0</v>
      </c>
      <c r="Q10" s="12">
        <v>0</v>
      </c>
    </row>
    <row r="11" spans="1:17" ht="14.5">
      <c r="A11" s="8" t="s">
        <v>884</v>
      </c>
      <c r="B11" s="8" t="s">
        <v>128</v>
      </c>
      <c r="C11" s="12">
        <v>8.1599999999999999E-4</v>
      </c>
      <c r="D11" s="12">
        <v>0</v>
      </c>
      <c r="E11" s="12">
        <v>146.87979724000002</v>
      </c>
      <c r="F11" s="12">
        <v>1.6086460997670784</v>
      </c>
      <c r="G11" s="12">
        <v>3.1032496055164271</v>
      </c>
      <c r="H11" s="12">
        <v>7.235141891602213</v>
      </c>
      <c r="I11" s="12">
        <v>1.1516598120624131</v>
      </c>
      <c r="J11" s="12">
        <v>2.2216743993531463</v>
      </c>
      <c r="K11" s="12">
        <v>5.1797733213874544</v>
      </c>
      <c r="L11" s="12">
        <v>0</v>
      </c>
      <c r="M11" s="12">
        <v>0</v>
      </c>
      <c r="N11" s="12">
        <v>0</v>
      </c>
      <c r="O11" s="12">
        <v>0</v>
      </c>
      <c r="P11" s="12">
        <v>0</v>
      </c>
      <c r="Q11" s="12">
        <v>0</v>
      </c>
    </row>
    <row r="12" spans="1:17" ht="14.5">
      <c r="A12" s="8" t="s">
        <v>884</v>
      </c>
      <c r="B12" s="8" t="s">
        <v>138</v>
      </c>
      <c r="C12" s="12">
        <v>3.004E-5</v>
      </c>
      <c r="D12" s="12">
        <v>0</v>
      </c>
      <c r="E12" s="12">
        <v>450.24200000000002</v>
      </c>
      <c r="F12" s="12">
        <v>5.454429853836569E-2</v>
      </c>
      <c r="G12" s="12">
        <v>0.10522175943289327</v>
      </c>
      <c r="H12" s="12">
        <v>0.24532166482119822</v>
      </c>
      <c r="I12" s="12">
        <v>3.4547380228884011E-2</v>
      </c>
      <c r="J12" s="12">
        <v>6.6645574861017284E-2</v>
      </c>
      <c r="K12" s="12">
        <v>0.15538234169423626</v>
      </c>
      <c r="L12" s="12">
        <v>0</v>
      </c>
      <c r="M12" s="12">
        <v>0</v>
      </c>
      <c r="N12" s="12">
        <v>0</v>
      </c>
      <c r="O12" s="12">
        <v>0</v>
      </c>
      <c r="P12" s="12">
        <v>0</v>
      </c>
      <c r="Q12" s="12">
        <v>0</v>
      </c>
    </row>
    <row r="13" spans="1:17" ht="14.5">
      <c r="A13" s="8" t="s">
        <v>884</v>
      </c>
      <c r="B13" s="8" t="s">
        <v>193</v>
      </c>
      <c r="C13" s="12">
        <v>7.3472200000000007E-3</v>
      </c>
      <c r="D13" s="12">
        <v>0</v>
      </c>
      <c r="E13" s="12">
        <v>77.359122075000002</v>
      </c>
      <c r="F13" s="12">
        <v>21.267023724140685</v>
      </c>
      <c r="G13" s="12">
        <v>41.026353150021002</v>
      </c>
      <c r="H13" s="12">
        <v>95.65182439972827</v>
      </c>
      <c r="I13" s="12">
        <v>6.6861277851122276</v>
      </c>
      <c r="J13" s="12">
        <v>12.898252396587552</v>
      </c>
      <c r="K13" s="12">
        <v>30.071923984818895</v>
      </c>
      <c r="L13" s="12">
        <v>0</v>
      </c>
      <c r="M13" s="12">
        <v>0</v>
      </c>
      <c r="N13" s="12">
        <v>0</v>
      </c>
      <c r="O13" s="12">
        <v>0</v>
      </c>
      <c r="P13" s="12">
        <v>0</v>
      </c>
      <c r="Q13" s="12">
        <v>0</v>
      </c>
    </row>
    <row r="14" spans="1:17" ht="14.5">
      <c r="A14" s="8" t="s">
        <v>884</v>
      </c>
      <c r="B14" s="8" t="s">
        <v>202</v>
      </c>
      <c r="C14" s="12">
        <v>1.84929E-3</v>
      </c>
      <c r="D14" s="12">
        <v>0</v>
      </c>
      <c r="E14" s="12">
        <v>31.658415652206102</v>
      </c>
      <c r="F14" s="12">
        <v>19.152554268705646</v>
      </c>
      <c r="G14" s="12">
        <v>36.947316434359657</v>
      </c>
      <c r="H14" s="12">
        <v>86.141661451055782</v>
      </c>
      <c r="I14" s="12">
        <v>13.85366469183737</v>
      </c>
      <c r="J14" s="12">
        <v>26.725194246345442</v>
      </c>
      <c r="K14" s="12">
        <v>62.309062122884647</v>
      </c>
      <c r="L14" s="12">
        <v>0</v>
      </c>
      <c r="M14" s="12">
        <v>0</v>
      </c>
      <c r="N14" s="12">
        <v>0</v>
      </c>
      <c r="O14" s="12">
        <v>0</v>
      </c>
      <c r="P14" s="12">
        <v>0</v>
      </c>
      <c r="Q14" s="12">
        <v>0</v>
      </c>
    </row>
    <row r="15" spans="1:17" ht="14.5">
      <c r="A15" s="8" t="s">
        <v>884</v>
      </c>
      <c r="B15" s="8" t="s">
        <v>217</v>
      </c>
      <c r="C15" s="12">
        <v>6.8913000000000004E-3</v>
      </c>
      <c r="D15" s="12">
        <v>0</v>
      </c>
      <c r="E15" s="12">
        <v>999.02471837999997</v>
      </c>
      <c r="F15" s="12">
        <v>2.2218415139080929</v>
      </c>
      <c r="G15" s="12">
        <v>4.2861688487938094</v>
      </c>
      <c r="H15" s="12">
        <v>9.9930858727130421</v>
      </c>
      <c r="I15" s="12">
        <v>1.7586795274361238</v>
      </c>
      <c r="J15" s="12">
        <v>3.3926800621567383</v>
      </c>
      <c r="K15" s="12">
        <v>7.9099411142691229</v>
      </c>
      <c r="L15" s="12">
        <v>0</v>
      </c>
      <c r="M15" s="12">
        <v>0</v>
      </c>
      <c r="N15" s="12">
        <v>0</v>
      </c>
      <c r="O15" s="12">
        <v>0</v>
      </c>
      <c r="P15" s="12">
        <v>0</v>
      </c>
      <c r="Q15" s="12">
        <v>0</v>
      </c>
    </row>
    <row r="16" spans="1:17" ht="14.5">
      <c r="A16" s="8" t="s">
        <v>884</v>
      </c>
      <c r="B16" s="8" t="s">
        <v>244</v>
      </c>
      <c r="C16" s="12">
        <v>3.4205099999999995E-2</v>
      </c>
      <c r="D16" s="12">
        <v>0</v>
      </c>
      <c r="E16" s="12">
        <v>184.84152828999999</v>
      </c>
      <c r="F16" s="12">
        <v>78.220107313038241</v>
      </c>
      <c r="G16" s="12">
        <v>150.89491541849085</v>
      </c>
      <c r="H16" s="12">
        <v>351.80738340653488</v>
      </c>
      <c r="I16" s="12">
        <v>48.943378332256401</v>
      </c>
      <c r="J16" s="12">
        <v>94.416988002648722</v>
      </c>
      <c r="K16" s="12">
        <v>220.13063466197909</v>
      </c>
      <c r="L16" s="12">
        <v>0</v>
      </c>
      <c r="M16" s="12">
        <v>0</v>
      </c>
      <c r="N16" s="12">
        <v>0</v>
      </c>
      <c r="O16" s="12">
        <v>0</v>
      </c>
      <c r="P16" s="12">
        <v>0</v>
      </c>
      <c r="Q16" s="12">
        <v>0</v>
      </c>
    </row>
    <row r="17" spans="1:17" ht="14.5">
      <c r="A17" s="8" t="s">
        <v>885</v>
      </c>
      <c r="B17" s="8" t="s">
        <v>87</v>
      </c>
      <c r="C17" s="12">
        <v>3.6682910000000006E-2</v>
      </c>
      <c r="D17" s="12">
        <v>0</v>
      </c>
      <c r="E17" s="12">
        <v>150.54139967525299</v>
      </c>
      <c r="F17" s="12">
        <v>81.855959615329851</v>
      </c>
      <c r="G17" s="12">
        <v>157.90886163353224</v>
      </c>
      <c r="H17" s="12">
        <v>368.16020787662637</v>
      </c>
      <c r="I17" s="12">
        <v>8.4730487833312864</v>
      </c>
      <c r="J17" s="12">
        <v>16.345413262868359</v>
      </c>
      <c r="K17" s="12">
        <v>38.108885609299485</v>
      </c>
      <c r="L17" s="12">
        <v>0</v>
      </c>
      <c r="M17" s="12">
        <v>0</v>
      </c>
      <c r="N17" s="12">
        <v>0</v>
      </c>
      <c r="O17" s="12">
        <v>0</v>
      </c>
      <c r="P17" s="12">
        <v>0</v>
      </c>
      <c r="Q17" s="12">
        <v>0</v>
      </c>
    </row>
    <row r="18" spans="1:17" ht="14.5">
      <c r="A18" s="8" t="s">
        <v>885</v>
      </c>
      <c r="B18" s="8" t="s">
        <v>138</v>
      </c>
      <c r="C18" s="12">
        <v>1.8310099999999999E-3</v>
      </c>
      <c r="D18" s="12">
        <v>0</v>
      </c>
      <c r="E18" s="12">
        <v>450.24200000000002</v>
      </c>
      <c r="F18" s="12">
        <v>3.3246057279205381</v>
      </c>
      <c r="G18" s="12">
        <v>6.4135184333962023</v>
      </c>
      <c r="H18" s="12">
        <v>14.952943458863587</v>
      </c>
      <c r="I18" s="12">
        <v>2.1057456282586187</v>
      </c>
      <c r="J18" s="12">
        <v>4.0622075241768059</v>
      </c>
      <c r="K18" s="12">
        <v>9.4709261473223556</v>
      </c>
      <c r="L18" s="12">
        <v>0</v>
      </c>
      <c r="M18" s="12">
        <v>0</v>
      </c>
      <c r="N18" s="12">
        <v>0</v>
      </c>
      <c r="O18" s="12">
        <v>0</v>
      </c>
      <c r="P18" s="12">
        <v>0</v>
      </c>
      <c r="Q18" s="12">
        <v>0</v>
      </c>
    </row>
    <row r="19" spans="1:17" ht="14.5">
      <c r="A19" s="8" t="s">
        <v>885</v>
      </c>
      <c r="B19" s="8" t="s">
        <v>217</v>
      </c>
      <c r="C19" s="12">
        <v>4.378626E-2</v>
      </c>
      <c r="D19" s="12">
        <v>0</v>
      </c>
      <c r="E19" s="12">
        <v>999.02471837999997</v>
      </c>
      <c r="F19" s="12">
        <v>14.11723915760065</v>
      </c>
      <c r="G19" s="12">
        <v>27.23365745464374</v>
      </c>
      <c r="H19" s="12">
        <v>63.494530237392084</v>
      </c>
      <c r="I19" s="12">
        <v>11.174379151247985</v>
      </c>
      <c r="J19" s="12">
        <v>21.55656716416512</v>
      </c>
      <c r="K19" s="12">
        <v>50.25854892604842</v>
      </c>
      <c r="L19" s="12">
        <v>0</v>
      </c>
      <c r="M19" s="12">
        <v>0</v>
      </c>
      <c r="N19" s="12">
        <v>0</v>
      </c>
      <c r="O19" s="12">
        <v>0</v>
      </c>
      <c r="P19" s="12">
        <v>0</v>
      </c>
      <c r="Q19" s="12">
        <v>0</v>
      </c>
    </row>
    <row r="20" spans="1:17" ht="14.5">
      <c r="A20" s="8" t="s">
        <v>885</v>
      </c>
      <c r="B20" s="8" t="s">
        <v>244</v>
      </c>
      <c r="C20" s="12">
        <v>0.18016494</v>
      </c>
      <c r="D20" s="12">
        <v>0</v>
      </c>
      <c r="E20" s="12">
        <v>184.84152828999999</v>
      </c>
      <c r="F20" s="12">
        <v>412.00057713168792</v>
      </c>
      <c r="G20" s="12">
        <v>794.79298065719684</v>
      </c>
      <c r="H20" s="12">
        <v>1853.0381762659767</v>
      </c>
      <c r="I20" s="12">
        <v>257.79432951893943</v>
      </c>
      <c r="J20" s="12">
        <v>497.31271004844098</v>
      </c>
      <c r="K20" s="12">
        <v>1159.4710316893502</v>
      </c>
      <c r="L20" s="12">
        <v>0</v>
      </c>
      <c r="M20" s="12">
        <v>0</v>
      </c>
      <c r="N20" s="12">
        <v>0</v>
      </c>
      <c r="O20" s="12">
        <v>0</v>
      </c>
      <c r="P20" s="12">
        <v>0</v>
      </c>
      <c r="Q20" s="12">
        <v>0</v>
      </c>
    </row>
    <row r="21" spans="1:17" ht="15.75" customHeight="1">
      <c r="A21" s="8" t="s">
        <v>886</v>
      </c>
      <c r="B21" s="8" t="s">
        <v>244</v>
      </c>
      <c r="C21" s="12">
        <v>6.7799999999999995E-5</v>
      </c>
      <c r="D21" s="12">
        <v>0</v>
      </c>
      <c r="E21" s="12">
        <v>184.84152828999999</v>
      </c>
      <c r="F21" s="12">
        <v>0.15504481132415907</v>
      </c>
      <c r="G21" s="12">
        <v>0.29909794929334166</v>
      </c>
      <c r="H21" s="12">
        <v>0.69733871834793837</v>
      </c>
      <c r="I21" s="12">
        <v>9.7013633958882864E-2</v>
      </c>
      <c r="J21" s="12">
        <v>0.18714962934122642</v>
      </c>
      <c r="K21" s="12">
        <v>0.43633426097518158</v>
      </c>
      <c r="L21" s="12">
        <v>0</v>
      </c>
      <c r="M21" s="12">
        <v>0</v>
      </c>
      <c r="N21" s="12">
        <v>0</v>
      </c>
      <c r="O21" s="12">
        <v>0</v>
      </c>
      <c r="P21" s="12">
        <v>0</v>
      </c>
      <c r="Q21" s="12">
        <v>0</v>
      </c>
    </row>
    <row r="22" spans="1:17" ht="15.75" customHeight="1">
      <c r="A22" s="8" t="s">
        <v>887</v>
      </c>
      <c r="B22" s="8" t="s">
        <v>217</v>
      </c>
      <c r="C22" s="12">
        <v>1.307466E-2</v>
      </c>
      <c r="D22" s="12">
        <v>0</v>
      </c>
      <c r="E22" s="12">
        <v>999.02471837999997</v>
      </c>
      <c r="F22" s="12">
        <v>4.2154342966107388</v>
      </c>
      <c r="G22" s="12">
        <v>8.132021592525426</v>
      </c>
      <c r="H22" s="12">
        <v>18.959586745102705</v>
      </c>
      <c r="I22" s="12">
        <v>3.3366907361728537</v>
      </c>
      <c r="J22" s="12">
        <v>6.436831701054694</v>
      </c>
      <c r="K22" s="12">
        <v>15.007297707122012</v>
      </c>
      <c r="L22" s="12">
        <v>0</v>
      </c>
      <c r="M22" s="12">
        <v>0</v>
      </c>
      <c r="N22" s="12">
        <v>0</v>
      </c>
      <c r="O22" s="12">
        <v>0</v>
      </c>
      <c r="P22" s="12">
        <v>0</v>
      </c>
      <c r="Q22" s="12">
        <v>0</v>
      </c>
    </row>
    <row r="23" spans="1:17" ht="15.75" customHeight="1">
      <c r="A23" s="8" t="s">
        <v>888</v>
      </c>
      <c r="B23" s="8" t="s">
        <v>217</v>
      </c>
      <c r="C23" s="12">
        <v>5.7986099999999999E-2</v>
      </c>
      <c r="D23" s="12">
        <v>0</v>
      </c>
      <c r="E23" s="12">
        <v>999.02471837999997</v>
      </c>
      <c r="F23" s="12">
        <v>18.695445592214249</v>
      </c>
      <c r="G23" s="12">
        <v>36.06550512719555</v>
      </c>
      <c r="H23" s="12">
        <v>84.085742417791366</v>
      </c>
      <c r="I23" s="12">
        <v>14.798219050957556</v>
      </c>
      <c r="J23" s="12">
        <v>28.547340175616622</v>
      </c>
      <c r="K23" s="12">
        <v>66.557345703440674</v>
      </c>
      <c r="L23" s="12">
        <v>0</v>
      </c>
      <c r="M23" s="12">
        <v>0</v>
      </c>
      <c r="N23" s="12">
        <v>0</v>
      </c>
      <c r="O23" s="12">
        <v>0</v>
      </c>
      <c r="P23" s="12">
        <v>0</v>
      </c>
      <c r="Q23" s="12">
        <v>0</v>
      </c>
    </row>
    <row r="24" spans="1:17" ht="15.75" customHeight="1">
      <c r="A24" s="8" t="s">
        <v>888</v>
      </c>
      <c r="B24" s="8" t="s">
        <v>244</v>
      </c>
      <c r="C24" s="12">
        <v>6.6996570000000005E-2</v>
      </c>
      <c r="D24" s="12">
        <v>0</v>
      </c>
      <c r="E24" s="12">
        <v>184.84152828999999</v>
      </c>
      <c r="F24" s="12">
        <v>153.20753030996781</v>
      </c>
      <c r="G24" s="12">
        <v>295.55363859421556</v>
      </c>
      <c r="H24" s="12">
        <v>689.07525453551546</v>
      </c>
      <c r="I24" s="12">
        <v>95.864022396470119</v>
      </c>
      <c r="J24" s="12">
        <v>184.93190623353291</v>
      </c>
      <c r="K24" s="12">
        <v>431.16369998262576</v>
      </c>
      <c r="L24" s="12">
        <v>0</v>
      </c>
      <c r="M24" s="12">
        <v>0</v>
      </c>
      <c r="N24" s="12">
        <v>0</v>
      </c>
      <c r="O24" s="12">
        <v>0</v>
      </c>
      <c r="P24" s="12">
        <v>0</v>
      </c>
      <c r="Q24" s="12">
        <v>0</v>
      </c>
    </row>
    <row r="25" spans="1:17" ht="15.75" customHeight="1">
      <c r="A25" s="8" t="s">
        <v>889</v>
      </c>
      <c r="B25" s="8" t="s">
        <v>217</v>
      </c>
      <c r="C25" s="12">
        <v>6.8399999999999997E-3</v>
      </c>
      <c r="D25" s="12">
        <v>0</v>
      </c>
      <c r="E25" s="12">
        <v>999.02471837999997</v>
      </c>
      <c r="F25" s="12">
        <v>2.205301750777263</v>
      </c>
      <c r="G25" s="12">
        <v>4.2542618846588676</v>
      </c>
      <c r="H25" s="12">
        <v>9.9186956552983023</v>
      </c>
      <c r="I25" s="12">
        <v>1.7455876202839933</v>
      </c>
      <c r="J25" s="12">
        <v>3.3674243793118985</v>
      </c>
      <c r="K25" s="12">
        <v>7.8510581779346111</v>
      </c>
      <c r="L25" s="12">
        <v>0</v>
      </c>
      <c r="M25" s="12">
        <v>0</v>
      </c>
      <c r="N25" s="12">
        <v>0</v>
      </c>
      <c r="O25" s="12">
        <v>0</v>
      </c>
      <c r="P25" s="12">
        <v>0</v>
      </c>
      <c r="Q25" s="12">
        <v>0</v>
      </c>
    </row>
    <row r="26" spans="1:17" ht="15.75" customHeight="1">
      <c r="A26" s="8" t="s">
        <v>890</v>
      </c>
      <c r="B26" s="8" t="s">
        <v>319</v>
      </c>
      <c r="C26" s="12">
        <v>8.8285200000000012E-3</v>
      </c>
      <c r="D26" s="12">
        <v>0</v>
      </c>
      <c r="E26" s="12">
        <v>230.05283894999999</v>
      </c>
      <c r="F26" s="12">
        <v>1.2267163696589298</v>
      </c>
      <c r="G26" s="12">
        <v>2.3664664905325155</v>
      </c>
      <c r="H26" s="12">
        <v>5.5173521363826499</v>
      </c>
      <c r="I26" s="12">
        <v>0.63416951898330032</v>
      </c>
      <c r="J26" s="12">
        <v>1.2233805247160456</v>
      </c>
      <c r="K26" s="12">
        <v>2.8522783562137484</v>
      </c>
      <c r="L26" s="12">
        <v>0</v>
      </c>
      <c r="M26" s="12">
        <v>0</v>
      </c>
      <c r="N26" s="12">
        <v>0</v>
      </c>
      <c r="O26" s="12">
        <v>0</v>
      </c>
      <c r="P26" s="12">
        <v>0</v>
      </c>
      <c r="Q26" s="12">
        <v>0</v>
      </c>
    </row>
    <row r="27" spans="1:17" ht="15.75" customHeight="1">
      <c r="A27" s="8" t="s">
        <v>891</v>
      </c>
      <c r="B27" s="8" t="s">
        <v>128</v>
      </c>
      <c r="C27" s="12">
        <v>5.7954360000000003E-2</v>
      </c>
      <c r="D27" s="12">
        <v>0</v>
      </c>
      <c r="E27" s="12">
        <v>146.87979724000002</v>
      </c>
      <c r="F27" s="12">
        <v>114.25006762070734</v>
      </c>
      <c r="G27" s="12">
        <v>220.40054510779046</v>
      </c>
      <c r="H27" s="12">
        <v>513.8578649963182</v>
      </c>
      <c r="I27" s="12">
        <v>81.793759002202748</v>
      </c>
      <c r="J27" s="12">
        <v>157.78887002805882</v>
      </c>
      <c r="K27" s="12">
        <v>367.88045071824052</v>
      </c>
      <c r="L27" s="12">
        <v>0</v>
      </c>
      <c r="M27" s="12">
        <v>0</v>
      </c>
      <c r="N27" s="12">
        <v>0</v>
      </c>
      <c r="O27" s="12">
        <v>0</v>
      </c>
      <c r="P27" s="12">
        <v>0</v>
      </c>
      <c r="Q27" s="12">
        <v>0</v>
      </c>
    </row>
    <row r="28" spans="1:17" ht="15.75" customHeight="1">
      <c r="A28" s="8" t="s">
        <v>891</v>
      </c>
      <c r="B28" s="8" t="s">
        <v>138</v>
      </c>
      <c r="C28" s="12">
        <v>2.33891E-3</v>
      </c>
      <c r="D28" s="12">
        <v>0</v>
      </c>
      <c r="E28" s="12">
        <v>450.24200000000002</v>
      </c>
      <c r="F28" s="12">
        <v>4.2468110950189386</v>
      </c>
      <c r="G28" s="12">
        <v>8.1925507774696555</v>
      </c>
      <c r="H28" s="12">
        <v>19.100708890377788</v>
      </c>
      <c r="I28" s="12">
        <v>2.6898539644187451</v>
      </c>
      <c r="J28" s="12">
        <v>5.1890146970100517</v>
      </c>
      <c r="K28" s="12">
        <v>12.098046365248543</v>
      </c>
      <c r="L28" s="12">
        <v>0</v>
      </c>
      <c r="M28" s="12">
        <v>0</v>
      </c>
      <c r="N28" s="12">
        <v>0</v>
      </c>
      <c r="O28" s="12">
        <v>0</v>
      </c>
      <c r="P28" s="12">
        <v>0</v>
      </c>
      <c r="Q28" s="12">
        <v>0</v>
      </c>
    </row>
    <row r="29" spans="1:17" ht="15.75" customHeight="1">
      <c r="A29" s="8" t="s">
        <v>891</v>
      </c>
      <c r="B29" s="8" t="s">
        <v>217</v>
      </c>
      <c r="C29" s="12">
        <v>1.6142400000000001E-2</v>
      </c>
      <c r="D29" s="12">
        <v>0</v>
      </c>
      <c r="E29" s="12">
        <v>999.02471837999997</v>
      </c>
      <c r="F29" s="12">
        <v>5.2045121318343419</v>
      </c>
      <c r="G29" s="12">
        <v>10.040058047794929</v>
      </c>
      <c r="H29" s="12">
        <v>23.408121746503998</v>
      </c>
      <c r="I29" s="12">
        <v>4.1195867838702247</v>
      </c>
      <c r="J29" s="12">
        <v>7.9471215351760822</v>
      </c>
      <c r="K29" s="12">
        <v>18.528497299925686</v>
      </c>
      <c r="L29" s="12">
        <v>0</v>
      </c>
      <c r="M29" s="12">
        <v>0</v>
      </c>
      <c r="N29" s="12">
        <v>0</v>
      </c>
      <c r="O29" s="12">
        <v>0</v>
      </c>
      <c r="P29" s="12">
        <v>0</v>
      </c>
      <c r="Q29" s="12">
        <v>0</v>
      </c>
    </row>
    <row r="30" spans="1:17" ht="15.75" customHeight="1">
      <c r="A30" s="8" t="s">
        <v>891</v>
      </c>
      <c r="B30" s="8" t="s">
        <v>244</v>
      </c>
      <c r="C30" s="12">
        <v>2.2126529999999998E-2</v>
      </c>
      <c r="D30" s="12">
        <v>0</v>
      </c>
      <c r="E30" s="12">
        <v>184.84152828999999</v>
      </c>
      <c r="F30" s="12">
        <v>50.59887417563931</v>
      </c>
      <c r="G30" s="12">
        <v>97.610615751882037</v>
      </c>
      <c r="H30" s="12">
        <v>227.57649073284969</v>
      </c>
      <c r="I30" s="12">
        <v>31.660399442481424</v>
      </c>
      <c r="J30" s="12">
        <v>61.076281535509239</v>
      </c>
      <c r="K30" s="12">
        <v>142.39768606925051</v>
      </c>
      <c r="L30" s="12">
        <v>0</v>
      </c>
      <c r="M30" s="12">
        <v>0</v>
      </c>
      <c r="N30" s="12">
        <v>0</v>
      </c>
      <c r="O30" s="12">
        <v>0</v>
      </c>
      <c r="P30" s="12">
        <v>0</v>
      </c>
      <c r="Q30" s="12">
        <v>0</v>
      </c>
    </row>
    <row r="31" spans="1:17" ht="15.75" customHeight="1">
      <c r="A31" s="8" t="s">
        <v>891</v>
      </c>
      <c r="B31" s="8" t="s">
        <v>319</v>
      </c>
      <c r="C31" s="12">
        <v>2.6004330000000003E-2</v>
      </c>
      <c r="D31" s="12">
        <v>0</v>
      </c>
      <c r="E31" s="12">
        <v>230.05283894999999</v>
      </c>
      <c r="F31" s="12">
        <v>3.6132825539289479</v>
      </c>
      <c r="G31" s="12">
        <v>6.9704067673573151</v>
      </c>
      <c r="H31" s="12">
        <v>16.251313434267512</v>
      </c>
      <c r="I31" s="12">
        <v>1.8679408833624438</v>
      </c>
      <c r="J31" s="12">
        <v>3.6034568512377163</v>
      </c>
      <c r="K31" s="12">
        <v>8.4013614543366106</v>
      </c>
      <c r="L31" s="12">
        <v>0</v>
      </c>
      <c r="M31" s="12">
        <v>0</v>
      </c>
      <c r="N31" s="12">
        <v>0</v>
      </c>
      <c r="O31" s="12">
        <v>0</v>
      </c>
      <c r="P31" s="12">
        <v>0</v>
      </c>
      <c r="Q31" s="12">
        <v>0</v>
      </c>
    </row>
    <row r="32" spans="1:17" ht="15.75" customHeight="1">
      <c r="A32" s="8" t="s">
        <v>892</v>
      </c>
      <c r="B32" s="8" t="s">
        <v>138</v>
      </c>
      <c r="C32" s="12">
        <v>7.5100000000000001E-6</v>
      </c>
      <c r="D32" s="12">
        <v>0</v>
      </c>
      <c r="E32" s="12">
        <v>450.24200000000002</v>
      </c>
      <c r="F32" s="12">
        <v>1.3636074634591423E-2</v>
      </c>
      <c r="G32" s="12">
        <v>2.6305439858223319E-2</v>
      </c>
      <c r="H32" s="12">
        <v>6.1330416205299554E-2</v>
      </c>
      <c r="I32" s="12">
        <v>8.6368450572210029E-3</v>
      </c>
      <c r="J32" s="12">
        <v>1.6661393715254321E-2</v>
      </c>
      <c r="K32" s="12">
        <v>3.8845585423559065E-2</v>
      </c>
      <c r="L32" s="12">
        <v>0</v>
      </c>
      <c r="M32" s="12">
        <v>0</v>
      </c>
      <c r="N32" s="12">
        <v>0</v>
      </c>
      <c r="O32" s="12">
        <v>0</v>
      </c>
      <c r="P32" s="12">
        <v>0</v>
      </c>
      <c r="Q32" s="12">
        <v>0</v>
      </c>
    </row>
    <row r="33" spans="1:17" ht="15.75" customHeight="1">
      <c r="A33" s="8" t="s">
        <v>892</v>
      </c>
      <c r="B33" s="8" t="s">
        <v>202</v>
      </c>
      <c r="C33" s="12">
        <v>3.4246100000000002E-3</v>
      </c>
      <c r="D33" s="12">
        <v>0</v>
      </c>
      <c r="E33" s="12">
        <v>31.658415652206102</v>
      </c>
      <c r="F33" s="12">
        <v>35.467681582743673</v>
      </c>
      <c r="G33" s="12">
        <v>68.420934160825198</v>
      </c>
      <c r="H33" s="12">
        <v>159.52154352313599</v>
      </c>
      <c r="I33" s="12">
        <v>25.654926290799807</v>
      </c>
      <c r="J33" s="12">
        <v>49.491084398865013</v>
      </c>
      <c r="K33" s="12">
        <v>115.38711464218808</v>
      </c>
      <c r="L33" s="12">
        <v>0</v>
      </c>
      <c r="M33" s="12">
        <v>0</v>
      </c>
      <c r="N33" s="12">
        <v>0</v>
      </c>
      <c r="O33" s="12">
        <v>0</v>
      </c>
      <c r="P33" s="12">
        <v>0</v>
      </c>
      <c r="Q33" s="12">
        <v>0</v>
      </c>
    </row>
    <row r="34" spans="1:17" ht="15.75" customHeight="1">
      <c r="A34" s="8" t="s">
        <v>892</v>
      </c>
      <c r="B34" s="8" t="s">
        <v>217</v>
      </c>
      <c r="C34" s="12">
        <v>6.4980000000000005E-5</v>
      </c>
      <c r="D34" s="12">
        <v>0</v>
      </c>
      <c r="E34" s="12">
        <v>999.02471837999997</v>
      </c>
      <c r="F34" s="12">
        <v>2.0950366632384004E-2</v>
      </c>
      <c r="G34" s="12">
        <v>4.0415487904259244E-2</v>
      </c>
      <c r="H34" s="12">
        <v>9.4227608725333895E-2</v>
      </c>
      <c r="I34" s="12">
        <v>1.6583082392697939E-2</v>
      </c>
      <c r="J34" s="12">
        <v>3.1990531603463039E-2</v>
      </c>
      <c r="K34" s="12">
        <v>7.4585052690378822E-2</v>
      </c>
      <c r="L34" s="12">
        <v>0</v>
      </c>
      <c r="M34" s="12">
        <v>0</v>
      </c>
      <c r="N34" s="12">
        <v>0</v>
      </c>
      <c r="O34" s="12">
        <v>0</v>
      </c>
      <c r="P34" s="12">
        <v>0</v>
      </c>
      <c r="Q34" s="12">
        <v>0</v>
      </c>
    </row>
    <row r="35" spans="1:17" ht="15.75" customHeight="1">
      <c r="A35" s="8" t="s">
        <v>892</v>
      </c>
      <c r="B35" s="8" t="s">
        <v>244</v>
      </c>
      <c r="C35" s="12">
        <v>6.1020000000000002E-5</v>
      </c>
      <c r="D35" s="12">
        <v>0</v>
      </c>
      <c r="E35" s="12">
        <v>184.84152828999999</v>
      </c>
      <c r="F35" s="12">
        <v>0.13954033019174317</v>
      </c>
      <c r="G35" s="12">
        <v>0.2691881543640075</v>
      </c>
      <c r="H35" s="12">
        <v>0.62760484651314463</v>
      </c>
      <c r="I35" s="12">
        <v>8.7312270562994593E-2</v>
      </c>
      <c r="J35" s="12">
        <v>0.16843466640710378</v>
      </c>
      <c r="K35" s="12">
        <v>0.39270083487766344</v>
      </c>
      <c r="L35" s="12">
        <v>0</v>
      </c>
      <c r="M35" s="12">
        <v>0</v>
      </c>
      <c r="N35" s="12">
        <v>0</v>
      </c>
      <c r="O35" s="12">
        <v>0</v>
      </c>
      <c r="P35" s="12">
        <v>0</v>
      </c>
      <c r="Q35" s="12">
        <v>0</v>
      </c>
    </row>
    <row r="36" spans="1:17" ht="15.75" customHeight="1">
      <c r="A36" s="8" t="s">
        <v>893</v>
      </c>
      <c r="B36" s="8" t="s">
        <v>319</v>
      </c>
      <c r="C36" s="12">
        <v>3.3334580000000003E-2</v>
      </c>
      <c r="D36" s="12">
        <v>0</v>
      </c>
      <c r="E36" s="12">
        <v>230.05283894999999</v>
      </c>
      <c r="F36" s="12">
        <v>4.631815407532085</v>
      </c>
      <c r="G36" s="12">
        <v>8.9352650892760472</v>
      </c>
      <c r="H36" s="12">
        <v>20.832327069363647</v>
      </c>
      <c r="I36" s="12">
        <v>2.3944867955342843</v>
      </c>
      <c r="J36" s="12">
        <v>4.6192199792931312</v>
      </c>
      <c r="K36" s="12">
        <v>10.769585507817355</v>
      </c>
      <c r="L36" s="12">
        <v>0</v>
      </c>
      <c r="M36" s="12">
        <v>0</v>
      </c>
      <c r="N36" s="12">
        <v>0</v>
      </c>
      <c r="O36" s="12">
        <v>0</v>
      </c>
      <c r="P36" s="12">
        <v>0</v>
      </c>
      <c r="Q36" s="12">
        <v>0</v>
      </c>
    </row>
    <row r="37" spans="1:17" ht="15.75" customHeight="1">
      <c r="A37" s="8" t="s">
        <v>894</v>
      </c>
      <c r="B37" s="8" t="s">
        <v>128</v>
      </c>
      <c r="C37" s="12">
        <v>9.0955439999999999E-2</v>
      </c>
      <c r="D37" s="12">
        <v>0</v>
      </c>
      <c r="E37" s="12">
        <v>146.87979724000002</v>
      </c>
      <c r="F37" s="12">
        <v>179.30773751053741</v>
      </c>
      <c r="G37" s="12">
        <v>345.90371727888856</v>
      </c>
      <c r="H37" s="12">
        <v>806.46509094744067</v>
      </c>
      <c r="I37" s="12">
        <v>128.36976095153688</v>
      </c>
      <c r="J37" s="12">
        <v>247.63893692389843</v>
      </c>
      <c r="K37" s="12">
        <v>577.36343326845258</v>
      </c>
      <c r="L37" s="12">
        <v>0</v>
      </c>
      <c r="M37" s="12">
        <v>0</v>
      </c>
      <c r="N37" s="12">
        <v>0</v>
      </c>
      <c r="O37" s="12">
        <v>0</v>
      </c>
      <c r="P37" s="12">
        <v>0</v>
      </c>
      <c r="Q37" s="12">
        <v>0</v>
      </c>
    </row>
    <row r="38" spans="1:17" ht="15.75" customHeight="1">
      <c r="A38" s="8" t="s">
        <v>894</v>
      </c>
      <c r="B38" s="8" t="s">
        <v>217</v>
      </c>
      <c r="C38" s="12">
        <v>0.11228544</v>
      </c>
      <c r="D38" s="12">
        <v>0</v>
      </c>
      <c r="E38" s="12">
        <v>999.02471837999997</v>
      </c>
      <c r="F38" s="12">
        <v>36.202233540759551</v>
      </c>
      <c r="G38" s="12">
        <v>69.837963098559968</v>
      </c>
      <c r="H38" s="12">
        <v>162.82530787737696</v>
      </c>
      <c r="I38" s="12">
        <v>28.655566374582037</v>
      </c>
      <c r="J38" s="12">
        <v>55.279638610784133</v>
      </c>
      <c r="K38" s="12">
        <v>128.88297104897458</v>
      </c>
      <c r="L38" s="12">
        <v>0</v>
      </c>
      <c r="M38" s="12">
        <v>0</v>
      </c>
      <c r="N38" s="12">
        <v>0</v>
      </c>
      <c r="O38" s="12">
        <v>0</v>
      </c>
      <c r="P38" s="12">
        <v>0</v>
      </c>
      <c r="Q38" s="12">
        <v>0</v>
      </c>
    </row>
    <row r="39" spans="1:17" ht="15.75" customHeight="1">
      <c r="A39" s="8" t="s">
        <v>894</v>
      </c>
      <c r="B39" s="8" t="s">
        <v>244</v>
      </c>
      <c r="C39" s="12">
        <v>0.11361585</v>
      </c>
      <c r="D39" s="12">
        <v>0</v>
      </c>
      <c r="E39" s="12">
        <v>184.84152828999999</v>
      </c>
      <c r="F39" s="12">
        <v>259.81634257645953</v>
      </c>
      <c r="G39" s="12">
        <v>501.21338852831724</v>
      </c>
      <c r="H39" s="12">
        <v>1168.5653572715578</v>
      </c>
      <c r="I39" s="12">
        <v>162.57059710659797</v>
      </c>
      <c r="J39" s="12">
        <v>313.61599136856017</v>
      </c>
      <c r="K39" s="12">
        <v>731.18713782916052</v>
      </c>
      <c r="L39" s="12">
        <v>0</v>
      </c>
      <c r="M39" s="12">
        <v>0</v>
      </c>
      <c r="N39" s="12">
        <v>0</v>
      </c>
      <c r="O39" s="12">
        <v>0</v>
      </c>
      <c r="P39" s="12">
        <v>0</v>
      </c>
      <c r="Q39" s="12">
        <v>0</v>
      </c>
    </row>
    <row r="40" spans="1:17" ht="15.75" customHeight="1">
      <c r="A40" s="8" t="s">
        <v>895</v>
      </c>
      <c r="B40" s="8" t="s">
        <v>97</v>
      </c>
      <c r="C40" s="12">
        <v>4.9223999999999995E-3</v>
      </c>
      <c r="D40" s="12">
        <v>0</v>
      </c>
      <c r="E40" s="12">
        <v>108.25509592</v>
      </c>
      <c r="F40" s="12">
        <v>1.5658924147408633</v>
      </c>
      <c r="G40" s="12">
        <v>3.0207731949428478</v>
      </c>
      <c r="H40" s="12">
        <v>7.0428503878349611</v>
      </c>
      <c r="I40" s="12">
        <v>1.1506021260921535</v>
      </c>
      <c r="J40" s="12">
        <v>2.219634010500406</v>
      </c>
      <c r="K40" s="12">
        <v>5.175016210377958</v>
      </c>
      <c r="L40" s="12">
        <v>0</v>
      </c>
      <c r="M40" s="12">
        <v>0</v>
      </c>
      <c r="N40" s="12">
        <v>0</v>
      </c>
      <c r="O40" s="12">
        <v>0</v>
      </c>
      <c r="P40" s="12">
        <v>0</v>
      </c>
      <c r="Q40" s="12">
        <v>0</v>
      </c>
    </row>
    <row r="41" spans="1:17" ht="15.75" customHeight="1">
      <c r="A41" s="8" t="s">
        <v>895</v>
      </c>
      <c r="B41" s="8" t="s">
        <v>128</v>
      </c>
      <c r="C41" s="12">
        <v>6.2107700000000002E-2</v>
      </c>
      <c r="D41" s="12">
        <v>0</v>
      </c>
      <c r="E41" s="12">
        <v>146.87979724000002</v>
      </c>
      <c r="F41" s="12">
        <v>122.43787913051933</v>
      </c>
      <c r="G41" s="12">
        <v>236.19570529967228</v>
      </c>
      <c r="H41" s="12">
        <v>550.68385056502791</v>
      </c>
      <c r="I41" s="12">
        <v>87.655566310819538</v>
      </c>
      <c r="J41" s="12">
        <v>169.0969204567468</v>
      </c>
      <c r="K41" s="12">
        <v>394.2448621479603</v>
      </c>
      <c r="L41" s="12">
        <v>0</v>
      </c>
      <c r="M41" s="12">
        <v>0</v>
      </c>
      <c r="N41" s="12">
        <v>0</v>
      </c>
      <c r="O41" s="12">
        <v>0</v>
      </c>
      <c r="P41" s="12">
        <v>0</v>
      </c>
      <c r="Q41" s="12">
        <v>0</v>
      </c>
    </row>
    <row r="42" spans="1:17" ht="15.75" customHeight="1">
      <c r="A42" s="8" t="s">
        <v>895</v>
      </c>
      <c r="B42" s="8" t="s">
        <v>217</v>
      </c>
      <c r="C42" s="12">
        <v>0.38021206000000002</v>
      </c>
      <c r="D42" s="12">
        <v>0</v>
      </c>
      <c r="E42" s="12">
        <v>999.02471837999997</v>
      </c>
      <c r="F42" s="12">
        <v>122.58513473459502</v>
      </c>
      <c r="G42" s="12">
        <v>236.47977703883487</v>
      </c>
      <c r="H42" s="12">
        <v>551.34615608392073</v>
      </c>
      <c r="I42" s="12">
        <v>97.0312083360636</v>
      </c>
      <c r="J42" s="12">
        <v>187.18353218602317</v>
      </c>
      <c r="K42" s="12">
        <v>436.4133045339716</v>
      </c>
      <c r="L42" s="12">
        <v>0</v>
      </c>
      <c r="M42" s="12">
        <v>0</v>
      </c>
      <c r="N42" s="12">
        <v>0</v>
      </c>
      <c r="O42" s="12">
        <v>0</v>
      </c>
      <c r="P42" s="12">
        <v>0</v>
      </c>
      <c r="Q42" s="12">
        <v>0</v>
      </c>
    </row>
    <row r="43" spans="1:17" ht="15.75" customHeight="1">
      <c r="A43" s="8" t="s">
        <v>895</v>
      </c>
      <c r="B43" s="8" t="s">
        <v>244</v>
      </c>
      <c r="C43" s="12">
        <v>0.42576674000000003</v>
      </c>
      <c r="D43" s="12">
        <v>0</v>
      </c>
      <c r="E43" s="12">
        <v>184.84152828999999</v>
      </c>
      <c r="F43" s="12">
        <v>973.64194500593362</v>
      </c>
      <c r="G43" s="12">
        <v>1878.2589795178671</v>
      </c>
      <c r="H43" s="12">
        <v>4379.1096281235987</v>
      </c>
      <c r="I43" s="12">
        <v>609.22092428063218</v>
      </c>
      <c r="J43" s="12">
        <v>1175.2520291566716</v>
      </c>
      <c r="K43" s="12">
        <v>2740.0680803202404</v>
      </c>
      <c r="L43" s="12">
        <v>0</v>
      </c>
      <c r="M43" s="12">
        <v>0</v>
      </c>
      <c r="N43" s="12">
        <v>0</v>
      </c>
      <c r="O43" s="12">
        <v>0</v>
      </c>
      <c r="P43" s="12">
        <v>0</v>
      </c>
      <c r="Q43" s="12">
        <v>0</v>
      </c>
    </row>
    <row r="44" spans="1:17" ht="15.75" customHeight="1">
      <c r="A44" s="8" t="s">
        <v>895</v>
      </c>
      <c r="B44" s="8" t="s">
        <v>310</v>
      </c>
      <c r="C44" s="12">
        <v>6.6689999999999996E-3</v>
      </c>
      <c r="D44" s="12">
        <v>0</v>
      </c>
      <c r="E44" s="12">
        <v>126.431048136</v>
      </c>
      <c r="F44" s="12">
        <v>9.2806347890310033</v>
      </c>
      <c r="G44" s="12">
        <v>17.903332654816097</v>
      </c>
      <c r="H44" s="12">
        <v>41.741132218268184</v>
      </c>
      <c r="I44" s="12">
        <v>5.5518550758257383</v>
      </c>
      <c r="J44" s="12">
        <v>10.710119569764418</v>
      </c>
      <c r="K44" s="12">
        <v>24.970351925776153</v>
      </c>
      <c r="L44" s="12">
        <v>0</v>
      </c>
      <c r="M44" s="12">
        <v>0</v>
      </c>
      <c r="N44" s="12">
        <v>0</v>
      </c>
      <c r="O44" s="12">
        <v>0</v>
      </c>
      <c r="P44" s="12">
        <v>0</v>
      </c>
      <c r="Q44" s="12">
        <v>0</v>
      </c>
    </row>
    <row r="45" spans="1:17" ht="15.75" customHeight="1">
      <c r="A45" s="8" t="s">
        <v>895</v>
      </c>
      <c r="B45" s="8" t="s">
        <v>319</v>
      </c>
      <c r="C45" s="12">
        <v>4.9673699999999996E-3</v>
      </c>
      <c r="D45" s="12">
        <v>0</v>
      </c>
      <c r="E45" s="12">
        <v>230.05283894999999</v>
      </c>
      <c r="F45" s="12">
        <v>0.69021241308313019</v>
      </c>
      <c r="G45" s="12">
        <v>1.3314932345485424</v>
      </c>
      <c r="H45" s="12">
        <v>3.1043401931131238</v>
      </c>
      <c r="I45" s="12">
        <v>0.35681571129839151</v>
      </c>
      <c r="J45" s="12">
        <v>0.68833549870858779</v>
      </c>
      <c r="K45" s="12">
        <v>1.6048354580728688</v>
      </c>
      <c r="L45" s="12">
        <v>0</v>
      </c>
      <c r="M45" s="12">
        <v>0</v>
      </c>
      <c r="N45" s="12">
        <v>0</v>
      </c>
      <c r="O45" s="12">
        <v>0</v>
      </c>
      <c r="P45" s="12">
        <v>0</v>
      </c>
      <c r="Q45" s="12">
        <v>0</v>
      </c>
    </row>
    <row r="46" spans="1:17" ht="15.75" customHeight="1">
      <c r="A46" s="8" t="s">
        <v>896</v>
      </c>
      <c r="B46" s="8" t="s">
        <v>87</v>
      </c>
      <c r="C46" s="12">
        <v>8.9689279999999996E-2</v>
      </c>
      <c r="D46" s="12">
        <v>0</v>
      </c>
      <c r="E46" s="12">
        <v>150.54139967525299</v>
      </c>
      <c r="F46" s="12">
        <v>200.13685069172564</v>
      </c>
      <c r="G46" s="12">
        <v>386.08529436544501</v>
      </c>
      <c r="H46" s="12">
        <v>900.14734297537848</v>
      </c>
      <c r="I46" s="12">
        <v>20.716503810135535</v>
      </c>
      <c r="J46" s="12">
        <v>39.964341619820061</v>
      </c>
      <c r="K46" s="12">
        <v>93.175773456915806</v>
      </c>
      <c r="L46" s="12">
        <v>0</v>
      </c>
      <c r="M46" s="12">
        <v>0</v>
      </c>
      <c r="N46" s="12">
        <v>0</v>
      </c>
      <c r="O46" s="12">
        <v>0</v>
      </c>
      <c r="P46" s="12">
        <v>0</v>
      </c>
      <c r="Q46" s="12">
        <v>0</v>
      </c>
    </row>
    <row r="47" spans="1:17" ht="15.75" customHeight="1">
      <c r="A47" s="8" t="s">
        <v>896</v>
      </c>
      <c r="B47" s="8" t="s">
        <v>128</v>
      </c>
      <c r="C47" s="12">
        <v>0.3710658</v>
      </c>
      <c r="D47" s="12">
        <v>0</v>
      </c>
      <c r="E47" s="12">
        <v>146.87979724000002</v>
      </c>
      <c r="F47" s="12">
        <v>731.51170579283189</v>
      </c>
      <c r="G47" s="12">
        <v>1411.1639674885262</v>
      </c>
      <c r="H47" s="12">
        <v>3290.0903359324611</v>
      </c>
      <c r="I47" s="12">
        <v>523.70290378773166</v>
      </c>
      <c r="J47" s="12">
        <v>1010.2786621758513</v>
      </c>
      <c r="K47" s="12">
        <v>2355.4371707344276</v>
      </c>
      <c r="L47" s="12">
        <v>0</v>
      </c>
      <c r="M47" s="12">
        <v>0</v>
      </c>
      <c r="N47" s="12">
        <v>0</v>
      </c>
      <c r="O47" s="12">
        <v>0</v>
      </c>
      <c r="P47" s="12">
        <v>0</v>
      </c>
      <c r="Q47" s="12">
        <v>0</v>
      </c>
    </row>
    <row r="48" spans="1:17" ht="15.75" customHeight="1">
      <c r="A48" s="8" t="s">
        <v>896</v>
      </c>
      <c r="B48" s="8" t="s">
        <v>202</v>
      </c>
      <c r="C48" s="12">
        <v>3.4759760000000001E-2</v>
      </c>
      <c r="D48" s="12">
        <v>0</v>
      </c>
      <c r="E48" s="12">
        <v>31.658415652206102</v>
      </c>
      <c r="F48" s="12">
        <v>359.99664182858493</v>
      </c>
      <c r="G48" s="12">
        <v>694.47185238788802</v>
      </c>
      <c r="H48" s="12">
        <v>1619.142199460307</v>
      </c>
      <c r="I48" s="12">
        <v>260.39726587433069</v>
      </c>
      <c r="J48" s="12">
        <v>502.33405142316707</v>
      </c>
      <c r="K48" s="12">
        <v>1171.1781522727972</v>
      </c>
      <c r="L48" s="12">
        <v>0</v>
      </c>
      <c r="M48" s="12">
        <v>0</v>
      </c>
      <c r="N48" s="12">
        <v>0</v>
      </c>
      <c r="O48" s="12">
        <v>0</v>
      </c>
      <c r="P48" s="12">
        <v>0</v>
      </c>
      <c r="Q48" s="12">
        <v>0</v>
      </c>
    </row>
    <row r="49" spans="1:17" ht="15.75" customHeight="1">
      <c r="A49" s="8" t="s">
        <v>896</v>
      </c>
      <c r="B49" s="8" t="s">
        <v>217</v>
      </c>
      <c r="C49" s="12">
        <v>3.4758486000000004</v>
      </c>
      <c r="D49" s="12">
        <v>0</v>
      </c>
      <c r="E49" s="12">
        <v>999.02471837999997</v>
      </c>
      <c r="F49" s="12">
        <v>1120.6571641837281</v>
      </c>
      <c r="G49" s="12">
        <v>2161.8669906176738</v>
      </c>
      <c r="H49" s="12">
        <v>5040.3339776746634</v>
      </c>
      <c r="I49" s="12">
        <v>887.04653306161572</v>
      </c>
      <c r="J49" s="12">
        <v>1711.2072097130313</v>
      </c>
      <c r="K49" s="12">
        <v>3989.6329789901429</v>
      </c>
      <c r="L49" s="12">
        <v>0</v>
      </c>
      <c r="M49" s="12">
        <v>0</v>
      </c>
      <c r="N49" s="12">
        <v>0</v>
      </c>
      <c r="O49" s="12">
        <v>0</v>
      </c>
      <c r="P49" s="12">
        <v>0</v>
      </c>
      <c r="Q49" s="12">
        <v>0</v>
      </c>
    </row>
    <row r="50" spans="1:17" ht="15.75" customHeight="1">
      <c r="A50" s="8" t="s">
        <v>896</v>
      </c>
      <c r="B50" s="8" t="s">
        <v>244</v>
      </c>
      <c r="C50" s="12">
        <v>0.17205945</v>
      </c>
      <c r="D50" s="12">
        <v>0</v>
      </c>
      <c r="E50" s="12">
        <v>184.84152828999999</v>
      </c>
      <c r="F50" s="12">
        <v>393.46496993788469</v>
      </c>
      <c r="G50" s="12">
        <v>759.03582081917773</v>
      </c>
      <c r="H50" s="12">
        <v>1769.6713324874806</v>
      </c>
      <c r="I50" s="12">
        <v>246.196349579155</v>
      </c>
      <c r="J50" s="12">
        <v>474.93897186069734</v>
      </c>
      <c r="K50" s="12">
        <v>1107.307270789767</v>
      </c>
      <c r="L50" s="12">
        <v>0</v>
      </c>
      <c r="M50" s="12">
        <v>0</v>
      </c>
      <c r="N50" s="12">
        <v>0</v>
      </c>
      <c r="O50" s="12">
        <v>0</v>
      </c>
      <c r="P50" s="12">
        <v>0</v>
      </c>
      <c r="Q50" s="12">
        <v>0</v>
      </c>
    </row>
    <row r="51" spans="1:17" ht="15.75" customHeight="1">
      <c r="A51" s="8" t="s">
        <v>897</v>
      </c>
      <c r="B51" s="8" t="s">
        <v>97</v>
      </c>
      <c r="C51" s="12">
        <v>1.034992E-2</v>
      </c>
      <c r="D51" s="12">
        <v>0</v>
      </c>
      <c r="E51" s="12">
        <v>108.25509592</v>
      </c>
      <c r="F51" s="12">
        <v>3.2924714003686733</v>
      </c>
      <c r="G51" s="12">
        <v>6.3515278940766464</v>
      </c>
      <c r="H51" s="12">
        <v>14.808414205684388</v>
      </c>
      <c r="I51" s="12">
        <v>2.4192751415739688</v>
      </c>
      <c r="J51" s="12">
        <v>4.6670393381192845</v>
      </c>
      <c r="K51" s="12">
        <v>10.881075039841345</v>
      </c>
      <c r="L51" s="12">
        <v>0</v>
      </c>
      <c r="M51" s="12">
        <v>0</v>
      </c>
      <c r="N51" s="12">
        <v>0</v>
      </c>
      <c r="O51" s="12">
        <v>0</v>
      </c>
      <c r="P51" s="12">
        <v>0</v>
      </c>
      <c r="Q51" s="12">
        <v>0</v>
      </c>
    </row>
    <row r="52" spans="1:17" ht="15.75" customHeight="1">
      <c r="A52" s="8" t="s">
        <v>897</v>
      </c>
      <c r="B52" s="8" t="s">
        <v>128</v>
      </c>
      <c r="C52" s="12">
        <v>4.4035440000000002E-2</v>
      </c>
      <c r="D52" s="12">
        <v>0</v>
      </c>
      <c r="E52" s="12">
        <v>146.87979724000002</v>
      </c>
      <c r="F52" s="12">
        <v>86.810586773930396</v>
      </c>
      <c r="G52" s="12">
        <v>167.466864961694</v>
      </c>
      <c r="H52" s="12">
        <v>390.44443218031347</v>
      </c>
      <c r="I52" s="12">
        <v>62.14932175794813</v>
      </c>
      <c r="J52" s="12">
        <v>119.89265896109254</v>
      </c>
      <c r="K52" s="12">
        <v>279.52646728867398</v>
      </c>
      <c r="L52" s="12">
        <v>0</v>
      </c>
      <c r="M52" s="12">
        <v>0</v>
      </c>
      <c r="N52" s="12">
        <v>0</v>
      </c>
      <c r="O52" s="12">
        <v>0</v>
      </c>
      <c r="P52" s="12">
        <v>0</v>
      </c>
      <c r="Q52" s="12">
        <v>0</v>
      </c>
    </row>
    <row r="53" spans="1:17" ht="15.75" customHeight="1">
      <c r="A53" s="8" t="s">
        <v>897</v>
      </c>
      <c r="B53" s="8" t="s">
        <v>217</v>
      </c>
      <c r="C53" s="12">
        <v>0.18939618</v>
      </c>
      <c r="D53" s="12">
        <v>0</v>
      </c>
      <c r="E53" s="12">
        <v>999.02471837999997</v>
      </c>
      <c r="F53" s="12">
        <v>61.063702828147029</v>
      </c>
      <c r="G53" s="12">
        <v>117.79838445526171</v>
      </c>
      <c r="H53" s="12">
        <v>274.64372334738238</v>
      </c>
      <c r="I53" s="12">
        <v>48.334448411853636</v>
      </c>
      <c r="J53" s="12">
        <v>93.242297350956818</v>
      </c>
      <c r="K53" s="12">
        <v>217.39187541792043</v>
      </c>
      <c r="L53" s="12">
        <v>0</v>
      </c>
      <c r="M53" s="12">
        <v>0</v>
      </c>
      <c r="N53" s="12">
        <v>0</v>
      </c>
      <c r="O53" s="12">
        <v>0</v>
      </c>
      <c r="P53" s="12">
        <v>0</v>
      </c>
      <c r="Q53" s="12">
        <v>0</v>
      </c>
    </row>
    <row r="54" spans="1:17" ht="15.75" customHeight="1">
      <c r="A54" s="8" t="s">
        <v>897</v>
      </c>
      <c r="B54" s="8" t="s">
        <v>244</v>
      </c>
      <c r="C54" s="12">
        <v>0.25425339000000002</v>
      </c>
      <c r="D54" s="12">
        <v>0</v>
      </c>
      <c r="E54" s="12">
        <v>184.84152828999999</v>
      </c>
      <c r="F54" s="12">
        <v>581.42579470616283</v>
      </c>
      <c r="G54" s="12">
        <v>1121.632264747496</v>
      </c>
      <c r="H54" s="12">
        <v>2615.0550607406867</v>
      </c>
      <c r="I54" s="12">
        <v>363.80597802750873</v>
      </c>
      <c r="J54" s="12">
        <v>701.82046751106623</v>
      </c>
      <c r="K54" s="12">
        <v>1636.2752953699799</v>
      </c>
      <c r="L54" s="12">
        <v>0</v>
      </c>
      <c r="M54" s="12">
        <v>0</v>
      </c>
      <c r="N54" s="12">
        <v>0</v>
      </c>
      <c r="O54" s="12">
        <v>0</v>
      </c>
      <c r="P54" s="12">
        <v>0</v>
      </c>
      <c r="Q54" s="12">
        <v>0</v>
      </c>
    </row>
    <row r="55" spans="1:17" ht="15.75" customHeight="1">
      <c r="A55" s="8" t="s">
        <v>897</v>
      </c>
      <c r="B55" s="8" t="s">
        <v>319</v>
      </c>
      <c r="C55" s="12">
        <v>6.8263900000000008E-3</v>
      </c>
      <c r="D55" s="12">
        <v>0</v>
      </c>
      <c r="E55" s="12">
        <v>230.05283894999999</v>
      </c>
      <c r="F55" s="12">
        <v>0.94852187667650079</v>
      </c>
      <c r="G55" s="12">
        <v>1.8297996930749725</v>
      </c>
      <c r="H55" s="12">
        <v>4.2661281222992251</v>
      </c>
      <c r="I55" s="12">
        <v>0.49035268229470064</v>
      </c>
      <c r="J55" s="12">
        <v>0.94594253398263417</v>
      </c>
      <c r="K55" s="12">
        <v>2.2054392410136656</v>
      </c>
      <c r="L55" s="12">
        <v>0</v>
      </c>
      <c r="M55" s="12">
        <v>0</v>
      </c>
      <c r="N55" s="12">
        <v>0</v>
      </c>
      <c r="O55" s="12">
        <v>0</v>
      </c>
      <c r="P55" s="12">
        <v>0</v>
      </c>
      <c r="Q55" s="12">
        <v>0</v>
      </c>
    </row>
    <row r="56" spans="1:17" ht="15.75" customHeight="1">
      <c r="A56" s="8" t="s">
        <v>898</v>
      </c>
      <c r="B56" s="8" t="s">
        <v>217</v>
      </c>
      <c r="C56" s="12">
        <v>2.8959840000000001E-2</v>
      </c>
      <c r="D56" s="12">
        <v>0</v>
      </c>
      <c r="E56" s="12">
        <v>999.02471837999997</v>
      </c>
      <c r="F56" s="12">
        <v>9.3370154757645363</v>
      </c>
      <c r="G56" s="12">
        <v>18.012097002605156</v>
      </c>
      <c r="H56" s="12">
        <v>41.994713331306144</v>
      </c>
      <c r="I56" s="12">
        <v>7.3906342382171362</v>
      </c>
      <c r="J56" s="12">
        <v>14.257320356282442</v>
      </c>
      <c r="K56" s="12">
        <v>33.240553898198527</v>
      </c>
      <c r="L56" s="12">
        <v>0</v>
      </c>
      <c r="M56" s="12">
        <v>0</v>
      </c>
      <c r="N56" s="12">
        <v>0</v>
      </c>
      <c r="O56" s="12">
        <v>0</v>
      </c>
      <c r="P56" s="12">
        <v>0</v>
      </c>
      <c r="Q56" s="12">
        <v>0</v>
      </c>
    </row>
    <row r="57" spans="1:17" ht="15.75" customHeight="1">
      <c r="A57" s="8" t="s">
        <v>898</v>
      </c>
      <c r="B57" s="8" t="s">
        <v>244</v>
      </c>
      <c r="C57" s="12">
        <v>8.8325999999999997E-4</v>
      </c>
      <c r="D57" s="12">
        <v>0</v>
      </c>
      <c r="E57" s="12">
        <v>184.84152828999999</v>
      </c>
      <c r="F57" s="12">
        <v>2.0198359889406596</v>
      </c>
      <c r="G57" s="12">
        <v>3.8964786827852054</v>
      </c>
      <c r="H57" s="12">
        <v>9.0845338697345142</v>
      </c>
      <c r="I57" s="12">
        <v>1.2638386774413404</v>
      </c>
      <c r="J57" s="12">
        <v>2.4380793748072511</v>
      </c>
      <c r="K57" s="12">
        <v>5.6843156246156177</v>
      </c>
      <c r="L57" s="12">
        <v>0</v>
      </c>
      <c r="M57" s="12">
        <v>0</v>
      </c>
      <c r="N57" s="12">
        <v>0</v>
      </c>
      <c r="O57" s="12">
        <v>0</v>
      </c>
      <c r="P57" s="12">
        <v>0</v>
      </c>
      <c r="Q57" s="12">
        <v>0</v>
      </c>
    </row>
    <row r="58" spans="1:17" ht="15.75" customHeight="1">
      <c r="A58" s="8" t="s">
        <v>898</v>
      </c>
      <c r="B58" s="8" t="s">
        <v>319</v>
      </c>
      <c r="C58" s="12">
        <v>1.008E-3</v>
      </c>
      <c r="D58" s="12">
        <v>0</v>
      </c>
      <c r="E58" s="12">
        <v>230.05283894999999</v>
      </c>
      <c r="F58" s="12">
        <v>0.14006085964761941</v>
      </c>
      <c r="G58" s="12">
        <v>0.27019231110727221</v>
      </c>
      <c r="H58" s="12">
        <v>0.62994601059676025</v>
      </c>
      <c r="I58" s="12">
        <v>7.2406572691138094E-2</v>
      </c>
      <c r="J58" s="12">
        <v>0.13967998814226776</v>
      </c>
      <c r="K58" s="12">
        <v>0.32566008606917785</v>
      </c>
      <c r="L58" s="12">
        <v>0</v>
      </c>
      <c r="M58" s="12">
        <v>0</v>
      </c>
      <c r="N58" s="12">
        <v>0</v>
      </c>
      <c r="O58" s="12">
        <v>0</v>
      </c>
      <c r="P58" s="12">
        <v>0</v>
      </c>
      <c r="Q58" s="12">
        <v>0</v>
      </c>
    </row>
    <row r="59" spans="1:17" ht="15.75" customHeight="1">
      <c r="A59" s="8" t="s">
        <v>899</v>
      </c>
      <c r="B59" s="8" t="s">
        <v>128</v>
      </c>
      <c r="C59" s="12">
        <v>8.7526199999999998E-2</v>
      </c>
      <c r="D59" s="12">
        <v>0</v>
      </c>
      <c r="E59" s="12">
        <v>146.87979724000002</v>
      </c>
      <c r="F59" s="12">
        <v>172.54740227626627</v>
      </c>
      <c r="G59" s="12">
        <v>332.86231081170575</v>
      </c>
      <c r="H59" s="12">
        <v>776.05940714798237</v>
      </c>
      <c r="I59" s="12">
        <v>123.52991059134459</v>
      </c>
      <c r="J59" s="12">
        <v>238.30235026061683</v>
      </c>
      <c r="K59" s="12">
        <v>555.59543588532176</v>
      </c>
      <c r="L59" s="12">
        <v>0</v>
      </c>
      <c r="M59" s="12">
        <v>0</v>
      </c>
      <c r="N59" s="12">
        <v>0</v>
      </c>
      <c r="O59" s="12">
        <v>0</v>
      </c>
      <c r="P59" s="12">
        <v>0</v>
      </c>
      <c r="Q59" s="12">
        <v>0</v>
      </c>
    </row>
    <row r="60" spans="1:17" ht="15.75" customHeight="1">
      <c r="A60" s="8" t="s">
        <v>899</v>
      </c>
      <c r="B60" s="8" t="s">
        <v>217</v>
      </c>
      <c r="C60" s="12">
        <v>13.506280879999998</v>
      </c>
      <c r="D60" s="12">
        <v>0</v>
      </c>
      <c r="E60" s="12">
        <v>999.02471837999997</v>
      </c>
      <c r="F60" s="12">
        <v>4354.5942794084021</v>
      </c>
      <c r="G60" s="12">
        <v>8400.4760162691255</v>
      </c>
      <c r="H60" s="12">
        <v>19585.480918668789</v>
      </c>
      <c r="I60" s="12">
        <v>3446.841622837193</v>
      </c>
      <c r="J60" s="12">
        <v>6649.3244896412516</v>
      </c>
      <c r="K60" s="12">
        <v>15502.718853275714</v>
      </c>
      <c r="L60" s="12">
        <v>0</v>
      </c>
      <c r="M60" s="12">
        <v>0</v>
      </c>
      <c r="N60" s="12">
        <v>0</v>
      </c>
      <c r="O60" s="12">
        <v>0</v>
      </c>
      <c r="P60" s="12">
        <v>0</v>
      </c>
      <c r="Q60" s="12">
        <v>0</v>
      </c>
    </row>
    <row r="61" spans="1:17" ht="15.75" customHeight="1">
      <c r="A61" s="8" t="s">
        <v>899</v>
      </c>
      <c r="B61" s="8" t="s">
        <v>244</v>
      </c>
      <c r="C61" s="12">
        <v>5.6762160000000006E-2</v>
      </c>
      <c r="D61" s="12">
        <v>0</v>
      </c>
      <c r="E61" s="12">
        <v>184.84152828999999</v>
      </c>
      <c r="F61" s="12">
        <v>129.80351604058598</v>
      </c>
      <c r="G61" s="12">
        <v>250.40480314838564</v>
      </c>
      <c r="H61" s="12">
        <v>583.81197500089411</v>
      </c>
      <c r="I61" s="12">
        <v>81.219814350376751</v>
      </c>
      <c r="J61" s="12">
        <v>156.68166968447477</v>
      </c>
      <c r="K61" s="12">
        <v>365.29904328842207</v>
      </c>
      <c r="L61" s="12">
        <v>0</v>
      </c>
      <c r="M61" s="12">
        <v>0</v>
      </c>
      <c r="N61" s="12">
        <v>0</v>
      </c>
      <c r="O61" s="12">
        <v>0</v>
      </c>
      <c r="P61" s="12">
        <v>0</v>
      </c>
      <c r="Q61" s="12">
        <v>0</v>
      </c>
    </row>
    <row r="62" spans="1:17" ht="15.75" customHeight="1">
      <c r="A62" s="8" t="s">
        <v>900</v>
      </c>
      <c r="B62" s="8" t="s">
        <v>97</v>
      </c>
      <c r="C62" s="12">
        <v>1.6408E-3</v>
      </c>
      <c r="D62" s="12">
        <v>0</v>
      </c>
      <c r="E62" s="12">
        <v>108.25509592</v>
      </c>
      <c r="F62" s="12">
        <v>0.52196413824695442</v>
      </c>
      <c r="G62" s="12">
        <v>1.0069243983142826</v>
      </c>
      <c r="H62" s="12">
        <v>2.3476167959449872</v>
      </c>
      <c r="I62" s="12">
        <v>0.38353404203071789</v>
      </c>
      <c r="J62" s="12">
        <v>0.73987800350013544</v>
      </c>
      <c r="K62" s="12">
        <v>1.7250054034593194</v>
      </c>
      <c r="L62" s="12">
        <v>0</v>
      </c>
      <c r="M62" s="12">
        <v>0</v>
      </c>
      <c r="N62" s="12">
        <v>0</v>
      </c>
      <c r="O62" s="12">
        <v>0</v>
      </c>
      <c r="P62" s="12">
        <v>0</v>
      </c>
      <c r="Q62" s="12">
        <v>0</v>
      </c>
    </row>
    <row r="63" spans="1:17" ht="15.75" customHeight="1">
      <c r="A63" s="8" t="s">
        <v>900</v>
      </c>
      <c r="B63" s="8" t="s">
        <v>128</v>
      </c>
      <c r="C63" s="12">
        <v>5.2366800000000005E-3</v>
      </c>
      <c r="D63" s="12">
        <v>0</v>
      </c>
      <c r="E63" s="12">
        <v>146.87979724000002</v>
      </c>
      <c r="F63" s="12">
        <v>10.323486345255228</v>
      </c>
      <c r="G63" s="12">
        <v>19.915104343401673</v>
      </c>
      <c r="H63" s="12">
        <v>46.431523089357206</v>
      </c>
      <c r="I63" s="12">
        <v>7.3907768439105368</v>
      </c>
      <c r="J63" s="12">
        <v>14.257595457848815</v>
      </c>
      <c r="K63" s="12">
        <v>33.241195290003994</v>
      </c>
      <c r="L63" s="12">
        <v>0</v>
      </c>
      <c r="M63" s="12">
        <v>0</v>
      </c>
      <c r="N63" s="12">
        <v>0</v>
      </c>
      <c r="O63" s="12">
        <v>0</v>
      </c>
      <c r="P63" s="12">
        <v>0</v>
      </c>
      <c r="Q63" s="12">
        <v>0</v>
      </c>
    </row>
    <row r="64" spans="1:17" ht="15.75" customHeight="1">
      <c r="A64" s="8" t="s">
        <v>900</v>
      </c>
      <c r="B64" s="8" t="s">
        <v>217</v>
      </c>
      <c r="C64" s="12">
        <v>2.9753999999999999E-2</v>
      </c>
      <c r="D64" s="12">
        <v>0</v>
      </c>
      <c r="E64" s="12">
        <v>999.02471837999997</v>
      </c>
      <c r="F64" s="12">
        <v>9.5930626158810952</v>
      </c>
      <c r="G64" s="12">
        <v>18.506039198266073</v>
      </c>
      <c r="H64" s="12">
        <v>43.146326100547618</v>
      </c>
      <c r="I64" s="12">
        <v>7.5933061482353716</v>
      </c>
      <c r="J64" s="12">
        <v>14.64829605000676</v>
      </c>
      <c r="K64" s="12">
        <v>34.152103074015564</v>
      </c>
      <c r="L64" s="12">
        <v>0</v>
      </c>
      <c r="M64" s="12">
        <v>0</v>
      </c>
      <c r="N64" s="12">
        <v>0</v>
      </c>
      <c r="O64" s="12">
        <v>0</v>
      </c>
      <c r="P64" s="12">
        <v>0</v>
      </c>
      <c r="Q64" s="12">
        <v>0</v>
      </c>
    </row>
    <row r="65" spans="1:17" ht="15.75" customHeight="1">
      <c r="A65" s="8" t="s">
        <v>900</v>
      </c>
      <c r="B65" s="8" t="s">
        <v>244</v>
      </c>
      <c r="C65" s="12">
        <v>3.591366E-2</v>
      </c>
      <c r="D65" s="12">
        <v>0</v>
      </c>
      <c r="E65" s="12">
        <v>184.84152828999999</v>
      </c>
      <c r="F65" s="12">
        <v>82.127236558407063</v>
      </c>
      <c r="G65" s="12">
        <v>158.43218374068309</v>
      </c>
      <c r="H65" s="12">
        <v>369.380319108903</v>
      </c>
      <c r="I65" s="12">
        <v>51.38812190802026</v>
      </c>
      <c r="J65" s="12">
        <v>99.133158662047634</v>
      </c>
      <c r="K65" s="12">
        <v>231.12625803855371</v>
      </c>
      <c r="L65" s="12">
        <v>0</v>
      </c>
      <c r="M65" s="12">
        <v>0</v>
      </c>
      <c r="N65" s="12">
        <v>0</v>
      </c>
      <c r="O65" s="12">
        <v>0</v>
      </c>
      <c r="P65" s="12">
        <v>0</v>
      </c>
      <c r="Q65" s="12">
        <v>0</v>
      </c>
    </row>
    <row r="66" spans="1:17" ht="15.75" customHeight="1">
      <c r="A66" s="8" t="s">
        <v>900</v>
      </c>
      <c r="B66" s="8" t="s">
        <v>319</v>
      </c>
      <c r="C66" s="12">
        <v>1.06696E-3</v>
      </c>
      <c r="D66" s="12">
        <v>0</v>
      </c>
      <c r="E66" s="12">
        <v>230.05283894999999</v>
      </c>
      <c r="F66" s="12">
        <v>0.14825330834288097</v>
      </c>
      <c r="G66" s="12">
        <v>0.28599641692362621</v>
      </c>
      <c r="H66" s="12">
        <v>0.66679285264515809</v>
      </c>
      <c r="I66" s="12">
        <v>7.6641782538230868E-2</v>
      </c>
      <c r="J66" s="12">
        <v>0.14785015887725597</v>
      </c>
      <c r="K66" s="12">
        <v>0.34470861650036705</v>
      </c>
      <c r="L66" s="12">
        <v>0</v>
      </c>
      <c r="M66" s="12">
        <v>0</v>
      </c>
      <c r="N66" s="12">
        <v>0</v>
      </c>
      <c r="O66" s="12">
        <v>0</v>
      </c>
      <c r="P66" s="12">
        <v>0</v>
      </c>
      <c r="Q66" s="12">
        <v>0</v>
      </c>
    </row>
    <row r="67" spans="1:17" ht="15.75" customHeight="1">
      <c r="A67" s="8" t="s">
        <v>901</v>
      </c>
      <c r="B67" s="8" t="s">
        <v>87</v>
      </c>
      <c r="C67" s="12">
        <v>6.6612679999999994E-2</v>
      </c>
      <c r="D67" s="12">
        <v>0</v>
      </c>
      <c r="E67" s="12">
        <v>150.54139967525299</v>
      </c>
      <c r="F67" s="12">
        <v>148.64264705141682</v>
      </c>
      <c r="G67" s="12">
        <v>286.74749274686104</v>
      </c>
      <c r="H67" s="12">
        <v>668.54396546018791</v>
      </c>
      <c r="I67" s="12">
        <v>15.386251723989076</v>
      </c>
      <c r="J67" s="12">
        <v>29.681717812114833</v>
      </c>
      <c r="K67" s="12">
        <v>69.202116251106318</v>
      </c>
      <c r="L67" s="12">
        <v>0</v>
      </c>
      <c r="M67" s="12">
        <v>0</v>
      </c>
      <c r="N67" s="12">
        <v>0</v>
      </c>
      <c r="O67" s="12">
        <v>0</v>
      </c>
      <c r="P67" s="12">
        <v>0</v>
      </c>
      <c r="Q67" s="12">
        <v>0</v>
      </c>
    </row>
    <row r="68" spans="1:17" ht="15.75" customHeight="1">
      <c r="A68" s="8" t="s">
        <v>901</v>
      </c>
      <c r="B68" s="8" t="s">
        <v>193</v>
      </c>
      <c r="C68" s="12">
        <v>0.12136228</v>
      </c>
      <c r="D68" s="12">
        <v>0</v>
      </c>
      <c r="E68" s="12">
        <v>77.359122075000002</v>
      </c>
      <c r="F68" s="12">
        <v>351.29130310182688</v>
      </c>
      <c r="G68" s="12">
        <v>677.67832709129857</v>
      </c>
      <c r="H68" s="12">
        <v>1579.9885528554548</v>
      </c>
      <c r="I68" s="12">
        <v>110.44227781018806</v>
      </c>
      <c r="J68" s="12">
        <v>213.05491313249493</v>
      </c>
      <c r="K68" s="12">
        <v>496.73172421464261</v>
      </c>
      <c r="L68" s="12">
        <v>0</v>
      </c>
      <c r="M68" s="12">
        <v>0</v>
      </c>
      <c r="N68" s="12">
        <v>0</v>
      </c>
      <c r="O68" s="12">
        <v>0</v>
      </c>
      <c r="P68" s="12">
        <v>0</v>
      </c>
      <c r="Q68" s="12">
        <v>0</v>
      </c>
    </row>
    <row r="69" spans="1:17" ht="15.75" customHeight="1">
      <c r="A69" s="8" t="s">
        <v>901</v>
      </c>
      <c r="B69" s="8" t="s">
        <v>202</v>
      </c>
      <c r="C69" s="12">
        <v>0.10493852000000001</v>
      </c>
      <c r="D69" s="12">
        <v>0</v>
      </c>
      <c r="E69" s="12">
        <v>31.658415652206102</v>
      </c>
      <c r="F69" s="12">
        <v>1086.8174808589529</v>
      </c>
      <c r="G69" s="12">
        <v>2096.5866384360374</v>
      </c>
      <c r="H69" s="12">
        <v>4888.1346154550374</v>
      </c>
      <c r="I69" s="12">
        <v>786.13039022417775</v>
      </c>
      <c r="J69" s="12">
        <v>1516.5292252291456</v>
      </c>
      <c r="K69" s="12">
        <v>3535.7465631477885</v>
      </c>
      <c r="L69" s="12">
        <v>0</v>
      </c>
      <c r="M69" s="12">
        <v>0</v>
      </c>
      <c r="N69" s="12">
        <v>0</v>
      </c>
      <c r="O69" s="12">
        <v>0</v>
      </c>
      <c r="P69" s="12">
        <v>0</v>
      </c>
      <c r="Q69" s="12">
        <v>0</v>
      </c>
    </row>
    <row r="70" spans="1:17" ht="15.75" customHeight="1">
      <c r="A70" s="8" t="s">
        <v>901</v>
      </c>
      <c r="B70" s="8" t="s">
        <v>217</v>
      </c>
      <c r="C70" s="12">
        <v>9.6721020000000005E-2</v>
      </c>
      <c r="D70" s="12">
        <v>0</v>
      </c>
      <c r="E70" s="12">
        <v>999.02471837999997</v>
      </c>
      <c r="F70" s="12">
        <v>31.184069406865891</v>
      </c>
      <c r="G70" s="12">
        <v>60.157390180018716</v>
      </c>
      <c r="H70" s="12">
        <v>140.25531591374565</v>
      </c>
      <c r="I70" s="12">
        <v>24.683481744625812</v>
      </c>
      <c r="J70" s="12">
        <v>47.617064435659906</v>
      </c>
      <c r="K70" s="12">
        <v>111.01788816508439</v>
      </c>
      <c r="L70" s="12">
        <v>0</v>
      </c>
      <c r="M70" s="12">
        <v>0</v>
      </c>
      <c r="N70" s="12">
        <v>0</v>
      </c>
      <c r="O70" s="12">
        <v>0</v>
      </c>
      <c r="P70" s="12">
        <v>0</v>
      </c>
      <c r="Q70" s="12">
        <v>0</v>
      </c>
    </row>
    <row r="71" spans="1:17" ht="15.75" customHeight="1">
      <c r="A71" s="8" t="s">
        <v>901</v>
      </c>
      <c r="B71" s="8" t="s">
        <v>244</v>
      </c>
      <c r="C71" s="12">
        <v>0.15877064999999999</v>
      </c>
      <c r="D71" s="12">
        <v>0</v>
      </c>
      <c r="E71" s="12">
        <v>184.84152828999999</v>
      </c>
      <c r="F71" s="12">
        <v>363.07618691834949</v>
      </c>
      <c r="G71" s="12">
        <v>700.4126227576827</v>
      </c>
      <c r="H71" s="12">
        <v>1632.9929436912846</v>
      </c>
      <c r="I71" s="12">
        <v>227.18167732321393</v>
      </c>
      <c r="J71" s="12">
        <v>438.25764450981694</v>
      </c>
      <c r="K71" s="12">
        <v>1021.7857556386314</v>
      </c>
      <c r="L71" s="12">
        <v>0</v>
      </c>
      <c r="M71" s="12">
        <v>0</v>
      </c>
      <c r="N71" s="12">
        <v>0</v>
      </c>
      <c r="O71" s="12">
        <v>0</v>
      </c>
      <c r="P71" s="12">
        <v>0</v>
      </c>
      <c r="Q71" s="12">
        <v>0</v>
      </c>
    </row>
    <row r="72" spans="1:17" ht="15.75" customHeight="1">
      <c r="A72" s="8" t="s">
        <v>902</v>
      </c>
      <c r="B72" s="8" t="s">
        <v>138</v>
      </c>
      <c r="C72" s="12">
        <v>19.441546885694727</v>
      </c>
      <c r="D72" s="12">
        <v>0</v>
      </c>
      <c r="E72" s="12">
        <v>450.24200000000002</v>
      </c>
      <c r="F72" s="12">
        <v>35300.450645172001</v>
      </c>
      <c r="G72" s="12">
        <v>68098.327876494208</v>
      </c>
      <c r="H72" s="12">
        <v>158769.39576225073</v>
      </c>
      <c r="I72" s="12">
        <v>22358.672187009703</v>
      </c>
      <c r="J72" s="12">
        <v>43132.259267128669</v>
      </c>
      <c r="K72" s="12">
        <v>100561.6871257501</v>
      </c>
      <c r="L72" s="12">
        <v>0</v>
      </c>
      <c r="M72" s="12">
        <v>0</v>
      </c>
      <c r="N72" s="12">
        <v>0</v>
      </c>
      <c r="O72" s="12">
        <v>0</v>
      </c>
      <c r="P72" s="12">
        <v>0</v>
      </c>
      <c r="Q72" s="12">
        <v>0</v>
      </c>
    </row>
    <row r="73" spans="1:17" ht="15.75" customHeight="1">
      <c r="A73" s="8" t="s">
        <v>903</v>
      </c>
      <c r="B73" s="8" t="s">
        <v>217</v>
      </c>
      <c r="C73" s="12">
        <v>4.8393000000000004E-3</v>
      </c>
      <c r="D73" s="12">
        <v>0</v>
      </c>
      <c r="E73" s="12">
        <v>999.02471837999997</v>
      </c>
      <c r="F73" s="12">
        <v>1.5602509886749141</v>
      </c>
      <c r="G73" s="12">
        <v>3.0098902833961492</v>
      </c>
      <c r="H73" s="12">
        <v>7.0174771761235508</v>
      </c>
      <c r="I73" s="12">
        <v>1.2350032413509255</v>
      </c>
      <c r="J73" s="12">
        <v>2.382452748363169</v>
      </c>
      <c r="K73" s="12">
        <v>5.5546236608887387</v>
      </c>
      <c r="L73" s="12">
        <v>0</v>
      </c>
      <c r="M73" s="12">
        <v>0</v>
      </c>
      <c r="N73" s="12">
        <v>0</v>
      </c>
      <c r="O73" s="12">
        <v>0</v>
      </c>
      <c r="P73" s="12">
        <v>0</v>
      </c>
      <c r="Q73" s="12">
        <v>0</v>
      </c>
    </row>
    <row r="74" spans="1:17" ht="15.75" customHeight="1">
      <c r="A74" s="8" t="s">
        <v>903</v>
      </c>
      <c r="B74" s="8" t="s">
        <v>244</v>
      </c>
      <c r="C74" s="12">
        <v>6.5989740000000005E-2</v>
      </c>
      <c r="D74" s="12">
        <v>0</v>
      </c>
      <c r="E74" s="12">
        <v>184.84152828999999</v>
      </c>
      <c r="F74" s="12">
        <v>150.90511486180404</v>
      </c>
      <c r="G74" s="12">
        <v>291.11203404720948</v>
      </c>
      <c r="H74" s="12">
        <v>678.71977456804859</v>
      </c>
      <c r="I74" s="12">
        <v>94.423369932180705</v>
      </c>
      <c r="J74" s="12">
        <v>182.15273423781571</v>
      </c>
      <c r="K74" s="12">
        <v>424.68413620714432</v>
      </c>
      <c r="L74" s="12">
        <v>0</v>
      </c>
      <c r="M74" s="12">
        <v>0</v>
      </c>
      <c r="N74" s="12">
        <v>0</v>
      </c>
      <c r="O74" s="12">
        <v>0</v>
      </c>
      <c r="P74" s="12">
        <v>0</v>
      </c>
      <c r="Q74" s="12">
        <v>0</v>
      </c>
    </row>
    <row r="75" spans="1:17" ht="15.75" customHeight="1">
      <c r="A75" s="8" t="s">
        <v>904</v>
      </c>
      <c r="B75" s="8" t="s">
        <v>138</v>
      </c>
      <c r="C75" s="12">
        <v>1.0514000000000001E-3</v>
      </c>
      <c r="D75" s="12">
        <v>0</v>
      </c>
      <c r="E75" s="12">
        <v>450.24200000000002</v>
      </c>
      <c r="F75" s="12">
        <v>1.9090504488427995</v>
      </c>
      <c r="G75" s="12">
        <v>3.6827615801512654</v>
      </c>
      <c r="H75" s="12">
        <v>8.5862582687419398</v>
      </c>
      <c r="I75" s="12">
        <v>1.2091583080109405</v>
      </c>
      <c r="J75" s="12">
        <v>2.332595120135605</v>
      </c>
      <c r="K75" s="12">
        <v>5.4383819592982707</v>
      </c>
      <c r="L75" s="12">
        <v>0</v>
      </c>
      <c r="M75" s="12">
        <v>0</v>
      </c>
      <c r="N75" s="12">
        <v>0</v>
      </c>
      <c r="O75" s="12">
        <v>0</v>
      </c>
      <c r="P75" s="12">
        <v>0</v>
      </c>
      <c r="Q75" s="12">
        <v>0</v>
      </c>
    </row>
    <row r="76" spans="1:17" ht="15.75" customHeight="1">
      <c r="A76" s="8" t="s">
        <v>904</v>
      </c>
      <c r="B76" s="8" t="s">
        <v>164</v>
      </c>
      <c r="C76" s="12">
        <v>7.1961000000000004E-3</v>
      </c>
      <c r="D76" s="12">
        <v>0</v>
      </c>
      <c r="E76" s="12">
        <v>7.3380463576647603</v>
      </c>
      <c r="F76" s="12">
        <v>56.220243079361957</v>
      </c>
      <c r="G76" s="12">
        <v>108.4548348970784</v>
      </c>
      <c r="H76" s="12">
        <v>252.85949216452732</v>
      </c>
      <c r="I76" s="12">
        <v>5.6476220775424881</v>
      </c>
      <c r="J76" s="12">
        <v>10.894864312776587</v>
      </c>
      <c r="K76" s="12">
        <v>25.401079259808373</v>
      </c>
      <c r="L76" s="12">
        <v>0</v>
      </c>
      <c r="M76" s="12">
        <v>0</v>
      </c>
      <c r="N76" s="12">
        <v>0</v>
      </c>
      <c r="O76" s="12">
        <v>0</v>
      </c>
      <c r="P76" s="12">
        <v>0</v>
      </c>
      <c r="Q76" s="12">
        <v>0</v>
      </c>
    </row>
    <row r="77" spans="1:17" ht="15.75" customHeight="1">
      <c r="A77" s="8" t="s">
        <v>904</v>
      </c>
      <c r="B77" s="8" t="s">
        <v>202</v>
      </c>
      <c r="C77" s="12">
        <v>1.9605869999999997E-2</v>
      </c>
      <c r="D77" s="12">
        <v>0</v>
      </c>
      <c r="E77" s="12">
        <v>31.658415652206102</v>
      </c>
      <c r="F77" s="12">
        <v>203.0522466244818</v>
      </c>
      <c r="G77" s="12">
        <v>391.70940353374476</v>
      </c>
      <c r="H77" s="12">
        <v>913.25980024409955</v>
      </c>
      <c r="I77" s="12">
        <v>146.87428633245921</v>
      </c>
      <c r="J77" s="12">
        <v>283.33613663546373</v>
      </c>
      <c r="K77" s="12">
        <v>660.59048164603735</v>
      </c>
      <c r="L77" s="12">
        <v>0</v>
      </c>
      <c r="M77" s="12">
        <v>0</v>
      </c>
      <c r="N77" s="12">
        <v>0</v>
      </c>
      <c r="O77" s="12">
        <v>0</v>
      </c>
      <c r="P77" s="12">
        <v>0</v>
      </c>
      <c r="Q77" s="12">
        <v>0</v>
      </c>
    </row>
    <row r="78" spans="1:17" ht="15.75" customHeight="1">
      <c r="A78" s="8" t="s">
        <v>904</v>
      </c>
      <c r="B78" s="8" t="s">
        <v>217</v>
      </c>
      <c r="C78" s="12">
        <v>4.1559839999999994E-2</v>
      </c>
      <c r="D78" s="12">
        <v>0</v>
      </c>
      <c r="E78" s="12">
        <v>999.02471837999997</v>
      </c>
      <c r="F78" s="12">
        <v>13.39941343772265</v>
      </c>
      <c r="G78" s="12">
        <v>25.848895211187276</v>
      </c>
      <c r="H78" s="12">
        <v>60.265994801592484</v>
      </c>
      <c r="I78" s="12">
        <v>10.606190380845543</v>
      </c>
      <c r="J78" s="12">
        <v>20.460470528699094</v>
      </c>
      <c r="K78" s="12">
        <v>47.703029489130699</v>
      </c>
      <c r="L78" s="12">
        <v>0</v>
      </c>
      <c r="M78" s="12">
        <v>0</v>
      </c>
      <c r="N78" s="12">
        <v>0</v>
      </c>
      <c r="O78" s="12">
        <v>0</v>
      </c>
      <c r="P78" s="12">
        <v>0</v>
      </c>
      <c r="Q78" s="12">
        <v>0</v>
      </c>
    </row>
    <row r="79" spans="1:17" ht="15.75" customHeight="1">
      <c r="A79" s="8" t="s">
        <v>904</v>
      </c>
      <c r="B79" s="8" t="s">
        <v>244</v>
      </c>
      <c r="C79" s="12">
        <v>1.0017450000000001E-2</v>
      </c>
      <c r="D79" s="12">
        <v>0</v>
      </c>
      <c r="E79" s="12">
        <v>184.84152828999999</v>
      </c>
      <c r="F79" s="12">
        <v>22.907870873144507</v>
      </c>
      <c r="G79" s="12">
        <v>44.191722008091233</v>
      </c>
      <c r="H79" s="12">
        <v>103.03179563590791</v>
      </c>
      <c r="I79" s="12">
        <v>14.333764417424947</v>
      </c>
      <c r="J79" s="12">
        <v>27.651357735166208</v>
      </c>
      <c r="K79" s="12">
        <v>64.468387059083085</v>
      </c>
      <c r="L79" s="12">
        <v>0</v>
      </c>
      <c r="M79" s="12">
        <v>0</v>
      </c>
      <c r="N79" s="12">
        <v>0</v>
      </c>
      <c r="O79" s="12">
        <v>0</v>
      </c>
      <c r="P79" s="12">
        <v>0</v>
      </c>
      <c r="Q79" s="12">
        <v>0</v>
      </c>
    </row>
    <row r="80" spans="1:17" ht="15.75" customHeight="1">
      <c r="A80" s="8" t="s">
        <v>905</v>
      </c>
      <c r="B80" s="8" t="s">
        <v>45</v>
      </c>
      <c r="C80" s="12">
        <v>9.7886399999999995E-3</v>
      </c>
      <c r="D80" s="12">
        <v>0</v>
      </c>
      <c r="E80" s="12">
        <v>93.437635950000001</v>
      </c>
      <c r="F80" s="12">
        <v>14.974036899752834</v>
      </c>
      <c r="G80" s="12">
        <v>28.886511525981188</v>
      </c>
      <c r="H80" s="12">
        <v>67.348114464384594</v>
      </c>
      <c r="I80" s="12">
        <v>9.6910166323066385</v>
      </c>
      <c r="J80" s="12">
        <v>18.695002925511815</v>
      </c>
      <c r="K80" s="12">
        <v>43.586889881352946</v>
      </c>
      <c r="L80" s="12">
        <v>0</v>
      </c>
      <c r="M80" s="12">
        <v>0</v>
      </c>
      <c r="N80" s="12">
        <v>0</v>
      </c>
      <c r="O80" s="12">
        <v>0</v>
      </c>
      <c r="P80" s="12">
        <v>0</v>
      </c>
      <c r="Q80" s="12">
        <v>0</v>
      </c>
    </row>
    <row r="81" spans="1:17" ht="15.75" customHeight="1">
      <c r="A81" s="8" t="s">
        <v>905</v>
      </c>
      <c r="B81" s="8" t="s">
        <v>61</v>
      </c>
      <c r="C81" s="12">
        <v>1.0742E-2</v>
      </c>
      <c r="D81" s="12">
        <v>0</v>
      </c>
      <c r="E81" s="12">
        <v>2.9174746000000003</v>
      </c>
      <c r="F81" s="12">
        <v>287.53136162912051</v>
      </c>
      <c r="G81" s="12">
        <v>554.67861121123281</v>
      </c>
      <c r="H81" s="12">
        <v>1293.2180670276039</v>
      </c>
      <c r="I81" s="12">
        <v>185.17337349283716</v>
      </c>
      <c r="J81" s="12">
        <v>357.21915362676543</v>
      </c>
      <c r="K81" s="12">
        <v>832.84672244648266</v>
      </c>
      <c r="L81" s="12">
        <v>0</v>
      </c>
      <c r="M81" s="12">
        <v>0</v>
      </c>
      <c r="N81" s="12">
        <v>0</v>
      </c>
      <c r="O81" s="12">
        <v>0</v>
      </c>
      <c r="P81" s="12">
        <v>0</v>
      </c>
      <c r="Q81" s="12">
        <v>0</v>
      </c>
    </row>
    <row r="82" spans="1:17" ht="15.75" customHeight="1">
      <c r="A82" s="8" t="s">
        <v>905</v>
      </c>
      <c r="B82" s="8" t="s">
        <v>202</v>
      </c>
      <c r="C82" s="12">
        <v>1.108452E-2</v>
      </c>
      <c r="D82" s="12">
        <v>0</v>
      </c>
      <c r="E82" s="12">
        <v>31.658415652206102</v>
      </c>
      <c r="F82" s="12">
        <v>114.79912336223801</v>
      </c>
      <c r="G82" s="12">
        <v>221.45973209339169</v>
      </c>
      <c r="H82" s="12">
        <v>516.32733059036548</v>
      </c>
      <c r="I82" s="12">
        <v>83.037935288659526</v>
      </c>
      <c r="J82" s="12">
        <v>160.18901855712247</v>
      </c>
      <c r="K82" s="12">
        <v>373.47633160962175</v>
      </c>
      <c r="L82" s="12">
        <v>0</v>
      </c>
      <c r="M82" s="12">
        <v>0</v>
      </c>
      <c r="N82" s="12">
        <v>0</v>
      </c>
      <c r="O82" s="12">
        <v>0</v>
      </c>
      <c r="P82" s="12">
        <v>0</v>
      </c>
      <c r="Q82" s="12">
        <v>0</v>
      </c>
    </row>
    <row r="83" spans="1:17" ht="15.75" customHeight="1">
      <c r="A83" s="8" t="s">
        <v>905</v>
      </c>
      <c r="B83" s="8" t="s">
        <v>244</v>
      </c>
      <c r="C83" s="12">
        <v>8.2752499999999996E-3</v>
      </c>
      <c r="D83" s="12">
        <v>0</v>
      </c>
      <c r="E83" s="12">
        <v>184.84152828999999</v>
      </c>
      <c r="F83" s="12">
        <v>18.923813789236686</v>
      </c>
      <c r="G83" s="12">
        <v>36.506051694538726</v>
      </c>
      <c r="H83" s="12">
        <v>85.112864734642741</v>
      </c>
      <c r="I83" s="12">
        <v>11.840886053366452</v>
      </c>
      <c r="J83" s="12">
        <v>22.842329944041062</v>
      </c>
      <c r="K83" s="12">
        <v>53.256269810248845</v>
      </c>
      <c r="L83" s="12">
        <v>0</v>
      </c>
      <c r="M83" s="12">
        <v>0</v>
      </c>
      <c r="N83" s="12">
        <v>0</v>
      </c>
      <c r="O83" s="12">
        <v>0</v>
      </c>
      <c r="P83" s="12">
        <v>0</v>
      </c>
      <c r="Q83" s="12">
        <v>0</v>
      </c>
    </row>
    <row r="84" spans="1:17" ht="15.75" customHeight="1">
      <c r="A84" s="8" t="s">
        <v>906</v>
      </c>
      <c r="B84" s="8" t="s">
        <v>202</v>
      </c>
      <c r="C84" s="12">
        <v>3.4783870000000001E-2</v>
      </c>
      <c r="D84" s="12">
        <v>0</v>
      </c>
      <c r="E84" s="12">
        <v>31.658415652206102</v>
      </c>
      <c r="F84" s="12">
        <v>360.24634202888797</v>
      </c>
      <c r="G84" s="12">
        <v>694.95355066086438</v>
      </c>
      <c r="H84" s="12">
        <v>1620.2652658574566</v>
      </c>
      <c r="I84" s="12">
        <v>260.5778821409628</v>
      </c>
      <c r="J84" s="12">
        <v>502.68247943244592</v>
      </c>
      <c r="K84" s="12">
        <v>1171.9905026817555</v>
      </c>
      <c r="L84" s="12">
        <v>0</v>
      </c>
      <c r="M84" s="12">
        <v>0</v>
      </c>
      <c r="N84" s="12">
        <v>0</v>
      </c>
      <c r="O84" s="12">
        <v>0</v>
      </c>
      <c r="P84" s="12">
        <v>0</v>
      </c>
      <c r="Q84" s="12">
        <v>0</v>
      </c>
    </row>
    <row r="85" spans="1:17" ht="15.75" customHeight="1">
      <c r="A85" s="8" t="s">
        <v>907</v>
      </c>
      <c r="B85" s="8" t="s">
        <v>138</v>
      </c>
      <c r="C85" s="12">
        <v>1.5985799999999998E-3</v>
      </c>
      <c r="D85" s="12">
        <v>0</v>
      </c>
      <c r="E85" s="12">
        <v>450.24200000000002</v>
      </c>
      <c r="F85" s="12">
        <v>2.9025773887303803</v>
      </c>
      <c r="G85" s="12">
        <v>5.5993808320317751</v>
      </c>
      <c r="H85" s="12">
        <v>13.054803826560287</v>
      </c>
      <c r="I85" s="12">
        <v>1.8384404489443873</v>
      </c>
      <c r="J85" s="12">
        <v>3.5465473722145471</v>
      </c>
      <c r="K85" s="12">
        <v>8.2686785547793686</v>
      </c>
      <c r="L85" s="12">
        <v>0</v>
      </c>
      <c r="M85" s="12">
        <v>0</v>
      </c>
      <c r="N85" s="12">
        <v>0</v>
      </c>
      <c r="O85" s="12">
        <v>0</v>
      </c>
      <c r="P85" s="12">
        <v>0</v>
      </c>
      <c r="Q85" s="12">
        <v>0</v>
      </c>
    </row>
    <row r="86" spans="1:17" ht="15.75" customHeight="1">
      <c r="A86" s="8" t="s">
        <v>908</v>
      </c>
      <c r="B86" s="8" t="s">
        <v>83</v>
      </c>
      <c r="C86" s="12">
        <v>1.04306202</v>
      </c>
      <c r="D86" s="12">
        <v>0</v>
      </c>
      <c r="E86" s="12">
        <v>178.77225749999999</v>
      </c>
      <c r="F86" s="12">
        <v>765.04022406155275</v>
      </c>
      <c r="G86" s="12">
        <v>1475.844049146029</v>
      </c>
      <c r="H86" s="12">
        <v>3440.8901837824619</v>
      </c>
      <c r="I86" s="12">
        <v>352.72608935713106</v>
      </c>
      <c r="J86" s="12">
        <v>680.44618254528416</v>
      </c>
      <c r="K86" s="12">
        <v>1586.4417324222654</v>
      </c>
      <c r="L86" s="12">
        <v>0</v>
      </c>
      <c r="M86" s="12">
        <v>0</v>
      </c>
      <c r="N86" s="12">
        <v>0</v>
      </c>
      <c r="O86" s="12">
        <v>0</v>
      </c>
      <c r="P86" s="12">
        <v>0</v>
      </c>
      <c r="Q86" s="12">
        <v>0</v>
      </c>
    </row>
    <row r="87" spans="1:17" ht="15.75" customHeight="1">
      <c r="A87" s="8" t="s">
        <v>908</v>
      </c>
      <c r="B87" s="8" t="s">
        <v>128</v>
      </c>
      <c r="C87" s="12">
        <v>2.7973296000000003</v>
      </c>
      <c r="D87" s="12">
        <v>0</v>
      </c>
      <c r="E87" s="12">
        <v>146.87979724000002</v>
      </c>
      <c r="F87" s="12">
        <v>5514.599694611522</v>
      </c>
      <c r="G87" s="12">
        <v>10638.249972670863</v>
      </c>
      <c r="H87" s="12">
        <v>24802.789918601546</v>
      </c>
      <c r="I87" s="12">
        <v>3948.0050017311587</v>
      </c>
      <c r="J87" s="12">
        <v>7616.1220084225197</v>
      </c>
      <c r="K87" s="12">
        <v>17756.780923048333</v>
      </c>
      <c r="L87" s="12">
        <v>0</v>
      </c>
      <c r="M87" s="12">
        <v>0</v>
      </c>
      <c r="N87" s="12">
        <v>0</v>
      </c>
      <c r="O87" s="12">
        <v>0</v>
      </c>
      <c r="P87" s="12">
        <v>0</v>
      </c>
      <c r="Q87" s="12">
        <v>0</v>
      </c>
    </row>
    <row r="88" spans="1:17" ht="15.75" customHeight="1">
      <c r="A88" s="8" t="s">
        <v>908</v>
      </c>
      <c r="B88" s="8" t="s">
        <v>217</v>
      </c>
      <c r="C88" s="12">
        <v>6.1029899999999998E-2</v>
      </c>
      <c r="D88" s="12">
        <v>0</v>
      </c>
      <c r="E88" s="12">
        <v>999.02471837999997</v>
      </c>
      <c r="F88" s="12">
        <v>19.676804871310129</v>
      </c>
      <c r="G88" s="12">
        <v>37.958651665868743</v>
      </c>
      <c r="H88" s="12">
        <v>88.499561984399108</v>
      </c>
      <c r="I88" s="12">
        <v>15.575005541983931</v>
      </c>
      <c r="J88" s="12">
        <v>30.045844024410414</v>
      </c>
      <c r="K88" s="12">
        <v>70.051066592621567</v>
      </c>
      <c r="L88" s="12">
        <v>0</v>
      </c>
      <c r="M88" s="12">
        <v>0</v>
      </c>
      <c r="N88" s="12">
        <v>0</v>
      </c>
      <c r="O88" s="12">
        <v>0</v>
      </c>
      <c r="P88" s="12">
        <v>0</v>
      </c>
      <c r="Q88" s="12">
        <v>0</v>
      </c>
    </row>
    <row r="89" spans="1:17" ht="15.75" customHeight="1">
      <c r="A89" s="8" t="s">
        <v>908</v>
      </c>
      <c r="B89" s="8" t="s">
        <v>244</v>
      </c>
      <c r="C89" s="12">
        <v>0.12172472999999999</v>
      </c>
      <c r="D89" s="12">
        <v>0</v>
      </c>
      <c r="E89" s="12">
        <v>184.84152828999999</v>
      </c>
      <c r="F89" s="12">
        <v>278.35970201082898</v>
      </c>
      <c r="G89" s="12">
        <v>536.98550326380098</v>
      </c>
      <c r="H89" s="12">
        <v>1251.9670679859712</v>
      </c>
      <c r="I89" s="12">
        <v>174.17342772808036</v>
      </c>
      <c r="J89" s="12">
        <v>335.99908703777083</v>
      </c>
      <c r="K89" s="12">
        <v>783.37271544179225</v>
      </c>
      <c r="L89" s="12">
        <v>0</v>
      </c>
      <c r="M89" s="12">
        <v>0</v>
      </c>
      <c r="N89" s="12">
        <v>0</v>
      </c>
      <c r="O89" s="12">
        <v>0</v>
      </c>
      <c r="P89" s="12">
        <v>0</v>
      </c>
      <c r="Q89" s="12">
        <v>0</v>
      </c>
    </row>
    <row r="90" spans="1:17" ht="15.75" customHeight="1">
      <c r="A90" s="8" t="s">
        <v>909</v>
      </c>
      <c r="B90" s="8" t="s">
        <v>87</v>
      </c>
      <c r="C90" s="12">
        <v>1.835117E-2</v>
      </c>
      <c r="D90" s="12">
        <v>0</v>
      </c>
      <c r="E90" s="12">
        <v>150.54139967525299</v>
      </c>
      <c r="F90" s="12">
        <v>40.949658312659828</v>
      </c>
      <c r="G90" s="12">
        <v>78.99625096109952</v>
      </c>
      <c r="H90" s="12">
        <v>184.17760646522612</v>
      </c>
      <c r="I90" s="12">
        <v>4.2387683703720773</v>
      </c>
      <c r="J90" s="12">
        <v>8.1770355052843904</v>
      </c>
      <c r="K90" s="12">
        <v>19.064535456069549</v>
      </c>
      <c r="L90" s="12">
        <v>0</v>
      </c>
      <c r="M90" s="12">
        <v>0</v>
      </c>
      <c r="N90" s="12">
        <v>0</v>
      </c>
      <c r="O90" s="12">
        <v>0</v>
      </c>
      <c r="P90" s="12">
        <v>0</v>
      </c>
      <c r="Q90" s="12">
        <v>0</v>
      </c>
    </row>
    <row r="91" spans="1:17" ht="15.75" customHeight="1">
      <c r="A91" s="8" t="s">
        <v>909</v>
      </c>
      <c r="B91" s="8" t="s">
        <v>244</v>
      </c>
      <c r="C91" s="12">
        <v>3.2204999999999998E-2</v>
      </c>
      <c r="D91" s="12">
        <v>0</v>
      </c>
      <c r="E91" s="12">
        <v>184.84152828999999</v>
      </c>
      <c r="F91" s="12">
        <v>73.646285378975548</v>
      </c>
      <c r="G91" s="12">
        <v>142.07152591433729</v>
      </c>
      <c r="H91" s="12">
        <v>331.23589121527073</v>
      </c>
      <c r="I91" s="12">
        <v>46.081476130469362</v>
      </c>
      <c r="J91" s="12">
        <v>88.896073937082548</v>
      </c>
      <c r="K91" s="12">
        <v>207.25877396321124</v>
      </c>
      <c r="L91" s="12">
        <v>0</v>
      </c>
      <c r="M91" s="12">
        <v>0</v>
      </c>
      <c r="N91" s="12">
        <v>0</v>
      </c>
      <c r="O91" s="12">
        <v>0</v>
      </c>
      <c r="P91" s="12">
        <v>0</v>
      </c>
      <c r="Q91" s="12">
        <v>0</v>
      </c>
    </row>
    <row r="92" spans="1:17" ht="15.75" customHeight="1">
      <c r="A92" s="8" t="s">
        <v>910</v>
      </c>
      <c r="B92" s="8" t="s">
        <v>217</v>
      </c>
      <c r="C92" s="12">
        <v>3.4200000000000002E-4</v>
      </c>
      <c r="D92" s="12">
        <v>0</v>
      </c>
      <c r="E92" s="12">
        <v>999.02471837999997</v>
      </c>
      <c r="F92" s="12">
        <v>0.11026508753886316</v>
      </c>
      <c r="G92" s="12">
        <v>0.21271309423294338</v>
      </c>
      <c r="H92" s="12">
        <v>0.49593478276491515</v>
      </c>
      <c r="I92" s="12">
        <v>8.7279381014199672E-2</v>
      </c>
      <c r="J92" s="12">
        <v>0.16837121896559495</v>
      </c>
      <c r="K92" s="12">
        <v>0.39255290889673061</v>
      </c>
      <c r="L92" s="12">
        <v>0</v>
      </c>
      <c r="M92" s="12">
        <v>0</v>
      </c>
      <c r="N92" s="12">
        <v>0</v>
      </c>
      <c r="O92" s="12">
        <v>0</v>
      </c>
      <c r="P92" s="12">
        <v>0</v>
      </c>
      <c r="Q92" s="12">
        <v>0</v>
      </c>
    </row>
    <row r="93" spans="1:17" ht="15.75" customHeight="1">
      <c r="A93" s="8" t="s">
        <v>910</v>
      </c>
      <c r="B93" s="8" t="s">
        <v>244</v>
      </c>
      <c r="C93" s="12">
        <v>7.2257850000000012E-2</v>
      </c>
      <c r="D93" s="12">
        <v>0</v>
      </c>
      <c r="E93" s="12">
        <v>184.84152828999999</v>
      </c>
      <c r="F93" s="12">
        <v>165.23900766872256</v>
      </c>
      <c r="G93" s="12">
        <v>318.76363945937891</v>
      </c>
      <c r="H93" s="12">
        <v>743.1887390793155</v>
      </c>
      <c r="I93" s="12">
        <v>103.39228039167944</v>
      </c>
      <c r="J93" s="12">
        <v>199.45471747041211</v>
      </c>
      <c r="K93" s="12">
        <v>465.0232386342999</v>
      </c>
      <c r="L93" s="12">
        <v>0</v>
      </c>
      <c r="M93" s="12">
        <v>0</v>
      </c>
      <c r="N93" s="12">
        <v>0</v>
      </c>
      <c r="O93" s="12">
        <v>0</v>
      </c>
      <c r="P93" s="12">
        <v>0</v>
      </c>
      <c r="Q93" s="12">
        <v>0</v>
      </c>
    </row>
    <row r="94" spans="1:17" ht="15.75" customHeight="1">
      <c r="A94" s="8" t="s">
        <v>911</v>
      </c>
      <c r="B94" s="8" t="s">
        <v>61</v>
      </c>
      <c r="C94" s="12">
        <v>6.5215200000000001E-2</v>
      </c>
      <c r="D94" s="12">
        <v>0</v>
      </c>
      <c r="E94" s="12">
        <v>2.9174746000000003</v>
      </c>
      <c r="F94" s="12">
        <v>1745.6167617683318</v>
      </c>
      <c r="G94" s="12">
        <v>3367.4805963379995</v>
      </c>
      <c r="H94" s="12">
        <v>7851.1892463990498</v>
      </c>
      <c r="I94" s="12">
        <v>1124.1964798929505</v>
      </c>
      <c r="J94" s="12">
        <v>2168.6947074660429</v>
      </c>
      <c r="K94" s="12">
        <v>5056.2526134511127</v>
      </c>
      <c r="L94" s="12">
        <v>0</v>
      </c>
      <c r="M94" s="12">
        <v>0</v>
      </c>
      <c r="N94" s="12">
        <v>0</v>
      </c>
      <c r="O94" s="12">
        <v>0</v>
      </c>
      <c r="P94" s="12">
        <v>0</v>
      </c>
      <c r="Q94" s="12">
        <v>0</v>
      </c>
    </row>
    <row r="95" spans="1:17" ht="15.75" customHeight="1">
      <c r="A95" s="8" t="s">
        <v>911</v>
      </c>
      <c r="B95" s="8" t="s">
        <v>87</v>
      </c>
      <c r="C95" s="12">
        <v>0.28979265999999998</v>
      </c>
      <c r="D95" s="12">
        <v>0</v>
      </c>
      <c r="E95" s="12">
        <v>150.54139967525299</v>
      </c>
      <c r="F95" s="12">
        <v>646.65688392166828</v>
      </c>
      <c r="G95" s="12">
        <v>1247.4699812624799</v>
      </c>
      <c r="H95" s="12">
        <v>2908.4422677132343</v>
      </c>
      <c r="I95" s="12">
        <v>66.936547433977736</v>
      </c>
      <c r="J95" s="12">
        <v>129.12772700546111</v>
      </c>
      <c r="K95" s="12">
        <v>301.05777677819492</v>
      </c>
      <c r="L95" s="12">
        <v>0</v>
      </c>
      <c r="M95" s="12">
        <v>0</v>
      </c>
      <c r="N95" s="12">
        <v>0</v>
      </c>
      <c r="O95" s="12">
        <v>0</v>
      </c>
      <c r="P95" s="12">
        <v>0</v>
      </c>
      <c r="Q95" s="12">
        <v>0</v>
      </c>
    </row>
    <row r="96" spans="1:17" ht="15.75" customHeight="1">
      <c r="A96" s="8" t="s">
        <v>911</v>
      </c>
      <c r="B96" s="8" t="s">
        <v>97</v>
      </c>
      <c r="C96" s="12">
        <v>6.1599999999999997E-3</v>
      </c>
      <c r="D96" s="12">
        <v>0</v>
      </c>
      <c r="E96" s="12">
        <v>108.25509592</v>
      </c>
      <c r="F96" s="12">
        <v>1.9595923278895899</v>
      </c>
      <c r="G96" s="12">
        <v>3.7802622462310951</v>
      </c>
      <c r="H96" s="12">
        <v>8.8135784148105323</v>
      </c>
      <c r="I96" s="12">
        <v>1.4398888949958693</v>
      </c>
      <c r="J96" s="12">
        <v>2.7776989892496551</v>
      </c>
      <c r="K96" s="12">
        <v>6.4761295010418127</v>
      </c>
      <c r="L96" s="12">
        <v>0</v>
      </c>
      <c r="M96" s="12">
        <v>0</v>
      </c>
      <c r="N96" s="12">
        <v>0</v>
      </c>
      <c r="O96" s="12">
        <v>0</v>
      </c>
      <c r="P96" s="12">
        <v>0</v>
      </c>
      <c r="Q96" s="12">
        <v>0</v>
      </c>
    </row>
    <row r="97" spans="1:17" ht="15.75" customHeight="1">
      <c r="A97" s="8" t="s">
        <v>911</v>
      </c>
      <c r="B97" s="8" t="s">
        <v>202</v>
      </c>
      <c r="C97" s="12">
        <v>1.127124E-2</v>
      </c>
      <c r="D97" s="12">
        <v>0</v>
      </c>
      <c r="E97" s="12">
        <v>31.658415652206102</v>
      </c>
      <c r="F97" s="12">
        <v>116.73292765093946</v>
      </c>
      <c r="G97" s="12">
        <v>225.19024646627187</v>
      </c>
      <c r="H97" s="12">
        <v>525.02492319408964</v>
      </c>
      <c r="I97" s="12">
        <v>84.436718752183282</v>
      </c>
      <c r="J97" s="12">
        <v>162.88742079240066</v>
      </c>
      <c r="K97" s="12">
        <v>379.76758288961838</v>
      </c>
      <c r="L97" s="12">
        <v>0</v>
      </c>
      <c r="M97" s="12">
        <v>0</v>
      </c>
      <c r="N97" s="12">
        <v>0</v>
      </c>
      <c r="O97" s="12">
        <v>0</v>
      </c>
      <c r="P97" s="12">
        <v>0</v>
      </c>
      <c r="Q97" s="12">
        <v>0</v>
      </c>
    </row>
    <row r="98" spans="1:17" ht="15.75" customHeight="1">
      <c r="A98" s="8" t="s">
        <v>911</v>
      </c>
      <c r="B98" s="8" t="s">
        <v>217</v>
      </c>
      <c r="C98" s="12">
        <v>9.9238140000000002E-2</v>
      </c>
      <c r="D98" s="12">
        <v>0</v>
      </c>
      <c r="E98" s="12">
        <v>999.02471837999997</v>
      </c>
      <c r="F98" s="12">
        <v>31.995620451151922</v>
      </c>
      <c r="G98" s="12">
        <v>61.722958553573179</v>
      </c>
      <c r="H98" s="12">
        <v>143.90539591489542</v>
      </c>
      <c r="I98" s="12">
        <v>25.32585798889032</v>
      </c>
      <c r="J98" s="12">
        <v>48.856276607246684</v>
      </c>
      <c r="K98" s="12">
        <v>113.90707757456433</v>
      </c>
      <c r="L98" s="12">
        <v>0</v>
      </c>
      <c r="M98" s="12">
        <v>0</v>
      </c>
      <c r="N98" s="12">
        <v>0</v>
      </c>
      <c r="O98" s="12">
        <v>0</v>
      </c>
      <c r="P98" s="12">
        <v>0</v>
      </c>
      <c r="Q98" s="12">
        <v>0</v>
      </c>
    </row>
    <row r="99" spans="1:17" ht="15.75" customHeight="1">
      <c r="A99" s="8" t="s">
        <v>911</v>
      </c>
      <c r="B99" s="8" t="s">
        <v>244</v>
      </c>
      <c r="C99" s="12">
        <v>0.12042296999999999</v>
      </c>
      <c r="D99" s="12">
        <v>0</v>
      </c>
      <c r="E99" s="12">
        <v>184.84152828999999</v>
      </c>
      <c r="F99" s="12">
        <v>275.38284163340512</v>
      </c>
      <c r="G99" s="12">
        <v>531.2428226373687</v>
      </c>
      <c r="H99" s="12">
        <v>1238.5781645936906</v>
      </c>
      <c r="I99" s="12">
        <v>172.31076595606979</v>
      </c>
      <c r="J99" s="12">
        <v>332.40581415441926</v>
      </c>
      <c r="K99" s="12">
        <v>774.99509763106869</v>
      </c>
      <c r="L99" s="12">
        <v>0</v>
      </c>
      <c r="M99" s="12">
        <v>0</v>
      </c>
      <c r="N99" s="12">
        <v>0</v>
      </c>
      <c r="O99" s="12">
        <v>0</v>
      </c>
      <c r="P99" s="12">
        <v>0</v>
      </c>
      <c r="Q99" s="12">
        <v>0</v>
      </c>
    </row>
    <row r="100" spans="1:17" ht="15.75" customHeight="1">
      <c r="A100" s="8" t="s">
        <v>912</v>
      </c>
      <c r="B100" s="8" t="s">
        <v>97</v>
      </c>
      <c r="C100" s="12">
        <v>3.3986400000000001E-3</v>
      </c>
      <c r="D100" s="12">
        <v>0</v>
      </c>
      <c r="E100" s="12">
        <v>108.25509592</v>
      </c>
      <c r="F100" s="12">
        <v>1.0811605307238112</v>
      </c>
      <c r="G100" s="12">
        <v>2.0856737793069566</v>
      </c>
      <c r="H100" s="12">
        <v>4.8626915817713749</v>
      </c>
      <c r="I100" s="12">
        <v>0.79442597306635743</v>
      </c>
      <c r="J100" s="12">
        <v>1.5325322877960146</v>
      </c>
      <c r="K100" s="12">
        <v>3.5730572674384335</v>
      </c>
      <c r="L100" s="12">
        <v>0</v>
      </c>
      <c r="M100" s="12">
        <v>0</v>
      </c>
      <c r="N100" s="12">
        <v>0</v>
      </c>
      <c r="O100" s="12">
        <v>0</v>
      </c>
      <c r="P100" s="12">
        <v>0</v>
      </c>
      <c r="Q100" s="12">
        <v>0</v>
      </c>
    </row>
    <row r="101" spans="1:17" ht="15.75" customHeight="1">
      <c r="A101" s="8" t="s">
        <v>912</v>
      </c>
      <c r="B101" s="8" t="s">
        <v>128</v>
      </c>
      <c r="C101" s="12">
        <v>1.2297120000000002E-2</v>
      </c>
      <c r="D101" s="12">
        <v>0</v>
      </c>
      <c r="E101" s="12">
        <v>146.87979724000002</v>
      </c>
      <c r="F101" s="12">
        <v>24.242296723489876</v>
      </c>
      <c r="G101" s="12">
        <v>46.765971555132559</v>
      </c>
      <c r="H101" s="12">
        <v>109.03358830644537</v>
      </c>
      <c r="I101" s="12">
        <v>17.355513367780567</v>
      </c>
      <c r="J101" s="12">
        <v>33.480633198251915</v>
      </c>
      <c r="K101" s="12">
        <v>78.059183953308946</v>
      </c>
      <c r="L101" s="12">
        <v>0</v>
      </c>
      <c r="M101" s="12">
        <v>0</v>
      </c>
      <c r="N101" s="12">
        <v>0</v>
      </c>
      <c r="O101" s="12">
        <v>0</v>
      </c>
      <c r="P101" s="12">
        <v>0</v>
      </c>
      <c r="Q101" s="12">
        <v>0</v>
      </c>
    </row>
    <row r="102" spans="1:17" ht="15.75" customHeight="1">
      <c r="A102" s="8" t="s">
        <v>912</v>
      </c>
      <c r="B102" s="8" t="s">
        <v>217</v>
      </c>
      <c r="C102" s="12">
        <v>5.11461E-2</v>
      </c>
      <c r="D102" s="12">
        <v>0</v>
      </c>
      <c r="E102" s="12">
        <v>999.02471837999997</v>
      </c>
      <c r="F102" s="12">
        <v>16.490143841436986</v>
      </c>
      <c r="G102" s="12">
        <v>31.811243242536683</v>
      </c>
      <c r="H102" s="12">
        <v>74.167046762493058</v>
      </c>
      <c r="I102" s="12">
        <v>13.052631430673562</v>
      </c>
      <c r="J102" s="12">
        <v>25.179915796304723</v>
      </c>
      <c r="K102" s="12">
        <v>58.706287525506063</v>
      </c>
      <c r="L102" s="12">
        <v>0</v>
      </c>
      <c r="M102" s="12">
        <v>0</v>
      </c>
      <c r="N102" s="12">
        <v>0</v>
      </c>
      <c r="O102" s="12">
        <v>0</v>
      </c>
      <c r="P102" s="12">
        <v>0</v>
      </c>
      <c r="Q102" s="12">
        <v>0</v>
      </c>
    </row>
    <row r="103" spans="1:17" ht="15.75" customHeight="1">
      <c r="A103" s="8" t="s">
        <v>912</v>
      </c>
      <c r="B103" s="8" t="s">
        <v>244</v>
      </c>
      <c r="C103" s="12">
        <v>6.8572919999999996E-2</v>
      </c>
      <c r="D103" s="12">
        <v>0</v>
      </c>
      <c r="E103" s="12">
        <v>184.84152828999999</v>
      </c>
      <c r="F103" s="12">
        <v>156.81232217325447</v>
      </c>
      <c r="G103" s="12">
        <v>302.50766591528571</v>
      </c>
      <c r="H103" s="12">
        <v>705.28837973710483</v>
      </c>
      <c r="I103" s="12">
        <v>98.119589386014127</v>
      </c>
      <c r="J103" s="12">
        <v>189.28313511571639</v>
      </c>
      <c r="K103" s="12">
        <v>441.30847155029863</v>
      </c>
      <c r="L103" s="12">
        <v>0</v>
      </c>
      <c r="M103" s="12">
        <v>0</v>
      </c>
      <c r="N103" s="12">
        <v>0</v>
      </c>
      <c r="O103" s="12">
        <v>0</v>
      </c>
      <c r="P103" s="12">
        <v>0</v>
      </c>
      <c r="Q103" s="12">
        <v>0</v>
      </c>
    </row>
    <row r="104" spans="1:17" ht="15.75" customHeight="1">
      <c r="A104" s="8" t="s">
        <v>912</v>
      </c>
      <c r="B104" s="8" t="s">
        <v>319</v>
      </c>
      <c r="C104" s="12">
        <v>1.3678099999999999E-3</v>
      </c>
      <c r="D104" s="12">
        <v>0</v>
      </c>
      <c r="E104" s="12">
        <v>230.05283894999999</v>
      </c>
      <c r="F104" s="12">
        <v>0.19005619487560546</v>
      </c>
      <c r="G104" s="12">
        <v>0.36663863596789487</v>
      </c>
      <c r="H104" s="12">
        <v>0.85480798884360576</v>
      </c>
      <c r="I104" s="12">
        <v>9.8252414873676197E-2</v>
      </c>
      <c r="J104" s="12">
        <v>0.18953936962388418</v>
      </c>
      <c r="K104" s="12">
        <v>0.44190587532369258</v>
      </c>
      <c r="L104" s="12">
        <v>0</v>
      </c>
      <c r="M104" s="12">
        <v>0</v>
      </c>
      <c r="N104" s="12">
        <v>0</v>
      </c>
      <c r="O104" s="12">
        <v>0</v>
      </c>
      <c r="P104" s="12">
        <v>0</v>
      </c>
      <c r="Q104" s="12">
        <v>0</v>
      </c>
    </row>
    <row r="105" spans="1:17" ht="15.75" customHeight="1">
      <c r="A105" s="8" t="s">
        <v>913</v>
      </c>
      <c r="B105" s="8" t="s">
        <v>217</v>
      </c>
      <c r="C105" s="12">
        <v>0.10709046000000001</v>
      </c>
      <c r="D105" s="12">
        <v>0</v>
      </c>
      <c r="E105" s="12">
        <v>999.02471837999997</v>
      </c>
      <c r="F105" s="12">
        <v>34.527306861044224</v>
      </c>
      <c r="G105" s="12">
        <v>66.606851197161561</v>
      </c>
      <c r="H105" s="12">
        <v>155.29205852717789</v>
      </c>
      <c r="I105" s="12">
        <v>27.329792576976345</v>
      </c>
      <c r="J105" s="12">
        <v>52.722079794696747</v>
      </c>
      <c r="K105" s="12">
        <v>122.92009236283326</v>
      </c>
      <c r="L105" s="12">
        <v>0</v>
      </c>
      <c r="M105" s="12">
        <v>0</v>
      </c>
      <c r="N105" s="12">
        <v>0</v>
      </c>
      <c r="O105" s="12">
        <v>0</v>
      </c>
      <c r="P105" s="12">
        <v>0</v>
      </c>
      <c r="Q105" s="12">
        <v>0</v>
      </c>
    </row>
    <row r="106" spans="1:17" ht="15.75" customHeight="1">
      <c r="A106" s="8" t="s">
        <v>913</v>
      </c>
      <c r="B106" s="8" t="s">
        <v>244</v>
      </c>
      <c r="C106" s="12">
        <v>0.14782434</v>
      </c>
      <c r="D106" s="12">
        <v>0</v>
      </c>
      <c r="E106" s="12">
        <v>184.84152828999999</v>
      </c>
      <c r="F106" s="12">
        <v>338.04420213006404</v>
      </c>
      <c r="G106" s="12">
        <v>652.12325884427287</v>
      </c>
      <c r="H106" s="12">
        <v>1520.4076076140102</v>
      </c>
      <c r="I106" s="12">
        <v>211.51882612055235</v>
      </c>
      <c r="J106" s="12">
        <v>408.04233685267599</v>
      </c>
      <c r="K106" s="12">
        <v>951.33958920418854</v>
      </c>
      <c r="L106" s="12">
        <v>0</v>
      </c>
      <c r="M106" s="12">
        <v>0</v>
      </c>
      <c r="N106" s="12">
        <v>0</v>
      </c>
      <c r="O106" s="12">
        <v>0</v>
      </c>
      <c r="P106" s="12">
        <v>0</v>
      </c>
      <c r="Q106" s="12">
        <v>0</v>
      </c>
    </row>
    <row r="107" spans="1:17" ht="15.75" customHeight="1">
      <c r="A107" s="8" t="s">
        <v>914</v>
      </c>
      <c r="B107" s="8" t="s">
        <v>61</v>
      </c>
      <c r="C107" s="12">
        <v>1.8971334</v>
      </c>
      <c r="D107" s="12">
        <v>0</v>
      </c>
      <c r="E107" s="12">
        <v>2.9174746000000003</v>
      </c>
      <c r="F107" s="12">
        <v>50780.613451320329</v>
      </c>
      <c r="G107" s="12">
        <v>97961.210165187527</v>
      </c>
      <c r="H107" s="12">
        <v>228393.89205376152</v>
      </c>
      <c r="I107" s="12">
        <v>32703.276079308889</v>
      </c>
      <c r="J107" s="12">
        <v>63088.101607248915</v>
      </c>
      <c r="K107" s="12">
        <v>147088.18974434483</v>
      </c>
      <c r="L107" s="12">
        <v>0</v>
      </c>
      <c r="M107" s="12">
        <v>0</v>
      </c>
      <c r="N107" s="12">
        <v>0</v>
      </c>
      <c r="O107" s="12">
        <v>0</v>
      </c>
      <c r="P107" s="12">
        <v>0</v>
      </c>
      <c r="Q107" s="12">
        <v>0</v>
      </c>
    </row>
    <row r="108" spans="1:17" ht="15.75" customHeight="1">
      <c r="A108" s="8" t="s">
        <v>914</v>
      </c>
      <c r="B108" s="8" t="s">
        <v>310</v>
      </c>
      <c r="C108" s="12">
        <v>1.08964109</v>
      </c>
      <c r="D108" s="12">
        <v>0</v>
      </c>
      <c r="E108" s="12">
        <v>126.431048136</v>
      </c>
      <c r="F108" s="12">
        <v>1516.3534274121553</v>
      </c>
      <c r="G108" s="12">
        <v>2925.2072137691421</v>
      </c>
      <c r="H108" s="12">
        <v>6820.0409069047637</v>
      </c>
      <c r="I108" s="12">
        <v>907.11192327857111</v>
      </c>
      <c r="J108" s="12">
        <v>1749.9154838849051</v>
      </c>
      <c r="K108" s="12">
        <v>4079.8802654200526</v>
      </c>
      <c r="L108" s="12">
        <v>0</v>
      </c>
      <c r="M108" s="12">
        <v>0</v>
      </c>
      <c r="N108" s="12">
        <v>0</v>
      </c>
      <c r="O108" s="12">
        <v>0</v>
      </c>
      <c r="P108" s="12">
        <v>0</v>
      </c>
      <c r="Q108" s="12">
        <v>0</v>
      </c>
    </row>
    <row r="109" spans="1:17" ht="15.75" customHeight="1">
      <c r="A109" s="8" t="s">
        <v>915</v>
      </c>
      <c r="B109" s="8" t="s">
        <v>217</v>
      </c>
      <c r="C109" s="12">
        <v>8.5500000000000005E-5</v>
      </c>
      <c r="D109" s="12">
        <v>0</v>
      </c>
      <c r="E109" s="12">
        <v>999.02471837999997</v>
      </c>
      <c r="F109" s="12">
        <v>2.756627188471579E-2</v>
      </c>
      <c r="G109" s="12">
        <v>5.3178273558235845E-2</v>
      </c>
      <c r="H109" s="12">
        <v>0.12398369569122879</v>
      </c>
      <c r="I109" s="12">
        <v>2.1819845253549918E-2</v>
      </c>
      <c r="J109" s="12">
        <v>4.2092804741398739E-2</v>
      </c>
      <c r="K109" s="12">
        <v>9.8138227224182653E-2</v>
      </c>
      <c r="L109" s="12">
        <v>0</v>
      </c>
      <c r="M109" s="12">
        <v>0</v>
      </c>
      <c r="N109" s="12">
        <v>0</v>
      </c>
      <c r="O109" s="12">
        <v>0</v>
      </c>
      <c r="P109" s="12">
        <v>0</v>
      </c>
      <c r="Q109" s="12">
        <v>0</v>
      </c>
    </row>
    <row r="110" spans="1:17" ht="15.75" customHeight="1">
      <c r="A110" s="8" t="s">
        <v>915</v>
      </c>
      <c r="B110" s="8" t="s">
        <v>244</v>
      </c>
      <c r="C110" s="12">
        <v>1.8984000000000001E-4</v>
      </c>
      <c r="D110" s="12">
        <v>0</v>
      </c>
      <c r="E110" s="12">
        <v>184.84152828999999</v>
      </c>
      <c r="F110" s="12">
        <v>0.43412547170764543</v>
      </c>
      <c r="G110" s="12">
        <v>0.83747425802135667</v>
      </c>
      <c r="H110" s="12">
        <v>1.9525484113742277</v>
      </c>
      <c r="I110" s="12">
        <v>0.27163817508487209</v>
      </c>
      <c r="J110" s="12">
        <v>0.52401896215543398</v>
      </c>
      <c r="K110" s="12">
        <v>1.2217359307305087</v>
      </c>
      <c r="L110" s="12">
        <v>0</v>
      </c>
      <c r="M110" s="12">
        <v>0</v>
      </c>
      <c r="N110" s="12">
        <v>0</v>
      </c>
      <c r="O110" s="12">
        <v>0</v>
      </c>
      <c r="P110" s="12">
        <v>0</v>
      </c>
      <c r="Q110" s="12">
        <v>0</v>
      </c>
    </row>
    <row r="111" spans="1:17" ht="15.75" customHeight="1">
      <c r="A111" s="8" t="s">
        <v>916</v>
      </c>
      <c r="B111" s="8" t="s">
        <v>97</v>
      </c>
      <c r="C111" s="12">
        <v>3.8695999999999999E-4</v>
      </c>
      <c r="D111" s="12">
        <v>0</v>
      </c>
      <c r="E111" s="12">
        <v>108.25509592</v>
      </c>
      <c r="F111" s="12">
        <v>0.12309802714288244</v>
      </c>
      <c r="G111" s="12">
        <v>0.23746920110415337</v>
      </c>
      <c r="H111" s="12">
        <v>0.55365297133037072</v>
      </c>
      <c r="I111" s="12">
        <v>9.0451202403831421E-2</v>
      </c>
      <c r="J111" s="12">
        <v>0.1744900001428647</v>
      </c>
      <c r="K111" s="12">
        <v>0.40681868047453573</v>
      </c>
      <c r="L111" s="12">
        <v>0</v>
      </c>
      <c r="M111" s="12">
        <v>0</v>
      </c>
      <c r="N111" s="12">
        <v>0</v>
      </c>
      <c r="O111" s="12">
        <v>0</v>
      </c>
      <c r="P111" s="12">
        <v>0</v>
      </c>
      <c r="Q111" s="12">
        <v>0</v>
      </c>
    </row>
    <row r="112" spans="1:17" ht="15.75" customHeight="1">
      <c r="A112" s="8" t="s">
        <v>916</v>
      </c>
      <c r="B112" s="8" t="s">
        <v>128</v>
      </c>
      <c r="C112" s="12">
        <v>1.64628E-3</v>
      </c>
      <c r="D112" s="12">
        <v>0</v>
      </c>
      <c r="E112" s="12">
        <v>146.87979724000002</v>
      </c>
      <c r="F112" s="12">
        <v>3.2454435062800808</v>
      </c>
      <c r="G112" s="12">
        <v>6.2608060791293916</v>
      </c>
      <c r="H112" s="12">
        <v>14.596898766307465</v>
      </c>
      <c r="I112" s="12">
        <v>2.3234736708359187</v>
      </c>
      <c r="J112" s="12">
        <v>4.4822281006949725</v>
      </c>
      <c r="K112" s="12">
        <v>10.450192675899189</v>
      </c>
      <c r="L112" s="12">
        <v>0</v>
      </c>
      <c r="M112" s="12">
        <v>0</v>
      </c>
      <c r="N112" s="12">
        <v>0</v>
      </c>
      <c r="O112" s="12">
        <v>0</v>
      </c>
      <c r="P112" s="12">
        <v>0</v>
      </c>
      <c r="Q112" s="12">
        <v>0</v>
      </c>
    </row>
    <row r="113" spans="1:17" ht="15.75" customHeight="1">
      <c r="A113" s="8" t="s">
        <v>916</v>
      </c>
      <c r="B113" s="8" t="s">
        <v>217</v>
      </c>
      <c r="C113" s="12">
        <v>7.0828200000000001E-3</v>
      </c>
      <c r="D113" s="12">
        <v>0</v>
      </c>
      <c r="E113" s="12">
        <v>999.02471837999997</v>
      </c>
      <c r="F113" s="12">
        <v>2.2835899629298559</v>
      </c>
      <c r="G113" s="12">
        <v>4.4052881815642575</v>
      </c>
      <c r="H113" s="12">
        <v>10.270809351061393</v>
      </c>
      <c r="I113" s="12">
        <v>1.8075559808040753</v>
      </c>
      <c r="J113" s="12">
        <v>3.4869679447774713</v>
      </c>
      <c r="K113" s="12">
        <v>8.1297707432512905</v>
      </c>
      <c r="L113" s="12">
        <v>0</v>
      </c>
      <c r="M113" s="12">
        <v>0</v>
      </c>
      <c r="N113" s="12">
        <v>0</v>
      </c>
      <c r="O113" s="12">
        <v>0</v>
      </c>
      <c r="P113" s="12">
        <v>0</v>
      </c>
      <c r="Q113" s="12">
        <v>0</v>
      </c>
    </row>
    <row r="114" spans="1:17" ht="15.75" customHeight="1">
      <c r="A114" s="8" t="s">
        <v>916</v>
      </c>
      <c r="B114" s="8" t="s">
        <v>244</v>
      </c>
      <c r="C114" s="12">
        <v>9.5089500000000004E-3</v>
      </c>
      <c r="D114" s="12">
        <v>0</v>
      </c>
      <c r="E114" s="12">
        <v>184.84152828999999</v>
      </c>
      <c r="F114" s="12">
        <v>21.74503478821331</v>
      </c>
      <c r="G114" s="12">
        <v>41.948487388391165</v>
      </c>
      <c r="H114" s="12">
        <v>97.801755248298363</v>
      </c>
      <c r="I114" s="12">
        <v>13.606162162733323</v>
      </c>
      <c r="J114" s="12">
        <v>26.247735515107006</v>
      </c>
      <c r="K114" s="12">
        <v>61.19588010176922</v>
      </c>
      <c r="L114" s="12">
        <v>0</v>
      </c>
      <c r="M114" s="12">
        <v>0</v>
      </c>
      <c r="N114" s="12">
        <v>0</v>
      </c>
      <c r="O114" s="12">
        <v>0</v>
      </c>
      <c r="P114" s="12">
        <v>0</v>
      </c>
      <c r="Q114" s="12">
        <v>0</v>
      </c>
    </row>
    <row r="115" spans="1:17" ht="15.75" customHeight="1">
      <c r="A115" s="8" t="s">
        <v>916</v>
      </c>
      <c r="B115" s="8" t="s">
        <v>319</v>
      </c>
      <c r="C115" s="12">
        <v>2.5558999999999998E-4</v>
      </c>
      <c r="D115" s="12">
        <v>0</v>
      </c>
      <c r="E115" s="12">
        <v>230.05283894999999</v>
      </c>
      <c r="F115" s="12">
        <v>3.5514042775133974E-2</v>
      </c>
      <c r="G115" s="12">
        <v>6.8510369837210025E-2</v>
      </c>
      <c r="H115" s="12">
        <v>0.15973006036550191</v>
      </c>
      <c r="I115" s="12">
        <v>1.835951975607935E-2</v>
      </c>
      <c r="J115" s="12">
        <v>3.5417468421906954E-2</v>
      </c>
      <c r="K115" s="12">
        <v>8.2574862498433682E-2</v>
      </c>
      <c r="L115" s="12">
        <v>0</v>
      </c>
      <c r="M115" s="12">
        <v>0</v>
      </c>
      <c r="N115" s="12">
        <v>0</v>
      </c>
      <c r="O115" s="12">
        <v>0</v>
      </c>
      <c r="P115" s="12">
        <v>0</v>
      </c>
      <c r="Q115" s="12">
        <v>0</v>
      </c>
    </row>
    <row r="116" spans="1:17" ht="15.75" customHeight="1">
      <c r="A116" s="8" t="s">
        <v>917</v>
      </c>
      <c r="B116" s="8" t="s">
        <v>310</v>
      </c>
      <c r="C116" s="12">
        <v>2.8745999999999996E-4</v>
      </c>
      <c r="D116" s="12">
        <v>0</v>
      </c>
      <c r="E116" s="12">
        <v>126.431048136</v>
      </c>
      <c r="F116" s="12">
        <v>0.40003168038009479</v>
      </c>
      <c r="G116" s="12">
        <v>0.77170370444645897</v>
      </c>
      <c r="H116" s="12">
        <v>1.7992061579642185</v>
      </c>
      <c r="I116" s="12">
        <v>0.23930668167594341</v>
      </c>
      <c r="J116" s="12">
        <v>0.46164806890455534</v>
      </c>
      <c r="K116" s="12">
        <v>1.0763198927250881</v>
      </c>
      <c r="L116" s="12">
        <v>0</v>
      </c>
      <c r="M116" s="12">
        <v>0</v>
      </c>
      <c r="N116" s="12">
        <v>0</v>
      </c>
      <c r="O116" s="12">
        <v>0</v>
      </c>
      <c r="P116" s="12">
        <v>0</v>
      </c>
      <c r="Q116" s="12">
        <v>0</v>
      </c>
    </row>
    <row r="117" spans="1:17" ht="15.75" customHeight="1">
      <c r="A117" s="8" t="s">
        <v>918</v>
      </c>
      <c r="B117" s="8" t="s">
        <v>61</v>
      </c>
      <c r="C117" s="12">
        <v>1.5502999999999999E-2</v>
      </c>
      <c r="D117" s="12">
        <v>0</v>
      </c>
      <c r="E117" s="12">
        <v>2.9174746000000003</v>
      </c>
      <c r="F117" s="12">
        <v>414.96915838170315</v>
      </c>
      <c r="G117" s="12">
        <v>800.51968996534561</v>
      </c>
      <c r="H117" s="12">
        <v>1866.3898429648989</v>
      </c>
      <c r="I117" s="12">
        <v>267.24472251530949</v>
      </c>
      <c r="J117" s="12">
        <v>515.54352436005809</v>
      </c>
      <c r="K117" s="12">
        <v>1201.9756784665631</v>
      </c>
      <c r="L117" s="12">
        <v>0</v>
      </c>
      <c r="M117" s="12">
        <v>0</v>
      </c>
      <c r="N117" s="12">
        <v>0</v>
      </c>
      <c r="O117" s="12">
        <v>0</v>
      </c>
      <c r="P117" s="12">
        <v>0</v>
      </c>
      <c r="Q117" s="12">
        <v>0</v>
      </c>
    </row>
    <row r="118" spans="1:17" ht="15.75" customHeight="1">
      <c r="A118" s="8" t="s">
        <v>918</v>
      </c>
      <c r="B118" s="8" t="s">
        <v>87</v>
      </c>
      <c r="C118" s="12">
        <v>1.6236199999999999E-2</v>
      </c>
      <c r="D118" s="12">
        <v>0</v>
      </c>
      <c r="E118" s="12">
        <v>150.54139967525299</v>
      </c>
      <c r="F118" s="12">
        <v>36.230215419289749</v>
      </c>
      <c r="G118" s="12">
        <v>69.891943121588639</v>
      </c>
      <c r="H118" s="12">
        <v>162.95116083011078</v>
      </c>
      <c r="I118" s="12">
        <v>3.7502508567592758</v>
      </c>
      <c r="J118" s="12">
        <v>7.2346332070869828</v>
      </c>
      <c r="K118" s="12">
        <v>16.86735017831759</v>
      </c>
      <c r="L118" s="12">
        <v>0</v>
      </c>
      <c r="M118" s="12">
        <v>0</v>
      </c>
      <c r="N118" s="12">
        <v>0</v>
      </c>
      <c r="O118" s="12">
        <v>0</v>
      </c>
      <c r="P118" s="12">
        <v>0</v>
      </c>
      <c r="Q118" s="12">
        <v>0</v>
      </c>
    </row>
    <row r="119" spans="1:17" ht="15.75" customHeight="1">
      <c r="A119" s="8" t="s">
        <v>918</v>
      </c>
      <c r="B119" s="8" t="s">
        <v>97</v>
      </c>
      <c r="C119" s="12">
        <v>2.3711970000000002E-2</v>
      </c>
      <c r="D119" s="12">
        <v>0</v>
      </c>
      <c r="E119" s="12">
        <v>108.25509592</v>
      </c>
      <c r="F119" s="12">
        <v>7.5431484563552162</v>
      </c>
      <c r="G119" s="12">
        <v>14.551536521877331</v>
      </c>
      <c r="H119" s="12">
        <v>33.926510870882296</v>
      </c>
      <c r="I119" s="12">
        <v>5.5426302404992223</v>
      </c>
      <c r="J119" s="12">
        <v>10.692323880213987</v>
      </c>
      <c r="K119" s="12">
        <v>24.92886176052248</v>
      </c>
      <c r="L119" s="12">
        <v>0</v>
      </c>
      <c r="M119" s="12">
        <v>0</v>
      </c>
      <c r="N119" s="12">
        <v>0</v>
      </c>
      <c r="O119" s="12">
        <v>0</v>
      </c>
      <c r="P119" s="12">
        <v>0</v>
      </c>
      <c r="Q119" s="12">
        <v>0</v>
      </c>
    </row>
    <row r="120" spans="1:17" ht="15.75" customHeight="1">
      <c r="A120" s="8" t="s">
        <v>918</v>
      </c>
      <c r="B120" s="8" t="s">
        <v>128</v>
      </c>
      <c r="C120" s="12">
        <v>1.6114200000000002E-2</v>
      </c>
      <c r="D120" s="12">
        <v>0</v>
      </c>
      <c r="E120" s="12">
        <v>146.87979724000002</v>
      </c>
      <c r="F120" s="12">
        <v>31.767211986356198</v>
      </c>
      <c r="G120" s="12">
        <v>61.282334305407858</v>
      </c>
      <c r="H120" s="12">
        <v>142.87809248732401</v>
      </c>
      <c r="I120" s="12">
        <v>22.742740862176642</v>
      </c>
      <c r="J120" s="12">
        <v>43.873168634873124</v>
      </c>
      <c r="K120" s="12">
        <v>102.28909712684035</v>
      </c>
      <c r="L120" s="12">
        <v>0</v>
      </c>
      <c r="M120" s="12">
        <v>0</v>
      </c>
      <c r="N120" s="12">
        <v>0</v>
      </c>
      <c r="O120" s="12">
        <v>0</v>
      </c>
      <c r="P120" s="12">
        <v>0</v>
      </c>
      <c r="Q120" s="12">
        <v>0</v>
      </c>
    </row>
    <row r="121" spans="1:17" ht="15.75" customHeight="1">
      <c r="A121" s="8" t="s">
        <v>918</v>
      </c>
      <c r="B121" s="8" t="s">
        <v>138</v>
      </c>
      <c r="C121" s="12">
        <v>2.0963799999999998E-2</v>
      </c>
      <c r="D121" s="12">
        <v>0</v>
      </c>
      <c r="E121" s="12">
        <v>450.24200000000002</v>
      </c>
      <c r="F121" s="12">
        <v>38.064439603814598</v>
      </c>
      <c r="G121" s="12">
        <v>73.430356870815174</v>
      </c>
      <c r="H121" s="12">
        <v>171.20087606453509</v>
      </c>
      <c r="I121" s="12">
        <v>24.109333210462001</v>
      </c>
      <c r="J121" s="12">
        <v>46.50947078133801</v>
      </c>
      <c r="K121" s="12">
        <v>108.43556374199834</v>
      </c>
      <c r="L121" s="12">
        <v>0</v>
      </c>
      <c r="M121" s="12">
        <v>0</v>
      </c>
      <c r="N121" s="12">
        <v>0</v>
      </c>
      <c r="O121" s="12">
        <v>0</v>
      </c>
      <c r="P121" s="12">
        <v>0</v>
      </c>
      <c r="Q121" s="12">
        <v>0</v>
      </c>
    </row>
    <row r="122" spans="1:17" ht="15.75" customHeight="1">
      <c r="A122" s="8" t="s">
        <v>918</v>
      </c>
      <c r="B122" s="8" t="s">
        <v>161</v>
      </c>
      <c r="C122" s="12">
        <v>1.104606E-2</v>
      </c>
      <c r="D122" s="12">
        <v>0</v>
      </c>
      <c r="E122" s="12">
        <v>3.891881358</v>
      </c>
      <c r="F122" s="12">
        <v>159.56044159238786</v>
      </c>
      <c r="G122" s="12">
        <v>307.80908087819927</v>
      </c>
      <c r="H122" s="12">
        <v>717.64848425939624</v>
      </c>
      <c r="I122" s="12">
        <v>96.316773004578408</v>
      </c>
      <c r="J122" s="12">
        <v>185.80531036276486</v>
      </c>
      <c r="K122" s="12">
        <v>433.20001790963715</v>
      </c>
      <c r="L122" s="12">
        <v>0</v>
      </c>
      <c r="M122" s="12">
        <v>0</v>
      </c>
      <c r="N122" s="12">
        <v>0</v>
      </c>
      <c r="O122" s="12">
        <v>0</v>
      </c>
      <c r="P122" s="12">
        <v>0</v>
      </c>
      <c r="Q122" s="12">
        <v>0</v>
      </c>
    </row>
    <row r="123" spans="1:17" ht="15.75" customHeight="1">
      <c r="A123" s="8" t="s">
        <v>918</v>
      </c>
      <c r="B123" s="8" t="s">
        <v>193</v>
      </c>
      <c r="C123" s="12">
        <v>4.1980649999999994E-2</v>
      </c>
      <c r="D123" s="12">
        <v>0</v>
      </c>
      <c r="E123" s="12">
        <v>77.359122075000002</v>
      </c>
      <c r="F123" s="12">
        <v>121.51582224363042</v>
      </c>
      <c r="G123" s="12">
        <v>234.41695938973226</v>
      </c>
      <c r="H123" s="12">
        <v>546.53675294689037</v>
      </c>
      <c r="I123" s="12">
        <v>38.203291912052663</v>
      </c>
      <c r="J123" s="12">
        <v>73.698217757574028</v>
      </c>
      <c r="K123" s="12">
        <v>171.82538642279488</v>
      </c>
      <c r="L123" s="12">
        <v>0</v>
      </c>
      <c r="M123" s="12">
        <v>0</v>
      </c>
      <c r="N123" s="12">
        <v>0</v>
      </c>
      <c r="O123" s="12">
        <v>0</v>
      </c>
      <c r="P123" s="12">
        <v>0</v>
      </c>
      <c r="Q123" s="12">
        <v>0</v>
      </c>
    </row>
    <row r="124" spans="1:17" ht="15.75" customHeight="1">
      <c r="A124" s="8" t="s">
        <v>918</v>
      </c>
      <c r="B124" s="8" t="s">
        <v>202</v>
      </c>
      <c r="C124" s="12">
        <v>1.7258779999999998E-2</v>
      </c>
      <c r="D124" s="12">
        <v>0</v>
      </c>
      <c r="E124" s="12">
        <v>31.658415652206102</v>
      </c>
      <c r="F124" s="12">
        <v>178.74412372405172</v>
      </c>
      <c r="G124" s="12">
        <v>344.81644627451493</v>
      </c>
      <c r="H124" s="12">
        <v>803.93014822891621</v>
      </c>
      <c r="I124" s="12">
        <v>129.29143136565327</v>
      </c>
      <c r="J124" s="12">
        <v>249.416937286711</v>
      </c>
      <c r="K124" s="12">
        <v>581.50879266377854</v>
      </c>
      <c r="L124" s="12">
        <v>0</v>
      </c>
      <c r="M124" s="12">
        <v>0</v>
      </c>
      <c r="N124" s="12">
        <v>0</v>
      </c>
      <c r="O124" s="12">
        <v>0</v>
      </c>
      <c r="P124" s="12">
        <v>0</v>
      </c>
      <c r="Q124" s="12">
        <v>0</v>
      </c>
    </row>
    <row r="125" spans="1:17" ht="15.75" customHeight="1">
      <c r="A125" s="8" t="s">
        <v>918</v>
      </c>
      <c r="B125" s="8" t="s">
        <v>217</v>
      </c>
      <c r="C125" s="12">
        <v>1.9232549999999998E-2</v>
      </c>
      <c r="D125" s="12">
        <v>0</v>
      </c>
      <c r="E125" s="12">
        <v>999.02471837999997</v>
      </c>
      <c r="F125" s="12">
        <v>6.2008152320045689</v>
      </c>
      <c r="G125" s="12">
        <v>11.962032808449692</v>
      </c>
      <c r="H125" s="12">
        <v>27.889153527091718</v>
      </c>
      <c r="I125" s="12">
        <v>4.9082019278498414</v>
      </c>
      <c r="J125" s="12">
        <v>9.4684441149612653</v>
      </c>
      <c r="K125" s="12">
        <v>22.075419438601799</v>
      </c>
      <c r="L125" s="12">
        <v>0</v>
      </c>
      <c r="M125" s="12">
        <v>0</v>
      </c>
      <c r="N125" s="12">
        <v>0</v>
      </c>
      <c r="O125" s="12">
        <v>0</v>
      </c>
      <c r="P125" s="12">
        <v>0</v>
      </c>
      <c r="Q125" s="12">
        <v>0</v>
      </c>
    </row>
    <row r="126" spans="1:17" ht="15.75" customHeight="1">
      <c r="A126" s="8" t="s">
        <v>918</v>
      </c>
      <c r="B126" s="8" t="s">
        <v>331</v>
      </c>
      <c r="C126" s="12">
        <v>5.4402299999999999E-3</v>
      </c>
      <c r="D126" s="12">
        <v>0</v>
      </c>
      <c r="E126" s="12">
        <v>57.73286693</v>
      </c>
      <c r="F126" s="12">
        <v>10.68669882374027</v>
      </c>
      <c r="G126" s="12">
        <v>20.61577988710302</v>
      </c>
      <c r="H126" s="12">
        <v>48.065129026064049</v>
      </c>
      <c r="I126" s="12">
        <v>6.3742669420463409</v>
      </c>
      <c r="J126" s="12">
        <v>12.296639625226369</v>
      </c>
      <c r="K126" s="12">
        <v>28.669280202359179</v>
      </c>
      <c r="L126" s="12">
        <v>0</v>
      </c>
      <c r="M126" s="12">
        <v>0</v>
      </c>
      <c r="N126" s="12">
        <v>0</v>
      </c>
      <c r="O126" s="12">
        <v>0</v>
      </c>
      <c r="P126" s="12">
        <v>0</v>
      </c>
      <c r="Q126" s="12">
        <v>0</v>
      </c>
    </row>
    <row r="127" spans="1:17" ht="15.75" customHeight="1">
      <c r="A127" s="8" t="s">
        <v>918</v>
      </c>
      <c r="B127" s="8" t="s">
        <v>244</v>
      </c>
      <c r="C127" s="12">
        <v>1.494228E-2</v>
      </c>
      <c r="D127" s="12">
        <v>0</v>
      </c>
      <c r="E127" s="12">
        <v>184.84152828999999</v>
      </c>
      <c r="F127" s="12">
        <v>34.169955506677816</v>
      </c>
      <c r="G127" s="12">
        <v>65.917482385942677</v>
      </c>
      <c r="H127" s="12">
        <v>153.68481392914507</v>
      </c>
      <c r="I127" s="12">
        <v>21.380602985709977</v>
      </c>
      <c r="J127" s="12">
        <v>41.245459638832166</v>
      </c>
      <c r="K127" s="12">
        <v>96.162665207732118</v>
      </c>
      <c r="L127" s="12">
        <v>0</v>
      </c>
      <c r="M127" s="12">
        <v>0</v>
      </c>
      <c r="N127" s="12">
        <v>0</v>
      </c>
      <c r="O127" s="12">
        <v>0</v>
      </c>
      <c r="P127" s="12">
        <v>0</v>
      </c>
      <c r="Q127" s="12">
        <v>0</v>
      </c>
    </row>
    <row r="128" spans="1:17" ht="15.75" customHeight="1">
      <c r="A128" s="8" t="s">
        <v>918</v>
      </c>
      <c r="B128" s="8" t="s">
        <v>306</v>
      </c>
      <c r="C128" s="12">
        <v>8.1674999999999994E-3</v>
      </c>
      <c r="D128" s="12">
        <v>0</v>
      </c>
      <c r="E128" s="12">
        <v>36.634587916000001</v>
      </c>
      <c r="F128" s="12">
        <v>14.283876509400644</v>
      </c>
      <c r="G128" s="12">
        <v>27.555118648819704</v>
      </c>
      <c r="H128" s="12">
        <v>64.244008251784649</v>
      </c>
      <c r="I128" s="12">
        <v>9.3746404902566276</v>
      </c>
      <c r="J128" s="12">
        <v>18.084679661648085</v>
      </c>
      <c r="K128" s="12">
        <v>42.163937822984749</v>
      </c>
      <c r="L128" s="12">
        <v>0</v>
      </c>
      <c r="M128" s="12">
        <v>0</v>
      </c>
      <c r="N128" s="12">
        <v>0</v>
      </c>
      <c r="O128" s="12">
        <v>0</v>
      </c>
      <c r="P128" s="12">
        <v>0</v>
      </c>
      <c r="Q128" s="12">
        <v>0</v>
      </c>
    </row>
    <row r="129" spans="1:17" ht="15.75" customHeight="1">
      <c r="A129" s="8" t="s">
        <v>919</v>
      </c>
      <c r="B129" s="8" t="s">
        <v>217</v>
      </c>
      <c r="C129" s="12">
        <v>0.12396816000000001</v>
      </c>
      <c r="D129" s="12">
        <v>0</v>
      </c>
      <c r="E129" s="12">
        <v>999.02471837999997</v>
      </c>
      <c r="F129" s="12">
        <v>39.968888931087129</v>
      </c>
      <c r="G129" s="12">
        <v>77.104242397557329</v>
      </c>
      <c r="H129" s="12">
        <v>179.76644005662646</v>
      </c>
      <c r="I129" s="12">
        <v>31.637030030027105</v>
      </c>
      <c r="J129" s="12">
        <v>61.031199450648863</v>
      </c>
      <c r="K129" s="12">
        <v>142.29257841688693</v>
      </c>
      <c r="L129" s="12">
        <v>0</v>
      </c>
      <c r="M129" s="12">
        <v>0</v>
      </c>
      <c r="N129" s="12">
        <v>0</v>
      </c>
      <c r="O129" s="12">
        <v>0</v>
      </c>
      <c r="P129" s="12">
        <v>0</v>
      </c>
      <c r="Q129" s="12">
        <v>0</v>
      </c>
    </row>
    <row r="130" spans="1:17" ht="15.75" customHeight="1">
      <c r="A130" s="8" t="s">
        <v>919</v>
      </c>
      <c r="B130" s="8" t="s">
        <v>244</v>
      </c>
      <c r="C130" s="12">
        <v>0.32106012</v>
      </c>
      <c r="D130" s="12">
        <v>0</v>
      </c>
      <c r="E130" s="12">
        <v>184.84152828999999</v>
      </c>
      <c r="F130" s="12">
        <v>734.19919954442287</v>
      </c>
      <c r="G130" s="12">
        <v>1416.34842908369</v>
      </c>
      <c r="H130" s="12">
        <v>3302.1777668648278</v>
      </c>
      <c r="I130" s="12">
        <v>459.39836224889393</v>
      </c>
      <c r="J130" s="12">
        <v>886.2283547824436</v>
      </c>
      <c r="K130" s="12">
        <v>2066.217259421875</v>
      </c>
      <c r="L130" s="12">
        <v>0</v>
      </c>
      <c r="M130" s="12">
        <v>0</v>
      </c>
      <c r="N130" s="12">
        <v>0</v>
      </c>
      <c r="O130" s="12">
        <v>0</v>
      </c>
      <c r="P130" s="12">
        <v>0</v>
      </c>
      <c r="Q130" s="12">
        <v>0</v>
      </c>
    </row>
    <row r="131" spans="1:17" ht="15.75" customHeight="1">
      <c r="A131" s="8" t="s">
        <v>920</v>
      </c>
      <c r="B131" s="8" t="s">
        <v>61</v>
      </c>
      <c r="C131" s="12">
        <v>4.5599999999999998E-3</v>
      </c>
      <c r="D131" s="12">
        <v>0</v>
      </c>
      <c r="E131" s="12">
        <v>2.9174746000000003</v>
      </c>
      <c r="F131" s="12">
        <v>122.05762511904575</v>
      </c>
      <c r="G131" s="12">
        <v>235.46215482435503</v>
      </c>
      <c r="H131" s="12">
        <v>548.97359762110159</v>
      </c>
      <c r="I131" s="12">
        <v>78.606459051139211</v>
      </c>
      <c r="J131" s="12">
        <v>151.64022905772205</v>
      </c>
      <c r="K131" s="12">
        <v>353.54506184657981</v>
      </c>
      <c r="L131" s="12">
        <v>0</v>
      </c>
      <c r="M131" s="12">
        <v>0</v>
      </c>
      <c r="N131" s="12">
        <v>0</v>
      </c>
      <c r="O131" s="12">
        <v>0</v>
      </c>
      <c r="P131" s="12">
        <v>0</v>
      </c>
      <c r="Q131" s="12">
        <v>0</v>
      </c>
    </row>
    <row r="132" spans="1:17" ht="15.75" customHeight="1">
      <c r="A132" s="8" t="s">
        <v>920</v>
      </c>
      <c r="B132" s="8" t="s">
        <v>138</v>
      </c>
      <c r="C132" s="12">
        <v>8.7600000000000004E-3</v>
      </c>
      <c r="D132" s="12">
        <v>0</v>
      </c>
      <c r="E132" s="12">
        <v>450.24200000000002</v>
      </c>
      <c r="F132" s="12">
        <v>15.905727536487467</v>
      </c>
      <c r="G132" s="12">
        <v>30.683841965118013</v>
      </c>
      <c r="H132" s="12">
        <v>71.538541405915325</v>
      </c>
      <c r="I132" s="12">
        <v>10.074402490180557</v>
      </c>
      <c r="J132" s="12">
        <v>19.434595065995719</v>
      </c>
      <c r="K132" s="12">
        <v>45.311228802979684</v>
      </c>
      <c r="L132" s="12">
        <v>0</v>
      </c>
      <c r="M132" s="12">
        <v>0</v>
      </c>
      <c r="N132" s="12">
        <v>0</v>
      </c>
      <c r="O132" s="12">
        <v>0</v>
      </c>
      <c r="P132" s="12">
        <v>0</v>
      </c>
      <c r="Q132" s="12">
        <v>0</v>
      </c>
    </row>
    <row r="133" spans="1:17" ht="15.75" customHeight="1">
      <c r="A133" s="8" t="s">
        <v>920</v>
      </c>
      <c r="B133" s="8" t="s">
        <v>217</v>
      </c>
      <c r="C133" s="12">
        <v>0.10935808</v>
      </c>
      <c r="D133" s="12">
        <v>0</v>
      </c>
      <c r="E133" s="12">
        <v>999.02471837999997</v>
      </c>
      <c r="F133" s="12">
        <v>35.258415977432747</v>
      </c>
      <c r="G133" s="12">
        <v>68.01723852682386</v>
      </c>
      <c r="H133" s="12">
        <v>158.58033815318191</v>
      </c>
      <c r="I133" s="12">
        <v>27.908495705559442</v>
      </c>
      <c r="J133" s="12">
        <v>53.838459746599554</v>
      </c>
      <c r="K133" s="12">
        <v>125.52290179930228</v>
      </c>
      <c r="L133" s="12">
        <v>0</v>
      </c>
      <c r="M133" s="12">
        <v>0</v>
      </c>
      <c r="N133" s="12">
        <v>0</v>
      </c>
      <c r="O133" s="12">
        <v>0</v>
      </c>
      <c r="P133" s="12">
        <v>0</v>
      </c>
      <c r="Q133" s="12">
        <v>0</v>
      </c>
    </row>
    <row r="134" spans="1:17" ht="15.75" customHeight="1">
      <c r="A134" s="8" t="s">
        <v>920</v>
      </c>
      <c r="B134" s="8" t="s">
        <v>244</v>
      </c>
      <c r="C134" s="12">
        <v>0.37592555</v>
      </c>
      <c r="D134" s="12">
        <v>0</v>
      </c>
      <c r="E134" s="12">
        <v>184.84152828999999</v>
      </c>
      <c r="F134" s="12">
        <v>859.66527981829984</v>
      </c>
      <c r="G134" s="12">
        <v>1658.38585681374</v>
      </c>
      <c r="H134" s="12">
        <v>3866.4814340891421</v>
      </c>
      <c r="I134" s="12">
        <v>537.90418441728195</v>
      </c>
      <c r="J134" s="12">
        <v>1037.6744445781221</v>
      </c>
      <c r="K134" s="12">
        <v>2419.3096908693019</v>
      </c>
      <c r="L134" s="12">
        <v>0</v>
      </c>
      <c r="M134" s="12">
        <v>0</v>
      </c>
      <c r="N134" s="12">
        <v>0</v>
      </c>
      <c r="O134" s="12">
        <v>0</v>
      </c>
      <c r="P134" s="12">
        <v>0</v>
      </c>
      <c r="Q134" s="12">
        <v>0</v>
      </c>
    </row>
    <row r="135" spans="1:17" ht="15.75" customHeight="1">
      <c r="A135" s="8" t="s">
        <v>921</v>
      </c>
      <c r="B135" s="8" t="s">
        <v>244</v>
      </c>
      <c r="C135" s="12">
        <v>3.3900000000000002E-6</v>
      </c>
      <c r="D135" s="12">
        <v>0</v>
      </c>
      <c r="E135" s="12">
        <v>184.84152828999999</v>
      </c>
      <c r="F135" s="12">
        <v>7.7522405662079534E-3</v>
      </c>
      <c r="G135" s="12">
        <v>1.4954897464667083E-2</v>
      </c>
      <c r="H135" s="12">
        <v>3.4866935917396917E-2</v>
      </c>
      <c r="I135" s="12">
        <v>4.8506816979441434E-3</v>
      </c>
      <c r="J135" s="12">
        <v>9.357481467061321E-3</v>
      </c>
      <c r="K135" s="12">
        <v>2.1816713048759078E-2</v>
      </c>
      <c r="L135" s="12">
        <v>0</v>
      </c>
      <c r="M135" s="12">
        <v>0</v>
      </c>
      <c r="N135" s="12">
        <v>0</v>
      </c>
      <c r="O135" s="12">
        <v>0</v>
      </c>
      <c r="P135" s="12">
        <v>0</v>
      </c>
      <c r="Q135" s="12">
        <v>0</v>
      </c>
    </row>
    <row r="136" spans="1:17" ht="15.75" customHeight="1">
      <c r="A136" s="8" t="s">
        <v>922</v>
      </c>
      <c r="B136" s="8" t="s">
        <v>87</v>
      </c>
      <c r="C136" s="12">
        <v>0.10873853</v>
      </c>
      <c r="D136" s="12">
        <v>0</v>
      </c>
      <c r="E136" s="12">
        <v>150.54139967525299</v>
      </c>
      <c r="F136" s="12">
        <v>242.64423733859527</v>
      </c>
      <c r="G136" s="12">
        <v>468.08656914088027</v>
      </c>
      <c r="H136" s="12">
        <v>1091.3310805767253</v>
      </c>
      <c r="I136" s="12">
        <v>25.116515274217132</v>
      </c>
      <c r="J136" s="12">
        <v>48.452432221075384</v>
      </c>
      <c r="K136" s="12">
        <v>112.96552539297943</v>
      </c>
      <c r="L136" s="12">
        <v>0</v>
      </c>
      <c r="M136" s="12">
        <v>0</v>
      </c>
      <c r="N136" s="12">
        <v>0</v>
      </c>
      <c r="O136" s="12">
        <v>0</v>
      </c>
      <c r="P136" s="12">
        <v>0</v>
      </c>
      <c r="Q136" s="12">
        <v>0</v>
      </c>
    </row>
    <row r="137" spans="1:17" ht="15.75" customHeight="1">
      <c r="A137" s="8" t="s">
        <v>923</v>
      </c>
      <c r="B137" s="8" t="s">
        <v>217</v>
      </c>
      <c r="C137" s="12">
        <v>0.11</v>
      </c>
      <c r="D137" s="12">
        <v>0</v>
      </c>
      <c r="E137" s="12">
        <v>999.02471837999997</v>
      </c>
      <c r="F137" s="12">
        <v>35.465379032967682</v>
      </c>
      <c r="G137" s="12">
        <v>68.416492297145524</v>
      </c>
      <c r="H137" s="12">
        <v>159.51118743900778</v>
      </c>
      <c r="I137" s="12">
        <v>28.072315530882936</v>
      </c>
      <c r="J137" s="12">
        <v>54.154485632208896</v>
      </c>
      <c r="K137" s="12">
        <v>126.2597075398841</v>
      </c>
      <c r="L137" s="12">
        <v>0</v>
      </c>
      <c r="M137" s="12">
        <v>0</v>
      </c>
      <c r="N137" s="12">
        <v>0</v>
      </c>
      <c r="O137" s="12">
        <v>0</v>
      </c>
      <c r="P137" s="12">
        <v>0</v>
      </c>
      <c r="Q137" s="12">
        <v>0</v>
      </c>
    </row>
    <row r="138" spans="1:17" ht="15.75" customHeight="1">
      <c r="A138" s="8" t="s">
        <v>924</v>
      </c>
      <c r="B138" s="8" t="s">
        <v>217</v>
      </c>
      <c r="C138" s="12">
        <v>1.03712184</v>
      </c>
      <c r="D138" s="12">
        <v>0</v>
      </c>
      <c r="E138" s="12">
        <v>999.02471837999997</v>
      </c>
      <c r="F138" s="12">
        <v>334.38108326335333</v>
      </c>
      <c r="G138" s="12">
        <v>645.05671252328546</v>
      </c>
      <c r="H138" s="12">
        <v>1503.9321474302606</v>
      </c>
      <c r="I138" s="12">
        <v>264.67646851318079</v>
      </c>
      <c r="J138" s="12">
        <v>510.58908893754597</v>
      </c>
      <c r="K138" s="12">
        <v>1190.4245472875134</v>
      </c>
      <c r="L138" s="12">
        <v>0</v>
      </c>
      <c r="M138" s="12">
        <v>0</v>
      </c>
      <c r="N138" s="12">
        <v>0</v>
      </c>
      <c r="O138" s="12">
        <v>0</v>
      </c>
      <c r="P138" s="12">
        <v>0</v>
      </c>
      <c r="Q138" s="12">
        <v>0</v>
      </c>
    </row>
    <row r="139" spans="1:17" ht="15.75" customHeight="1">
      <c r="A139" s="8" t="s">
        <v>925</v>
      </c>
      <c r="B139" s="8" t="s">
        <v>97</v>
      </c>
      <c r="C139" s="12">
        <v>5.5999999999999999E-3</v>
      </c>
      <c r="D139" s="12">
        <v>0</v>
      </c>
      <c r="E139" s="12">
        <v>108.25509592</v>
      </c>
      <c r="F139" s="12">
        <v>1.7814475708087183</v>
      </c>
      <c r="G139" s="12">
        <v>3.4366020420282686</v>
      </c>
      <c r="H139" s="12">
        <v>8.0123440134641193</v>
      </c>
      <c r="I139" s="12">
        <v>1.3089899045416993</v>
      </c>
      <c r="J139" s="12">
        <v>2.5251808993178684</v>
      </c>
      <c r="K139" s="12">
        <v>5.8873904554925582</v>
      </c>
      <c r="L139" s="12">
        <v>0</v>
      </c>
      <c r="M139" s="12">
        <v>0</v>
      </c>
      <c r="N139" s="12">
        <v>0</v>
      </c>
      <c r="O139" s="12">
        <v>0</v>
      </c>
      <c r="P139" s="12">
        <v>0</v>
      </c>
      <c r="Q139" s="12">
        <v>0</v>
      </c>
    </row>
    <row r="140" spans="1:17" ht="15.75" customHeight="1">
      <c r="A140" s="8" t="s">
        <v>925</v>
      </c>
      <c r="B140" s="8" t="s">
        <v>187</v>
      </c>
      <c r="C140" s="12">
        <v>0</v>
      </c>
      <c r="D140" s="12">
        <v>5.5</v>
      </c>
      <c r="E140" s="12">
        <v>154.90316487599998</v>
      </c>
      <c r="F140" s="12">
        <v>0</v>
      </c>
      <c r="G140" s="12">
        <v>0</v>
      </c>
      <c r="H140" s="12">
        <v>0</v>
      </c>
      <c r="I140" s="12">
        <v>0</v>
      </c>
      <c r="J140" s="12">
        <v>0</v>
      </c>
      <c r="K140" s="12">
        <v>0</v>
      </c>
      <c r="L140" s="12">
        <v>2178.2599995929263</v>
      </c>
      <c r="M140" s="12">
        <v>4202.0954673795059</v>
      </c>
      <c r="N140" s="12">
        <v>9797.0710749481477</v>
      </c>
      <c r="O140" s="12">
        <v>1077.9744309006255</v>
      </c>
      <c r="P140" s="12">
        <v>2079.527453511078</v>
      </c>
      <c r="Q140" s="12">
        <v>4848.3615906658752</v>
      </c>
    </row>
    <row r="141" spans="1:17" ht="15.75" customHeight="1">
      <c r="A141" s="8" t="s">
        <v>925</v>
      </c>
      <c r="B141" s="8" t="s">
        <v>217</v>
      </c>
      <c r="C141" s="12">
        <v>4.9548959999999996E-2</v>
      </c>
      <c r="D141" s="12">
        <v>0</v>
      </c>
      <c r="E141" s="12">
        <v>999.02471837999997</v>
      </c>
      <c r="F141" s="12">
        <v>15.975205882630494</v>
      </c>
      <c r="G141" s="12">
        <v>30.817873092468833</v>
      </c>
      <c r="H141" s="12">
        <v>71.851031326980902</v>
      </c>
      <c r="I141" s="12">
        <v>12.645036721337249</v>
      </c>
      <c r="J141" s="12">
        <v>24.393622203735394</v>
      </c>
      <c r="K141" s="12">
        <v>56.873065440958328</v>
      </c>
      <c r="L141" s="12">
        <v>0</v>
      </c>
      <c r="M141" s="12">
        <v>0</v>
      </c>
      <c r="N141" s="12">
        <v>0</v>
      </c>
      <c r="O141" s="12">
        <v>0</v>
      </c>
      <c r="P141" s="12">
        <v>0</v>
      </c>
      <c r="Q141" s="12">
        <v>0</v>
      </c>
    </row>
    <row r="142" spans="1:17" ht="15.75" customHeight="1">
      <c r="A142" s="8" t="s">
        <v>925</v>
      </c>
      <c r="B142" s="8" t="s">
        <v>244</v>
      </c>
      <c r="C142" s="12">
        <v>4.0924080000000002E-2</v>
      </c>
      <c r="D142" s="12">
        <v>38.142857142857146</v>
      </c>
      <c r="E142" s="12">
        <v>184.84152828999999</v>
      </c>
      <c r="F142" s="12">
        <v>93.585048115262424</v>
      </c>
      <c r="G142" s="12">
        <v>180.53552219346105</v>
      </c>
      <c r="H142" s="12">
        <v>420.9136503948157</v>
      </c>
      <c r="I142" s="12">
        <v>58.557429457581705</v>
      </c>
      <c r="J142" s="12">
        <v>112.96351627036428</v>
      </c>
      <c r="K142" s="12">
        <v>263.37135992461964</v>
      </c>
      <c r="L142" s="12">
        <v>28784.235831798691</v>
      </c>
      <c r="M142" s="12">
        <v>55527.855693713318</v>
      </c>
      <c r="N142" s="12">
        <v>129461.68241389985</v>
      </c>
      <c r="O142" s="12">
        <v>18010.685394262899</v>
      </c>
      <c r="P142" s="12">
        <v>34744.529796155635</v>
      </c>
      <c r="Q142" s="12">
        <v>81005.924430095358</v>
      </c>
    </row>
    <row r="143" spans="1:17" ht="15.75" customHeight="1">
      <c r="A143" s="8" t="s">
        <v>925</v>
      </c>
      <c r="B143" s="8" t="s">
        <v>310</v>
      </c>
      <c r="C143" s="12">
        <v>9.8072999999999994E-2</v>
      </c>
      <c r="D143" s="12">
        <v>0</v>
      </c>
      <c r="E143" s="12">
        <v>126.431048136</v>
      </c>
      <c r="F143" s="12">
        <v>136.4791866343736</v>
      </c>
      <c r="G143" s="12">
        <v>263.28288250948856</v>
      </c>
      <c r="H143" s="12">
        <v>613.83686610319626</v>
      </c>
      <c r="I143" s="12">
        <v>81.644486857318583</v>
      </c>
      <c r="J143" s="12">
        <v>157.50090816696743</v>
      </c>
      <c r="K143" s="12">
        <v>367.20907548607664</v>
      </c>
      <c r="L143" s="12">
        <v>0</v>
      </c>
      <c r="M143" s="12">
        <v>0</v>
      </c>
      <c r="N143" s="12">
        <v>0</v>
      </c>
      <c r="O143" s="12">
        <v>0</v>
      </c>
      <c r="P143" s="12">
        <v>0</v>
      </c>
      <c r="Q143" s="12">
        <v>0</v>
      </c>
    </row>
    <row r="144" spans="1:17" ht="15.75" customHeight="1">
      <c r="A144" s="8" t="s">
        <v>926</v>
      </c>
      <c r="B144" s="8" t="s">
        <v>217</v>
      </c>
      <c r="C144" s="12">
        <v>6.8400000000000004E-4</v>
      </c>
      <c r="D144" s="12">
        <v>0</v>
      </c>
      <c r="E144" s="12">
        <v>999.02471837999997</v>
      </c>
      <c r="F144" s="12">
        <v>0.22053017507772632</v>
      </c>
      <c r="G144" s="12">
        <v>0.42542618846588676</v>
      </c>
      <c r="H144" s="12">
        <v>0.9918695655298303</v>
      </c>
      <c r="I144" s="12">
        <v>0.17455876202839934</v>
      </c>
      <c r="J144" s="12">
        <v>0.33674243793118991</v>
      </c>
      <c r="K144" s="12">
        <v>0.78510581779346122</v>
      </c>
      <c r="L144" s="12">
        <v>0</v>
      </c>
      <c r="M144" s="12">
        <v>0</v>
      </c>
      <c r="N144" s="12">
        <v>0</v>
      </c>
      <c r="O144" s="12">
        <v>0</v>
      </c>
      <c r="P144" s="12">
        <v>0</v>
      </c>
      <c r="Q144" s="12">
        <v>0</v>
      </c>
    </row>
    <row r="145" spans="1:17" ht="15.75" customHeight="1">
      <c r="A145" s="8" t="s">
        <v>927</v>
      </c>
      <c r="B145" s="8" t="s">
        <v>161</v>
      </c>
      <c r="C145" s="12">
        <v>0.65775072000000001</v>
      </c>
      <c r="D145" s="12">
        <v>0</v>
      </c>
      <c r="E145" s="12">
        <v>3.891881358</v>
      </c>
      <c r="F145" s="12">
        <v>9501.2153963414166</v>
      </c>
      <c r="G145" s="12">
        <v>18328.856132428558</v>
      </c>
      <c r="H145" s="12">
        <v>42733.228610792132</v>
      </c>
      <c r="I145" s="12">
        <v>5735.2962768478546</v>
      </c>
      <c r="J145" s="12">
        <v>11063.997178263746</v>
      </c>
      <c r="K145" s="12">
        <v>25795.407926815238</v>
      </c>
      <c r="L145" s="12">
        <v>0</v>
      </c>
      <c r="M145" s="12">
        <v>0</v>
      </c>
      <c r="N145" s="12">
        <v>0</v>
      </c>
      <c r="O145" s="12">
        <v>0</v>
      </c>
      <c r="P145" s="12">
        <v>0</v>
      </c>
      <c r="Q145" s="12">
        <v>0</v>
      </c>
    </row>
    <row r="146" spans="1:17" ht="15.75" customHeight="1">
      <c r="A146" s="8" t="s">
        <v>928</v>
      </c>
      <c r="B146" s="8" t="s">
        <v>217</v>
      </c>
      <c r="C146" s="12">
        <v>2.1546E-4</v>
      </c>
      <c r="D146" s="12">
        <v>0</v>
      </c>
      <c r="E146" s="12">
        <v>999.02471837999997</v>
      </c>
      <c r="F146" s="12">
        <v>6.9467005149483799E-2</v>
      </c>
      <c r="G146" s="12">
        <v>0.13400924936675432</v>
      </c>
      <c r="H146" s="12">
        <v>0.31243891314189653</v>
      </c>
      <c r="I146" s="12">
        <v>5.4986010038945793E-2</v>
      </c>
      <c r="J146" s="12">
        <v>0.10607386794832481</v>
      </c>
      <c r="K146" s="12">
        <v>0.24730833260494028</v>
      </c>
      <c r="L146" s="12">
        <v>0</v>
      </c>
      <c r="M146" s="12">
        <v>0</v>
      </c>
      <c r="N146" s="12">
        <v>0</v>
      </c>
      <c r="O146" s="12">
        <v>0</v>
      </c>
      <c r="P146" s="12">
        <v>0</v>
      </c>
      <c r="Q146" s="12">
        <v>0</v>
      </c>
    </row>
    <row r="147" spans="1:17" ht="15.75" customHeight="1">
      <c r="A147" s="8" t="s">
        <v>928</v>
      </c>
      <c r="B147" s="8" t="s">
        <v>244</v>
      </c>
      <c r="C147" s="12">
        <v>9.9665999999999991E-4</v>
      </c>
      <c r="D147" s="12">
        <v>0</v>
      </c>
      <c r="E147" s="12">
        <v>184.84152828999999</v>
      </c>
      <c r="F147" s="12">
        <v>2.2791587264651381</v>
      </c>
      <c r="G147" s="12">
        <v>4.3967398546121217</v>
      </c>
      <c r="H147" s="12">
        <v>10.250879159714694</v>
      </c>
      <c r="I147" s="12">
        <v>1.4261004191955782</v>
      </c>
      <c r="J147" s="12">
        <v>2.7510995513160279</v>
      </c>
      <c r="K147" s="12">
        <v>6.414113636335169</v>
      </c>
      <c r="L147" s="12">
        <v>0</v>
      </c>
      <c r="M147" s="12">
        <v>0</v>
      </c>
      <c r="N147" s="12">
        <v>0</v>
      </c>
      <c r="O147" s="12">
        <v>0</v>
      </c>
      <c r="P147" s="12">
        <v>0</v>
      </c>
      <c r="Q147" s="12">
        <v>0</v>
      </c>
    </row>
    <row r="148" spans="1:17" ht="15.75" customHeight="1">
      <c r="A148" s="8" t="s">
        <v>929</v>
      </c>
      <c r="B148" s="8" t="s">
        <v>244</v>
      </c>
      <c r="C148" s="12">
        <v>0.26643027000000002</v>
      </c>
      <c r="D148" s="12">
        <v>0</v>
      </c>
      <c r="E148" s="12">
        <v>184.84152828999999</v>
      </c>
      <c r="F148" s="12">
        <v>609.27184281998177</v>
      </c>
      <c r="G148" s="12">
        <v>1175.3502564405801</v>
      </c>
      <c r="H148" s="12">
        <v>2740.2970945559764</v>
      </c>
      <c r="I148" s="12">
        <v>381.22962668652411</v>
      </c>
      <c r="J148" s="12">
        <v>735.43254094075041</v>
      </c>
      <c r="K148" s="12">
        <v>1714.6409286411224</v>
      </c>
      <c r="L148" s="12">
        <v>0</v>
      </c>
      <c r="M148" s="12">
        <v>0</v>
      </c>
      <c r="N148" s="12">
        <v>0</v>
      </c>
      <c r="O148" s="12">
        <v>0</v>
      </c>
      <c r="P148" s="12">
        <v>0</v>
      </c>
      <c r="Q148" s="12">
        <v>0</v>
      </c>
    </row>
    <row r="149" spans="1:17" ht="15.75" customHeight="1">
      <c r="A149" s="8" t="s">
        <v>930</v>
      </c>
      <c r="B149" s="8" t="s">
        <v>45</v>
      </c>
      <c r="C149" s="12">
        <v>2.0846569999999998E-2</v>
      </c>
      <c r="D149" s="12">
        <v>0</v>
      </c>
      <c r="E149" s="12">
        <v>93.437635950000001</v>
      </c>
      <c r="F149" s="12">
        <v>31.889752653410529</v>
      </c>
      <c r="G149" s="12">
        <v>61.518728299556798</v>
      </c>
      <c r="H149" s="12">
        <v>143.42923864293772</v>
      </c>
      <c r="I149" s="12">
        <v>20.638664471933239</v>
      </c>
      <c r="J149" s="12">
        <v>39.814181248558207</v>
      </c>
      <c r="K149" s="12">
        <v>92.825678643194124</v>
      </c>
      <c r="L149" s="12">
        <v>0</v>
      </c>
      <c r="M149" s="12">
        <v>0</v>
      </c>
      <c r="N149" s="12">
        <v>0</v>
      </c>
      <c r="O149" s="12">
        <v>0</v>
      </c>
      <c r="P149" s="12">
        <v>0</v>
      </c>
      <c r="Q149" s="12">
        <v>0</v>
      </c>
    </row>
    <row r="150" spans="1:17" ht="15.75" customHeight="1">
      <c r="A150" s="8" t="s">
        <v>930</v>
      </c>
      <c r="B150" s="8" t="s">
        <v>61</v>
      </c>
      <c r="C150" s="12">
        <v>2.2964999999999999E-3</v>
      </c>
      <c r="D150" s="12">
        <v>0</v>
      </c>
      <c r="E150" s="12">
        <v>2.9174746000000003</v>
      </c>
      <c r="F150" s="12">
        <v>61.470468439887846</v>
      </c>
      <c r="G150" s="12">
        <v>118.58307863029195</v>
      </c>
      <c r="H150" s="12">
        <v>276.47321643352188</v>
      </c>
      <c r="I150" s="12">
        <v>39.58766079187307</v>
      </c>
      <c r="J150" s="12">
        <v>76.368812726109354</v>
      </c>
      <c r="K150" s="12">
        <v>178.05180581812951</v>
      </c>
      <c r="L150" s="12">
        <v>0</v>
      </c>
      <c r="M150" s="12">
        <v>0</v>
      </c>
      <c r="N150" s="12">
        <v>0</v>
      </c>
      <c r="O150" s="12">
        <v>0</v>
      </c>
      <c r="P150" s="12">
        <v>0</v>
      </c>
      <c r="Q150" s="12">
        <v>0</v>
      </c>
    </row>
    <row r="151" spans="1:17" ht="15.75" customHeight="1">
      <c r="A151" s="8" t="s">
        <v>930</v>
      </c>
      <c r="B151" s="8" t="s">
        <v>87</v>
      </c>
      <c r="C151" s="12">
        <v>2.1478110000000002E-2</v>
      </c>
      <c r="D151" s="12">
        <v>0</v>
      </c>
      <c r="E151" s="12">
        <v>150.54139967525299</v>
      </c>
      <c r="F151" s="12">
        <v>47.927258354738264</v>
      </c>
      <c r="G151" s="12">
        <v>92.456784375606631</v>
      </c>
      <c r="H151" s="12">
        <v>215.56047332114724</v>
      </c>
      <c r="I151" s="12">
        <v>4.9610315485809471</v>
      </c>
      <c r="J151" s="12">
        <v>9.5703580783352642</v>
      </c>
      <c r="K151" s="12">
        <v>22.313029067049239</v>
      </c>
      <c r="L151" s="12">
        <v>0</v>
      </c>
      <c r="M151" s="12">
        <v>0</v>
      </c>
      <c r="N151" s="12">
        <v>0</v>
      </c>
      <c r="O151" s="12">
        <v>0</v>
      </c>
      <c r="P151" s="12">
        <v>0</v>
      </c>
      <c r="Q151" s="12">
        <v>0</v>
      </c>
    </row>
    <row r="152" spans="1:17" ht="15.75" customHeight="1">
      <c r="A152" s="8" t="s">
        <v>930</v>
      </c>
      <c r="B152" s="8" t="s">
        <v>138</v>
      </c>
      <c r="C152" s="12">
        <v>3.3325E-4</v>
      </c>
      <c r="D152" s="12">
        <v>0</v>
      </c>
      <c r="E152" s="12">
        <v>450.24200000000002</v>
      </c>
      <c r="F152" s="12">
        <v>0.60508946364548488</v>
      </c>
      <c r="G152" s="12">
        <v>1.1672820016981253</v>
      </c>
      <c r="H152" s="12">
        <v>2.7214861784841644</v>
      </c>
      <c r="I152" s="12">
        <v>0.38325281162701719</v>
      </c>
      <c r="J152" s="12">
        <v>0.73933548010765671</v>
      </c>
      <c r="K152" s="12">
        <v>1.7237405249535365</v>
      </c>
      <c r="L152" s="12">
        <v>0</v>
      </c>
      <c r="M152" s="12">
        <v>0</v>
      </c>
      <c r="N152" s="12">
        <v>0</v>
      </c>
      <c r="O152" s="12">
        <v>0</v>
      </c>
      <c r="P152" s="12">
        <v>0</v>
      </c>
      <c r="Q152" s="12">
        <v>0</v>
      </c>
    </row>
    <row r="153" spans="1:17" ht="15.75" customHeight="1">
      <c r="A153" s="8" t="s">
        <v>930</v>
      </c>
      <c r="B153" s="8" t="s">
        <v>164</v>
      </c>
      <c r="C153" s="12">
        <v>9.3966699999999993E-3</v>
      </c>
      <c r="D153" s="12">
        <v>0</v>
      </c>
      <c r="E153" s="12">
        <v>7.3380463576647603</v>
      </c>
      <c r="F153" s="12">
        <v>73.412413882039999</v>
      </c>
      <c r="G153" s="12">
        <v>141.62036289550306</v>
      </c>
      <c r="H153" s="12">
        <v>330.18401693106659</v>
      </c>
      <c r="I153" s="12">
        <v>7.3746669650756891</v>
      </c>
      <c r="J153" s="12">
        <v>14.226517786292348</v>
      </c>
      <c r="K153" s="12">
        <v>33.168738545637709</v>
      </c>
      <c r="L153" s="12">
        <v>0</v>
      </c>
      <c r="M153" s="12">
        <v>0</v>
      </c>
      <c r="N153" s="12">
        <v>0</v>
      </c>
      <c r="O153" s="12">
        <v>0</v>
      </c>
      <c r="P153" s="12">
        <v>0</v>
      </c>
      <c r="Q153" s="12">
        <v>0</v>
      </c>
    </row>
    <row r="154" spans="1:17" ht="15.75" customHeight="1">
      <c r="A154" s="8" t="s">
        <v>930</v>
      </c>
      <c r="B154" s="8" t="s">
        <v>193</v>
      </c>
      <c r="C154" s="12">
        <v>4.4477589999999997E-2</v>
      </c>
      <c r="D154" s="12">
        <v>0</v>
      </c>
      <c r="E154" s="12">
        <v>77.359122075000002</v>
      </c>
      <c r="F154" s="12">
        <v>128.74338344606565</v>
      </c>
      <c r="G154" s="12">
        <v>248.35969449694474</v>
      </c>
      <c r="H154" s="12">
        <v>579.04385990934122</v>
      </c>
      <c r="I154" s="12">
        <v>40.475560867080304</v>
      </c>
      <c r="J154" s="12">
        <v>78.081666509501346</v>
      </c>
      <c r="K154" s="12">
        <v>182.04527773878297</v>
      </c>
      <c r="L154" s="12">
        <v>0</v>
      </c>
      <c r="M154" s="12">
        <v>0</v>
      </c>
      <c r="N154" s="12">
        <v>0</v>
      </c>
      <c r="O154" s="12">
        <v>0</v>
      </c>
      <c r="P154" s="12">
        <v>0</v>
      </c>
      <c r="Q154" s="12">
        <v>0</v>
      </c>
    </row>
    <row r="155" spans="1:17" ht="15.75" customHeight="1">
      <c r="A155" s="8" t="s">
        <v>930</v>
      </c>
      <c r="B155" s="8" t="s">
        <v>202</v>
      </c>
      <c r="C155" s="12">
        <v>2.4013720000000002E-2</v>
      </c>
      <c r="D155" s="12">
        <v>0</v>
      </c>
      <c r="E155" s="12">
        <v>31.658415652206102</v>
      </c>
      <c r="F155" s="12">
        <v>248.70305657495697</v>
      </c>
      <c r="G155" s="12">
        <v>479.77467655484605</v>
      </c>
      <c r="H155" s="12">
        <v>1118.5815845110542</v>
      </c>
      <c r="I155" s="12">
        <v>179.89500018043083</v>
      </c>
      <c r="J155" s="12">
        <v>347.03660949734797</v>
      </c>
      <c r="K155" s="12">
        <v>809.10639828342653</v>
      </c>
      <c r="L155" s="12">
        <v>0</v>
      </c>
      <c r="M155" s="12">
        <v>0</v>
      </c>
      <c r="N155" s="12">
        <v>0</v>
      </c>
      <c r="O155" s="12">
        <v>0</v>
      </c>
      <c r="P155" s="12">
        <v>0</v>
      </c>
      <c r="Q155" s="12">
        <v>0</v>
      </c>
    </row>
    <row r="156" spans="1:17" ht="15.75" customHeight="1">
      <c r="A156" s="8" t="s">
        <v>930</v>
      </c>
      <c r="B156" s="8" t="s">
        <v>217</v>
      </c>
      <c r="C156" s="12">
        <v>1.7696E-2</v>
      </c>
      <c r="D156" s="12">
        <v>0</v>
      </c>
      <c r="E156" s="12">
        <v>999.02471837999997</v>
      </c>
      <c r="F156" s="12">
        <v>5.7054122487945103</v>
      </c>
      <c r="G156" s="12">
        <v>11.006347706275339</v>
      </c>
      <c r="H156" s="12">
        <v>25.660999753824381</v>
      </c>
      <c r="I156" s="12">
        <v>4.5160699603136765</v>
      </c>
      <c r="J156" s="12">
        <v>8.7119797977051689</v>
      </c>
      <c r="K156" s="12">
        <v>20.311743496598083</v>
      </c>
      <c r="L156" s="12">
        <v>0</v>
      </c>
      <c r="M156" s="12">
        <v>0</v>
      </c>
      <c r="N156" s="12">
        <v>0</v>
      </c>
      <c r="O156" s="12">
        <v>0</v>
      </c>
      <c r="P156" s="12">
        <v>0</v>
      </c>
      <c r="Q156" s="12">
        <v>0</v>
      </c>
    </row>
    <row r="157" spans="1:17" ht="15.75" customHeight="1">
      <c r="A157" s="8" t="s">
        <v>930</v>
      </c>
      <c r="B157" s="8" t="s">
        <v>244</v>
      </c>
      <c r="C157" s="12">
        <v>2.122725E-2</v>
      </c>
      <c r="D157" s="12">
        <v>0</v>
      </c>
      <c r="E157" s="12">
        <v>184.84152828999999</v>
      </c>
      <c r="F157" s="12">
        <v>48.542403704730908</v>
      </c>
      <c r="G157" s="12">
        <v>93.643465252759398</v>
      </c>
      <c r="H157" s="12">
        <v>218.32718744913387</v>
      </c>
      <c r="I157" s="12">
        <v>30.373638074538295</v>
      </c>
      <c r="J157" s="12">
        <v>58.593981850052337</v>
      </c>
      <c r="K157" s="12">
        <v>136.61027199536022</v>
      </c>
      <c r="L157" s="12">
        <v>0</v>
      </c>
      <c r="M157" s="12">
        <v>0</v>
      </c>
      <c r="N157" s="12">
        <v>0</v>
      </c>
      <c r="O157" s="12">
        <v>0</v>
      </c>
      <c r="P157" s="12">
        <v>0</v>
      </c>
      <c r="Q157" s="12">
        <v>0</v>
      </c>
    </row>
    <row r="158" spans="1:17" ht="15.75" customHeight="1">
      <c r="A158" s="8" t="s">
        <v>931</v>
      </c>
      <c r="B158" s="8" t="s">
        <v>61</v>
      </c>
      <c r="C158" s="12">
        <v>2.196E-4</v>
      </c>
      <c r="D158" s="12">
        <v>0</v>
      </c>
      <c r="E158" s="12">
        <v>2.9174746000000003</v>
      </c>
      <c r="F158" s="12">
        <v>5.8780382623119403</v>
      </c>
      <c r="G158" s="12">
        <v>11.339361666541308</v>
      </c>
      <c r="H158" s="12">
        <v>26.437412727542526</v>
      </c>
      <c r="I158" s="12">
        <v>3.7855215806206517</v>
      </c>
      <c r="J158" s="12">
        <v>7.3026741888324036</v>
      </c>
      <c r="K158" s="12">
        <v>17.025985873137923</v>
      </c>
      <c r="L158" s="12">
        <v>0</v>
      </c>
      <c r="M158" s="12">
        <v>0</v>
      </c>
      <c r="N158" s="12">
        <v>0</v>
      </c>
      <c r="O158" s="12">
        <v>0</v>
      </c>
      <c r="P158" s="12">
        <v>0</v>
      </c>
      <c r="Q158" s="12">
        <v>0</v>
      </c>
    </row>
    <row r="159" spans="1:17" ht="15.75" customHeight="1">
      <c r="A159" s="8" t="s">
        <v>931</v>
      </c>
      <c r="B159" s="8" t="s">
        <v>202</v>
      </c>
      <c r="C159" s="12">
        <v>4.5572959999999996E-2</v>
      </c>
      <c r="D159" s="12">
        <v>0</v>
      </c>
      <c r="E159" s="12">
        <v>31.658415652206102</v>
      </c>
      <c r="F159" s="12">
        <v>471.98578350910435</v>
      </c>
      <c r="G159" s="12">
        <v>910.51083062711371</v>
      </c>
      <c r="H159" s="12">
        <v>2122.8311901554148</v>
      </c>
      <c r="I159" s="12">
        <v>341.40265012762558</v>
      </c>
      <c r="J159" s="12">
        <v>658.60206261913004</v>
      </c>
      <c r="K159" s="12">
        <v>1535.5127620674621</v>
      </c>
      <c r="L159" s="12">
        <v>0</v>
      </c>
      <c r="M159" s="12">
        <v>0</v>
      </c>
      <c r="N159" s="12">
        <v>0</v>
      </c>
      <c r="O159" s="12">
        <v>0</v>
      </c>
      <c r="P159" s="12">
        <v>0</v>
      </c>
      <c r="Q159" s="12">
        <v>0</v>
      </c>
    </row>
    <row r="160" spans="1:17" ht="15.75" customHeight="1">
      <c r="A160" s="8" t="s">
        <v>931</v>
      </c>
      <c r="B160" s="8" t="s">
        <v>217</v>
      </c>
      <c r="C160" s="12">
        <v>3.2339520000000004E-2</v>
      </c>
      <c r="D160" s="12">
        <v>0</v>
      </c>
      <c r="E160" s="12">
        <v>999.02471837999997</v>
      </c>
      <c r="F160" s="12">
        <v>10.426666677674902</v>
      </c>
      <c r="G160" s="12">
        <v>20.114150190667129</v>
      </c>
      <c r="H160" s="12">
        <v>46.895593058250384</v>
      </c>
      <c r="I160" s="12">
        <v>8.2531382687027222</v>
      </c>
      <c r="J160" s="12">
        <v>15.921182465386661</v>
      </c>
      <c r="K160" s="12">
        <v>37.119803065274851</v>
      </c>
      <c r="L160" s="12">
        <v>0</v>
      </c>
      <c r="M160" s="12">
        <v>0</v>
      </c>
      <c r="N160" s="12">
        <v>0</v>
      </c>
      <c r="O160" s="12">
        <v>0</v>
      </c>
      <c r="P160" s="12">
        <v>0</v>
      </c>
      <c r="Q160" s="12">
        <v>0</v>
      </c>
    </row>
    <row r="161" spans="1:17" ht="15.75" customHeight="1">
      <c r="A161" s="8" t="s">
        <v>932</v>
      </c>
      <c r="B161" s="8" t="s">
        <v>331</v>
      </c>
      <c r="C161" s="12">
        <v>1.2941639999999999E-2</v>
      </c>
      <c r="D161" s="12">
        <v>0</v>
      </c>
      <c r="E161" s="12">
        <v>57.73286693</v>
      </c>
      <c r="F161" s="12">
        <v>25.422345923843295</v>
      </c>
      <c r="G161" s="12">
        <v>49.042412107232217</v>
      </c>
      <c r="H161" s="12">
        <v>114.34104742058175</v>
      </c>
      <c r="I161" s="12">
        <v>15.163599338238383</v>
      </c>
      <c r="J161" s="12">
        <v>29.252197653300424</v>
      </c>
      <c r="K161" s="12">
        <v>68.200701705269736</v>
      </c>
      <c r="L161" s="12">
        <v>0</v>
      </c>
      <c r="M161" s="12">
        <v>0</v>
      </c>
      <c r="N161" s="12">
        <v>0</v>
      </c>
      <c r="O161" s="12">
        <v>0</v>
      </c>
      <c r="P161" s="12">
        <v>0</v>
      </c>
      <c r="Q161" s="12">
        <v>0</v>
      </c>
    </row>
    <row r="162" spans="1:17" ht="15.75" customHeight="1">
      <c r="A162" s="8" t="s">
        <v>933</v>
      </c>
      <c r="B162" s="8" t="s">
        <v>45</v>
      </c>
      <c r="C162" s="12">
        <v>1.08E-4</v>
      </c>
      <c r="D162" s="12">
        <v>0</v>
      </c>
      <c r="E162" s="12">
        <v>93.437635950000001</v>
      </c>
      <c r="F162" s="12">
        <v>0.16521150897094042</v>
      </c>
      <c r="G162" s="12">
        <v>0.31871059154345938</v>
      </c>
      <c r="H162" s="12">
        <v>0.74306505930890665</v>
      </c>
      <c r="I162" s="12">
        <v>0.10692290208743165</v>
      </c>
      <c r="J162" s="12">
        <v>0.2062656626411101</v>
      </c>
      <c r="K162" s="12">
        <v>0.48090277170129025</v>
      </c>
      <c r="L162" s="12">
        <v>0</v>
      </c>
      <c r="M162" s="12">
        <v>0</v>
      </c>
      <c r="N162" s="12">
        <v>0</v>
      </c>
      <c r="O162" s="12">
        <v>0</v>
      </c>
      <c r="P162" s="12">
        <v>0</v>
      </c>
      <c r="Q162" s="12">
        <v>0</v>
      </c>
    </row>
    <row r="163" spans="1:17" ht="15.75" customHeight="1">
      <c r="A163" s="8" t="s">
        <v>933</v>
      </c>
      <c r="B163" s="8" t="s">
        <v>61</v>
      </c>
      <c r="C163" s="12">
        <v>3.3000000000000003E-5</v>
      </c>
      <c r="D163" s="12">
        <v>0</v>
      </c>
      <c r="E163" s="12">
        <v>2.9174746000000003</v>
      </c>
      <c r="F163" s="12">
        <v>0.88331176072993645</v>
      </c>
      <c r="G163" s="12">
        <v>1.7040024362288853</v>
      </c>
      <c r="H163" s="12">
        <v>3.972835245942183</v>
      </c>
      <c r="I163" s="12">
        <v>0.56886253260692854</v>
      </c>
      <c r="J163" s="12">
        <v>1.0973963944966727</v>
      </c>
      <c r="K163" s="12">
        <v>2.5585497896791964</v>
      </c>
      <c r="L163" s="12">
        <v>0</v>
      </c>
      <c r="M163" s="12">
        <v>0</v>
      </c>
      <c r="N163" s="12">
        <v>0</v>
      </c>
      <c r="O163" s="12">
        <v>0</v>
      </c>
      <c r="P163" s="12">
        <v>0</v>
      </c>
      <c r="Q163" s="12">
        <v>0</v>
      </c>
    </row>
    <row r="164" spans="1:17" ht="15.75" customHeight="1">
      <c r="A164" s="8" t="s">
        <v>933</v>
      </c>
      <c r="B164" s="8" t="s">
        <v>87</v>
      </c>
      <c r="C164" s="12">
        <v>6.2875899999999998E-2</v>
      </c>
      <c r="D164" s="12">
        <v>0</v>
      </c>
      <c r="E164" s="12">
        <v>150.54139967525299</v>
      </c>
      <c r="F164" s="12">
        <v>140.3042215347015</v>
      </c>
      <c r="G164" s="12">
        <v>270.66178209917933</v>
      </c>
      <c r="H164" s="12">
        <v>631.04056942129091</v>
      </c>
      <c r="I164" s="12">
        <v>14.523127199992027</v>
      </c>
      <c r="J164" s="12">
        <v>28.016658704960548</v>
      </c>
      <c r="K164" s="12">
        <v>65.320076315694493</v>
      </c>
      <c r="L164" s="12">
        <v>0</v>
      </c>
      <c r="M164" s="12">
        <v>0</v>
      </c>
      <c r="N164" s="12">
        <v>0</v>
      </c>
      <c r="O164" s="12">
        <v>0</v>
      </c>
      <c r="P164" s="12">
        <v>0</v>
      </c>
      <c r="Q164" s="12">
        <v>0</v>
      </c>
    </row>
    <row r="165" spans="1:17" ht="15.75" customHeight="1">
      <c r="A165" s="8" t="s">
        <v>933</v>
      </c>
      <c r="B165" s="8" t="s">
        <v>97</v>
      </c>
      <c r="C165" s="12">
        <v>1.61224E-3</v>
      </c>
      <c r="D165" s="12">
        <v>0</v>
      </c>
      <c r="E165" s="12">
        <v>108.25509592</v>
      </c>
      <c r="F165" s="12">
        <v>0.51287875563583007</v>
      </c>
      <c r="G165" s="12">
        <v>0.98939772789993863</v>
      </c>
      <c r="H165" s="12">
        <v>2.3067538414763202</v>
      </c>
      <c r="I165" s="12">
        <v>0.37685819351755528</v>
      </c>
      <c r="J165" s="12">
        <v>0.72699958091361438</v>
      </c>
      <c r="K165" s="12">
        <v>1.6949797121363075</v>
      </c>
      <c r="L165" s="12">
        <v>0</v>
      </c>
      <c r="M165" s="12">
        <v>0</v>
      </c>
      <c r="N165" s="12">
        <v>0</v>
      </c>
      <c r="O165" s="12">
        <v>0</v>
      </c>
      <c r="P165" s="12">
        <v>0</v>
      </c>
      <c r="Q165" s="12">
        <v>0</v>
      </c>
    </row>
    <row r="166" spans="1:17" ht="15.75" customHeight="1">
      <c r="A166" s="8" t="s">
        <v>933</v>
      </c>
      <c r="B166" s="8" t="s">
        <v>128</v>
      </c>
      <c r="C166" s="12">
        <v>0.39324876000000003</v>
      </c>
      <c r="D166" s="12">
        <v>0</v>
      </c>
      <c r="E166" s="12">
        <v>146.87979724000002</v>
      </c>
      <c r="F166" s="12">
        <v>775.24275001499996</v>
      </c>
      <c r="G166" s="12">
        <v>1495.5258080144904</v>
      </c>
      <c r="H166" s="12">
        <v>3486.7776682556678</v>
      </c>
      <c r="I166" s="12">
        <v>555.01077577864839</v>
      </c>
      <c r="J166" s="12">
        <v>1070.6748807222666</v>
      </c>
      <c r="K166" s="12">
        <v>2496.2493084763455</v>
      </c>
      <c r="L166" s="12">
        <v>0</v>
      </c>
      <c r="M166" s="12">
        <v>0</v>
      </c>
      <c r="N166" s="12">
        <v>0</v>
      </c>
      <c r="O166" s="12">
        <v>0</v>
      </c>
      <c r="P166" s="12">
        <v>0</v>
      </c>
      <c r="Q166" s="12">
        <v>0</v>
      </c>
    </row>
    <row r="167" spans="1:17" ht="15.75" customHeight="1">
      <c r="A167" s="8" t="s">
        <v>933</v>
      </c>
      <c r="B167" s="8" t="s">
        <v>138</v>
      </c>
      <c r="C167" s="12">
        <v>4.45846E-3</v>
      </c>
      <c r="D167" s="12">
        <v>0</v>
      </c>
      <c r="E167" s="12">
        <v>450.24200000000002</v>
      </c>
      <c r="F167" s="12">
        <v>8.0953253415899429</v>
      </c>
      <c r="G167" s="12">
        <v>15.616744526004572</v>
      </c>
      <c r="H167" s="12">
        <v>36.410014305549915</v>
      </c>
      <c r="I167" s="12">
        <v>5.1274338500422836</v>
      </c>
      <c r="J167" s="12">
        <v>9.8913658353811957</v>
      </c>
      <c r="K167" s="12">
        <v>23.061449905129315</v>
      </c>
      <c r="L167" s="12">
        <v>0</v>
      </c>
      <c r="M167" s="12">
        <v>0</v>
      </c>
      <c r="N167" s="12">
        <v>0</v>
      </c>
      <c r="O167" s="12">
        <v>0</v>
      </c>
      <c r="P167" s="12">
        <v>0</v>
      </c>
      <c r="Q167" s="12">
        <v>0</v>
      </c>
    </row>
    <row r="168" spans="1:17" ht="15.75" customHeight="1">
      <c r="A168" s="8" t="s">
        <v>933</v>
      </c>
      <c r="B168" s="8" t="s">
        <v>161</v>
      </c>
      <c r="C168" s="12">
        <v>1.063916E-2</v>
      </c>
      <c r="D168" s="12">
        <v>0</v>
      </c>
      <c r="E168" s="12">
        <v>3.891881358</v>
      </c>
      <c r="F168" s="12">
        <v>153.68276722850223</v>
      </c>
      <c r="G168" s="12">
        <v>296.47042121046803</v>
      </c>
      <c r="H168" s="12">
        <v>691.21270822294991</v>
      </c>
      <c r="I168" s="12">
        <v>92.76878440633044</v>
      </c>
      <c r="J168" s="12">
        <v>178.96086258802805</v>
      </c>
      <c r="K168" s="12">
        <v>417.24237443427751</v>
      </c>
      <c r="L168" s="12">
        <v>0</v>
      </c>
      <c r="M168" s="12">
        <v>0</v>
      </c>
      <c r="N168" s="12">
        <v>0</v>
      </c>
      <c r="O168" s="12">
        <v>0</v>
      </c>
      <c r="P168" s="12">
        <v>0</v>
      </c>
      <c r="Q168" s="12">
        <v>0</v>
      </c>
    </row>
    <row r="169" spans="1:17" ht="15.75" customHeight="1">
      <c r="A169" s="8" t="s">
        <v>933</v>
      </c>
      <c r="B169" s="8" t="s">
        <v>193</v>
      </c>
      <c r="C169" s="12">
        <v>0.20436932999999999</v>
      </c>
      <c r="D169" s="12">
        <v>0</v>
      </c>
      <c r="E169" s="12">
        <v>77.359122075000002</v>
      </c>
      <c r="F169" s="12">
        <v>591.56080661756903</v>
      </c>
      <c r="G169" s="12">
        <v>1141.1837818403669</v>
      </c>
      <c r="H169" s="12">
        <v>2660.6388900631964</v>
      </c>
      <c r="I169" s="12">
        <v>185.98047366728773</v>
      </c>
      <c r="J169" s="12">
        <v>358.77613579850498</v>
      </c>
      <c r="K169" s="12">
        <v>836.47678395207538</v>
      </c>
      <c r="L169" s="12">
        <v>0</v>
      </c>
      <c r="M169" s="12">
        <v>0</v>
      </c>
      <c r="N169" s="12">
        <v>0</v>
      </c>
      <c r="O169" s="12">
        <v>0</v>
      </c>
      <c r="P169" s="12">
        <v>0</v>
      </c>
      <c r="Q169" s="12">
        <v>0</v>
      </c>
    </row>
    <row r="170" spans="1:17" ht="15.75" customHeight="1">
      <c r="A170" s="8" t="s">
        <v>933</v>
      </c>
      <c r="B170" s="8" t="s">
        <v>202</v>
      </c>
      <c r="C170" s="12">
        <v>7.8787360000000001E-2</v>
      </c>
      <c r="D170" s="12">
        <v>0</v>
      </c>
      <c r="E170" s="12">
        <v>31.658415652206102</v>
      </c>
      <c r="F170" s="12">
        <v>815.97758495857795</v>
      </c>
      <c r="G170" s="12">
        <v>1574.1076418235164</v>
      </c>
      <c r="H170" s="12">
        <v>3669.9890724237166</v>
      </c>
      <c r="I170" s="12">
        <v>590.223095022998</v>
      </c>
      <c r="J170" s="12">
        <v>1138.6031937428675</v>
      </c>
      <c r="K170" s="12">
        <v>2654.6223192349917</v>
      </c>
      <c r="L170" s="12">
        <v>0</v>
      </c>
      <c r="M170" s="12">
        <v>0</v>
      </c>
      <c r="N170" s="12">
        <v>0</v>
      </c>
      <c r="O170" s="12">
        <v>0</v>
      </c>
      <c r="P170" s="12">
        <v>0</v>
      </c>
      <c r="Q170" s="12">
        <v>0</v>
      </c>
    </row>
    <row r="171" spans="1:17" ht="15.75" customHeight="1">
      <c r="A171" s="8" t="s">
        <v>933</v>
      </c>
      <c r="B171" s="8" t="s">
        <v>217</v>
      </c>
      <c r="C171" s="12">
        <v>0.16880777999999999</v>
      </c>
      <c r="D171" s="12">
        <v>0</v>
      </c>
      <c r="E171" s="12">
        <v>999.02471837999997</v>
      </c>
      <c r="F171" s="12">
        <v>54.425744558307471</v>
      </c>
      <c r="G171" s="12">
        <v>104.99305618243852</v>
      </c>
      <c r="H171" s="12">
        <v>244.78844942493447</v>
      </c>
      <c r="I171" s="12">
        <v>43.080229674798822</v>
      </c>
      <c r="J171" s="12">
        <v>83.106349969228006</v>
      </c>
      <c r="K171" s="12">
        <v>193.76019030233726</v>
      </c>
      <c r="L171" s="12">
        <v>0</v>
      </c>
      <c r="M171" s="12">
        <v>0</v>
      </c>
      <c r="N171" s="12">
        <v>0</v>
      </c>
      <c r="O171" s="12">
        <v>0</v>
      </c>
      <c r="P171" s="12">
        <v>0</v>
      </c>
      <c r="Q171" s="12">
        <v>0</v>
      </c>
    </row>
    <row r="172" spans="1:17" ht="15.75" customHeight="1">
      <c r="A172" s="8" t="s">
        <v>933</v>
      </c>
      <c r="B172" s="8" t="s">
        <v>331</v>
      </c>
      <c r="C172" s="12">
        <v>2.3460000000000002E-5</v>
      </c>
      <c r="D172" s="12">
        <v>0</v>
      </c>
      <c r="E172" s="12">
        <v>57.73286693</v>
      </c>
      <c r="F172" s="12">
        <v>4.6084440254354465E-2</v>
      </c>
      <c r="G172" s="12">
        <v>8.8901792047659189E-2</v>
      </c>
      <c r="H172" s="12">
        <v>0.20727210558220199</v>
      </c>
      <c r="I172" s="12">
        <v>2.7487864016853547E-2</v>
      </c>
      <c r="J172" s="12">
        <v>5.3027016432726309E-2</v>
      </c>
      <c r="K172" s="12">
        <v>0.1236310438248652</v>
      </c>
      <c r="L172" s="12">
        <v>0</v>
      </c>
      <c r="M172" s="12">
        <v>0</v>
      </c>
      <c r="N172" s="12">
        <v>0</v>
      </c>
      <c r="O172" s="12">
        <v>0</v>
      </c>
      <c r="P172" s="12">
        <v>0</v>
      </c>
      <c r="Q172" s="12">
        <v>0</v>
      </c>
    </row>
    <row r="173" spans="1:17" ht="15.75" customHeight="1">
      <c r="A173" s="8" t="s">
        <v>933</v>
      </c>
      <c r="B173" s="8" t="s">
        <v>244</v>
      </c>
      <c r="C173" s="12">
        <v>0.20250842999999999</v>
      </c>
      <c r="D173" s="12">
        <v>0</v>
      </c>
      <c r="E173" s="12">
        <v>184.84152828999999</v>
      </c>
      <c r="F173" s="12">
        <v>463.09559470356447</v>
      </c>
      <c r="G173" s="12">
        <v>893.36070984681737</v>
      </c>
      <c r="H173" s="12">
        <v>2082.8461508975397</v>
      </c>
      <c r="I173" s="12">
        <v>289.76517259008926</v>
      </c>
      <c r="J173" s="12">
        <v>558.98787039784202</v>
      </c>
      <c r="K173" s="12">
        <v>1303.264987393721</v>
      </c>
      <c r="L173" s="12">
        <v>0</v>
      </c>
      <c r="M173" s="12">
        <v>0</v>
      </c>
      <c r="N173" s="12">
        <v>0</v>
      </c>
      <c r="O173" s="12">
        <v>0</v>
      </c>
      <c r="P173" s="12">
        <v>0</v>
      </c>
      <c r="Q173" s="12">
        <v>0</v>
      </c>
    </row>
    <row r="174" spans="1:17" ht="15.75" customHeight="1">
      <c r="A174" s="8" t="s">
        <v>933</v>
      </c>
      <c r="B174" s="8" t="s">
        <v>306</v>
      </c>
      <c r="C174" s="12">
        <v>6.5199999999999994E-6</v>
      </c>
      <c r="D174" s="12">
        <v>0</v>
      </c>
      <c r="E174" s="12">
        <v>36.634587916000001</v>
      </c>
      <c r="F174" s="12">
        <v>1.1402617060458182E-2</v>
      </c>
      <c r="G174" s="12">
        <v>2.1996862392446213E-2</v>
      </c>
      <c r="H174" s="12">
        <v>5.1285085252725543E-2</v>
      </c>
      <c r="I174" s="12">
        <v>7.4836432196477764E-3</v>
      </c>
      <c r="J174" s="12">
        <v>1.4436744584505112E-2</v>
      </c>
      <c r="K174" s="12">
        <v>3.3658876596983238E-2</v>
      </c>
      <c r="L174" s="12">
        <v>0</v>
      </c>
      <c r="M174" s="12">
        <v>0</v>
      </c>
      <c r="N174" s="12">
        <v>0</v>
      </c>
      <c r="O174" s="12">
        <v>0</v>
      </c>
      <c r="P174" s="12">
        <v>0</v>
      </c>
      <c r="Q174" s="12">
        <v>0</v>
      </c>
    </row>
    <row r="175" spans="1:17" ht="15.75" customHeight="1">
      <c r="A175" s="8" t="s">
        <v>933</v>
      </c>
      <c r="B175" s="8" t="s">
        <v>310</v>
      </c>
      <c r="C175" s="12">
        <v>1.1033670000000001E-2</v>
      </c>
      <c r="D175" s="12">
        <v>0</v>
      </c>
      <c r="E175" s="12">
        <v>126.431048136</v>
      </c>
      <c r="F175" s="12">
        <v>15.354545157098176</v>
      </c>
      <c r="G175" s="12">
        <v>29.620552468655688</v>
      </c>
      <c r="H175" s="12">
        <v>69.05951091958903</v>
      </c>
      <c r="I175" s="12">
        <v>9.1853856342009568</v>
      </c>
      <c r="J175" s="12">
        <v>17.719586893585635</v>
      </c>
      <c r="K175" s="12">
        <v>41.312733983037731</v>
      </c>
      <c r="L175" s="12">
        <v>0</v>
      </c>
      <c r="M175" s="12">
        <v>0</v>
      </c>
      <c r="N175" s="12">
        <v>0</v>
      </c>
      <c r="O175" s="12">
        <v>0</v>
      </c>
      <c r="P175" s="12">
        <v>0</v>
      </c>
      <c r="Q175" s="12">
        <v>0</v>
      </c>
    </row>
    <row r="176" spans="1:17" ht="15.75" customHeight="1">
      <c r="A176" s="8" t="s">
        <v>933</v>
      </c>
      <c r="B176" s="8" t="s">
        <v>319</v>
      </c>
      <c r="C176" s="12">
        <v>1.3870440000000001E-2</v>
      </c>
      <c r="D176" s="12">
        <v>0</v>
      </c>
      <c r="E176" s="12">
        <v>230.05283894999999</v>
      </c>
      <c r="F176" s="12">
        <v>1.927287450486832</v>
      </c>
      <c r="G176" s="12">
        <v>3.7179426980900332</v>
      </c>
      <c r="H176" s="12">
        <v>8.6682820865294925</v>
      </c>
      <c r="I176" s="12">
        <v>0.99634029972030724</v>
      </c>
      <c r="J176" s="12">
        <v>1.9220465225476553</v>
      </c>
      <c r="K176" s="12">
        <v>4.4811990914854833</v>
      </c>
      <c r="L176" s="12">
        <v>0</v>
      </c>
      <c r="M176" s="12">
        <v>0</v>
      </c>
      <c r="N176" s="12">
        <v>0</v>
      </c>
      <c r="O176" s="12">
        <v>0</v>
      </c>
      <c r="P176" s="12">
        <v>0</v>
      </c>
      <c r="Q176" s="12">
        <v>0</v>
      </c>
    </row>
    <row r="177" spans="1:17" ht="15.75" customHeight="1">
      <c r="A177" s="8" t="s">
        <v>934</v>
      </c>
      <c r="B177" s="8" t="s">
        <v>97</v>
      </c>
      <c r="C177" s="12">
        <v>9.3614639999999999E-2</v>
      </c>
      <c r="D177" s="12">
        <v>0</v>
      </c>
      <c r="E177" s="12">
        <v>108.25509592</v>
      </c>
      <c r="F177" s="12">
        <v>29.780280896452265</v>
      </c>
      <c r="G177" s="12">
        <v>57.449332676382369</v>
      </c>
      <c r="H177" s="12">
        <v>133.94155363867836</v>
      </c>
      <c r="I177" s="12">
        <v>21.882253335233134</v>
      </c>
      <c r="J177" s="12">
        <v>42.213196575806876</v>
      </c>
      <c r="K177" s="12">
        <v>98.418917505423551</v>
      </c>
      <c r="L177" s="12">
        <v>0</v>
      </c>
      <c r="M177" s="12">
        <v>0</v>
      </c>
      <c r="N177" s="12">
        <v>0</v>
      </c>
      <c r="O177" s="12">
        <v>0</v>
      </c>
      <c r="P177" s="12">
        <v>0</v>
      </c>
      <c r="Q177" s="12">
        <v>0</v>
      </c>
    </row>
    <row r="178" spans="1:17" ht="15.75" customHeight="1">
      <c r="A178" s="8" t="s">
        <v>934</v>
      </c>
      <c r="B178" s="8" t="s">
        <v>128</v>
      </c>
      <c r="C178" s="12">
        <v>0.67181483999999991</v>
      </c>
      <c r="D178" s="12">
        <v>0</v>
      </c>
      <c r="E178" s="12">
        <v>146.87979724000002</v>
      </c>
      <c r="F178" s="12">
        <v>1324.402355553485</v>
      </c>
      <c r="G178" s="12">
        <v>2554.9131583456879</v>
      </c>
      <c r="H178" s="12">
        <v>5956.7104072108305</v>
      </c>
      <c r="I178" s="12">
        <v>948.16440242051488</v>
      </c>
      <c r="J178" s="12">
        <v>1829.1100871734434</v>
      </c>
      <c r="K178" s="12">
        <v>4264.5203249315946</v>
      </c>
      <c r="L178" s="12">
        <v>0</v>
      </c>
      <c r="M178" s="12">
        <v>0</v>
      </c>
      <c r="N178" s="12">
        <v>0</v>
      </c>
      <c r="O178" s="12">
        <v>0</v>
      </c>
      <c r="P178" s="12">
        <v>0</v>
      </c>
      <c r="Q178" s="12">
        <v>0</v>
      </c>
    </row>
    <row r="179" spans="1:17" ht="15.75" customHeight="1">
      <c r="A179" s="8" t="s">
        <v>934</v>
      </c>
      <c r="B179" s="8" t="s">
        <v>217</v>
      </c>
      <c r="C179" s="12">
        <v>1.5023786400000001</v>
      </c>
      <c r="D179" s="12">
        <v>0</v>
      </c>
      <c r="E179" s="12">
        <v>999.02471837999997</v>
      </c>
      <c r="F179" s="12">
        <v>484.38570835122283</v>
      </c>
      <c r="G179" s="12">
        <v>934.43160591778167</v>
      </c>
      <c r="H179" s="12">
        <v>2178.6018259036514</v>
      </c>
      <c r="I179" s="12">
        <v>383.41133844489809</v>
      </c>
      <c r="J179" s="12">
        <v>739.64129521834138</v>
      </c>
      <c r="K179" s="12">
        <v>1724.4535245506261</v>
      </c>
      <c r="L179" s="12">
        <v>0</v>
      </c>
      <c r="M179" s="12">
        <v>0</v>
      </c>
      <c r="N179" s="12">
        <v>0</v>
      </c>
      <c r="O179" s="12">
        <v>0</v>
      </c>
      <c r="P179" s="12">
        <v>0</v>
      </c>
      <c r="Q179" s="12">
        <v>0</v>
      </c>
    </row>
    <row r="180" spans="1:17" ht="15.75" customHeight="1">
      <c r="A180" s="8" t="s">
        <v>934</v>
      </c>
      <c r="B180" s="8" t="s">
        <v>244</v>
      </c>
      <c r="C180" s="12">
        <v>2.06754405</v>
      </c>
      <c r="D180" s="12">
        <v>0</v>
      </c>
      <c r="E180" s="12">
        <v>184.84152828999999</v>
      </c>
      <c r="F180" s="12">
        <v>4728.0527601273998</v>
      </c>
      <c r="G180" s="12">
        <v>9120.9171892131289</v>
      </c>
      <c r="H180" s="12">
        <v>21265.169881340793</v>
      </c>
      <c r="I180" s="12">
        <v>2958.4065141676433</v>
      </c>
      <c r="J180" s="12">
        <v>5707.0811593533645</v>
      </c>
      <c r="K180" s="12">
        <v>13305.904204872919</v>
      </c>
      <c r="L180" s="12">
        <v>0</v>
      </c>
      <c r="M180" s="12">
        <v>0</v>
      </c>
      <c r="N180" s="12">
        <v>0</v>
      </c>
      <c r="O180" s="12">
        <v>0</v>
      </c>
      <c r="P180" s="12">
        <v>0</v>
      </c>
      <c r="Q180" s="12">
        <v>0</v>
      </c>
    </row>
    <row r="181" spans="1:17" ht="15.75" customHeight="1">
      <c r="A181" s="8" t="s">
        <v>934</v>
      </c>
      <c r="B181" s="8" t="s">
        <v>319</v>
      </c>
      <c r="C181" s="12">
        <v>6.8666629999999992E-2</v>
      </c>
      <c r="D181" s="12">
        <v>0</v>
      </c>
      <c r="E181" s="12">
        <v>230.05283894999999</v>
      </c>
      <c r="F181" s="12">
        <v>9.5411778044692586</v>
      </c>
      <c r="G181" s="12">
        <v>18.405947872666619</v>
      </c>
      <c r="H181" s="12">
        <v>42.912965902404579</v>
      </c>
      <c r="I181" s="12">
        <v>4.9324556910223052</v>
      </c>
      <c r="J181" s="12">
        <v>9.5152322065173482</v>
      </c>
      <c r="K181" s="12">
        <v>22.184504599087685</v>
      </c>
      <c r="L181" s="12">
        <v>0</v>
      </c>
      <c r="M181" s="12">
        <v>0</v>
      </c>
      <c r="N181" s="12">
        <v>0</v>
      </c>
      <c r="O181" s="12">
        <v>0</v>
      </c>
      <c r="P181" s="12">
        <v>0</v>
      </c>
      <c r="Q181" s="12">
        <v>0</v>
      </c>
    </row>
    <row r="182" spans="1:17" ht="15.75" customHeight="1">
      <c r="A182" s="8" t="s">
        <v>935</v>
      </c>
      <c r="B182" s="8" t="s">
        <v>45</v>
      </c>
      <c r="C182" s="12">
        <v>2.7000000000000001E-3</v>
      </c>
      <c r="D182" s="12">
        <v>0</v>
      </c>
      <c r="E182" s="12">
        <v>93.437635950000001</v>
      </c>
      <c r="F182" s="12">
        <v>4.1302877242735105</v>
      </c>
      <c r="G182" s="12">
        <v>7.9677647885864857</v>
      </c>
      <c r="H182" s="12">
        <v>18.57662648272267</v>
      </c>
      <c r="I182" s="12">
        <v>2.6730725521857912</v>
      </c>
      <c r="J182" s="12">
        <v>5.1566415660277531</v>
      </c>
      <c r="K182" s="12">
        <v>12.022569292532257</v>
      </c>
      <c r="L182" s="12">
        <v>0</v>
      </c>
      <c r="M182" s="12">
        <v>0</v>
      </c>
      <c r="N182" s="12">
        <v>0</v>
      </c>
      <c r="O182" s="12">
        <v>0</v>
      </c>
      <c r="P182" s="12">
        <v>0</v>
      </c>
      <c r="Q182" s="12">
        <v>0</v>
      </c>
    </row>
    <row r="183" spans="1:17" ht="15.75" customHeight="1">
      <c r="A183" s="8" t="s">
        <v>935</v>
      </c>
      <c r="B183" s="8" t="s">
        <v>202</v>
      </c>
      <c r="C183" s="12">
        <v>1.6737799999999999E-3</v>
      </c>
      <c r="D183" s="12">
        <v>0</v>
      </c>
      <c r="E183" s="12">
        <v>31.658415652206102</v>
      </c>
      <c r="F183" s="12">
        <v>17.334848662932334</v>
      </c>
      <c r="G183" s="12">
        <v>33.440768782344847</v>
      </c>
      <c r="H183" s="12">
        <v>77.966241153928337</v>
      </c>
      <c r="I183" s="12">
        <v>12.53885917725373</v>
      </c>
      <c r="J183" s="12">
        <v>24.188794416045116</v>
      </c>
      <c r="K183" s="12">
        <v>56.395515035522749</v>
      </c>
      <c r="L183" s="12">
        <v>0</v>
      </c>
      <c r="M183" s="12">
        <v>0</v>
      </c>
      <c r="N183" s="12">
        <v>0</v>
      </c>
      <c r="O183" s="12">
        <v>0</v>
      </c>
      <c r="P183" s="12">
        <v>0</v>
      </c>
      <c r="Q183" s="12">
        <v>0</v>
      </c>
    </row>
    <row r="184" spans="1:17" ht="15.75" customHeight="1">
      <c r="A184" s="8" t="s">
        <v>935</v>
      </c>
      <c r="B184" s="8" t="s">
        <v>244</v>
      </c>
      <c r="C184" s="12">
        <v>2.7967500000000002E-3</v>
      </c>
      <c r="D184" s="12">
        <v>0</v>
      </c>
      <c r="E184" s="12">
        <v>184.84152828999999</v>
      </c>
      <c r="F184" s="12">
        <v>6.3955984671215624</v>
      </c>
      <c r="G184" s="12">
        <v>12.337790408350344</v>
      </c>
      <c r="H184" s="12">
        <v>28.765222131852465</v>
      </c>
      <c r="I184" s="12">
        <v>4.0018124008039191</v>
      </c>
      <c r="J184" s="12">
        <v>7.7199222103255902</v>
      </c>
      <c r="K184" s="12">
        <v>17.998788265226242</v>
      </c>
      <c r="L184" s="12">
        <v>0</v>
      </c>
      <c r="M184" s="12">
        <v>0</v>
      </c>
      <c r="N184" s="12">
        <v>0</v>
      </c>
      <c r="O184" s="12">
        <v>0</v>
      </c>
      <c r="P184" s="12">
        <v>0</v>
      </c>
      <c r="Q184" s="12">
        <v>0</v>
      </c>
    </row>
    <row r="185" spans="1:17" ht="15.75" customHeight="1">
      <c r="A185" s="8" t="s">
        <v>936</v>
      </c>
      <c r="B185" s="8" t="s">
        <v>45</v>
      </c>
      <c r="C185" s="12">
        <v>9.946200000000001E-4</v>
      </c>
      <c r="D185" s="12">
        <v>0</v>
      </c>
      <c r="E185" s="12">
        <v>93.437635950000001</v>
      </c>
      <c r="F185" s="12">
        <v>1.5215062134507109</v>
      </c>
      <c r="G185" s="12">
        <v>2.9351474866755152</v>
      </c>
      <c r="H185" s="12">
        <v>6.8432163823131935</v>
      </c>
      <c r="I185" s="12">
        <v>0.98470052661297491</v>
      </c>
      <c r="J185" s="12">
        <v>1.8995921608898239</v>
      </c>
      <c r="K185" s="12">
        <v>4.4288473591623836</v>
      </c>
      <c r="L185" s="12">
        <v>0</v>
      </c>
      <c r="M185" s="12">
        <v>0</v>
      </c>
      <c r="N185" s="12">
        <v>0</v>
      </c>
      <c r="O185" s="12">
        <v>0</v>
      </c>
      <c r="P185" s="12">
        <v>0</v>
      </c>
      <c r="Q185" s="12">
        <v>0</v>
      </c>
    </row>
    <row r="186" spans="1:17" ht="15.75" customHeight="1">
      <c r="A186" s="8" t="s">
        <v>937</v>
      </c>
      <c r="B186" s="8" t="s">
        <v>61</v>
      </c>
      <c r="C186" s="12">
        <v>5.9999999999999995E-4</v>
      </c>
      <c r="D186" s="12">
        <v>0</v>
      </c>
      <c r="E186" s="12">
        <v>2.9174746000000003</v>
      </c>
      <c r="F186" s="12">
        <v>16.060213831453389</v>
      </c>
      <c r="G186" s="12">
        <v>30.981862476888818</v>
      </c>
      <c r="H186" s="12">
        <v>72.233368108039684</v>
      </c>
      <c r="I186" s="12">
        <v>10.342955138307792</v>
      </c>
      <c r="J186" s="12">
        <v>19.952661718121323</v>
      </c>
      <c r="K186" s="12">
        <v>46.519087085076293</v>
      </c>
      <c r="L186" s="12">
        <v>0</v>
      </c>
      <c r="M186" s="12">
        <v>0</v>
      </c>
      <c r="N186" s="12">
        <v>0</v>
      </c>
      <c r="O186" s="12">
        <v>0</v>
      </c>
      <c r="P186" s="12">
        <v>0</v>
      </c>
      <c r="Q186" s="12">
        <v>0</v>
      </c>
    </row>
    <row r="187" spans="1:17" ht="15.75" customHeight="1">
      <c r="A187" s="8" t="s">
        <v>937</v>
      </c>
      <c r="B187" s="8" t="s">
        <v>87</v>
      </c>
      <c r="C187" s="12">
        <v>1.459001E-2</v>
      </c>
      <c r="D187" s="12">
        <v>0</v>
      </c>
      <c r="E187" s="12">
        <v>150.54139967525299</v>
      </c>
      <c r="F187" s="12">
        <v>32.556830124634565</v>
      </c>
      <c r="G187" s="12">
        <v>62.805591767988183</v>
      </c>
      <c r="H187" s="12">
        <v>146.42952575251135</v>
      </c>
      <c r="I187" s="12">
        <v>3.3700125338827069</v>
      </c>
      <c r="J187" s="12">
        <v>6.5011129967437675</v>
      </c>
      <c r="K187" s="12">
        <v>15.157167796353548</v>
      </c>
      <c r="L187" s="12">
        <v>0</v>
      </c>
      <c r="M187" s="12">
        <v>0</v>
      </c>
      <c r="N187" s="12">
        <v>0</v>
      </c>
      <c r="O187" s="12">
        <v>0</v>
      </c>
      <c r="P187" s="12">
        <v>0</v>
      </c>
      <c r="Q187" s="12">
        <v>0</v>
      </c>
    </row>
    <row r="188" spans="1:17" ht="15.75" customHeight="1">
      <c r="A188" s="8" t="s">
        <v>937</v>
      </c>
      <c r="B188" s="8" t="s">
        <v>97</v>
      </c>
      <c r="C188" s="12">
        <v>5.9091199999999995E-3</v>
      </c>
      <c r="D188" s="12">
        <v>0</v>
      </c>
      <c r="E188" s="12">
        <v>108.25509592</v>
      </c>
      <c r="F188" s="12">
        <v>1.8797834767173593</v>
      </c>
      <c r="G188" s="12">
        <v>3.6263024747482286</v>
      </c>
      <c r="H188" s="12">
        <v>8.4546254030073396</v>
      </c>
      <c r="I188" s="12">
        <v>1.3812461472724009</v>
      </c>
      <c r="J188" s="12">
        <v>2.6645708849602143</v>
      </c>
      <c r="K188" s="12">
        <v>6.2123744086357462</v>
      </c>
      <c r="L188" s="12">
        <v>0</v>
      </c>
      <c r="M188" s="12">
        <v>0</v>
      </c>
      <c r="N188" s="12">
        <v>0</v>
      </c>
      <c r="O188" s="12">
        <v>0</v>
      </c>
      <c r="P188" s="12">
        <v>0</v>
      </c>
      <c r="Q188" s="12">
        <v>0</v>
      </c>
    </row>
    <row r="189" spans="1:17" ht="15.75" customHeight="1">
      <c r="A189" s="8" t="s">
        <v>937</v>
      </c>
      <c r="B189" s="8" t="s">
        <v>128</v>
      </c>
      <c r="C189" s="12">
        <v>2.499612E-2</v>
      </c>
      <c r="D189" s="12">
        <v>0</v>
      </c>
      <c r="E189" s="12">
        <v>146.87979724000002</v>
      </c>
      <c r="F189" s="12">
        <v>49.276851651115031</v>
      </c>
      <c r="G189" s="12">
        <v>95.060293540981945</v>
      </c>
      <c r="H189" s="12">
        <v>221.63048399450477</v>
      </c>
      <c r="I189" s="12">
        <v>35.278219193001867</v>
      </c>
      <c r="J189" s="12">
        <v>68.055441038185236</v>
      </c>
      <c r="K189" s="12">
        <v>158.66940626740117</v>
      </c>
      <c r="L189" s="12">
        <v>0</v>
      </c>
      <c r="M189" s="12">
        <v>0</v>
      </c>
      <c r="N189" s="12">
        <v>0</v>
      </c>
      <c r="O189" s="12">
        <v>0</v>
      </c>
      <c r="P189" s="12">
        <v>0</v>
      </c>
      <c r="Q189" s="12">
        <v>0</v>
      </c>
    </row>
    <row r="190" spans="1:17" ht="15.75" customHeight="1">
      <c r="A190" s="8" t="s">
        <v>937</v>
      </c>
      <c r="B190" s="8" t="s">
        <v>202</v>
      </c>
      <c r="C190" s="12">
        <v>1.095874E-2</v>
      </c>
      <c r="D190" s="12">
        <v>0</v>
      </c>
      <c r="E190" s="12">
        <v>31.658415652206102</v>
      </c>
      <c r="F190" s="12">
        <v>113.49645678429847</v>
      </c>
      <c r="G190" s="12">
        <v>218.94674956435958</v>
      </c>
      <c r="H190" s="12">
        <v>510.46838030278815</v>
      </c>
      <c r="I190" s="12">
        <v>82.095674234449902</v>
      </c>
      <c r="J190" s="12">
        <v>158.37129665720124</v>
      </c>
      <c r="K190" s="12">
        <v>369.23836253294019</v>
      </c>
      <c r="L190" s="12">
        <v>0</v>
      </c>
      <c r="M190" s="12">
        <v>0</v>
      </c>
      <c r="N190" s="12">
        <v>0</v>
      </c>
      <c r="O190" s="12">
        <v>0</v>
      </c>
      <c r="P190" s="12">
        <v>0</v>
      </c>
      <c r="Q190" s="12">
        <v>0</v>
      </c>
    </row>
    <row r="191" spans="1:17" ht="15.75" customHeight="1">
      <c r="A191" s="8" t="s">
        <v>937</v>
      </c>
      <c r="B191" s="8" t="s">
        <v>210</v>
      </c>
      <c r="C191" s="12">
        <v>0.24820500000000001</v>
      </c>
      <c r="D191" s="12">
        <v>0</v>
      </c>
      <c r="E191" s="12">
        <v>67.045644999999993</v>
      </c>
      <c r="F191" s="12">
        <v>872.12441635309494</v>
      </c>
      <c r="G191" s="12">
        <v>1682.4208577640904</v>
      </c>
      <c r="H191" s="12">
        <v>3922.5183838502744</v>
      </c>
      <c r="I191" s="12">
        <v>142.56161055283587</v>
      </c>
      <c r="J191" s="12">
        <v>275.01652586851242</v>
      </c>
      <c r="K191" s="12">
        <v>641.19353585257238</v>
      </c>
      <c r="L191" s="12">
        <v>0</v>
      </c>
      <c r="M191" s="12">
        <v>0</v>
      </c>
      <c r="N191" s="12">
        <v>0</v>
      </c>
      <c r="O191" s="12">
        <v>0</v>
      </c>
      <c r="P191" s="12">
        <v>0</v>
      </c>
      <c r="Q191" s="12">
        <v>0</v>
      </c>
    </row>
    <row r="192" spans="1:17" ht="15.75" customHeight="1">
      <c r="A192" s="8" t="s">
        <v>937</v>
      </c>
      <c r="B192" s="8" t="s">
        <v>217</v>
      </c>
      <c r="C192" s="12">
        <v>0.44879976000000005</v>
      </c>
      <c r="D192" s="12">
        <v>0</v>
      </c>
      <c r="E192" s="12">
        <v>999.02471837999997</v>
      </c>
      <c r="F192" s="12">
        <v>144.69866907549937</v>
      </c>
      <c r="G192" s="12">
        <v>279.13913930000695</v>
      </c>
      <c r="H192" s="12">
        <v>650.80529672674288</v>
      </c>
      <c r="I192" s="12">
        <v>114.53498611731396</v>
      </c>
      <c r="J192" s="12">
        <v>220.95018322417096</v>
      </c>
      <c r="K192" s="12">
        <v>515.13933128700171</v>
      </c>
      <c r="L192" s="12">
        <v>0</v>
      </c>
      <c r="M192" s="12">
        <v>0</v>
      </c>
      <c r="N192" s="12">
        <v>0</v>
      </c>
      <c r="O192" s="12">
        <v>0</v>
      </c>
      <c r="P192" s="12">
        <v>0</v>
      </c>
      <c r="Q192" s="12">
        <v>0</v>
      </c>
    </row>
    <row r="193" spans="1:17" ht="15.75" customHeight="1">
      <c r="A193" s="8" t="s">
        <v>937</v>
      </c>
      <c r="B193" s="8" t="s">
        <v>244</v>
      </c>
      <c r="C193" s="12">
        <v>1.1794148999999998</v>
      </c>
      <c r="D193" s="12">
        <v>0</v>
      </c>
      <c r="E193" s="12">
        <v>184.84152828999999</v>
      </c>
      <c r="F193" s="12">
        <v>2697.0820153894088</v>
      </c>
      <c r="G193" s="12">
        <v>5202.9583769323235</v>
      </c>
      <c r="H193" s="12">
        <v>12130.55567502156</v>
      </c>
      <c r="I193" s="12">
        <v>1687.6006695317467</v>
      </c>
      <c r="J193" s="12">
        <v>3255.5613772053034</v>
      </c>
      <c r="K193" s="12">
        <v>7590.2526367937699</v>
      </c>
      <c r="L193" s="12">
        <v>0</v>
      </c>
      <c r="M193" s="12">
        <v>0</v>
      </c>
      <c r="N193" s="12">
        <v>0</v>
      </c>
      <c r="O193" s="12">
        <v>0</v>
      </c>
      <c r="P193" s="12">
        <v>0</v>
      </c>
      <c r="Q193" s="12">
        <v>0</v>
      </c>
    </row>
    <row r="194" spans="1:17" ht="15.75" customHeight="1">
      <c r="A194" s="8" t="s">
        <v>938</v>
      </c>
      <c r="B194" s="8" t="s">
        <v>138</v>
      </c>
      <c r="C194" s="12">
        <v>1.6221600000000001E-3</v>
      </c>
      <c r="D194" s="12">
        <v>0</v>
      </c>
      <c r="E194" s="12">
        <v>450.24200000000002</v>
      </c>
      <c r="F194" s="12">
        <v>2.9453921210717477</v>
      </c>
      <c r="G194" s="12">
        <v>5.6819750093762371</v>
      </c>
      <c r="H194" s="12">
        <v>13.247369900344705</v>
      </c>
      <c r="I194" s="12">
        <v>1.8655585323597366</v>
      </c>
      <c r="J194" s="12">
        <v>3.5988610424949332</v>
      </c>
      <c r="K194" s="12">
        <v>8.3906464514887595</v>
      </c>
      <c r="L194" s="12">
        <v>0</v>
      </c>
      <c r="M194" s="12">
        <v>0</v>
      </c>
      <c r="N194" s="12">
        <v>0</v>
      </c>
      <c r="O194" s="12">
        <v>0</v>
      </c>
      <c r="P194" s="12">
        <v>0</v>
      </c>
      <c r="Q194" s="12">
        <v>0</v>
      </c>
    </row>
    <row r="195" spans="1:17" ht="15.75" customHeight="1">
      <c r="A195" s="8" t="s">
        <v>939</v>
      </c>
      <c r="B195" s="8" t="s">
        <v>128</v>
      </c>
      <c r="C195" s="12">
        <v>2.0400000000000001E-3</v>
      </c>
      <c r="D195" s="12">
        <v>0</v>
      </c>
      <c r="E195" s="12">
        <v>146.87979724000002</v>
      </c>
      <c r="F195" s="12">
        <v>4.0216152494176969</v>
      </c>
      <c r="G195" s="12">
        <v>7.7581240137910683</v>
      </c>
      <c r="H195" s="12">
        <v>18.087854729005535</v>
      </c>
      <c r="I195" s="12">
        <v>2.8791495301560333</v>
      </c>
      <c r="J195" s="12">
        <v>5.5541859983828656</v>
      </c>
      <c r="K195" s="12">
        <v>12.949433303468636</v>
      </c>
      <c r="L195" s="12">
        <v>0</v>
      </c>
      <c r="M195" s="12">
        <v>0</v>
      </c>
      <c r="N195" s="12">
        <v>0</v>
      </c>
      <c r="O195" s="12">
        <v>0</v>
      </c>
      <c r="P195" s="12">
        <v>0</v>
      </c>
      <c r="Q195" s="12">
        <v>0</v>
      </c>
    </row>
    <row r="196" spans="1:17" ht="15.75" customHeight="1">
      <c r="A196" s="8" t="s">
        <v>939</v>
      </c>
      <c r="B196" s="8" t="s">
        <v>244</v>
      </c>
      <c r="C196" s="12">
        <v>1.6949999999999999E-3</v>
      </c>
      <c r="D196" s="12">
        <v>0</v>
      </c>
      <c r="E196" s="12">
        <v>184.84152828999999</v>
      </c>
      <c r="F196" s="12">
        <v>3.8761202831039765</v>
      </c>
      <c r="G196" s="12">
        <v>7.4774487323335412</v>
      </c>
      <c r="H196" s="12">
        <v>17.433467958698458</v>
      </c>
      <c r="I196" s="12">
        <v>2.4253408489720716</v>
      </c>
      <c r="J196" s="12">
        <v>4.6787407335306606</v>
      </c>
      <c r="K196" s="12">
        <v>10.908356524379538</v>
      </c>
      <c r="L196" s="12">
        <v>0</v>
      </c>
      <c r="M196" s="12">
        <v>0</v>
      </c>
      <c r="N196" s="12">
        <v>0</v>
      </c>
      <c r="O196" s="12">
        <v>0</v>
      </c>
      <c r="P196" s="12">
        <v>0</v>
      </c>
      <c r="Q196" s="12">
        <v>0</v>
      </c>
    </row>
    <row r="197" spans="1:17" ht="15.75" customHeight="1">
      <c r="A197" s="8" t="s">
        <v>940</v>
      </c>
      <c r="B197" s="8" t="s">
        <v>244</v>
      </c>
      <c r="C197" s="12">
        <v>1.0170000000000001E-4</v>
      </c>
      <c r="D197" s="12">
        <v>0</v>
      </c>
      <c r="E197" s="12">
        <v>184.84152828999999</v>
      </c>
      <c r="F197" s="12">
        <v>0.23256721698623864</v>
      </c>
      <c r="G197" s="12">
        <v>0.44864692394001254</v>
      </c>
      <c r="H197" s="12">
        <v>1.0460080775219078</v>
      </c>
      <c r="I197" s="12">
        <v>0.14552045093832433</v>
      </c>
      <c r="J197" s="12">
        <v>0.28072444401183966</v>
      </c>
      <c r="K197" s="12">
        <v>0.65450139146277253</v>
      </c>
      <c r="L197" s="12">
        <v>0</v>
      </c>
      <c r="M197" s="12">
        <v>0</v>
      </c>
      <c r="N197" s="12">
        <v>0</v>
      </c>
      <c r="O197" s="12">
        <v>0</v>
      </c>
      <c r="P197" s="12">
        <v>0</v>
      </c>
      <c r="Q197" s="12">
        <v>0</v>
      </c>
    </row>
    <row r="198" spans="1:17" ht="15.75" customHeight="1">
      <c r="A198" s="8" t="s">
        <v>941</v>
      </c>
      <c r="B198" s="8" t="s">
        <v>217</v>
      </c>
      <c r="C198" s="12">
        <v>3.4200000000000002E-4</v>
      </c>
      <c r="D198" s="12">
        <v>0</v>
      </c>
      <c r="E198" s="12">
        <v>999.02471837999997</v>
      </c>
      <c r="F198" s="12">
        <v>0.11026508753886316</v>
      </c>
      <c r="G198" s="12">
        <v>0.21271309423294338</v>
      </c>
      <c r="H198" s="12">
        <v>0.49593478276491515</v>
      </c>
      <c r="I198" s="12">
        <v>8.7279381014199672E-2</v>
      </c>
      <c r="J198" s="12">
        <v>0.16837121896559495</v>
      </c>
      <c r="K198" s="12">
        <v>0.39255290889673061</v>
      </c>
      <c r="L198" s="12">
        <v>0</v>
      </c>
      <c r="M198" s="12">
        <v>0</v>
      </c>
      <c r="N198" s="12">
        <v>0</v>
      </c>
      <c r="O198" s="12">
        <v>0</v>
      </c>
      <c r="P198" s="12">
        <v>0</v>
      </c>
      <c r="Q198" s="12">
        <v>0</v>
      </c>
    </row>
    <row r="199" spans="1:17" ht="15.75" customHeight="1">
      <c r="A199" s="8" t="s">
        <v>942</v>
      </c>
      <c r="B199" s="8" t="s">
        <v>138</v>
      </c>
      <c r="C199" s="12">
        <v>1.321775E-2</v>
      </c>
      <c r="D199" s="12">
        <v>0</v>
      </c>
      <c r="E199" s="12">
        <v>450.24200000000002</v>
      </c>
      <c r="F199" s="12">
        <v>23.999763715229133</v>
      </c>
      <c r="G199" s="12">
        <v>46.298099558725866</v>
      </c>
      <c r="H199" s="12">
        <v>107.94275749635129</v>
      </c>
      <c r="I199" s="12">
        <v>15.20101980760092</v>
      </c>
      <c r="J199" s="12">
        <v>29.324385723009691</v>
      </c>
      <c r="K199" s="12">
        <v>68.369006222669498</v>
      </c>
      <c r="L199" s="12">
        <v>0</v>
      </c>
      <c r="M199" s="12">
        <v>0</v>
      </c>
      <c r="N199" s="12">
        <v>0</v>
      </c>
      <c r="O199" s="12">
        <v>0</v>
      </c>
      <c r="P199" s="12">
        <v>0</v>
      </c>
      <c r="Q199" s="12">
        <v>0</v>
      </c>
    </row>
    <row r="200" spans="1:17" ht="15.75" customHeight="1">
      <c r="A200" s="8" t="s">
        <v>942</v>
      </c>
      <c r="B200" s="8" t="s">
        <v>310</v>
      </c>
      <c r="C200" s="12">
        <v>5.1982399999999998E-3</v>
      </c>
      <c r="D200" s="12">
        <v>0</v>
      </c>
      <c r="E200" s="12">
        <v>126.431048136</v>
      </c>
      <c r="F200" s="12">
        <v>7.2339131782474926</v>
      </c>
      <c r="G200" s="12">
        <v>13.95498874487498</v>
      </c>
      <c r="H200" s="12">
        <v>32.535675984748906</v>
      </c>
      <c r="I200" s="12">
        <v>4.3274666560744324</v>
      </c>
      <c r="J200" s="12">
        <v>8.3481439424699655</v>
      </c>
      <c r="K200" s="12">
        <v>19.463470114656868</v>
      </c>
      <c r="L200" s="12">
        <v>0</v>
      </c>
      <c r="M200" s="12">
        <v>0</v>
      </c>
      <c r="N200" s="12">
        <v>0</v>
      </c>
      <c r="O200" s="12">
        <v>0</v>
      </c>
      <c r="P200" s="12">
        <v>0</v>
      </c>
      <c r="Q200" s="12">
        <v>0</v>
      </c>
    </row>
    <row r="201" spans="1:17" ht="15.75" customHeight="1">
      <c r="A201" s="8" t="s">
        <v>943</v>
      </c>
      <c r="B201" s="8" t="s">
        <v>61</v>
      </c>
      <c r="C201" s="12">
        <v>1.3799999999999999E-3</v>
      </c>
      <c r="D201" s="12">
        <v>0</v>
      </c>
      <c r="E201" s="12">
        <v>2.9174746000000003</v>
      </c>
      <c r="F201" s="12">
        <v>36.938491812342797</v>
      </c>
      <c r="G201" s="12">
        <v>71.258283696844288</v>
      </c>
      <c r="H201" s="12">
        <v>166.13674664849128</v>
      </c>
      <c r="I201" s="12">
        <v>23.788796818107919</v>
      </c>
      <c r="J201" s="12">
        <v>45.89112195167904</v>
      </c>
      <c r="K201" s="12">
        <v>106.99390029567547</v>
      </c>
      <c r="L201" s="12">
        <v>0</v>
      </c>
      <c r="M201" s="12">
        <v>0</v>
      </c>
      <c r="N201" s="12">
        <v>0</v>
      </c>
      <c r="O201" s="12">
        <v>0</v>
      </c>
      <c r="P201" s="12">
        <v>0</v>
      </c>
      <c r="Q201" s="12">
        <v>0</v>
      </c>
    </row>
    <row r="202" spans="1:17" ht="15.75" customHeight="1">
      <c r="A202" s="8" t="s">
        <v>943</v>
      </c>
      <c r="B202" s="8" t="s">
        <v>217</v>
      </c>
      <c r="C202" s="12">
        <v>1.9630799999999999E-3</v>
      </c>
      <c r="D202" s="12">
        <v>0</v>
      </c>
      <c r="E202" s="12">
        <v>999.02471837999997</v>
      </c>
      <c r="F202" s="12">
        <v>0.63292160247307461</v>
      </c>
      <c r="G202" s="12">
        <v>1.2209731608970951</v>
      </c>
      <c r="H202" s="12">
        <v>2.8466656530706129</v>
      </c>
      <c r="I202" s="12">
        <v>0.50098364702150611</v>
      </c>
      <c r="J202" s="12">
        <v>0.966450796862515</v>
      </c>
      <c r="K202" s="12">
        <v>2.2532536970672337</v>
      </c>
      <c r="L202" s="12">
        <v>0</v>
      </c>
      <c r="M202" s="12">
        <v>0</v>
      </c>
      <c r="N202" s="12">
        <v>0</v>
      </c>
      <c r="O202" s="12">
        <v>0</v>
      </c>
      <c r="P202" s="12">
        <v>0</v>
      </c>
      <c r="Q202" s="12">
        <v>0</v>
      </c>
    </row>
    <row r="203" spans="1:17" ht="15.75" customHeight="1">
      <c r="A203" s="8" t="s">
        <v>943</v>
      </c>
      <c r="B203" s="8" t="s">
        <v>244</v>
      </c>
      <c r="C203" s="12">
        <v>4.2374999999999999E-3</v>
      </c>
      <c r="D203" s="12">
        <v>0</v>
      </c>
      <c r="E203" s="12">
        <v>184.84152828999999</v>
      </c>
      <c r="F203" s="12">
        <v>9.6903007077599419</v>
      </c>
      <c r="G203" s="12">
        <v>18.693621830833852</v>
      </c>
      <c r="H203" s="12">
        <v>43.583669896746152</v>
      </c>
      <c r="I203" s="12">
        <v>6.0633521224301798</v>
      </c>
      <c r="J203" s="12">
        <v>11.696851833826651</v>
      </c>
      <c r="K203" s="12">
        <v>27.270891310948851</v>
      </c>
      <c r="L203" s="12">
        <v>0</v>
      </c>
      <c r="M203" s="12">
        <v>0</v>
      </c>
      <c r="N203" s="12">
        <v>0</v>
      </c>
      <c r="O203" s="12">
        <v>0</v>
      </c>
      <c r="P203" s="12">
        <v>0</v>
      </c>
      <c r="Q203" s="12">
        <v>0</v>
      </c>
    </row>
    <row r="204" spans="1:17" ht="15.75" customHeight="1">
      <c r="A204" s="8" t="s">
        <v>944</v>
      </c>
      <c r="B204" s="8" t="s">
        <v>217</v>
      </c>
      <c r="C204" s="12">
        <v>8.5841999999999993E-4</v>
      </c>
      <c r="D204" s="12">
        <v>0</v>
      </c>
      <c r="E204" s="12">
        <v>999.02471837999997</v>
      </c>
      <c r="F204" s="12">
        <v>0.27676536972254651</v>
      </c>
      <c r="G204" s="12">
        <v>0.53390986652468786</v>
      </c>
      <c r="H204" s="12">
        <v>1.2447963047399371</v>
      </c>
      <c r="I204" s="12">
        <v>0.21907124634564118</v>
      </c>
      <c r="J204" s="12">
        <v>0.42261175960364328</v>
      </c>
      <c r="K204" s="12">
        <v>0.98530780133079376</v>
      </c>
      <c r="L204" s="12">
        <v>0</v>
      </c>
      <c r="M204" s="12">
        <v>0</v>
      </c>
      <c r="N204" s="12">
        <v>0</v>
      </c>
      <c r="O204" s="12">
        <v>0</v>
      </c>
      <c r="P204" s="12">
        <v>0</v>
      </c>
      <c r="Q204" s="12">
        <v>0</v>
      </c>
    </row>
    <row r="205" spans="1:17" ht="15.75" customHeight="1">
      <c r="A205" s="8" t="s">
        <v>945</v>
      </c>
      <c r="B205" s="8" t="s">
        <v>138</v>
      </c>
      <c r="C205" s="12">
        <v>2.951E-5</v>
      </c>
      <c r="D205" s="12">
        <v>0</v>
      </c>
      <c r="E205" s="12">
        <v>450.24200000000002</v>
      </c>
      <c r="F205" s="12">
        <v>5.3581965707961768E-2</v>
      </c>
      <c r="G205" s="12">
        <v>0.10336531693956992</v>
      </c>
      <c r="H205" s="12">
        <v>0.24099341973613714</v>
      </c>
      <c r="I205" s="12">
        <v>3.3937855877309159E-2</v>
      </c>
      <c r="J205" s="12">
        <v>6.5469737488302926E-2</v>
      </c>
      <c r="K205" s="12">
        <v>0.15264090890136192</v>
      </c>
      <c r="L205" s="12">
        <v>0</v>
      </c>
      <c r="M205" s="12">
        <v>0</v>
      </c>
      <c r="N205" s="12">
        <v>0</v>
      </c>
      <c r="O205" s="12">
        <v>0</v>
      </c>
      <c r="P205" s="12">
        <v>0</v>
      </c>
      <c r="Q205" s="12">
        <v>0</v>
      </c>
    </row>
    <row r="206" spans="1:17" ht="15.75" customHeight="1">
      <c r="A206" s="8" t="s">
        <v>945</v>
      </c>
      <c r="B206" s="8" t="s">
        <v>244</v>
      </c>
      <c r="C206" s="12">
        <v>1.5627899999999999E-3</v>
      </c>
      <c r="D206" s="12">
        <v>0</v>
      </c>
      <c r="E206" s="12">
        <v>184.84152828999999</v>
      </c>
      <c r="F206" s="12">
        <v>3.5737829010218665</v>
      </c>
      <c r="G206" s="12">
        <v>6.8942077312115249</v>
      </c>
      <c r="H206" s="12">
        <v>16.073657457919978</v>
      </c>
      <c r="I206" s="12">
        <v>2.2361642627522502</v>
      </c>
      <c r="J206" s="12">
        <v>4.313798956315269</v>
      </c>
      <c r="K206" s="12">
        <v>10.057504715477934</v>
      </c>
      <c r="L206" s="12">
        <v>0</v>
      </c>
      <c r="M206" s="12">
        <v>0</v>
      </c>
      <c r="N206" s="12">
        <v>0</v>
      </c>
      <c r="O206" s="12">
        <v>0</v>
      </c>
      <c r="P206" s="12">
        <v>0</v>
      </c>
      <c r="Q206" s="12">
        <v>0</v>
      </c>
    </row>
    <row r="207" spans="1:17" ht="15.75" customHeight="1">
      <c r="A207" s="8" t="s">
        <v>946</v>
      </c>
      <c r="B207" s="8" t="s">
        <v>87</v>
      </c>
      <c r="C207" s="12">
        <v>1.0333E-4</v>
      </c>
      <c r="D207" s="12">
        <v>0</v>
      </c>
      <c r="E207" s="12">
        <v>150.54139967525299</v>
      </c>
      <c r="F207" s="12">
        <v>0.23057539074877187</v>
      </c>
      <c r="G207" s="12">
        <v>0.4448044790501321</v>
      </c>
      <c r="H207" s="12">
        <v>1.0370495219679081</v>
      </c>
      <c r="I207" s="12">
        <v>2.3867248557478717E-2</v>
      </c>
      <c r="J207" s="12">
        <v>4.6042463709999752E-2</v>
      </c>
      <c r="K207" s="12">
        <v>0.10734674948113208</v>
      </c>
      <c r="L207" s="12">
        <v>0</v>
      </c>
      <c r="M207" s="12">
        <v>0</v>
      </c>
      <c r="N207" s="12">
        <v>0</v>
      </c>
      <c r="O207" s="12">
        <v>0</v>
      </c>
      <c r="P207" s="12">
        <v>0</v>
      </c>
      <c r="Q207" s="12">
        <v>0</v>
      </c>
    </row>
    <row r="208" spans="1:17" ht="15.75" customHeight="1">
      <c r="A208" s="8" t="s">
        <v>946</v>
      </c>
      <c r="B208" s="8" t="s">
        <v>128</v>
      </c>
      <c r="C208" s="12">
        <v>7.3643999999999992E-3</v>
      </c>
      <c r="D208" s="12">
        <v>0</v>
      </c>
      <c r="E208" s="12">
        <v>146.87979724000002</v>
      </c>
      <c r="F208" s="12">
        <v>14.51803105039788</v>
      </c>
      <c r="G208" s="12">
        <v>28.006827689785748</v>
      </c>
      <c r="H208" s="12">
        <v>65.297155571709965</v>
      </c>
      <c r="I208" s="12">
        <v>10.393729803863277</v>
      </c>
      <c r="J208" s="12">
        <v>20.050611454162141</v>
      </c>
      <c r="K208" s="12">
        <v>46.747454225521764</v>
      </c>
      <c r="L208" s="12">
        <v>0</v>
      </c>
      <c r="M208" s="12">
        <v>0</v>
      </c>
      <c r="N208" s="12">
        <v>0</v>
      </c>
      <c r="O208" s="12">
        <v>0</v>
      </c>
      <c r="P208" s="12">
        <v>0</v>
      </c>
      <c r="Q208" s="12">
        <v>0</v>
      </c>
    </row>
    <row r="209" spans="1:17" ht="15.75" customHeight="1">
      <c r="A209" s="8" t="s">
        <v>946</v>
      </c>
      <c r="B209" s="8" t="s">
        <v>217</v>
      </c>
      <c r="C209" s="12">
        <v>1.351926E-2</v>
      </c>
      <c r="D209" s="12">
        <v>0</v>
      </c>
      <c r="E209" s="12">
        <v>999.02471837999997</v>
      </c>
      <c r="F209" s="12">
        <v>4.3587789104112611</v>
      </c>
      <c r="G209" s="12">
        <v>8.408548615028252</v>
      </c>
      <c r="H209" s="12">
        <v>19.604301962697097</v>
      </c>
      <c r="I209" s="12">
        <v>3.4501539314913132</v>
      </c>
      <c r="J209" s="12">
        <v>6.6557142857099683</v>
      </c>
      <c r="K209" s="12">
        <v>15.517616488687761</v>
      </c>
      <c r="L209" s="12">
        <v>0</v>
      </c>
      <c r="M209" s="12">
        <v>0</v>
      </c>
      <c r="N209" s="12">
        <v>0</v>
      </c>
      <c r="O209" s="12">
        <v>0</v>
      </c>
      <c r="P209" s="12">
        <v>0</v>
      </c>
      <c r="Q209" s="12">
        <v>0</v>
      </c>
    </row>
    <row r="210" spans="1:17" ht="15.75" customHeight="1">
      <c r="A210" s="8" t="s">
        <v>946</v>
      </c>
      <c r="B210" s="8" t="s">
        <v>244</v>
      </c>
      <c r="C210" s="12">
        <v>3.2272800000000003E-3</v>
      </c>
      <c r="D210" s="12">
        <v>0</v>
      </c>
      <c r="E210" s="12">
        <v>184.84152828999999</v>
      </c>
      <c r="F210" s="12">
        <v>7.3801330190299721</v>
      </c>
      <c r="G210" s="12">
        <v>14.237062386363064</v>
      </c>
      <c r="H210" s="12">
        <v>33.193322993361868</v>
      </c>
      <c r="I210" s="12">
        <v>4.6178489764428248</v>
      </c>
      <c r="J210" s="12">
        <v>8.9083223566423779</v>
      </c>
      <c r="K210" s="12">
        <v>20.769510822418646</v>
      </c>
      <c r="L210" s="12">
        <v>0</v>
      </c>
      <c r="M210" s="12">
        <v>0</v>
      </c>
      <c r="N210" s="12">
        <v>0</v>
      </c>
      <c r="O210" s="12">
        <v>0</v>
      </c>
      <c r="P210" s="12">
        <v>0</v>
      </c>
      <c r="Q210" s="12">
        <v>0</v>
      </c>
    </row>
    <row r="211" spans="1:17" ht="15.75" customHeight="1">
      <c r="A211" s="8" t="s">
        <v>947</v>
      </c>
      <c r="B211" s="8" t="s">
        <v>87</v>
      </c>
      <c r="C211" s="12">
        <v>4.1373000000000001E-4</v>
      </c>
      <c r="D211" s="12">
        <v>0</v>
      </c>
      <c r="E211" s="12">
        <v>150.54139967525299</v>
      </c>
      <c r="F211" s="12">
        <v>0.92321645615493453</v>
      </c>
      <c r="G211" s="12">
        <v>1.7809828425182537</v>
      </c>
      <c r="H211" s="12">
        <v>4.1523129654871056</v>
      </c>
      <c r="I211" s="12">
        <v>9.5563696367808676E-2</v>
      </c>
      <c r="J211" s="12">
        <v>0.18435254534731635</v>
      </c>
      <c r="K211" s="12">
        <v>0.42981293586401603</v>
      </c>
      <c r="L211" s="12">
        <v>0</v>
      </c>
      <c r="M211" s="12">
        <v>0</v>
      </c>
      <c r="N211" s="12">
        <v>0</v>
      </c>
      <c r="O211" s="12">
        <v>0</v>
      </c>
      <c r="P211" s="12">
        <v>0</v>
      </c>
      <c r="Q211" s="12">
        <v>0</v>
      </c>
    </row>
    <row r="212" spans="1:17" ht="15.75" customHeight="1">
      <c r="A212" s="8" t="s">
        <v>947</v>
      </c>
      <c r="B212" s="8" t="s">
        <v>128</v>
      </c>
      <c r="C212" s="12">
        <v>1.203192E-2</v>
      </c>
      <c r="D212" s="12">
        <v>0</v>
      </c>
      <c r="E212" s="12">
        <v>146.87979724000002</v>
      </c>
      <c r="F212" s="12">
        <v>23.71948674106557</v>
      </c>
      <c r="G212" s="12">
        <v>45.757415433339709</v>
      </c>
      <c r="H212" s="12">
        <v>106.68216719167462</v>
      </c>
      <c r="I212" s="12">
        <v>16.981223928860281</v>
      </c>
      <c r="J212" s="12">
        <v>32.758589018462132</v>
      </c>
      <c r="K212" s="12">
        <v>76.375757623858007</v>
      </c>
      <c r="L212" s="12">
        <v>0</v>
      </c>
      <c r="M212" s="12">
        <v>0</v>
      </c>
      <c r="N212" s="12">
        <v>0</v>
      </c>
      <c r="O212" s="12">
        <v>0</v>
      </c>
      <c r="P212" s="12">
        <v>0</v>
      </c>
      <c r="Q212" s="12">
        <v>0</v>
      </c>
    </row>
    <row r="213" spans="1:17" ht="15.75" customHeight="1">
      <c r="A213" s="8" t="s">
        <v>947</v>
      </c>
      <c r="B213" s="8" t="s">
        <v>138</v>
      </c>
      <c r="C213" s="12">
        <v>8.3226000000000003E-4</v>
      </c>
      <c r="D213" s="12">
        <v>0</v>
      </c>
      <c r="E213" s="12">
        <v>450.24200000000002</v>
      </c>
      <c r="F213" s="12">
        <v>1.5111530593056004</v>
      </c>
      <c r="G213" s="12">
        <v>2.9151751499873426</v>
      </c>
      <c r="H213" s="12">
        <v>6.7966514235715865</v>
      </c>
      <c r="I213" s="12">
        <v>0.95713723932393502</v>
      </c>
      <c r="J213" s="12">
        <v>1.846419644934429</v>
      </c>
      <c r="K213" s="12">
        <v>4.3048770871652824</v>
      </c>
      <c r="L213" s="12">
        <v>0</v>
      </c>
      <c r="M213" s="12">
        <v>0</v>
      </c>
      <c r="N213" s="12">
        <v>0</v>
      </c>
      <c r="O213" s="12">
        <v>0</v>
      </c>
      <c r="P213" s="12">
        <v>0</v>
      </c>
      <c r="Q213" s="12">
        <v>0</v>
      </c>
    </row>
    <row r="214" spans="1:17" ht="15.75" customHeight="1">
      <c r="A214" s="8" t="s">
        <v>947</v>
      </c>
      <c r="B214" s="8" t="s">
        <v>319</v>
      </c>
      <c r="C214" s="12">
        <v>1.321016E-2</v>
      </c>
      <c r="D214" s="12">
        <v>0</v>
      </c>
      <c r="E214" s="12">
        <v>230.05283894999999</v>
      </c>
      <c r="F214" s="12">
        <v>1.8355420294470199</v>
      </c>
      <c r="G214" s="12">
        <v>3.540956012397662</v>
      </c>
      <c r="H214" s="12">
        <v>8.2556424517310507</v>
      </c>
      <c r="I214" s="12">
        <v>0.94891112133091748</v>
      </c>
      <c r="J214" s="12">
        <v>1.8305505874577974</v>
      </c>
      <c r="K214" s="12">
        <v>4.267878812090883</v>
      </c>
      <c r="L214" s="12">
        <v>0</v>
      </c>
      <c r="M214" s="12">
        <v>0</v>
      </c>
      <c r="N214" s="12">
        <v>0</v>
      </c>
      <c r="O214" s="12">
        <v>0</v>
      </c>
      <c r="P214" s="12">
        <v>0</v>
      </c>
      <c r="Q214" s="12">
        <v>0</v>
      </c>
    </row>
    <row r="215" spans="1:17" ht="15.75" customHeight="1">
      <c r="A215" s="8" t="s">
        <v>948</v>
      </c>
      <c r="B215" s="8" t="s">
        <v>193</v>
      </c>
      <c r="C215" s="12">
        <v>7.1960999999999998E-4</v>
      </c>
      <c r="D215" s="12">
        <v>0</v>
      </c>
      <c r="E215" s="12">
        <v>77.359122075000002</v>
      </c>
      <c r="F215" s="12">
        <v>2.0829596693890853</v>
      </c>
      <c r="G215" s="12">
        <v>4.0182509834041458</v>
      </c>
      <c r="H215" s="12">
        <v>9.3684426703281591</v>
      </c>
      <c r="I215" s="12">
        <v>0.6548605343850612</v>
      </c>
      <c r="J215" s="12">
        <v>1.2632956964822566</v>
      </c>
      <c r="K215" s="12">
        <v>2.9453394914968549</v>
      </c>
      <c r="L215" s="12">
        <v>0</v>
      </c>
      <c r="M215" s="12">
        <v>0</v>
      </c>
      <c r="N215" s="12">
        <v>0</v>
      </c>
      <c r="O215" s="12">
        <v>0</v>
      </c>
      <c r="P215" s="12">
        <v>0</v>
      </c>
      <c r="Q215" s="12">
        <v>0</v>
      </c>
    </row>
    <row r="216" spans="1:17" ht="15.75" customHeight="1">
      <c r="A216" s="8" t="s">
        <v>948</v>
      </c>
      <c r="B216" s="8" t="s">
        <v>217</v>
      </c>
      <c r="C216" s="12">
        <v>1.2011040000000001E-2</v>
      </c>
      <c r="D216" s="12">
        <v>0</v>
      </c>
      <c r="E216" s="12">
        <v>999.02471837999997</v>
      </c>
      <c r="F216" s="12">
        <v>3.8725098743648743</v>
      </c>
      <c r="G216" s="12">
        <v>7.4704838694609714</v>
      </c>
      <c r="H216" s="12">
        <v>17.417229570703821</v>
      </c>
      <c r="I216" s="12">
        <v>3.0652518612186928</v>
      </c>
      <c r="J216" s="12">
        <v>5.9131972100716945</v>
      </c>
      <c r="K216" s="12">
        <v>13.786458160453179</v>
      </c>
      <c r="L216" s="12">
        <v>0</v>
      </c>
      <c r="M216" s="12">
        <v>0</v>
      </c>
      <c r="N216" s="12">
        <v>0</v>
      </c>
      <c r="O216" s="12">
        <v>0</v>
      </c>
      <c r="P216" s="12">
        <v>0</v>
      </c>
      <c r="Q216" s="12">
        <v>0</v>
      </c>
    </row>
    <row r="217" spans="1:17" ht="15.75" customHeight="1">
      <c r="A217" s="8" t="s">
        <v>949</v>
      </c>
      <c r="B217" s="8" t="s">
        <v>128</v>
      </c>
      <c r="C217" s="12">
        <v>4.7519000000000001E-4</v>
      </c>
      <c r="D217" s="12">
        <v>0</v>
      </c>
      <c r="E217" s="12">
        <v>146.87979724000002</v>
      </c>
      <c r="F217" s="12">
        <v>0.93678007371117411</v>
      </c>
      <c r="G217" s="12">
        <v>1.807148504957538</v>
      </c>
      <c r="H217" s="12">
        <v>4.2133174944490879</v>
      </c>
      <c r="I217" s="12">
        <v>0.67065836531119871</v>
      </c>
      <c r="J217" s="12">
        <v>1.2937713943978204</v>
      </c>
      <c r="K217" s="12">
        <v>3.0163927507231674</v>
      </c>
      <c r="L217" s="12">
        <v>0</v>
      </c>
      <c r="M217" s="12">
        <v>0</v>
      </c>
      <c r="N217" s="12">
        <v>0</v>
      </c>
      <c r="O217" s="12">
        <v>0</v>
      </c>
      <c r="P217" s="12">
        <v>0</v>
      </c>
      <c r="Q217" s="12">
        <v>0</v>
      </c>
    </row>
    <row r="218" spans="1:17" ht="15.75" customHeight="1">
      <c r="A218" s="8" t="s">
        <v>949</v>
      </c>
      <c r="B218" s="8" t="s">
        <v>217</v>
      </c>
      <c r="C218" s="12">
        <v>8.5265999999999998E-4</v>
      </c>
      <c r="D218" s="12">
        <v>0</v>
      </c>
      <c r="E218" s="12">
        <v>999.02471837999997</v>
      </c>
      <c r="F218" s="12">
        <v>0.27490827351136565</v>
      </c>
      <c r="G218" s="12">
        <v>0.53032733020076461</v>
      </c>
      <c r="H218" s="12">
        <v>1.2364437189249489</v>
      </c>
      <c r="I218" s="12">
        <v>0.21760127782329677</v>
      </c>
      <c r="J218" s="12">
        <v>0.41977603381053852</v>
      </c>
      <c r="K218" s="12">
        <v>0.97869638391779623</v>
      </c>
      <c r="L218" s="12">
        <v>0</v>
      </c>
      <c r="M218" s="12">
        <v>0</v>
      </c>
      <c r="N218" s="12">
        <v>0</v>
      </c>
      <c r="O218" s="12">
        <v>0</v>
      </c>
      <c r="P218" s="12">
        <v>0</v>
      </c>
      <c r="Q218" s="12">
        <v>0</v>
      </c>
    </row>
    <row r="219" spans="1:17" ht="15.75" customHeight="1">
      <c r="A219" s="8" t="s">
        <v>950</v>
      </c>
      <c r="B219" s="8" t="s">
        <v>87</v>
      </c>
      <c r="C219" s="12">
        <v>5.2908399999999998E-3</v>
      </c>
      <c r="D219" s="12">
        <v>0</v>
      </c>
      <c r="E219" s="12">
        <v>150.54139967525299</v>
      </c>
      <c r="F219" s="12">
        <v>11.806227624012699</v>
      </c>
      <c r="G219" s="12">
        <v>22.775470143594319</v>
      </c>
      <c r="H219" s="12">
        <v>53.100388007439143</v>
      </c>
      <c r="I219" s="12">
        <v>1.2220825835464115</v>
      </c>
      <c r="J219" s="12">
        <v>2.3575274237434929</v>
      </c>
      <c r="K219" s="12">
        <v>5.496510945753923</v>
      </c>
      <c r="L219" s="12">
        <v>0</v>
      </c>
      <c r="M219" s="12">
        <v>0</v>
      </c>
      <c r="N219" s="12">
        <v>0</v>
      </c>
      <c r="O219" s="12">
        <v>0</v>
      </c>
      <c r="P219" s="12">
        <v>0</v>
      </c>
      <c r="Q219" s="12">
        <v>0</v>
      </c>
    </row>
    <row r="220" spans="1:17" ht="15.75" customHeight="1">
      <c r="A220" s="8" t="s">
        <v>951</v>
      </c>
      <c r="B220" s="8" t="s">
        <v>244</v>
      </c>
      <c r="C220" s="12">
        <v>2.0339999999999998E-3</v>
      </c>
      <c r="D220" s="12">
        <v>0</v>
      </c>
      <c r="E220" s="12">
        <v>184.84152828999999</v>
      </c>
      <c r="F220" s="12">
        <v>4.6513443397247718</v>
      </c>
      <c r="G220" s="12">
        <v>8.9729384788002484</v>
      </c>
      <c r="H220" s="12">
        <v>20.920161550438152</v>
      </c>
      <c r="I220" s="12">
        <v>2.9104090187664857</v>
      </c>
      <c r="J220" s="12">
        <v>5.6144888802367925</v>
      </c>
      <c r="K220" s="12">
        <v>13.090027829255448</v>
      </c>
      <c r="L220" s="12">
        <v>0</v>
      </c>
      <c r="M220" s="12">
        <v>0</v>
      </c>
      <c r="N220" s="12">
        <v>0</v>
      </c>
      <c r="O220" s="12">
        <v>0</v>
      </c>
      <c r="P220" s="12">
        <v>0</v>
      </c>
      <c r="Q220" s="12">
        <v>0</v>
      </c>
    </row>
    <row r="221" spans="1:17" ht="15.75" customHeight="1">
      <c r="A221" s="8" t="s">
        <v>952</v>
      </c>
      <c r="B221" s="8" t="s">
        <v>45</v>
      </c>
      <c r="C221" s="12">
        <v>2.7673685999999997</v>
      </c>
      <c r="D221" s="12">
        <v>0</v>
      </c>
      <c r="E221" s="12">
        <v>93.437635950000001</v>
      </c>
      <c r="F221" s="12">
        <v>4233.343910044433</v>
      </c>
      <c r="G221" s="12">
        <v>8166.5711437481023</v>
      </c>
      <c r="H221" s="12">
        <v>19040.138082301906</v>
      </c>
      <c r="I221" s="12">
        <v>2739.7692764595631</v>
      </c>
      <c r="J221" s="12">
        <v>5285.3066486222333</v>
      </c>
      <c r="K221" s="12">
        <v>12322.548426473326</v>
      </c>
      <c r="L221" s="12">
        <v>0</v>
      </c>
      <c r="M221" s="12">
        <v>0</v>
      </c>
      <c r="N221" s="12">
        <v>0</v>
      </c>
      <c r="O221" s="12">
        <v>0</v>
      </c>
      <c r="P221" s="12">
        <v>0</v>
      </c>
      <c r="Q221" s="12">
        <v>0</v>
      </c>
    </row>
    <row r="222" spans="1:17" ht="15.75" customHeight="1">
      <c r="A222" s="8" t="s">
        <v>952</v>
      </c>
      <c r="B222" s="8" t="s">
        <v>61</v>
      </c>
      <c r="C222" s="12">
        <v>0.42827279999999995</v>
      </c>
      <c r="D222" s="12">
        <v>0</v>
      </c>
      <c r="E222" s="12">
        <v>2.9174746000000003</v>
      </c>
      <c r="F222" s="12">
        <v>11463.587910325452</v>
      </c>
      <c r="G222" s="12">
        <v>22114.481653653518</v>
      </c>
      <c r="H222" s="12">
        <v>51559.311355101432</v>
      </c>
      <c r="I222" s="12">
        <v>7382.6772622624421</v>
      </c>
      <c r="J222" s="12">
        <v>14241.970502454382</v>
      </c>
      <c r="K222" s="12">
        <v>33204.766132282435</v>
      </c>
      <c r="L222" s="12">
        <v>0</v>
      </c>
      <c r="M222" s="12">
        <v>0</v>
      </c>
      <c r="N222" s="12">
        <v>0</v>
      </c>
      <c r="O222" s="12">
        <v>0</v>
      </c>
      <c r="P222" s="12">
        <v>0</v>
      </c>
      <c r="Q222" s="12">
        <v>0</v>
      </c>
    </row>
    <row r="223" spans="1:17" ht="15.75" customHeight="1">
      <c r="A223" s="8" t="s">
        <v>952</v>
      </c>
      <c r="B223" s="8" t="s">
        <v>87</v>
      </c>
      <c r="C223" s="12">
        <v>0.84791250000000018</v>
      </c>
      <c r="D223" s="12">
        <v>0</v>
      </c>
      <c r="E223" s="12">
        <v>150.54139967525299</v>
      </c>
      <c r="F223" s="12">
        <v>1892.0715765824839</v>
      </c>
      <c r="G223" s="12">
        <v>3650.0075277518167</v>
      </c>
      <c r="H223" s="12">
        <v>8509.8930881216875</v>
      </c>
      <c r="I223" s="12">
        <v>195.85152804116112</v>
      </c>
      <c r="J223" s="12">
        <v>377.8184506968467</v>
      </c>
      <c r="K223" s="12">
        <v>880.87342223381802</v>
      </c>
      <c r="L223" s="12">
        <v>0</v>
      </c>
      <c r="M223" s="12">
        <v>0</v>
      </c>
      <c r="N223" s="12">
        <v>0</v>
      </c>
      <c r="O223" s="12">
        <v>0</v>
      </c>
      <c r="P223" s="12">
        <v>0</v>
      </c>
      <c r="Q223" s="12">
        <v>0</v>
      </c>
    </row>
    <row r="224" spans="1:17" ht="15.75" customHeight="1">
      <c r="A224" s="8" t="s">
        <v>952</v>
      </c>
      <c r="B224" s="8" t="s">
        <v>97</v>
      </c>
      <c r="C224" s="12">
        <v>1.0913828799999998</v>
      </c>
      <c r="D224" s="12">
        <v>0</v>
      </c>
      <c r="E224" s="12">
        <v>108.25509592</v>
      </c>
      <c r="F224" s="12">
        <v>347.1859607853969</v>
      </c>
      <c r="G224" s="12">
        <v>669.75868465048075</v>
      </c>
      <c r="H224" s="12">
        <v>1561.5241223152193</v>
      </c>
      <c r="I224" s="12">
        <v>255.10878069815081</v>
      </c>
      <c r="J224" s="12">
        <v>492.13200043187942</v>
      </c>
      <c r="K224" s="12">
        <v>1147.3923483928534</v>
      </c>
      <c r="L224" s="12">
        <v>0</v>
      </c>
      <c r="M224" s="12">
        <v>0</v>
      </c>
      <c r="N224" s="12">
        <v>0</v>
      </c>
      <c r="O224" s="12">
        <v>0</v>
      </c>
      <c r="P224" s="12">
        <v>0</v>
      </c>
      <c r="Q224" s="12">
        <v>0</v>
      </c>
    </row>
    <row r="225" spans="1:17" ht="15.75" customHeight="1">
      <c r="A225" s="8" t="s">
        <v>952</v>
      </c>
      <c r="B225" s="8" t="s">
        <v>128</v>
      </c>
      <c r="C225" s="12">
        <v>8.52885852</v>
      </c>
      <c r="D225" s="12">
        <v>0</v>
      </c>
      <c r="E225" s="12">
        <v>146.87979724000002</v>
      </c>
      <c r="F225" s="12">
        <v>16813.621315763747</v>
      </c>
      <c r="G225" s="12">
        <v>32435.265732469874</v>
      </c>
      <c r="H225" s="12">
        <v>75621.938193137801</v>
      </c>
      <c r="I225" s="12">
        <v>12037.185784620235</v>
      </c>
      <c r="J225" s="12">
        <v>23221.013026457062</v>
      </c>
      <c r="K225" s="12">
        <v>54139.159097774616</v>
      </c>
      <c r="L225" s="12">
        <v>0</v>
      </c>
      <c r="M225" s="12">
        <v>0</v>
      </c>
      <c r="N225" s="12">
        <v>0</v>
      </c>
      <c r="O225" s="12">
        <v>0</v>
      </c>
      <c r="P225" s="12">
        <v>0</v>
      </c>
      <c r="Q225" s="12">
        <v>0</v>
      </c>
    </row>
    <row r="226" spans="1:17" ht="15.75" customHeight="1">
      <c r="A226" s="8" t="s">
        <v>952</v>
      </c>
      <c r="B226" s="8" t="s">
        <v>193</v>
      </c>
      <c r="C226" s="12">
        <v>0.81227307999999998</v>
      </c>
      <c r="D226" s="12">
        <v>0</v>
      </c>
      <c r="E226" s="12">
        <v>77.359122075000002</v>
      </c>
      <c r="F226" s="12">
        <v>2351.1792028605137</v>
      </c>
      <c r="G226" s="12">
        <v>4535.6750218906282</v>
      </c>
      <c r="H226" s="12">
        <v>10574.802716236405</v>
      </c>
      <c r="I226" s="12">
        <v>739.18592464723895</v>
      </c>
      <c r="J226" s="12">
        <v>1425.9683527638415</v>
      </c>
      <c r="K226" s="12">
        <v>3324.6063567818464</v>
      </c>
      <c r="L226" s="12">
        <v>0</v>
      </c>
      <c r="M226" s="12">
        <v>0</v>
      </c>
      <c r="N226" s="12">
        <v>0</v>
      </c>
      <c r="O226" s="12">
        <v>0</v>
      </c>
      <c r="P226" s="12">
        <v>0</v>
      </c>
      <c r="Q226" s="12">
        <v>0</v>
      </c>
    </row>
    <row r="227" spans="1:17" ht="15.75" customHeight="1">
      <c r="A227" s="8" t="s">
        <v>952</v>
      </c>
      <c r="B227" s="8" t="s">
        <v>202</v>
      </c>
      <c r="C227" s="12">
        <v>0.93693395000000002</v>
      </c>
      <c r="D227" s="12">
        <v>0</v>
      </c>
      <c r="E227" s="12">
        <v>31.658415652206102</v>
      </c>
      <c r="F227" s="12">
        <v>9703.550186053968</v>
      </c>
      <c r="G227" s="12">
        <v>18719.181485188645</v>
      </c>
      <c r="H227" s="12">
        <v>43643.261534372883</v>
      </c>
      <c r="I227" s="12">
        <v>7018.8930788025236</v>
      </c>
      <c r="J227" s="12">
        <v>13540.192078984752</v>
      </c>
      <c r="K227" s="12">
        <v>31568.588861449367</v>
      </c>
      <c r="L227" s="12">
        <v>0</v>
      </c>
      <c r="M227" s="12">
        <v>0</v>
      </c>
      <c r="N227" s="12">
        <v>0</v>
      </c>
      <c r="O227" s="12">
        <v>0</v>
      </c>
      <c r="P227" s="12">
        <v>0</v>
      </c>
      <c r="Q227" s="12">
        <v>0</v>
      </c>
    </row>
    <row r="228" spans="1:17" ht="15.75" customHeight="1">
      <c r="A228" s="8" t="s">
        <v>952</v>
      </c>
      <c r="B228" s="8" t="s">
        <v>217</v>
      </c>
      <c r="C228" s="12">
        <v>33.038414420000002</v>
      </c>
      <c r="D228" s="12">
        <v>0</v>
      </c>
      <c r="E228" s="12">
        <v>999.02471837999997</v>
      </c>
      <c r="F228" s="12">
        <v>10651.999000486958</v>
      </c>
      <c r="G228" s="12">
        <v>20548.840233416657</v>
      </c>
      <c r="H228" s="12">
        <v>47909.061047602168</v>
      </c>
      <c r="I228" s="12">
        <v>8431.4981294392073</v>
      </c>
      <c r="J228" s="12">
        <v>16265.257627444122</v>
      </c>
      <c r="K228" s="12">
        <v>37922.004929551731</v>
      </c>
      <c r="L228" s="12">
        <v>0</v>
      </c>
      <c r="M228" s="12">
        <v>0</v>
      </c>
      <c r="N228" s="12">
        <v>0</v>
      </c>
      <c r="O228" s="12">
        <v>0</v>
      </c>
      <c r="P228" s="12">
        <v>0</v>
      </c>
      <c r="Q228" s="12">
        <v>0</v>
      </c>
    </row>
    <row r="229" spans="1:17" ht="15.75" customHeight="1">
      <c r="A229" s="8" t="s">
        <v>952</v>
      </c>
      <c r="B229" s="8" t="s">
        <v>244</v>
      </c>
      <c r="C229" s="12">
        <v>39.464562959999995</v>
      </c>
      <c r="D229" s="12">
        <v>0</v>
      </c>
      <c r="E229" s="12">
        <v>184.84152828999999</v>
      </c>
      <c r="F229" s="12">
        <v>90247.4294708495</v>
      </c>
      <c r="G229" s="12">
        <v>174096.90045861309</v>
      </c>
      <c r="H229" s="12">
        <v>405902.17927268316</v>
      </c>
      <c r="I229" s="12">
        <v>56469.036362075611</v>
      </c>
      <c r="J229" s="12">
        <v>108934.78362946154</v>
      </c>
      <c r="K229" s="12">
        <v>253978.47955545902</v>
      </c>
      <c r="L229" s="12">
        <v>0</v>
      </c>
      <c r="M229" s="12">
        <v>0</v>
      </c>
      <c r="N229" s="12">
        <v>0</v>
      </c>
      <c r="O229" s="12">
        <v>0</v>
      </c>
      <c r="P229" s="12">
        <v>0</v>
      </c>
      <c r="Q229" s="12">
        <v>0</v>
      </c>
    </row>
    <row r="230" spans="1:17" ht="15.75" customHeight="1">
      <c r="A230" s="8" t="s">
        <v>952</v>
      </c>
      <c r="B230" s="8" t="s">
        <v>306</v>
      </c>
      <c r="C230" s="12">
        <v>1.8726099999999999E-2</v>
      </c>
      <c r="D230" s="12">
        <v>0</v>
      </c>
      <c r="E230" s="12">
        <v>36.634587916000001</v>
      </c>
      <c r="F230" s="12">
        <v>32.749470450283127</v>
      </c>
      <c r="G230" s="12">
        <v>63.177215467359986</v>
      </c>
      <c r="H230" s="12">
        <v>147.29595628083803</v>
      </c>
      <c r="I230" s="12">
        <v>21.4937808735347</v>
      </c>
      <c r="J230" s="12">
        <v>41.463791834954172</v>
      </c>
      <c r="K230" s="12">
        <v>96.671700773430658</v>
      </c>
      <c r="L230" s="12">
        <v>0</v>
      </c>
      <c r="M230" s="12">
        <v>0</v>
      </c>
      <c r="N230" s="12">
        <v>0</v>
      </c>
      <c r="O230" s="12">
        <v>0</v>
      </c>
      <c r="P230" s="12">
        <v>0</v>
      </c>
      <c r="Q230" s="12">
        <v>0</v>
      </c>
    </row>
    <row r="231" spans="1:17" ht="15.75" customHeight="1">
      <c r="A231" s="8" t="s">
        <v>952</v>
      </c>
      <c r="B231" s="8" t="s">
        <v>310</v>
      </c>
      <c r="C231" s="12">
        <v>6.6494289999999998E-2</v>
      </c>
      <c r="D231" s="12">
        <v>0</v>
      </c>
      <c r="E231" s="12">
        <v>126.431048136</v>
      </c>
      <c r="F231" s="12">
        <v>92.533996258197092</v>
      </c>
      <c r="G231" s="12">
        <v>178.50793125143375</v>
      </c>
      <c r="H231" s="12">
        <v>416.18637736540239</v>
      </c>
      <c r="I231" s="12">
        <v>55.355624748827211</v>
      </c>
      <c r="J231" s="12">
        <v>106.78689407806127</v>
      </c>
      <c r="K231" s="12">
        <v>248.970733596434</v>
      </c>
      <c r="L231" s="12">
        <v>0</v>
      </c>
      <c r="M231" s="12">
        <v>0</v>
      </c>
      <c r="N231" s="12">
        <v>0</v>
      </c>
      <c r="O231" s="12">
        <v>0</v>
      </c>
      <c r="P231" s="12">
        <v>0</v>
      </c>
      <c r="Q231" s="12">
        <v>0</v>
      </c>
    </row>
    <row r="232" spans="1:17" ht="15.75" customHeight="1">
      <c r="A232" s="8" t="s">
        <v>952</v>
      </c>
      <c r="B232" s="8" t="s">
        <v>319</v>
      </c>
      <c r="C232" s="12">
        <v>1.1585999499999999</v>
      </c>
      <c r="D232" s="12">
        <v>0</v>
      </c>
      <c r="E232" s="12">
        <v>230.05283894999999</v>
      </c>
      <c r="F232" s="12">
        <v>160.98661208798501</v>
      </c>
      <c r="G232" s="12">
        <v>310.5603156143552</v>
      </c>
      <c r="H232" s="12">
        <v>724.06291307550191</v>
      </c>
      <c r="I232" s="12">
        <v>83.224455852801555</v>
      </c>
      <c r="J232" s="12">
        <v>160.5488365849524</v>
      </c>
      <c r="K232" s="12">
        <v>374.31523753645348</v>
      </c>
      <c r="L232" s="12">
        <v>0</v>
      </c>
      <c r="M232" s="12">
        <v>0</v>
      </c>
      <c r="N232" s="12">
        <v>0</v>
      </c>
      <c r="O232" s="12">
        <v>0</v>
      </c>
      <c r="P232" s="12">
        <v>0</v>
      </c>
      <c r="Q232" s="12">
        <v>0</v>
      </c>
    </row>
    <row r="233" spans="1:17" ht="15.75" customHeight="1">
      <c r="A233" s="8" t="s">
        <v>953</v>
      </c>
      <c r="B233" s="8" t="s">
        <v>138</v>
      </c>
      <c r="C233" s="12">
        <v>3.4052600000000002E-3</v>
      </c>
      <c r="D233" s="12">
        <v>0</v>
      </c>
      <c r="E233" s="12">
        <v>450.24200000000002</v>
      </c>
      <c r="F233" s="12">
        <v>6.1830065925684146</v>
      </c>
      <c r="G233" s="12">
        <v>11.927678046819381</v>
      </c>
      <c r="H233" s="12">
        <v>27.809056336519095</v>
      </c>
      <c r="I233" s="12">
        <v>3.9162054593278821</v>
      </c>
      <c r="J233" s="12">
        <v>7.554777305300524</v>
      </c>
      <c r="K233" s="12">
        <v>17.613757419364685</v>
      </c>
      <c r="L233" s="12">
        <v>0</v>
      </c>
      <c r="M233" s="12">
        <v>0</v>
      </c>
      <c r="N233" s="12">
        <v>0</v>
      </c>
      <c r="O233" s="12">
        <v>0</v>
      </c>
      <c r="P233" s="12">
        <v>0</v>
      </c>
      <c r="Q233" s="12">
        <v>0</v>
      </c>
    </row>
    <row r="234" spans="1:17" ht="15.75" customHeight="1">
      <c r="A234" s="8" t="s">
        <v>954</v>
      </c>
      <c r="B234" s="8" t="s">
        <v>202</v>
      </c>
      <c r="C234" s="12">
        <v>2.8681000000000003E-4</v>
      </c>
      <c r="D234" s="12">
        <v>0</v>
      </c>
      <c r="E234" s="12">
        <v>31.658415652206102</v>
      </c>
      <c r="F234" s="12">
        <v>2.9704070696361669</v>
      </c>
      <c r="G234" s="12">
        <v>5.7302315085998918</v>
      </c>
      <c r="H234" s="12">
        <v>13.359878613293379</v>
      </c>
      <c r="I234" s="12">
        <v>2.1485919300195624</v>
      </c>
      <c r="J234" s="12">
        <v>4.144862602292954</v>
      </c>
      <c r="K234" s="12">
        <v>9.6636342095964114</v>
      </c>
      <c r="L234" s="12">
        <v>0</v>
      </c>
      <c r="M234" s="12">
        <v>0</v>
      </c>
      <c r="N234" s="12">
        <v>0</v>
      </c>
      <c r="O234" s="12">
        <v>0</v>
      </c>
      <c r="P234" s="12">
        <v>0</v>
      </c>
      <c r="Q234" s="12">
        <v>0</v>
      </c>
    </row>
    <row r="235" spans="1:17" ht="15.75" customHeight="1">
      <c r="A235" s="8" t="s">
        <v>955</v>
      </c>
      <c r="B235" s="8" t="s">
        <v>244</v>
      </c>
      <c r="C235" s="12">
        <v>0.13401686999999998</v>
      </c>
      <c r="D235" s="12">
        <v>0</v>
      </c>
      <c r="E235" s="12">
        <v>184.84152828999999</v>
      </c>
      <c r="F235" s="12">
        <v>306.46932630389904</v>
      </c>
      <c r="G235" s="12">
        <v>591.21196147068372</v>
      </c>
      <c r="H235" s="12">
        <v>1378.3945776224525</v>
      </c>
      <c r="I235" s="12">
        <v>191.76199956482583</v>
      </c>
      <c r="J235" s="12">
        <v>369.9293148373352</v>
      </c>
      <c r="K235" s="12">
        <v>862.48011695659261</v>
      </c>
      <c r="L235" s="12">
        <v>0</v>
      </c>
      <c r="M235" s="12">
        <v>0</v>
      </c>
      <c r="N235" s="12">
        <v>0</v>
      </c>
      <c r="O235" s="12">
        <v>0</v>
      </c>
      <c r="P235" s="12">
        <v>0</v>
      </c>
      <c r="Q235" s="12">
        <v>0</v>
      </c>
    </row>
    <row r="236" spans="1:17" ht="15.75" customHeight="1">
      <c r="A236" s="8" t="s">
        <v>956</v>
      </c>
      <c r="B236" s="8" t="s">
        <v>45</v>
      </c>
      <c r="C236" s="12">
        <v>1.5014E-4</v>
      </c>
      <c r="D236" s="12">
        <v>0</v>
      </c>
      <c r="E236" s="12">
        <v>93.437635950000001</v>
      </c>
      <c r="F236" s="12">
        <v>0.22967459219349068</v>
      </c>
      <c r="G236" s="12">
        <v>0.44306674272532404</v>
      </c>
      <c r="H236" s="12">
        <v>1.0329980370799932</v>
      </c>
      <c r="I236" s="12">
        <v>0.14864263443895359</v>
      </c>
      <c r="J236" s="12">
        <v>0.28674746841607657</v>
      </c>
      <c r="K236" s="12">
        <v>0.66854390873362701</v>
      </c>
      <c r="L236" s="12">
        <v>0</v>
      </c>
      <c r="M236" s="12">
        <v>0</v>
      </c>
      <c r="N236" s="12">
        <v>0</v>
      </c>
      <c r="O236" s="12">
        <v>0</v>
      </c>
      <c r="P236" s="12">
        <v>0</v>
      </c>
      <c r="Q236" s="12">
        <v>0</v>
      </c>
    </row>
    <row r="237" spans="1:17" ht="15.75" customHeight="1">
      <c r="A237" s="8" t="s">
        <v>956</v>
      </c>
      <c r="B237" s="8" t="s">
        <v>61</v>
      </c>
      <c r="C237" s="12">
        <v>9.6000000000000002E-5</v>
      </c>
      <c r="D237" s="12">
        <v>0</v>
      </c>
      <c r="E237" s="12">
        <v>2.9174746000000003</v>
      </c>
      <c r="F237" s="12">
        <v>2.5696342130325429</v>
      </c>
      <c r="G237" s="12">
        <v>4.9570979963022115</v>
      </c>
      <c r="H237" s="12">
        <v>11.557338897286352</v>
      </c>
      <c r="I237" s="12">
        <v>1.6548728221292468</v>
      </c>
      <c r="J237" s="12">
        <v>3.1924258748994121</v>
      </c>
      <c r="K237" s="12">
        <v>7.4430539336122088</v>
      </c>
      <c r="L237" s="12">
        <v>0</v>
      </c>
      <c r="M237" s="12">
        <v>0</v>
      </c>
      <c r="N237" s="12">
        <v>0</v>
      </c>
      <c r="O237" s="12">
        <v>0</v>
      </c>
      <c r="P237" s="12">
        <v>0</v>
      </c>
      <c r="Q237" s="12">
        <v>0</v>
      </c>
    </row>
    <row r="238" spans="1:17" ht="15.75" customHeight="1">
      <c r="A238" s="8" t="s">
        <v>956</v>
      </c>
      <c r="B238" s="8" t="s">
        <v>87</v>
      </c>
      <c r="C238" s="12">
        <v>0.26058949999999997</v>
      </c>
      <c r="D238" s="12">
        <v>0</v>
      </c>
      <c r="E238" s="12">
        <v>150.54139967525299</v>
      </c>
      <c r="F238" s="12">
        <v>581.49158799503607</v>
      </c>
      <c r="G238" s="12">
        <v>1121.7591870070105</v>
      </c>
      <c r="H238" s="12">
        <v>2615.3509765301087</v>
      </c>
      <c r="I238" s="12">
        <v>60.191177469941934</v>
      </c>
      <c r="J238" s="12">
        <v>116.11519013797522</v>
      </c>
      <c r="K238" s="12">
        <v>270.71940166373236</v>
      </c>
      <c r="L238" s="12">
        <v>0</v>
      </c>
      <c r="M238" s="12">
        <v>0</v>
      </c>
      <c r="N238" s="12">
        <v>0</v>
      </c>
      <c r="O238" s="12">
        <v>0</v>
      </c>
      <c r="P238" s="12">
        <v>0</v>
      </c>
      <c r="Q238" s="12">
        <v>0</v>
      </c>
    </row>
    <row r="239" spans="1:17" ht="15.75" customHeight="1">
      <c r="A239" s="8" t="s">
        <v>956</v>
      </c>
      <c r="B239" s="8" t="s">
        <v>128</v>
      </c>
      <c r="C239" s="12">
        <v>0.10737336</v>
      </c>
      <c r="D239" s="12">
        <v>0</v>
      </c>
      <c r="E239" s="12">
        <v>146.87979724000002</v>
      </c>
      <c r="F239" s="12">
        <v>211.67369703785101</v>
      </c>
      <c r="G239" s="12">
        <v>408.34109934187904</v>
      </c>
      <c r="H239" s="12">
        <v>952.03614580647707</v>
      </c>
      <c r="I239" s="12">
        <v>151.54115637023261</v>
      </c>
      <c r="J239" s="12">
        <v>292.33902583888369</v>
      </c>
      <c r="K239" s="12">
        <v>681.58047249476806</v>
      </c>
      <c r="L239" s="12">
        <v>0</v>
      </c>
      <c r="M239" s="12">
        <v>0</v>
      </c>
      <c r="N239" s="12">
        <v>0</v>
      </c>
      <c r="O239" s="12">
        <v>0</v>
      </c>
      <c r="P239" s="12">
        <v>0</v>
      </c>
      <c r="Q239" s="12">
        <v>0</v>
      </c>
    </row>
    <row r="240" spans="1:17" ht="15.75" customHeight="1">
      <c r="A240" s="8" t="s">
        <v>956</v>
      </c>
      <c r="B240" s="8" t="s">
        <v>193</v>
      </c>
      <c r="C240" s="12">
        <v>0.14367882999999998</v>
      </c>
      <c r="D240" s="12">
        <v>0</v>
      </c>
      <c r="E240" s="12">
        <v>77.359122075000002</v>
      </c>
      <c r="F240" s="12">
        <v>415.88806191549668</v>
      </c>
      <c r="G240" s="12">
        <v>802.29235272141443</v>
      </c>
      <c r="H240" s="12">
        <v>1870.5227578755512</v>
      </c>
      <c r="I240" s="12">
        <v>130.75081696143792</v>
      </c>
      <c r="J240" s="12">
        <v>252.2322474876749</v>
      </c>
      <c r="K240" s="12">
        <v>588.07261168002526</v>
      </c>
      <c r="L240" s="12">
        <v>0</v>
      </c>
      <c r="M240" s="12">
        <v>0</v>
      </c>
      <c r="N240" s="12">
        <v>0</v>
      </c>
      <c r="O240" s="12">
        <v>0</v>
      </c>
      <c r="P240" s="12">
        <v>0</v>
      </c>
      <c r="Q240" s="12">
        <v>0</v>
      </c>
    </row>
    <row r="241" spans="1:17" ht="15.75" customHeight="1">
      <c r="A241" s="8" t="s">
        <v>956</v>
      </c>
      <c r="B241" s="8" t="s">
        <v>202</v>
      </c>
      <c r="C241" s="12">
        <v>0.89914340999999998</v>
      </c>
      <c r="D241" s="12">
        <v>0</v>
      </c>
      <c r="E241" s="12">
        <v>31.658415652206102</v>
      </c>
      <c r="F241" s="12">
        <v>9312.1646444711478</v>
      </c>
      <c r="G241" s="12">
        <v>17964.157103071546</v>
      </c>
      <c r="H241" s="12">
        <v>41882.942761907456</v>
      </c>
      <c r="I241" s="12">
        <v>6735.7912020371341</v>
      </c>
      <c r="J241" s="12">
        <v>12994.058415700849</v>
      </c>
      <c r="K241" s="12">
        <v>30295.293107664209</v>
      </c>
      <c r="L241" s="12">
        <v>0</v>
      </c>
      <c r="M241" s="12">
        <v>0</v>
      </c>
      <c r="N241" s="12">
        <v>0</v>
      </c>
      <c r="O241" s="12">
        <v>0</v>
      </c>
      <c r="P241" s="12">
        <v>0</v>
      </c>
      <c r="Q241" s="12">
        <v>0</v>
      </c>
    </row>
    <row r="242" spans="1:17" ht="15.75" customHeight="1">
      <c r="A242" s="8" t="s">
        <v>956</v>
      </c>
      <c r="B242" s="8" t="s">
        <v>217</v>
      </c>
      <c r="C242" s="12">
        <v>0.17628048000000002</v>
      </c>
      <c r="D242" s="12">
        <v>0</v>
      </c>
      <c r="E242" s="12">
        <v>999.02471837999997</v>
      </c>
      <c r="F242" s="12">
        <v>56.835036721031635</v>
      </c>
      <c r="G242" s="12">
        <v>109.64083729142835</v>
      </c>
      <c r="H242" s="12">
        <v>255.62462442834791</v>
      </c>
      <c r="I242" s="12">
        <v>44.987284149959088</v>
      </c>
      <c r="J242" s="12">
        <v>86.785261103626269</v>
      </c>
      <c r="K242" s="12">
        <v>202.33747136173085</v>
      </c>
      <c r="L242" s="12">
        <v>0</v>
      </c>
      <c r="M242" s="12">
        <v>0</v>
      </c>
      <c r="N242" s="12">
        <v>0</v>
      </c>
      <c r="O242" s="12">
        <v>0</v>
      </c>
      <c r="P242" s="12">
        <v>0</v>
      </c>
      <c r="Q242" s="12">
        <v>0</v>
      </c>
    </row>
    <row r="243" spans="1:17" ht="15.75" customHeight="1">
      <c r="A243" s="8" t="s">
        <v>956</v>
      </c>
      <c r="B243" s="8" t="s">
        <v>244</v>
      </c>
      <c r="C243" s="12">
        <v>0.77471330999999999</v>
      </c>
      <c r="D243" s="12">
        <v>0</v>
      </c>
      <c r="E243" s="12">
        <v>184.84152828999999</v>
      </c>
      <c r="F243" s="12">
        <v>1771.6117843549375</v>
      </c>
      <c r="G243" s="12">
        <v>3417.627762702904</v>
      </c>
      <c r="H243" s="12">
        <v>7968.1059982668021</v>
      </c>
      <c r="I243" s="12">
        <v>1108.5214377494774</v>
      </c>
      <c r="J243" s="12">
        <v>2138.4558821860569</v>
      </c>
      <c r="K243" s="12">
        <v>4985.7516163198643</v>
      </c>
      <c r="L243" s="12">
        <v>0</v>
      </c>
      <c r="M243" s="12">
        <v>0</v>
      </c>
      <c r="N243" s="12">
        <v>0</v>
      </c>
      <c r="O243" s="12">
        <v>0</v>
      </c>
      <c r="P243" s="12">
        <v>0</v>
      </c>
      <c r="Q243" s="12">
        <v>0</v>
      </c>
    </row>
    <row r="244" spans="1:17" ht="15.75" customHeight="1">
      <c r="A244" s="8" t="s">
        <v>956</v>
      </c>
      <c r="B244" s="8" t="s">
        <v>319</v>
      </c>
      <c r="C244" s="12">
        <v>0</v>
      </c>
      <c r="D244" s="12">
        <v>0</v>
      </c>
      <c r="E244" s="12">
        <v>230.05283894999999</v>
      </c>
      <c r="F244" s="12">
        <v>0</v>
      </c>
      <c r="G244" s="12">
        <v>0</v>
      </c>
      <c r="H244" s="12">
        <v>0</v>
      </c>
      <c r="I244" s="12">
        <v>0</v>
      </c>
      <c r="J244" s="12">
        <v>0</v>
      </c>
      <c r="K244" s="12">
        <v>0</v>
      </c>
      <c r="L244" s="12">
        <v>0</v>
      </c>
      <c r="M244" s="12">
        <v>0</v>
      </c>
      <c r="N244" s="12">
        <v>0</v>
      </c>
      <c r="O244" s="12">
        <v>0</v>
      </c>
      <c r="P244" s="12">
        <v>0</v>
      </c>
      <c r="Q244" s="12">
        <v>0</v>
      </c>
    </row>
    <row r="245" spans="1:17" ht="15.75" customHeight="1">
      <c r="A245" s="8" t="s">
        <v>957</v>
      </c>
      <c r="B245" s="8" t="s">
        <v>244</v>
      </c>
      <c r="C245" s="12">
        <v>0.16742532000000002</v>
      </c>
      <c r="D245" s="12">
        <v>0</v>
      </c>
      <c r="E245" s="12">
        <v>184.84152828999999</v>
      </c>
      <c r="F245" s="12">
        <v>382.86765708387844</v>
      </c>
      <c r="G245" s="12">
        <v>738.59247598497802</v>
      </c>
      <c r="H245" s="12">
        <v>1722.0082310883995</v>
      </c>
      <c r="I245" s="12">
        <v>239.56546769806539</v>
      </c>
      <c r="J245" s="12">
        <v>462.14729469522456</v>
      </c>
      <c r="K245" s="12">
        <v>1077.4838240521135</v>
      </c>
      <c r="L245" s="12">
        <v>0</v>
      </c>
      <c r="M245" s="12">
        <v>0</v>
      </c>
      <c r="N245" s="12">
        <v>0</v>
      </c>
      <c r="O245" s="12">
        <v>0</v>
      </c>
      <c r="P245" s="12">
        <v>0</v>
      </c>
      <c r="Q245" s="12">
        <v>0</v>
      </c>
    </row>
    <row r="246" spans="1:17" ht="15.75" customHeight="1">
      <c r="A246" s="8" t="s">
        <v>958</v>
      </c>
      <c r="B246" s="8" t="s">
        <v>310</v>
      </c>
      <c r="C246" s="12">
        <v>0.89564500000000002</v>
      </c>
      <c r="D246" s="12">
        <v>0</v>
      </c>
      <c r="E246" s="12">
        <v>126.431048136</v>
      </c>
      <c r="F246" s="12">
        <v>1246.3868864329995</v>
      </c>
      <c r="G246" s="12">
        <v>2404.4130117892887</v>
      </c>
      <c r="H246" s="12">
        <v>5605.8234166487946</v>
      </c>
      <c r="I246" s="12">
        <v>745.61272145568205</v>
      </c>
      <c r="J246" s="12">
        <v>1438.3663280944149</v>
      </c>
      <c r="K246" s="12">
        <v>3353.5118984198211</v>
      </c>
      <c r="L246" s="12">
        <v>0</v>
      </c>
      <c r="M246" s="12">
        <v>0</v>
      </c>
      <c r="N246" s="12">
        <v>0</v>
      </c>
      <c r="O246" s="12">
        <v>0</v>
      </c>
      <c r="P246" s="12">
        <v>0</v>
      </c>
      <c r="Q246" s="12">
        <v>0</v>
      </c>
    </row>
    <row r="247" spans="1:17" ht="15.75" customHeight="1">
      <c r="A247" s="8" t="s">
        <v>959</v>
      </c>
      <c r="B247" s="8" t="s">
        <v>128</v>
      </c>
      <c r="C247" s="12">
        <v>1.02E-4</v>
      </c>
      <c r="D247" s="12">
        <v>0</v>
      </c>
      <c r="E247" s="12">
        <v>146.87979724000002</v>
      </c>
      <c r="F247" s="12">
        <v>0.2010807624708848</v>
      </c>
      <c r="G247" s="12">
        <v>0.38790620068955339</v>
      </c>
      <c r="H247" s="12">
        <v>0.90439273645027662</v>
      </c>
      <c r="I247" s="12">
        <v>0.14395747650780163</v>
      </c>
      <c r="J247" s="12">
        <v>0.27770929991914328</v>
      </c>
      <c r="K247" s="12">
        <v>0.6474716651734318</v>
      </c>
      <c r="L247" s="12">
        <v>0</v>
      </c>
      <c r="M247" s="12">
        <v>0</v>
      </c>
      <c r="N247" s="12">
        <v>0</v>
      </c>
      <c r="O247" s="12">
        <v>0</v>
      </c>
      <c r="P247" s="12">
        <v>0</v>
      </c>
      <c r="Q247" s="12">
        <v>0</v>
      </c>
    </row>
    <row r="248" spans="1:17" ht="15.75" customHeight="1">
      <c r="A248" s="8" t="s">
        <v>960</v>
      </c>
      <c r="B248" s="8" t="s">
        <v>244</v>
      </c>
      <c r="C248" s="12">
        <v>1.8644999999999998E-4</v>
      </c>
      <c r="D248" s="12">
        <v>0</v>
      </c>
      <c r="E248" s="12">
        <v>184.84152828999999</v>
      </c>
      <c r="F248" s="12">
        <v>0.42637323114143744</v>
      </c>
      <c r="G248" s="12">
        <v>0.8225193605566895</v>
      </c>
      <c r="H248" s="12">
        <v>1.9176814754568305</v>
      </c>
      <c r="I248" s="12">
        <v>0.26678749338692787</v>
      </c>
      <c r="J248" s="12">
        <v>0.51466148068837259</v>
      </c>
      <c r="K248" s="12">
        <v>1.1999192176817493</v>
      </c>
      <c r="L248" s="12">
        <v>0</v>
      </c>
      <c r="M248" s="12">
        <v>0</v>
      </c>
      <c r="N248" s="12">
        <v>0</v>
      </c>
      <c r="O248" s="12">
        <v>0</v>
      </c>
      <c r="P248" s="12">
        <v>0</v>
      </c>
      <c r="Q248" s="12">
        <v>0</v>
      </c>
    </row>
    <row r="249" spans="1:17" ht="15.75" customHeight="1">
      <c r="A249" s="8" t="s">
        <v>961</v>
      </c>
      <c r="B249" s="8" t="s">
        <v>217</v>
      </c>
      <c r="C249" s="12">
        <v>1.265722893E-2</v>
      </c>
      <c r="D249" s="12">
        <v>0</v>
      </c>
      <c r="E249" s="12">
        <v>999.02471837999997</v>
      </c>
      <c r="F249" s="12">
        <v>4.0808492864499453</v>
      </c>
      <c r="G249" s="12">
        <v>7.8723927781141141</v>
      </c>
      <c r="H249" s="12">
        <v>18.354269239196928</v>
      </c>
      <c r="I249" s="12">
        <v>3.2301611297234527</v>
      </c>
      <c r="J249" s="12">
        <v>6.2313247475751252</v>
      </c>
      <c r="K249" s="12">
        <v>14.528163845156003</v>
      </c>
      <c r="L249" s="12">
        <v>0</v>
      </c>
      <c r="M249" s="12">
        <v>0</v>
      </c>
      <c r="N249" s="12">
        <v>0</v>
      </c>
      <c r="O249" s="12">
        <v>0</v>
      </c>
      <c r="P249" s="12">
        <v>0</v>
      </c>
      <c r="Q249" s="12">
        <v>0</v>
      </c>
    </row>
    <row r="250" spans="1:17" ht="15.75" customHeight="1">
      <c r="A250" s="8" t="s">
        <v>962</v>
      </c>
      <c r="B250" s="8" t="s">
        <v>217</v>
      </c>
      <c r="C250" s="12">
        <v>4.3399799999999994E-3</v>
      </c>
      <c r="D250" s="12">
        <v>0</v>
      </c>
      <c r="E250" s="12">
        <v>999.02471837999997</v>
      </c>
      <c r="F250" s="12">
        <v>1.3992639608681734</v>
      </c>
      <c r="G250" s="12">
        <v>2.6993291658160512</v>
      </c>
      <c r="H250" s="12">
        <v>6.2934123932867729</v>
      </c>
      <c r="I250" s="12">
        <v>1.1075753450701937</v>
      </c>
      <c r="J250" s="12">
        <v>2.1366307686733994</v>
      </c>
      <c r="K250" s="12">
        <v>4.981496413899511</v>
      </c>
      <c r="L250" s="12">
        <v>0</v>
      </c>
      <c r="M250" s="12">
        <v>0</v>
      </c>
      <c r="N250" s="12">
        <v>0</v>
      </c>
      <c r="O250" s="12">
        <v>0</v>
      </c>
      <c r="P250" s="12">
        <v>0</v>
      </c>
      <c r="Q250" s="12">
        <v>0</v>
      </c>
    </row>
    <row r="251" spans="1:17" ht="15.75" customHeight="1">
      <c r="A251" s="8" t="s">
        <v>963</v>
      </c>
      <c r="B251" s="8" t="s">
        <v>138</v>
      </c>
      <c r="C251" s="12">
        <v>19.678603696098563</v>
      </c>
      <c r="D251" s="12">
        <v>0</v>
      </c>
      <c r="E251" s="12">
        <v>450.24200000000002</v>
      </c>
      <c r="F251" s="12">
        <v>35730.879987289831</v>
      </c>
      <c r="G251" s="12">
        <v>68928.671906994918</v>
      </c>
      <c r="H251" s="12">
        <v>160705.32024245954</v>
      </c>
      <c r="I251" s="12">
        <v>22631.298410873478</v>
      </c>
      <c r="J251" s="12">
        <v>43658.184280580164</v>
      </c>
      <c r="K251" s="12">
        <v>101787.86696313741</v>
      </c>
      <c r="L251" s="12">
        <v>0</v>
      </c>
      <c r="M251" s="12">
        <v>0</v>
      </c>
      <c r="N251" s="12">
        <v>0</v>
      </c>
      <c r="O251" s="12">
        <v>0</v>
      </c>
      <c r="P251" s="12">
        <v>0</v>
      </c>
      <c r="Q251" s="12">
        <v>0</v>
      </c>
    </row>
    <row r="252" spans="1:17" ht="15.75" customHeight="1">
      <c r="A252" s="8" t="s">
        <v>964</v>
      </c>
      <c r="B252" s="8" t="s">
        <v>138</v>
      </c>
      <c r="C252" s="12">
        <v>9.2973999999999997E-4</v>
      </c>
      <c r="D252" s="12">
        <v>0</v>
      </c>
      <c r="E252" s="12">
        <v>450.24200000000002</v>
      </c>
      <c r="F252" s="12">
        <v>1.6881496712070614</v>
      </c>
      <c r="G252" s="12">
        <v>3.2566204598914181</v>
      </c>
      <c r="H252" s="12">
        <v>7.5927218592164065</v>
      </c>
      <c r="I252" s="12">
        <v>1.069243718175853</v>
      </c>
      <c r="J252" s="12">
        <v>2.0626849790706463</v>
      </c>
      <c r="K252" s="12">
        <v>4.8090938204660203</v>
      </c>
      <c r="L252" s="12">
        <v>0</v>
      </c>
      <c r="M252" s="12">
        <v>0</v>
      </c>
      <c r="N252" s="12">
        <v>0</v>
      </c>
      <c r="O252" s="12">
        <v>0</v>
      </c>
      <c r="P252" s="12">
        <v>0</v>
      </c>
      <c r="Q252" s="12">
        <v>0</v>
      </c>
    </row>
    <row r="253" spans="1:17" ht="15.75" customHeight="1">
      <c r="A253" s="8" t="s">
        <v>965</v>
      </c>
      <c r="B253" s="8" t="s">
        <v>217</v>
      </c>
      <c r="C253" s="12">
        <v>5.273982E-2</v>
      </c>
      <c r="D253" s="12">
        <v>0</v>
      </c>
      <c r="E253" s="12">
        <v>999.02471837999997</v>
      </c>
      <c r="F253" s="12">
        <v>17.003979149368089</v>
      </c>
      <c r="G253" s="12">
        <v>32.802486261662196</v>
      </c>
      <c r="H253" s="12">
        <v>76.478102850177564</v>
      </c>
      <c r="I253" s="12">
        <v>13.459353346199732</v>
      </c>
      <c r="J253" s="12">
        <v>25.964525676684396</v>
      </c>
      <c r="K253" s="12">
        <v>60.535584080964824</v>
      </c>
      <c r="L253" s="12">
        <v>0</v>
      </c>
      <c r="M253" s="12">
        <v>0</v>
      </c>
      <c r="N253" s="12">
        <v>0</v>
      </c>
      <c r="O253" s="12">
        <v>0</v>
      </c>
      <c r="P253" s="12">
        <v>0</v>
      </c>
      <c r="Q253" s="12">
        <v>0</v>
      </c>
    </row>
    <row r="254" spans="1:17" ht="15.75" customHeight="1">
      <c r="A254" s="8" t="s">
        <v>966</v>
      </c>
      <c r="B254" s="8" t="s">
        <v>310</v>
      </c>
      <c r="C254" s="12">
        <v>2.3955000000000001E-2</v>
      </c>
      <c r="D254" s="12">
        <v>0</v>
      </c>
      <c r="E254" s="12">
        <v>126.431048136</v>
      </c>
      <c r="F254" s="12">
        <v>33.335973365007902</v>
      </c>
      <c r="G254" s="12">
        <v>64.308642037204933</v>
      </c>
      <c r="H254" s="12">
        <v>149.93384649701821</v>
      </c>
      <c r="I254" s="12">
        <v>19.942223472995288</v>
      </c>
      <c r="J254" s="12">
        <v>38.47067240871295</v>
      </c>
      <c r="K254" s="12">
        <v>89.693324393757365</v>
      </c>
      <c r="L254" s="12">
        <v>0</v>
      </c>
      <c r="M254" s="12">
        <v>0</v>
      </c>
      <c r="N254" s="12">
        <v>0</v>
      </c>
      <c r="O254" s="12">
        <v>0</v>
      </c>
      <c r="P254" s="12">
        <v>0</v>
      </c>
      <c r="Q254" s="12">
        <v>0</v>
      </c>
    </row>
    <row r="255" spans="1:17" ht="15.75" customHeight="1">
      <c r="A255" s="8" t="s">
        <v>967</v>
      </c>
      <c r="B255" s="8" t="s">
        <v>45</v>
      </c>
      <c r="C255" s="12">
        <v>4.0000000000000001E-3</v>
      </c>
      <c r="D255" s="12">
        <v>0</v>
      </c>
      <c r="E255" s="12">
        <v>93.437635950000001</v>
      </c>
      <c r="F255" s="12">
        <v>6.1189447767014968</v>
      </c>
      <c r="G255" s="12">
        <v>11.80409598309109</v>
      </c>
      <c r="H255" s="12">
        <v>27.5209281225521</v>
      </c>
      <c r="I255" s="12">
        <v>3.9601074847196909</v>
      </c>
      <c r="J255" s="12">
        <v>7.6394689867077821</v>
      </c>
      <c r="K255" s="12">
        <v>17.811213766714456</v>
      </c>
      <c r="L255" s="12">
        <v>0</v>
      </c>
      <c r="M255" s="12">
        <v>0</v>
      </c>
      <c r="N255" s="12">
        <v>0</v>
      </c>
      <c r="O255" s="12">
        <v>0</v>
      </c>
      <c r="P255" s="12">
        <v>0</v>
      </c>
      <c r="Q255" s="12">
        <v>0</v>
      </c>
    </row>
    <row r="256" spans="1:17" ht="15.75" customHeight="1">
      <c r="A256" s="8" t="s">
        <v>968</v>
      </c>
      <c r="B256" s="8" t="s">
        <v>244</v>
      </c>
      <c r="C256" s="12">
        <v>7.3079799999999995E-3</v>
      </c>
      <c r="D256" s="12">
        <v>0</v>
      </c>
      <c r="E256" s="12">
        <v>184.84152828999999</v>
      </c>
      <c r="F256" s="12">
        <v>16.711864015644956</v>
      </c>
      <c r="G256" s="12">
        <v>32.238965066028832</v>
      </c>
      <c r="H256" s="12">
        <v>75.164268538530479</v>
      </c>
      <c r="I256" s="12">
        <v>10.456839184348626</v>
      </c>
      <c r="J256" s="12">
        <v>20.172356168629729</v>
      </c>
      <c r="K256" s="12">
        <v>47.031298709755269</v>
      </c>
      <c r="L256" s="12">
        <v>0</v>
      </c>
      <c r="M256" s="12">
        <v>0</v>
      </c>
      <c r="N256" s="12">
        <v>0</v>
      </c>
      <c r="O256" s="12">
        <v>0</v>
      </c>
      <c r="P256" s="12">
        <v>0</v>
      </c>
      <c r="Q256" s="12">
        <v>0</v>
      </c>
    </row>
    <row r="257" spans="1:17" ht="15.75" customHeight="1">
      <c r="A257" s="8" t="s">
        <v>968</v>
      </c>
      <c r="B257" s="8" t="s">
        <v>306</v>
      </c>
      <c r="C257" s="12">
        <v>1.875E-4</v>
      </c>
      <c r="D257" s="12">
        <v>0</v>
      </c>
      <c r="E257" s="12">
        <v>36.634587916000001</v>
      </c>
      <c r="F257" s="12">
        <v>0.32791268387053824</v>
      </c>
      <c r="G257" s="12">
        <v>0.63257848137786288</v>
      </c>
      <c r="H257" s="12">
        <v>1.4748394915469387</v>
      </c>
      <c r="I257" s="12">
        <v>0.21521213246686474</v>
      </c>
      <c r="J257" s="12">
        <v>0.41516711803599832</v>
      </c>
      <c r="K257" s="12">
        <v>0.96795082238257013</v>
      </c>
      <c r="L257" s="12">
        <v>0</v>
      </c>
      <c r="M257" s="12">
        <v>0</v>
      </c>
      <c r="N257" s="12">
        <v>0</v>
      </c>
      <c r="O257" s="12">
        <v>0</v>
      </c>
      <c r="P257" s="12">
        <v>0</v>
      </c>
      <c r="Q257" s="12">
        <v>0</v>
      </c>
    </row>
    <row r="258" spans="1:17" ht="15.75" customHeight="1">
      <c r="A258" s="8" t="s">
        <v>969</v>
      </c>
      <c r="B258" s="8" t="s">
        <v>306</v>
      </c>
      <c r="C258" s="12">
        <v>0.97837499999999999</v>
      </c>
      <c r="D258" s="12">
        <v>0</v>
      </c>
      <c r="E258" s="12">
        <v>36.634587916000001</v>
      </c>
      <c r="F258" s="12">
        <v>1711.0483844364685</v>
      </c>
      <c r="G258" s="12">
        <v>3300.794515829688</v>
      </c>
      <c r="H258" s="12">
        <v>7695.7124668919259</v>
      </c>
      <c r="I258" s="12">
        <v>1122.9769072121003</v>
      </c>
      <c r="J258" s="12">
        <v>2166.3420219118389</v>
      </c>
      <c r="K258" s="12">
        <v>5050.7673911922511</v>
      </c>
      <c r="L258" s="12">
        <v>0</v>
      </c>
      <c r="M258" s="12">
        <v>0</v>
      </c>
      <c r="N258" s="12">
        <v>0</v>
      </c>
      <c r="O258" s="12">
        <v>0</v>
      </c>
      <c r="P258" s="12">
        <v>0</v>
      </c>
      <c r="Q258" s="12">
        <v>0</v>
      </c>
    </row>
    <row r="259" spans="1:17" ht="15.75" customHeight="1">
      <c r="A259" s="8" t="s">
        <v>970</v>
      </c>
      <c r="B259" s="8" t="s">
        <v>138</v>
      </c>
      <c r="C259" s="12">
        <v>1.4064000000000001E-3</v>
      </c>
      <c r="D259" s="12">
        <v>0</v>
      </c>
      <c r="E259" s="12">
        <v>450.24200000000002</v>
      </c>
      <c r="F259" s="12">
        <v>2.5536318729812755</v>
      </c>
      <c r="G259" s="12">
        <v>4.9262277785093582</v>
      </c>
      <c r="H259" s="12">
        <v>11.485365825716817</v>
      </c>
      <c r="I259" s="12">
        <v>1.6174246189714538</v>
      </c>
      <c r="J259" s="12">
        <v>3.1201843037461621</v>
      </c>
      <c r="K259" s="12">
        <v>7.2746246790537255</v>
      </c>
      <c r="L259" s="12">
        <v>0</v>
      </c>
      <c r="M259" s="12">
        <v>0</v>
      </c>
      <c r="N259" s="12">
        <v>0</v>
      </c>
      <c r="O259" s="12">
        <v>0</v>
      </c>
      <c r="P259" s="12">
        <v>0</v>
      </c>
      <c r="Q259" s="12">
        <v>0</v>
      </c>
    </row>
    <row r="260" spans="1:17" ht="15.75" customHeight="1">
      <c r="A260" s="8" t="s">
        <v>970</v>
      </c>
      <c r="B260" s="8" t="s">
        <v>319</v>
      </c>
      <c r="C260" s="12">
        <v>1.19808E-2</v>
      </c>
      <c r="D260" s="12">
        <v>0</v>
      </c>
      <c r="E260" s="12">
        <v>230.05283894999999</v>
      </c>
      <c r="F260" s="12">
        <v>1.6647233603831337</v>
      </c>
      <c r="G260" s="12">
        <v>3.2114286120178641</v>
      </c>
      <c r="H260" s="12">
        <v>7.4873582973786359</v>
      </c>
      <c r="I260" s="12">
        <v>0.86060383541467</v>
      </c>
      <c r="J260" s="12">
        <v>1.6601964304909538</v>
      </c>
      <c r="K260" s="12">
        <v>3.870702737279371</v>
      </c>
      <c r="L260" s="12">
        <v>0</v>
      </c>
      <c r="M260" s="12">
        <v>0</v>
      </c>
      <c r="N260" s="12">
        <v>0</v>
      </c>
      <c r="O260" s="12">
        <v>0</v>
      </c>
      <c r="P260" s="12">
        <v>0</v>
      </c>
      <c r="Q260" s="12">
        <v>0</v>
      </c>
    </row>
    <row r="261" spans="1:17" ht="15.75" customHeight="1">
      <c r="A261" s="8" t="s">
        <v>971</v>
      </c>
      <c r="B261" s="8" t="s">
        <v>217</v>
      </c>
      <c r="C261" s="12">
        <v>10</v>
      </c>
      <c r="D261" s="12">
        <v>0</v>
      </c>
      <c r="E261" s="12">
        <v>999.02471837999997</v>
      </c>
      <c r="F261" s="12">
        <v>3224.1253666334255</v>
      </c>
      <c r="G261" s="12">
        <v>6219.6811179223205</v>
      </c>
      <c r="H261" s="12">
        <v>14501.017039909799</v>
      </c>
      <c r="I261" s="12">
        <v>2552.0286846257213</v>
      </c>
      <c r="J261" s="12">
        <v>4923.1350574735361</v>
      </c>
      <c r="K261" s="12">
        <v>11478.155230898556</v>
      </c>
      <c r="L261" s="12">
        <v>0</v>
      </c>
      <c r="M261" s="12">
        <v>0</v>
      </c>
      <c r="N261" s="12">
        <v>0</v>
      </c>
      <c r="O261" s="12">
        <v>0</v>
      </c>
      <c r="P261" s="12">
        <v>0</v>
      </c>
      <c r="Q261" s="12">
        <v>0</v>
      </c>
    </row>
    <row r="262" spans="1:17" ht="15.75" customHeight="1">
      <c r="A262" s="8" t="s">
        <v>972</v>
      </c>
      <c r="B262" s="8" t="s">
        <v>45</v>
      </c>
      <c r="C262" s="12">
        <v>0.21</v>
      </c>
      <c r="D262" s="12">
        <v>0</v>
      </c>
      <c r="E262" s="12">
        <v>93.437635950000001</v>
      </c>
      <c r="F262" s="12">
        <v>321.24460077682858</v>
      </c>
      <c r="G262" s="12">
        <v>619.71503911228217</v>
      </c>
      <c r="H262" s="12">
        <v>1444.8487264339853</v>
      </c>
      <c r="I262" s="12">
        <v>207.90564294778378</v>
      </c>
      <c r="J262" s="12">
        <v>401.07212180215856</v>
      </c>
      <c r="K262" s="12">
        <v>935.08872275250883</v>
      </c>
      <c r="L262" s="12">
        <v>0</v>
      </c>
      <c r="M262" s="12">
        <v>0</v>
      </c>
      <c r="N262" s="12">
        <v>0</v>
      </c>
      <c r="O262" s="12">
        <v>0</v>
      </c>
      <c r="P262" s="12">
        <v>0</v>
      </c>
      <c r="Q262" s="12">
        <v>0</v>
      </c>
    </row>
    <row r="263" spans="1:17" ht="15.75" customHeight="1">
      <c r="A263" s="8" t="s">
        <v>972</v>
      </c>
      <c r="B263" s="8" t="s">
        <v>138</v>
      </c>
      <c r="C263" s="12">
        <v>0.13900000000000001</v>
      </c>
      <c r="D263" s="12">
        <v>0</v>
      </c>
      <c r="E263" s="12">
        <v>450.24200000000002</v>
      </c>
      <c r="F263" s="12">
        <v>252.38540269083995</v>
      </c>
      <c r="G263" s="12">
        <v>486.87831428669</v>
      </c>
      <c r="H263" s="12">
        <v>1135.1435223084738</v>
      </c>
      <c r="I263" s="12">
        <v>159.85638654510245</v>
      </c>
      <c r="J263" s="12">
        <v>308.37999020244348</v>
      </c>
      <c r="K263" s="12">
        <v>718.97954379157272</v>
      </c>
      <c r="L263" s="12">
        <v>0</v>
      </c>
      <c r="M263" s="12">
        <v>0</v>
      </c>
      <c r="N263" s="12">
        <v>0</v>
      </c>
      <c r="O263" s="12">
        <v>0</v>
      </c>
      <c r="P263" s="12">
        <v>0</v>
      </c>
      <c r="Q263" s="12">
        <v>0</v>
      </c>
    </row>
    <row r="264" spans="1:17" ht="15.75" customHeight="1">
      <c r="A264" s="8" t="s">
        <v>972</v>
      </c>
      <c r="B264" s="8" t="s">
        <v>187</v>
      </c>
      <c r="C264" s="12">
        <v>1.4E-2</v>
      </c>
      <c r="D264" s="12">
        <v>0</v>
      </c>
      <c r="E264" s="12">
        <v>154.90316487599998</v>
      </c>
      <c r="F264" s="12">
        <v>16.80200550650191</v>
      </c>
      <c r="G264" s="12">
        <v>32.412857599621532</v>
      </c>
      <c r="H264" s="12">
        <v>75.569694242024283</v>
      </c>
      <c r="I264" s="12">
        <v>8.3149542879387077</v>
      </c>
      <c r="J264" s="12">
        <v>16.040432148294816</v>
      </c>
      <c r="K264" s="12">
        <v>37.397830451417214</v>
      </c>
      <c r="L264" s="12">
        <v>0</v>
      </c>
      <c r="M264" s="12">
        <v>0</v>
      </c>
      <c r="N264" s="12">
        <v>0</v>
      </c>
      <c r="O264" s="12">
        <v>0</v>
      </c>
      <c r="P264" s="12">
        <v>0</v>
      </c>
      <c r="Q264" s="12">
        <v>0</v>
      </c>
    </row>
    <row r="265" spans="1:17" ht="15.75" customHeight="1">
      <c r="A265" s="8" t="s">
        <v>972</v>
      </c>
      <c r="B265" s="8" t="s">
        <v>217</v>
      </c>
      <c r="C265" s="12">
        <v>0.67700000000000005</v>
      </c>
      <c r="D265" s="12">
        <v>0</v>
      </c>
      <c r="E265" s="12">
        <v>999.02471837999997</v>
      </c>
      <c r="F265" s="12">
        <v>218.27328732108293</v>
      </c>
      <c r="G265" s="12">
        <v>421.07241168334116</v>
      </c>
      <c r="H265" s="12">
        <v>981.71885360189344</v>
      </c>
      <c r="I265" s="12">
        <v>172.77234194916136</v>
      </c>
      <c r="J265" s="12">
        <v>333.29624339095841</v>
      </c>
      <c r="K265" s="12">
        <v>777.07110913183226</v>
      </c>
      <c r="L265" s="12">
        <v>0</v>
      </c>
      <c r="M265" s="12">
        <v>0</v>
      </c>
      <c r="N265" s="12">
        <v>0</v>
      </c>
      <c r="O265" s="12">
        <v>0</v>
      </c>
      <c r="P265" s="12">
        <v>0</v>
      </c>
      <c r="Q265" s="12">
        <v>0</v>
      </c>
    </row>
    <row r="266" spans="1:17" ht="15.75" customHeight="1">
      <c r="A266" s="8" t="s">
        <v>972</v>
      </c>
      <c r="B266" s="8" t="s">
        <v>319</v>
      </c>
      <c r="C266" s="12">
        <v>1.0999999999999999E-2</v>
      </c>
      <c r="D266" s="12">
        <v>0</v>
      </c>
      <c r="E266" s="12">
        <v>230.05283894999999</v>
      </c>
      <c r="F266" s="12">
        <v>1.5284419207577515</v>
      </c>
      <c r="G266" s="12">
        <v>2.9485272045436455</v>
      </c>
      <c r="H266" s="12">
        <v>6.8744108299249627</v>
      </c>
      <c r="I266" s="12">
        <v>0.79015109087551494</v>
      </c>
      <c r="J266" s="12">
        <v>1.5242855848858583</v>
      </c>
      <c r="K266" s="12">
        <v>3.5538303043263455</v>
      </c>
      <c r="L266" s="12">
        <v>0</v>
      </c>
      <c r="M266" s="12">
        <v>0</v>
      </c>
      <c r="N266" s="12">
        <v>0</v>
      </c>
      <c r="O266" s="12">
        <v>0</v>
      </c>
      <c r="P266" s="12">
        <v>0</v>
      </c>
      <c r="Q266" s="12">
        <v>0</v>
      </c>
    </row>
    <row r="267" spans="1:17" ht="15.75" customHeight="1">
      <c r="A267" s="8" t="s">
        <v>973</v>
      </c>
      <c r="B267" s="8" t="s">
        <v>61</v>
      </c>
      <c r="C267" s="12">
        <v>2.2488000000000001E-2</v>
      </c>
      <c r="D267" s="12">
        <v>0</v>
      </c>
      <c r="E267" s="12">
        <v>2.9174746000000003</v>
      </c>
      <c r="F267" s="12">
        <v>601.9368144028731</v>
      </c>
      <c r="G267" s="12">
        <v>1161.2002056337931</v>
      </c>
      <c r="H267" s="12">
        <v>2707.3066366893277</v>
      </c>
      <c r="I267" s="12">
        <v>387.65395858377605</v>
      </c>
      <c r="J267" s="12">
        <v>747.82576119518728</v>
      </c>
      <c r="K267" s="12">
        <v>1743.5353839486597</v>
      </c>
      <c r="L267" s="12">
        <v>0</v>
      </c>
      <c r="M267" s="12">
        <v>0</v>
      </c>
      <c r="N267" s="12">
        <v>0</v>
      </c>
      <c r="O267" s="12">
        <v>0</v>
      </c>
      <c r="P267" s="12">
        <v>0</v>
      </c>
      <c r="Q267" s="12">
        <v>0</v>
      </c>
    </row>
    <row r="268" spans="1:17" ht="15.75" customHeight="1">
      <c r="A268" s="8" t="s">
        <v>973</v>
      </c>
      <c r="B268" s="8" t="s">
        <v>97</v>
      </c>
      <c r="C268" s="12">
        <v>1.498E-2</v>
      </c>
      <c r="D268" s="12">
        <v>0</v>
      </c>
      <c r="E268" s="12">
        <v>108.25509592</v>
      </c>
      <c r="F268" s="12">
        <v>4.7653722519133215</v>
      </c>
      <c r="G268" s="12">
        <v>9.192910462425619</v>
      </c>
      <c r="H268" s="12">
        <v>21.433020236016521</v>
      </c>
      <c r="I268" s="12">
        <v>3.5015479946490458</v>
      </c>
      <c r="J268" s="12">
        <v>6.7548589056752979</v>
      </c>
      <c r="K268" s="12">
        <v>15.748769468442593</v>
      </c>
      <c r="L268" s="12">
        <v>0</v>
      </c>
      <c r="M268" s="12">
        <v>0</v>
      </c>
      <c r="N268" s="12">
        <v>0</v>
      </c>
      <c r="O268" s="12">
        <v>0</v>
      </c>
      <c r="P268" s="12">
        <v>0</v>
      </c>
      <c r="Q268" s="12">
        <v>0</v>
      </c>
    </row>
    <row r="269" spans="1:17" ht="15.75" customHeight="1">
      <c r="A269" s="8" t="s">
        <v>973</v>
      </c>
      <c r="B269" s="8" t="s">
        <v>128</v>
      </c>
      <c r="C269" s="12">
        <v>0.14351604000000001</v>
      </c>
      <c r="D269" s="12">
        <v>0</v>
      </c>
      <c r="E269" s="12">
        <v>146.87979724000002</v>
      </c>
      <c r="F269" s="12">
        <v>282.92465441178433</v>
      </c>
      <c r="G269" s="12">
        <v>545.79178249421534</v>
      </c>
      <c r="H269" s="12">
        <v>1272.4986680402683</v>
      </c>
      <c r="I269" s="12">
        <v>202.55104859600706</v>
      </c>
      <c r="J269" s="12">
        <v>390.74253917223297</v>
      </c>
      <c r="K269" s="12">
        <v>911.00558233232198</v>
      </c>
      <c r="L269" s="12">
        <v>0</v>
      </c>
      <c r="M269" s="12">
        <v>0</v>
      </c>
      <c r="N269" s="12">
        <v>0</v>
      </c>
      <c r="O269" s="12">
        <v>0</v>
      </c>
      <c r="P269" s="12">
        <v>0</v>
      </c>
      <c r="Q269" s="12">
        <v>0</v>
      </c>
    </row>
    <row r="270" spans="1:17" ht="15.75" customHeight="1">
      <c r="A270" s="8" t="s">
        <v>973</v>
      </c>
      <c r="B270" s="8" t="s">
        <v>202</v>
      </c>
      <c r="C270" s="12">
        <v>1.1579450000000002E-2</v>
      </c>
      <c r="D270" s="12">
        <v>0</v>
      </c>
      <c r="E270" s="12">
        <v>31.658415652206102</v>
      </c>
      <c r="F270" s="12">
        <v>119.9249682455232</v>
      </c>
      <c r="G270" s="12">
        <v>231.34803264271474</v>
      </c>
      <c r="H270" s="12">
        <v>539.38163386457938</v>
      </c>
      <c r="I270" s="12">
        <v>86.745625410777237</v>
      </c>
      <c r="J270" s="12">
        <v>167.34154757547208</v>
      </c>
      <c r="K270" s="12">
        <v>390.15225810924017</v>
      </c>
      <c r="L270" s="12">
        <v>0</v>
      </c>
      <c r="M270" s="12">
        <v>0</v>
      </c>
      <c r="N270" s="12">
        <v>0</v>
      </c>
      <c r="O270" s="12">
        <v>0</v>
      </c>
      <c r="P270" s="12">
        <v>0</v>
      </c>
      <c r="Q270" s="12">
        <v>0</v>
      </c>
    </row>
    <row r="271" spans="1:17" ht="15.75" customHeight="1">
      <c r="A271" s="8" t="s">
        <v>973</v>
      </c>
      <c r="B271" s="8" t="s">
        <v>217</v>
      </c>
      <c r="C271" s="12">
        <v>0.35830656</v>
      </c>
      <c r="D271" s="12">
        <v>0</v>
      </c>
      <c r="E271" s="12">
        <v>999.02471837999997</v>
      </c>
      <c r="F271" s="12">
        <v>115.52252691271616</v>
      </c>
      <c r="G271" s="12">
        <v>222.85525456597011</v>
      </c>
      <c r="H271" s="12">
        <v>519.58095320714631</v>
      </c>
      <c r="I271" s="12">
        <v>91.440861900956719</v>
      </c>
      <c r="J271" s="12">
        <v>176.39915868587451</v>
      </c>
      <c r="K271" s="12">
        <v>411.26983159292672</v>
      </c>
      <c r="L271" s="12">
        <v>0</v>
      </c>
      <c r="M271" s="12">
        <v>0</v>
      </c>
      <c r="N271" s="12">
        <v>0</v>
      </c>
      <c r="O271" s="12">
        <v>0</v>
      </c>
      <c r="P271" s="12">
        <v>0</v>
      </c>
      <c r="Q271" s="12">
        <v>0</v>
      </c>
    </row>
    <row r="272" spans="1:17" ht="15.75" customHeight="1">
      <c r="A272" s="8" t="s">
        <v>973</v>
      </c>
      <c r="B272" s="8" t="s">
        <v>244</v>
      </c>
      <c r="C272" s="12">
        <v>0.28118015999999996</v>
      </c>
      <c r="D272" s="12">
        <v>0</v>
      </c>
      <c r="E272" s="12">
        <v>184.84152828999999</v>
      </c>
      <c r="F272" s="12">
        <v>643.00184152355246</v>
      </c>
      <c r="G272" s="12">
        <v>1240.4190153093464</v>
      </c>
      <c r="H272" s="12">
        <v>2892.0031327325701</v>
      </c>
      <c r="I272" s="12">
        <v>402.33494275427898</v>
      </c>
      <c r="J272" s="12">
        <v>776.14694280393417</v>
      </c>
      <c r="K272" s="12">
        <v>1809.5654471162729</v>
      </c>
      <c r="L272" s="12">
        <v>0</v>
      </c>
      <c r="M272" s="12">
        <v>0</v>
      </c>
      <c r="N272" s="12">
        <v>0</v>
      </c>
      <c r="O272" s="12">
        <v>0</v>
      </c>
      <c r="P272" s="12">
        <v>0</v>
      </c>
      <c r="Q272" s="12">
        <v>0</v>
      </c>
    </row>
    <row r="273" spans="1:17" ht="15.75" customHeight="1">
      <c r="A273" s="8" t="s">
        <v>974</v>
      </c>
      <c r="B273" s="8" t="s">
        <v>97</v>
      </c>
      <c r="C273" s="12">
        <v>0.154</v>
      </c>
      <c r="D273" s="12">
        <v>0</v>
      </c>
      <c r="E273" s="12">
        <v>108.25509592</v>
      </c>
      <c r="F273" s="12">
        <v>48.989808197239753</v>
      </c>
      <c r="G273" s="12">
        <v>94.506556155777389</v>
      </c>
      <c r="H273" s="12">
        <v>220.33946037026331</v>
      </c>
      <c r="I273" s="12">
        <v>35.997222374896729</v>
      </c>
      <c r="J273" s="12">
        <v>69.442474731241376</v>
      </c>
      <c r="K273" s="12">
        <v>161.90323752604533</v>
      </c>
      <c r="L273" s="12">
        <v>0</v>
      </c>
      <c r="M273" s="12">
        <v>0</v>
      </c>
      <c r="N273" s="12">
        <v>0</v>
      </c>
      <c r="O273" s="12">
        <v>0</v>
      </c>
      <c r="P273" s="12">
        <v>0</v>
      </c>
      <c r="Q273" s="12">
        <v>0</v>
      </c>
    </row>
    <row r="274" spans="1:17" ht="15.75" customHeight="1">
      <c r="A274" s="8" t="s">
        <v>974</v>
      </c>
      <c r="B274" s="8" t="s">
        <v>331</v>
      </c>
      <c r="C274" s="12">
        <v>1.1194559999999999E-2</v>
      </c>
      <c r="D274" s="12">
        <v>0</v>
      </c>
      <c r="E274" s="12">
        <v>57.73286693</v>
      </c>
      <c r="F274" s="12">
        <v>21.990410549607255</v>
      </c>
      <c r="G274" s="12">
        <v>42.421843358271246</v>
      </c>
      <c r="H274" s="12">
        <v>98.905371793107193</v>
      </c>
      <c r="I274" s="12">
        <v>13.116561935571525</v>
      </c>
      <c r="J274" s="12">
        <v>25.303244547192691</v>
      </c>
      <c r="K274" s="12">
        <v>58.993825147488607</v>
      </c>
      <c r="L274" s="12">
        <v>0</v>
      </c>
      <c r="M274" s="12">
        <v>0</v>
      </c>
      <c r="N274" s="12">
        <v>0</v>
      </c>
      <c r="O274" s="12">
        <v>0</v>
      </c>
      <c r="P274" s="12">
        <v>0</v>
      </c>
      <c r="Q274" s="12">
        <v>0</v>
      </c>
    </row>
    <row r="275" spans="1:17" ht="15.75" customHeight="1">
      <c r="A275" s="8" t="s">
        <v>974</v>
      </c>
      <c r="B275" s="8" t="s">
        <v>244</v>
      </c>
      <c r="C275" s="12">
        <v>0</v>
      </c>
      <c r="D275" s="12">
        <v>38.142857142857146</v>
      </c>
      <c r="E275" s="12">
        <v>184.84152828999999</v>
      </c>
      <c r="F275" s="12">
        <v>0</v>
      </c>
      <c r="G275" s="12">
        <v>0</v>
      </c>
      <c r="H275" s="12">
        <v>0</v>
      </c>
      <c r="I275" s="12">
        <v>0</v>
      </c>
      <c r="J275" s="12">
        <v>0</v>
      </c>
      <c r="K275" s="12">
        <v>0</v>
      </c>
      <c r="L275" s="12">
        <v>28784.235831798691</v>
      </c>
      <c r="M275" s="12">
        <v>55527.855693713318</v>
      </c>
      <c r="N275" s="12">
        <v>129461.68241389985</v>
      </c>
      <c r="O275" s="12">
        <v>18010.685394262899</v>
      </c>
      <c r="P275" s="12">
        <v>34744.529796155635</v>
      </c>
      <c r="Q275" s="12">
        <v>81005.924430095358</v>
      </c>
    </row>
    <row r="276" spans="1:17" ht="15.75" customHeight="1">
      <c r="A276" s="8" t="s">
        <v>974</v>
      </c>
      <c r="B276" s="8" t="s">
        <v>319</v>
      </c>
      <c r="C276" s="12">
        <v>0</v>
      </c>
      <c r="D276" s="12">
        <v>20.6</v>
      </c>
      <c r="E276" s="12">
        <v>230.05283894999999</v>
      </c>
      <c r="F276" s="12">
        <v>0</v>
      </c>
      <c r="G276" s="12">
        <v>0</v>
      </c>
      <c r="H276" s="12">
        <v>0</v>
      </c>
      <c r="I276" s="12">
        <v>0</v>
      </c>
      <c r="J276" s="12">
        <v>0</v>
      </c>
      <c r="K276" s="12">
        <v>0</v>
      </c>
      <c r="L276" s="12">
        <v>944.57710702829058</v>
      </c>
      <c r="M276" s="12">
        <v>1822.189812407973</v>
      </c>
      <c r="N276" s="12">
        <v>4248.3858928936279</v>
      </c>
      <c r="O276" s="12">
        <v>488.31337416106828</v>
      </c>
      <c r="P276" s="12">
        <v>942.00849145946063</v>
      </c>
      <c r="Q276" s="12">
        <v>2196.2671280736818</v>
      </c>
    </row>
    <row r="277" spans="1:17" ht="15.75" customHeight="1">
      <c r="A277" s="8" t="s">
        <v>975</v>
      </c>
      <c r="B277" s="8" t="s">
        <v>138</v>
      </c>
      <c r="C277" s="12">
        <v>2.8756000000000002E-4</v>
      </c>
      <c r="D277" s="12">
        <v>0</v>
      </c>
      <c r="E277" s="12">
        <v>450.24200000000002</v>
      </c>
      <c r="F277" s="12">
        <v>0.52212911077538082</v>
      </c>
      <c r="G277" s="12">
        <v>1.0072426478869105</v>
      </c>
      <c r="H277" s="12">
        <v>2.3483587861512571</v>
      </c>
      <c r="I277" s="12">
        <v>0.33070721233747957</v>
      </c>
      <c r="J277" s="12">
        <v>0.63796942433535719</v>
      </c>
      <c r="K277" s="12">
        <v>1.4874083281489543</v>
      </c>
      <c r="L277" s="12">
        <v>0</v>
      </c>
      <c r="M277" s="12">
        <v>0</v>
      </c>
      <c r="N277" s="12">
        <v>0</v>
      </c>
      <c r="O277" s="12">
        <v>0</v>
      </c>
      <c r="P277" s="12">
        <v>0</v>
      </c>
      <c r="Q277" s="12">
        <v>0</v>
      </c>
    </row>
    <row r="278" spans="1:17" ht="15.75" customHeight="1">
      <c r="A278" s="8" t="s">
        <v>976</v>
      </c>
      <c r="B278" s="8" t="s">
        <v>244</v>
      </c>
      <c r="C278" s="12">
        <v>0.41664456</v>
      </c>
      <c r="D278" s="12">
        <v>0</v>
      </c>
      <c r="E278" s="12">
        <v>184.84152828999999</v>
      </c>
      <c r="F278" s="12">
        <v>952.78137454922228</v>
      </c>
      <c r="G278" s="12">
        <v>1838.016717997443</v>
      </c>
      <c r="H278" s="12">
        <v>4285.2858919917508</v>
      </c>
      <c r="I278" s="12">
        <v>596.16818340412703</v>
      </c>
      <c r="J278" s="12">
        <v>1150.0719022277046</v>
      </c>
      <c r="K278" s="12">
        <v>2681.3613005446859</v>
      </c>
      <c r="L278" s="12">
        <v>0</v>
      </c>
      <c r="M278" s="12">
        <v>0</v>
      </c>
      <c r="N278" s="12">
        <v>0</v>
      </c>
      <c r="O278" s="12">
        <v>0</v>
      </c>
      <c r="P278" s="12">
        <v>0</v>
      </c>
      <c r="Q278" s="12">
        <v>0</v>
      </c>
    </row>
    <row r="279" spans="1:17" ht="15.75" customHeight="1">
      <c r="A279" s="8" t="s">
        <v>977</v>
      </c>
      <c r="B279" s="8" t="s">
        <v>217</v>
      </c>
      <c r="C279" s="12">
        <v>8.7209999999999996E-3</v>
      </c>
      <c r="D279" s="12">
        <v>0</v>
      </c>
      <c r="E279" s="12">
        <v>999.02471837999997</v>
      </c>
      <c r="F279" s="12">
        <v>2.8117597322410104</v>
      </c>
      <c r="G279" s="12">
        <v>5.4241839029400554</v>
      </c>
      <c r="H279" s="12">
        <v>12.646336960505336</v>
      </c>
      <c r="I279" s="12">
        <v>2.2256242158620916</v>
      </c>
      <c r="J279" s="12">
        <v>4.2934660836226701</v>
      </c>
      <c r="K279" s="12">
        <v>10.01009917686663</v>
      </c>
      <c r="L279" s="12">
        <v>0</v>
      </c>
      <c r="M279" s="12">
        <v>0</v>
      </c>
      <c r="N279" s="12">
        <v>0</v>
      </c>
      <c r="O279" s="12">
        <v>0</v>
      </c>
      <c r="P279" s="12">
        <v>0</v>
      </c>
      <c r="Q279" s="12">
        <v>0</v>
      </c>
    </row>
    <row r="280" spans="1:17" ht="15.75" customHeight="1">
      <c r="A280" s="8" t="s">
        <v>977</v>
      </c>
      <c r="B280" s="8" t="s">
        <v>319</v>
      </c>
      <c r="C280" s="12">
        <v>3.3280000000000001E-4</v>
      </c>
      <c r="D280" s="12">
        <v>0</v>
      </c>
      <c r="E280" s="12">
        <v>230.05283894999999</v>
      </c>
      <c r="F280" s="12">
        <v>4.6242315566198164E-2</v>
      </c>
      <c r="G280" s="12">
        <v>8.9206350333829565E-2</v>
      </c>
      <c r="H280" s="12">
        <v>0.20798217492718435</v>
      </c>
      <c r="I280" s="12">
        <v>2.3905662094851947E-2</v>
      </c>
      <c r="J280" s="12">
        <v>4.6116567513637609E-2</v>
      </c>
      <c r="K280" s="12">
        <v>0.10751952047998253</v>
      </c>
      <c r="L280" s="12">
        <v>0</v>
      </c>
      <c r="M280" s="12">
        <v>0</v>
      </c>
      <c r="N280" s="12">
        <v>0</v>
      </c>
      <c r="O280" s="12">
        <v>0</v>
      </c>
      <c r="P280" s="12">
        <v>0</v>
      </c>
      <c r="Q280" s="12">
        <v>0</v>
      </c>
    </row>
    <row r="281" spans="1:17" ht="15.75" customHeight="1">
      <c r="A281" s="8" t="s">
        <v>978</v>
      </c>
      <c r="B281" s="8" t="s">
        <v>87</v>
      </c>
      <c r="C281" s="12">
        <v>2.0666E-4</v>
      </c>
      <c r="D281" s="12">
        <v>0</v>
      </c>
      <c r="E281" s="12">
        <v>150.54139967525299</v>
      </c>
      <c r="F281" s="12">
        <v>0.46115078149754374</v>
      </c>
      <c r="G281" s="12">
        <v>0.88960895810026419</v>
      </c>
      <c r="H281" s="12">
        <v>2.0740990439358162</v>
      </c>
      <c r="I281" s="12">
        <v>4.7734497114957433E-2</v>
      </c>
      <c r="J281" s="12">
        <v>9.2084927419999504E-2</v>
      </c>
      <c r="K281" s="12">
        <v>0.21469349896226417</v>
      </c>
      <c r="L281" s="12">
        <v>0</v>
      </c>
      <c r="M281" s="12">
        <v>0</v>
      </c>
      <c r="N281" s="12">
        <v>0</v>
      </c>
      <c r="O281" s="12">
        <v>0</v>
      </c>
      <c r="P281" s="12">
        <v>0</v>
      </c>
      <c r="Q281" s="12">
        <v>0</v>
      </c>
    </row>
    <row r="282" spans="1:17" ht="15.75" customHeight="1">
      <c r="A282" s="8" t="s">
        <v>978</v>
      </c>
      <c r="B282" s="8" t="s">
        <v>193</v>
      </c>
      <c r="C282" s="12">
        <v>3.7419999999999999E-4</v>
      </c>
      <c r="D282" s="12">
        <v>0</v>
      </c>
      <c r="E282" s="12">
        <v>77.359122075000002</v>
      </c>
      <c r="F282" s="12">
        <v>1.0831471328711326</v>
      </c>
      <c r="G282" s="12">
        <v>2.0895061463707165</v>
      </c>
      <c r="H282" s="12">
        <v>4.8716266411483957</v>
      </c>
      <c r="I282" s="12">
        <v>0.34053002594028697</v>
      </c>
      <c r="J282" s="12">
        <v>0.65691867764992207</v>
      </c>
      <c r="K282" s="12">
        <v>1.5315879958840526</v>
      </c>
      <c r="L282" s="12">
        <v>0</v>
      </c>
      <c r="M282" s="12">
        <v>0</v>
      </c>
      <c r="N282" s="12">
        <v>0</v>
      </c>
      <c r="O282" s="12">
        <v>0</v>
      </c>
      <c r="P282" s="12">
        <v>0</v>
      </c>
      <c r="Q282" s="12">
        <v>0</v>
      </c>
    </row>
    <row r="283" spans="1:17" ht="15.75" customHeight="1">
      <c r="A283" s="8" t="s">
        <v>978</v>
      </c>
      <c r="B283" s="8" t="s">
        <v>202</v>
      </c>
      <c r="C283" s="12">
        <v>4.2808000000000001E-4</v>
      </c>
      <c r="D283" s="12">
        <v>0</v>
      </c>
      <c r="E283" s="12">
        <v>31.658415652206102</v>
      </c>
      <c r="F283" s="12">
        <v>4.4334990354933588</v>
      </c>
      <c r="G283" s="12">
        <v>8.5526916920659719</v>
      </c>
      <c r="H283" s="12">
        <v>19.940367618906695</v>
      </c>
      <c r="I283" s="12">
        <v>3.206893878884189</v>
      </c>
      <c r="J283" s="12">
        <v>6.1864397433477487</v>
      </c>
      <c r="K283" s="12">
        <v>14.423515680917792</v>
      </c>
      <c r="L283" s="12">
        <v>0</v>
      </c>
      <c r="M283" s="12">
        <v>0</v>
      </c>
      <c r="N283" s="12">
        <v>0</v>
      </c>
      <c r="O283" s="12">
        <v>0</v>
      </c>
      <c r="P283" s="12">
        <v>0</v>
      </c>
      <c r="Q283" s="12">
        <v>0</v>
      </c>
    </row>
    <row r="284" spans="1:17" ht="15.75" customHeight="1">
      <c r="A284" s="8" t="s">
        <v>978</v>
      </c>
      <c r="B284" s="8" t="s">
        <v>217</v>
      </c>
      <c r="C284" s="12">
        <v>3.4200000000000002E-4</v>
      </c>
      <c r="D284" s="12">
        <v>0</v>
      </c>
      <c r="E284" s="12">
        <v>999.02471837999997</v>
      </c>
      <c r="F284" s="12">
        <v>0.11026508753886316</v>
      </c>
      <c r="G284" s="12">
        <v>0.21271309423294338</v>
      </c>
      <c r="H284" s="12">
        <v>0.49593478276491515</v>
      </c>
      <c r="I284" s="12">
        <v>8.7279381014199672E-2</v>
      </c>
      <c r="J284" s="12">
        <v>0.16837121896559495</v>
      </c>
      <c r="K284" s="12">
        <v>0.39255290889673061</v>
      </c>
      <c r="L284" s="12">
        <v>0</v>
      </c>
      <c r="M284" s="12">
        <v>0</v>
      </c>
      <c r="N284" s="12">
        <v>0</v>
      </c>
      <c r="O284" s="12">
        <v>0</v>
      </c>
      <c r="P284" s="12">
        <v>0</v>
      </c>
      <c r="Q284" s="12">
        <v>0</v>
      </c>
    </row>
    <row r="285" spans="1:17" ht="15.75" customHeight="1">
      <c r="A285" s="8" t="s">
        <v>979</v>
      </c>
      <c r="B285" s="8" t="s">
        <v>45</v>
      </c>
      <c r="C285" s="12">
        <v>1.1282840000000001E-2</v>
      </c>
      <c r="D285" s="12">
        <v>0</v>
      </c>
      <c r="E285" s="12">
        <v>93.437635950000001</v>
      </c>
      <c r="F285" s="12">
        <v>17.259768721089682</v>
      </c>
      <c r="G285" s="12">
        <v>33.295931580464874</v>
      </c>
      <c r="H285" s="12">
        <v>77.628557164563944</v>
      </c>
      <c r="I285" s="12">
        <v>11.170314783223681</v>
      </c>
      <c r="J285" s="12">
        <v>21.548726565496509</v>
      </c>
      <c r="K285" s="12">
        <v>50.240268783909137</v>
      </c>
      <c r="L285" s="12">
        <v>0</v>
      </c>
      <c r="M285" s="12">
        <v>0</v>
      </c>
      <c r="N285" s="12">
        <v>0</v>
      </c>
      <c r="O285" s="12">
        <v>0</v>
      </c>
      <c r="P285" s="12">
        <v>0</v>
      </c>
      <c r="Q285" s="12">
        <v>0</v>
      </c>
    </row>
    <row r="286" spans="1:17" ht="15.75" customHeight="1">
      <c r="A286" s="8" t="s">
        <v>979</v>
      </c>
      <c r="B286" s="8" t="s">
        <v>61</v>
      </c>
      <c r="C286" s="12">
        <v>2.3399400000000001E-2</v>
      </c>
      <c r="D286" s="12">
        <v>0</v>
      </c>
      <c r="E286" s="12">
        <v>2.9174746000000003</v>
      </c>
      <c r="F286" s="12">
        <v>626.33227921285072</v>
      </c>
      <c r="G286" s="12">
        <v>1208.261654736187</v>
      </c>
      <c r="H286" s="12">
        <v>2817.0291228454398</v>
      </c>
      <c r="I286" s="12">
        <v>403.36490743886554</v>
      </c>
      <c r="J286" s="12">
        <v>778.13385434501345</v>
      </c>
      <c r="K286" s="12">
        <v>1814.1978772308905</v>
      </c>
      <c r="L286" s="12">
        <v>0</v>
      </c>
      <c r="M286" s="12">
        <v>0</v>
      </c>
      <c r="N286" s="12">
        <v>0</v>
      </c>
      <c r="O286" s="12">
        <v>0</v>
      </c>
      <c r="P286" s="12">
        <v>0</v>
      </c>
      <c r="Q286" s="12">
        <v>0</v>
      </c>
    </row>
    <row r="287" spans="1:17" ht="15.75" customHeight="1">
      <c r="A287" s="8" t="s">
        <v>979</v>
      </c>
      <c r="B287" s="8" t="s">
        <v>87</v>
      </c>
      <c r="C287" s="12">
        <v>2.546555E-2</v>
      </c>
      <c r="D287" s="12">
        <v>0</v>
      </c>
      <c r="E287" s="12">
        <v>150.54139967525299</v>
      </c>
      <c r="F287" s="12">
        <v>56.825018309129852</v>
      </c>
      <c r="G287" s="12">
        <v>109.6215107081689</v>
      </c>
      <c r="H287" s="12">
        <v>255.57956502612853</v>
      </c>
      <c r="I287" s="12">
        <v>5.8820537259547301</v>
      </c>
      <c r="J287" s="12">
        <v>11.347107923450928</v>
      </c>
      <c r="K287" s="12">
        <v>26.455472914441529</v>
      </c>
      <c r="L287" s="12">
        <v>0</v>
      </c>
      <c r="M287" s="12">
        <v>0</v>
      </c>
      <c r="N287" s="12">
        <v>0</v>
      </c>
      <c r="O287" s="12">
        <v>0</v>
      </c>
      <c r="P287" s="12">
        <v>0</v>
      </c>
      <c r="Q287" s="12">
        <v>0</v>
      </c>
    </row>
    <row r="288" spans="1:17" ht="15.75" customHeight="1">
      <c r="A288" s="8" t="s">
        <v>979</v>
      </c>
      <c r="B288" s="8" t="s">
        <v>97</v>
      </c>
      <c r="C288" s="12">
        <v>3.6142399999999999E-3</v>
      </c>
      <c r="D288" s="12">
        <v>0</v>
      </c>
      <c r="E288" s="12">
        <v>108.25509592</v>
      </c>
      <c r="F288" s="12">
        <v>1.1497462621999468</v>
      </c>
      <c r="G288" s="12">
        <v>2.2179829579250447</v>
      </c>
      <c r="H288" s="12">
        <v>5.1711668262897437</v>
      </c>
      <c r="I288" s="12">
        <v>0.84482208439121276</v>
      </c>
      <c r="J288" s="12">
        <v>1.6297517524197522</v>
      </c>
      <c r="K288" s="12">
        <v>3.7997217999748969</v>
      </c>
      <c r="L288" s="12">
        <v>0</v>
      </c>
      <c r="M288" s="12">
        <v>0</v>
      </c>
      <c r="N288" s="12">
        <v>0</v>
      </c>
      <c r="O288" s="12">
        <v>0</v>
      </c>
      <c r="P288" s="12">
        <v>0</v>
      </c>
      <c r="Q288" s="12">
        <v>0</v>
      </c>
    </row>
    <row r="289" spans="1:17" ht="15.75" customHeight="1">
      <c r="A289" s="8" t="s">
        <v>979</v>
      </c>
      <c r="B289" s="8" t="s">
        <v>128</v>
      </c>
      <c r="C289" s="12">
        <v>1.562436E-2</v>
      </c>
      <c r="D289" s="12">
        <v>0</v>
      </c>
      <c r="E289" s="12">
        <v>146.87979724000002</v>
      </c>
      <c r="F289" s="12">
        <v>30.801551195290134</v>
      </c>
      <c r="G289" s="12">
        <v>59.419471821625784</v>
      </c>
      <c r="H289" s="12">
        <v>138.53487936945336</v>
      </c>
      <c r="I289" s="12">
        <v>22.051406251465053</v>
      </c>
      <c r="J289" s="12">
        <v>42.539510561614364</v>
      </c>
      <c r="K289" s="12">
        <v>99.179709671266266</v>
      </c>
      <c r="L289" s="12">
        <v>0</v>
      </c>
      <c r="M289" s="12">
        <v>0</v>
      </c>
      <c r="N289" s="12">
        <v>0</v>
      </c>
      <c r="O289" s="12">
        <v>0</v>
      </c>
      <c r="P289" s="12">
        <v>0</v>
      </c>
      <c r="Q289" s="12">
        <v>0</v>
      </c>
    </row>
    <row r="290" spans="1:17" ht="15.75" customHeight="1">
      <c r="A290" s="8" t="s">
        <v>979</v>
      </c>
      <c r="B290" s="8" t="s">
        <v>138</v>
      </c>
      <c r="C290" s="12">
        <v>2.4212240000000003E-2</v>
      </c>
      <c r="D290" s="12">
        <v>0</v>
      </c>
      <c r="E290" s="12">
        <v>450.24200000000002</v>
      </c>
      <c r="F290" s="12">
        <v>43.962704621922754</v>
      </c>
      <c r="G290" s="12">
        <v>84.808738102911988</v>
      </c>
      <c r="H290" s="12">
        <v>197.72926184588579</v>
      </c>
      <c r="I290" s="12">
        <v>27.845188464480515</v>
      </c>
      <c r="J290" s="12">
        <v>53.716333337979933</v>
      </c>
      <c r="K290" s="12">
        <v>125.23816740555445</v>
      </c>
      <c r="L290" s="12">
        <v>0</v>
      </c>
      <c r="M290" s="12">
        <v>0</v>
      </c>
      <c r="N290" s="12">
        <v>0</v>
      </c>
      <c r="O290" s="12">
        <v>0</v>
      </c>
      <c r="P290" s="12">
        <v>0</v>
      </c>
      <c r="Q290" s="12">
        <v>0</v>
      </c>
    </row>
    <row r="291" spans="1:17" ht="15.75" customHeight="1">
      <c r="A291" s="8" t="s">
        <v>979</v>
      </c>
      <c r="B291" s="8" t="s">
        <v>193</v>
      </c>
      <c r="C291" s="12">
        <v>2.7162410000000001E-2</v>
      </c>
      <c r="D291" s="12">
        <v>0</v>
      </c>
      <c r="E291" s="12">
        <v>77.359122075000002</v>
      </c>
      <c r="F291" s="12">
        <v>78.623427347328132</v>
      </c>
      <c r="G291" s="12">
        <v>151.67296270775367</v>
      </c>
      <c r="H291" s="12">
        <v>353.62137945963553</v>
      </c>
      <c r="I291" s="12">
        <v>24.718375686533168</v>
      </c>
      <c r="J291" s="12">
        <v>47.684378564898516</v>
      </c>
      <c r="K291" s="12">
        <v>111.17482922309182</v>
      </c>
      <c r="L291" s="12">
        <v>0</v>
      </c>
      <c r="M291" s="12">
        <v>0</v>
      </c>
      <c r="N291" s="12">
        <v>0</v>
      </c>
      <c r="O291" s="12">
        <v>0</v>
      </c>
      <c r="P291" s="12">
        <v>0</v>
      </c>
      <c r="Q291" s="12">
        <v>0</v>
      </c>
    </row>
    <row r="292" spans="1:17" ht="15.75" customHeight="1">
      <c r="A292" s="8" t="s">
        <v>979</v>
      </c>
      <c r="B292" s="8" t="s">
        <v>202</v>
      </c>
      <c r="C292" s="12">
        <v>2.3141779999999997E-2</v>
      </c>
      <c r="D292" s="12">
        <v>0</v>
      </c>
      <c r="E292" s="12">
        <v>31.658415652206102</v>
      </c>
      <c r="F292" s="12">
        <v>239.67262967108832</v>
      </c>
      <c r="G292" s="12">
        <v>462.35402155115503</v>
      </c>
      <c r="H292" s="12">
        <v>1077.9658020834015</v>
      </c>
      <c r="I292" s="12">
        <v>173.36299903869494</v>
      </c>
      <c r="J292" s="12">
        <v>334.43568380632138</v>
      </c>
      <c r="K292" s="12">
        <v>779.72768341045992</v>
      </c>
      <c r="L292" s="12">
        <v>0</v>
      </c>
      <c r="M292" s="12">
        <v>0</v>
      </c>
      <c r="N292" s="12">
        <v>0</v>
      </c>
      <c r="O292" s="12">
        <v>0</v>
      </c>
      <c r="P292" s="12">
        <v>0</v>
      </c>
      <c r="Q292" s="12">
        <v>0</v>
      </c>
    </row>
    <row r="293" spans="1:17" ht="15.75" customHeight="1">
      <c r="A293" s="8" t="s">
        <v>979</v>
      </c>
      <c r="B293" s="8" t="s">
        <v>210</v>
      </c>
      <c r="C293" s="12">
        <v>9.4774999999999998E-3</v>
      </c>
      <c r="D293" s="12">
        <v>0</v>
      </c>
      <c r="E293" s="12">
        <v>67.045644999999993</v>
      </c>
      <c r="F293" s="12">
        <v>33.301340246918706</v>
      </c>
      <c r="G293" s="12">
        <v>64.241831064882518</v>
      </c>
      <c r="H293" s="12">
        <v>149.77807853564985</v>
      </c>
      <c r="I293" s="12">
        <v>5.4435956729900754</v>
      </c>
      <c r="J293" s="12">
        <v>10.501275654877324</v>
      </c>
      <c r="K293" s="12">
        <v>24.483438029220821</v>
      </c>
      <c r="L293" s="12">
        <v>0</v>
      </c>
      <c r="M293" s="12">
        <v>0</v>
      </c>
      <c r="N293" s="12">
        <v>0</v>
      </c>
      <c r="O293" s="12">
        <v>0</v>
      </c>
      <c r="P293" s="12">
        <v>0</v>
      </c>
      <c r="Q293" s="12">
        <v>0</v>
      </c>
    </row>
    <row r="294" spans="1:17" ht="15.75" customHeight="1">
      <c r="A294" s="8" t="s">
        <v>979</v>
      </c>
      <c r="B294" s="8" t="s">
        <v>217</v>
      </c>
      <c r="C294" s="12">
        <v>4.1727420000000001E-2</v>
      </c>
      <c r="D294" s="12">
        <v>0</v>
      </c>
      <c r="E294" s="12">
        <v>999.02471837999997</v>
      </c>
      <c r="F294" s="12">
        <v>13.453443330616695</v>
      </c>
      <c r="G294" s="12">
        <v>25.953124627361422</v>
      </c>
      <c r="H294" s="12">
        <v>60.5090028451473</v>
      </c>
      <c r="I294" s="12">
        <v>10.648957277542504</v>
      </c>
      <c r="J294" s="12">
        <v>20.542972425992239</v>
      </c>
      <c r="K294" s="12">
        <v>47.895380414490106</v>
      </c>
      <c r="L294" s="12">
        <v>0</v>
      </c>
      <c r="M294" s="12">
        <v>0</v>
      </c>
      <c r="N294" s="12">
        <v>0</v>
      </c>
      <c r="O294" s="12">
        <v>0</v>
      </c>
      <c r="P294" s="12">
        <v>0</v>
      </c>
      <c r="Q294" s="12">
        <v>0</v>
      </c>
    </row>
    <row r="295" spans="1:17" ht="15.75" customHeight="1">
      <c r="A295" s="8" t="s">
        <v>979</v>
      </c>
      <c r="B295" s="8" t="s">
        <v>244</v>
      </c>
      <c r="C295" s="12">
        <v>6.0850500000000002E-2</v>
      </c>
      <c r="D295" s="12">
        <v>0</v>
      </c>
      <c r="E295" s="12">
        <v>184.84152828999999</v>
      </c>
      <c r="F295" s="12">
        <v>139.15271816343275</v>
      </c>
      <c r="G295" s="12">
        <v>268.44040949077413</v>
      </c>
      <c r="H295" s="12">
        <v>625.86149971727468</v>
      </c>
      <c r="I295" s="12">
        <v>87.069736478097369</v>
      </c>
      <c r="J295" s="12">
        <v>167.9667923337507</v>
      </c>
      <c r="K295" s="12">
        <v>391.60999922522547</v>
      </c>
      <c r="L295" s="12">
        <v>0</v>
      </c>
      <c r="M295" s="12">
        <v>0</v>
      </c>
      <c r="N295" s="12">
        <v>0</v>
      </c>
      <c r="O295" s="12">
        <v>0</v>
      </c>
      <c r="P295" s="12">
        <v>0</v>
      </c>
      <c r="Q295" s="12">
        <v>0</v>
      </c>
    </row>
    <row r="296" spans="1:17" ht="15.75" customHeight="1">
      <c r="A296" s="8" t="s">
        <v>979</v>
      </c>
      <c r="B296" s="8" t="s">
        <v>319</v>
      </c>
      <c r="C296" s="12">
        <v>6.1721099999999997E-3</v>
      </c>
      <c r="D296" s="12">
        <v>0</v>
      </c>
      <c r="E296" s="12">
        <v>230.05283894999999</v>
      </c>
      <c r="F296" s="12">
        <v>0.85761015122982964</v>
      </c>
      <c r="G296" s="12">
        <v>1.6544212949487163</v>
      </c>
      <c r="H296" s="12">
        <v>3.8572381661352875</v>
      </c>
      <c r="I296" s="12">
        <v>0.44335449540942495</v>
      </c>
      <c r="J296" s="12">
        <v>0.85527802739362313</v>
      </c>
      <c r="K296" s="12">
        <v>1.9940574145123344</v>
      </c>
      <c r="L296" s="12">
        <v>0</v>
      </c>
      <c r="M296" s="12">
        <v>0</v>
      </c>
      <c r="N296" s="12">
        <v>0</v>
      </c>
      <c r="O296" s="12">
        <v>0</v>
      </c>
      <c r="P296" s="12">
        <v>0</v>
      </c>
      <c r="Q296" s="12">
        <v>0</v>
      </c>
    </row>
    <row r="297" spans="1:17" ht="15.75" customHeight="1">
      <c r="A297" s="8" t="s">
        <v>980</v>
      </c>
      <c r="B297" s="8" t="s">
        <v>138</v>
      </c>
      <c r="C297" s="12">
        <v>3.7553530000000002E-2</v>
      </c>
      <c r="D297" s="12">
        <v>0</v>
      </c>
      <c r="E297" s="12">
        <v>450.24200000000002</v>
      </c>
      <c r="F297" s="12">
        <v>68.186782672752074</v>
      </c>
      <c r="G297" s="12">
        <v>131.53956389866647</v>
      </c>
      <c r="H297" s="12">
        <v>306.68090877206436</v>
      </c>
      <c r="I297" s="12">
        <v>43.188284948295689</v>
      </c>
      <c r="J297" s="12">
        <v>83.314800096886103</v>
      </c>
      <c r="K297" s="12">
        <v>194.24618609469883</v>
      </c>
      <c r="L297" s="12">
        <v>0</v>
      </c>
      <c r="M297" s="12">
        <v>0</v>
      </c>
      <c r="N297" s="12">
        <v>0</v>
      </c>
      <c r="O297" s="12">
        <v>0</v>
      </c>
      <c r="P297" s="12">
        <v>0</v>
      </c>
      <c r="Q297" s="12">
        <v>0</v>
      </c>
    </row>
    <row r="298" spans="1:17" ht="15.75" customHeight="1">
      <c r="A298" s="8" t="s">
        <v>981</v>
      </c>
      <c r="B298" s="8" t="s">
        <v>61</v>
      </c>
      <c r="C298" s="12">
        <v>6.0800000000000003E-4</v>
      </c>
      <c r="D298" s="12">
        <v>0</v>
      </c>
      <c r="E298" s="12">
        <v>2.9174746000000003</v>
      </c>
      <c r="F298" s="12">
        <v>16.27435001587277</v>
      </c>
      <c r="G298" s="12">
        <v>31.394953976580673</v>
      </c>
      <c r="H298" s="12">
        <v>73.19647968281356</v>
      </c>
      <c r="I298" s="12">
        <v>10.480861206818563</v>
      </c>
      <c r="J298" s="12">
        <v>20.218697207696273</v>
      </c>
      <c r="K298" s="12">
        <v>47.139341579543981</v>
      </c>
      <c r="L298" s="12">
        <v>0</v>
      </c>
      <c r="M298" s="12">
        <v>0</v>
      </c>
      <c r="N298" s="12">
        <v>0</v>
      </c>
      <c r="O298" s="12">
        <v>0</v>
      </c>
      <c r="P298" s="12">
        <v>0</v>
      </c>
      <c r="Q298" s="12">
        <v>0</v>
      </c>
    </row>
    <row r="299" spans="1:17" ht="15.75" customHeight="1">
      <c r="A299" s="8" t="s">
        <v>981</v>
      </c>
      <c r="B299" s="8" t="s">
        <v>128</v>
      </c>
      <c r="C299" s="12">
        <v>9.5200000000000005E-4</v>
      </c>
      <c r="D299" s="12">
        <v>0</v>
      </c>
      <c r="E299" s="12">
        <v>146.87979724000002</v>
      </c>
      <c r="F299" s="12">
        <v>1.8767537830615917</v>
      </c>
      <c r="G299" s="12">
        <v>3.6204578731024983</v>
      </c>
      <c r="H299" s="12">
        <v>8.440998873535916</v>
      </c>
      <c r="I299" s="12">
        <v>1.3436031140728153</v>
      </c>
      <c r="J299" s="12">
        <v>2.5919534659120038</v>
      </c>
      <c r="K299" s="12">
        <v>6.0430688749520298</v>
      </c>
      <c r="L299" s="12">
        <v>0</v>
      </c>
      <c r="M299" s="12">
        <v>0</v>
      </c>
      <c r="N299" s="12">
        <v>0</v>
      </c>
      <c r="O299" s="12">
        <v>0</v>
      </c>
      <c r="P299" s="12">
        <v>0</v>
      </c>
      <c r="Q299" s="12">
        <v>0</v>
      </c>
    </row>
    <row r="300" spans="1:17" ht="15.75" customHeight="1">
      <c r="A300" s="8" t="s">
        <v>981</v>
      </c>
      <c r="B300" s="8" t="s">
        <v>217</v>
      </c>
      <c r="C300" s="12">
        <v>3.5061620000000002E-2</v>
      </c>
      <c r="D300" s="12">
        <v>0</v>
      </c>
      <c r="E300" s="12">
        <v>999.02471837999997</v>
      </c>
      <c r="F300" s="12">
        <v>11.304305843726185</v>
      </c>
      <c r="G300" s="12">
        <v>21.807209587776761</v>
      </c>
      <c r="H300" s="12">
        <v>50.842914906684221</v>
      </c>
      <c r="I300" s="12">
        <v>8.9478259969446885</v>
      </c>
      <c r="J300" s="12">
        <v>17.261309059381528</v>
      </c>
      <c r="K300" s="12">
        <v>40.244271700677743</v>
      </c>
      <c r="L300" s="12">
        <v>0</v>
      </c>
      <c r="M300" s="12">
        <v>0</v>
      </c>
      <c r="N300" s="12">
        <v>0</v>
      </c>
      <c r="O300" s="12">
        <v>0</v>
      </c>
      <c r="P300" s="12">
        <v>0</v>
      </c>
      <c r="Q300" s="12">
        <v>0</v>
      </c>
    </row>
    <row r="301" spans="1:17" ht="15.75" customHeight="1">
      <c r="A301" s="8" t="s">
        <v>982</v>
      </c>
      <c r="B301" s="8" t="s">
        <v>45</v>
      </c>
      <c r="C301" s="12">
        <v>1.6200000000000001E-5</v>
      </c>
      <c r="D301" s="12">
        <v>0</v>
      </c>
      <c r="E301" s="12">
        <v>93.437635950000001</v>
      </c>
      <c r="F301" s="12">
        <v>2.4781726345641061E-2</v>
      </c>
      <c r="G301" s="12">
        <v>4.7806588731518912E-2</v>
      </c>
      <c r="H301" s="12">
        <v>0.11145975889633601</v>
      </c>
      <c r="I301" s="12">
        <v>1.6038435313114746E-2</v>
      </c>
      <c r="J301" s="12">
        <v>3.0939849396166518E-2</v>
      </c>
      <c r="K301" s="12">
        <v>7.2135415755193541E-2</v>
      </c>
      <c r="L301" s="12">
        <v>0</v>
      </c>
      <c r="M301" s="12">
        <v>0</v>
      </c>
      <c r="N301" s="12">
        <v>0</v>
      </c>
      <c r="O301" s="12">
        <v>0</v>
      </c>
      <c r="P301" s="12">
        <v>0</v>
      </c>
      <c r="Q301" s="12">
        <v>0</v>
      </c>
    </row>
    <row r="302" spans="1:17" ht="15.75" customHeight="1">
      <c r="A302" s="8" t="s">
        <v>982</v>
      </c>
      <c r="B302" s="8" t="s">
        <v>128</v>
      </c>
      <c r="C302" s="12">
        <v>4.7307600000000005E-3</v>
      </c>
      <c r="D302" s="12">
        <v>0</v>
      </c>
      <c r="E302" s="12">
        <v>146.87979724000002</v>
      </c>
      <c r="F302" s="12">
        <v>9.3261257633996379</v>
      </c>
      <c r="G302" s="12">
        <v>17.991089587981484</v>
      </c>
      <c r="H302" s="12">
        <v>41.945735116563831</v>
      </c>
      <c r="I302" s="12">
        <v>6.6767477604318399</v>
      </c>
      <c r="J302" s="12">
        <v>12.880157330249864</v>
      </c>
      <c r="K302" s="12">
        <v>30.029735830743764</v>
      </c>
      <c r="L302" s="12">
        <v>0</v>
      </c>
      <c r="M302" s="12">
        <v>0</v>
      </c>
      <c r="N302" s="12">
        <v>0</v>
      </c>
      <c r="O302" s="12">
        <v>0</v>
      </c>
      <c r="P302" s="12">
        <v>0</v>
      </c>
      <c r="Q302" s="12">
        <v>0</v>
      </c>
    </row>
    <row r="303" spans="1:17" ht="15.75" customHeight="1">
      <c r="A303" s="8" t="s">
        <v>982</v>
      </c>
      <c r="B303" s="8" t="s">
        <v>138</v>
      </c>
      <c r="C303" s="12">
        <v>3.7929999999999998E-5</v>
      </c>
      <c r="D303" s="12">
        <v>0</v>
      </c>
      <c r="E303" s="12">
        <v>450.24200000000002</v>
      </c>
      <c r="F303" s="12">
        <v>6.8870347655133501E-2</v>
      </c>
      <c r="G303" s="12">
        <v>0.13285823353161258</v>
      </c>
      <c r="H303" s="12">
        <v>0.30975535108748492</v>
      </c>
      <c r="I303" s="12">
        <v>4.3621242745724716E-2</v>
      </c>
      <c r="J303" s="12">
        <v>8.4150021786896984E-2</v>
      </c>
      <c r="K303" s="12">
        <v>0.1961934827051392</v>
      </c>
      <c r="L303" s="12">
        <v>0</v>
      </c>
      <c r="M303" s="12">
        <v>0</v>
      </c>
      <c r="N303" s="12">
        <v>0</v>
      </c>
      <c r="O303" s="12">
        <v>0</v>
      </c>
      <c r="P303" s="12">
        <v>0</v>
      </c>
      <c r="Q303" s="12">
        <v>0</v>
      </c>
    </row>
    <row r="304" spans="1:17" ht="15.75" customHeight="1">
      <c r="A304" s="8" t="s">
        <v>982</v>
      </c>
      <c r="B304" s="8" t="s">
        <v>202</v>
      </c>
      <c r="C304" s="12">
        <v>5.9973400000000003E-3</v>
      </c>
      <c r="D304" s="12">
        <v>0</v>
      </c>
      <c r="E304" s="12">
        <v>31.658415652206102</v>
      </c>
      <c r="F304" s="12">
        <v>62.112691799490136</v>
      </c>
      <c r="G304" s="12">
        <v>119.82199587108703</v>
      </c>
      <c r="H304" s="12">
        <v>279.36171821989785</v>
      </c>
      <c r="I304" s="12">
        <v>44.928127769546116</v>
      </c>
      <c r="J304" s="12">
        <v>86.67114214719021</v>
      </c>
      <c r="K304" s="12">
        <v>202.07140612454566</v>
      </c>
      <c r="L304" s="12">
        <v>0</v>
      </c>
      <c r="M304" s="12">
        <v>0</v>
      </c>
      <c r="N304" s="12">
        <v>0</v>
      </c>
      <c r="O304" s="12">
        <v>0</v>
      </c>
      <c r="P304" s="12">
        <v>0</v>
      </c>
      <c r="Q304" s="12">
        <v>0</v>
      </c>
    </row>
    <row r="305" spans="1:17" ht="15.75" customHeight="1">
      <c r="A305" s="8" t="s">
        <v>982</v>
      </c>
      <c r="B305" s="8" t="s">
        <v>217</v>
      </c>
      <c r="C305" s="12">
        <v>9.3468600000000002E-3</v>
      </c>
      <c r="D305" s="12">
        <v>0</v>
      </c>
      <c r="E305" s="12">
        <v>999.02471837999997</v>
      </c>
      <c r="F305" s="12">
        <v>3.0135448424371303</v>
      </c>
      <c r="G305" s="12">
        <v>5.8134488653863432</v>
      </c>
      <c r="H305" s="12">
        <v>13.553897612965132</v>
      </c>
      <c r="I305" s="12">
        <v>2.3853454831180771</v>
      </c>
      <c r="J305" s="12">
        <v>4.6015854143297101</v>
      </c>
      <c r="K305" s="12">
        <v>10.728471000147648</v>
      </c>
      <c r="L305" s="12">
        <v>0</v>
      </c>
      <c r="M305" s="12">
        <v>0</v>
      </c>
      <c r="N305" s="12">
        <v>0</v>
      </c>
      <c r="O305" s="12">
        <v>0</v>
      </c>
      <c r="P305" s="12">
        <v>0</v>
      </c>
      <c r="Q305" s="12">
        <v>0</v>
      </c>
    </row>
    <row r="306" spans="1:17" ht="15.75" customHeight="1">
      <c r="A306" s="8" t="s">
        <v>982</v>
      </c>
      <c r="B306" s="8" t="s">
        <v>244</v>
      </c>
      <c r="C306" s="12">
        <v>1.7814449999999999E-2</v>
      </c>
      <c r="D306" s="12">
        <v>0</v>
      </c>
      <c r="E306" s="12">
        <v>184.84152828999999</v>
      </c>
      <c r="F306" s="12">
        <v>40.738024175422794</v>
      </c>
      <c r="G306" s="12">
        <v>78.58798617682551</v>
      </c>
      <c r="H306" s="12">
        <v>183.22574824592081</v>
      </c>
      <c r="I306" s="12">
        <v>25.490332322696471</v>
      </c>
      <c r="J306" s="12">
        <v>49.173565109407235</v>
      </c>
      <c r="K306" s="12">
        <v>114.64682707122896</v>
      </c>
      <c r="L306" s="12">
        <v>0</v>
      </c>
      <c r="M306" s="12">
        <v>0</v>
      </c>
      <c r="N306" s="12">
        <v>0</v>
      </c>
      <c r="O306" s="12">
        <v>0</v>
      </c>
      <c r="P306" s="12">
        <v>0</v>
      </c>
      <c r="Q306" s="12">
        <v>0</v>
      </c>
    </row>
    <row r="307" spans="1:17" ht="15.75" customHeight="1">
      <c r="A307" s="8" t="s">
        <v>983</v>
      </c>
      <c r="B307" s="8" t="s">
        <v>202</v>
      </c>
      <c r="C307" s="12">
        <v>6.6352000000000002E-4</v>
      </c>
      <c r="D307" s="12">
        <v>0</v>
      </c>
      <c r="E307" s="12">
        <v>31.658415652206102</v>
      </c>
      <c r="F307" s="12">
        <v>6.8718820781876131</v>
      </c>
      <c r="G307" s="12">
        <v>13.256592205941912</v>
      </c>
      <c r="H307" s="12">
        <v>30.90738348555637</v>
      </c>
      <c r="I307" s="12">
        <v>4.9706555469006659</v>
      </c>
      <c r="J307" s="12">
        <v>9.5889237958000795</v>
      </c>
      <c r="K307" s="12">
        <v>22.35631453140201</v>
      </c>
      <c r="L307" s="12">
        <v>0</v>
      </c>
      <c r="M307" s="12">
        <v>0</v>
      </c>
      <c r="N307" s="12">
        <v>0</v>
      </c>
      <c r="O307" s="12">
        <v>0</v>
      </c>
      <c r="P307" s="12">
        <v>0</v>
      </c>
      <c r="Q307" s="12">
        <v>0</v>
      </c>
    </row>
    <row r="308" spans="1:17" ht="15.75" customHeight="1">
      <c r="A308" s="8" t="s">
        <v>984</v>
      </c>
      <c r="B308" s="8" t="s">
        <v>202</v>
      </c>
      <c r="C308" s="12">
        <v>6.6352000000000002E-4</v>
      </c>
      <c r="D308" s="12">
        <v>0</v>
      </c>
      <c r="E308" s="12">
        <v>31.658415652206102</v>
      </c>
      <c r="F308" s="12">
        <v>6.8718820781876131</v>
      </c>
      <c r="G308" s="12">
        <v>13.256592205941912</v>
      </c>
      <c r="H308" s="12">
        <v>30.90738348555637</v>
      </c>
      <c r="I308" s="12">
        <v>4.9706555469006659</v>
      </c>
      <c r="J308" s="12">
        <v>9.5889237958000795</v>
      </c>
      <c r="K308" s="12">
        <v>22.35631453140201</v>
      </c>
      <c r="L308" s="12">
        <v>0</v>
      </c>
      <c r="M308" s="12">
        <v>0</v>
      </c>
      <c r="N308" s="12">
        <v>0</v>
      </c>
      <c r="O308" s="12">
        <v>0</v>
      </c>
      <c r="P308" s="12">
        <v>0</v>
      </c>
      <c r="Q308" s="12">
        <v>0</v>
      </c>
    </row>
    <row r="309" spans="1:17" ht="15.75" customHeight="1">
      <c r="A309" s="8" t="s">
        <v>984</v>
      </c>
      <c r="B309" s="8" t="s">
        <v>244</v>
      </c>
      <c r="C309" s="12">
        <v>5.4239999999999996E-4</v>
      </c>
      <c r="D309" s="12">
        <v>0</v>
      </c>
      <c r="E309" s="12">
        <v>184.84152828999999</v>
      </c>
      <c r="F309" s="12">
        <v>1.2403584905932725</v>
      </c>
      <c r="G309" s="12">
        <v>2.3927835943467333</v>
      </c>
      <c r="H309" s="12">
        <v>5.578709746783507</v>
      </c>
      <c r="I309" s="12">
        <v>0.77610907167106291</v>
      </c>
      <c r="J309" s="12">
        <v>1.4971970347298114</v>
      </c>
      <c r="K309" s="12">
        <v>3.4906740878014526</v>
      </c>
      <c r="L309" s="12">
        <v>0</v>
      </c>
      <c r="M309" s="12">
        <v>0</v>
      </c>
      <c r="N309" s="12">
        <v>0</v>
      </c>
      <c r="O309" s="12">
        <v>0</v>
      </c>
      <c r="P309" s="12">
        <v>0</v>
      </c>
      <c r="Q309" s="12">
        <v>0</v>
      </c>
    </row>
    <row r="310" spans="1:17" ht="15.75" customHeight="1">
      <c r="A310" s="8" t="s">
        <v>985</v>
      </c>
      <c r="B310" s="8" t="s">
        <v>244</v>
      </c>
      <c r="C310" s="12">
        <v>5.5825000000000004E-4</v>
      </c>
      <c r="D310" s="12">
        <v>0</v>
      </c>
      <c r="E310" s="12">
        <v>184.84152828999999</v>
      </c>
      <c r="F310" s="12">
        <v>1.2766042171343925</v>
      </c>
      <c r="G310" s="12">
        <v>2.4627054600738645</v>
      </c>
      <c r="H310" s="12">
        <v>5.7417306713530483</v>
      </c>
      <c r="I310" s="12">
        <v>0.79878851264817652</v>
      </c>
      <c r="J310" s="12">
        <v>1.5409480911466027</v>
      </c>
      <c r="K310" s="12">
        <v>3.5926784836193977</v>
      </c>
      <c r="L310" s="12">
        <v>0</v>
      </c>
      <c r="M310" s="12">
        <v>0</v>
      </c>
      <c r="N310" s="12">
        <v>0</v>
      </c>
      <c r="O310" s="12">
        <v>0</v>
      </c>
      <c r="P310" s="12">
        <v>0</v>
      </c>
      <c r="Q310" s="12">
        <v>0</v>
      </c>
    </row>
    <row r="311" spans="1:17" ht="15.75" customHeight="1">
      <c r="A311" s="8" t="s">
        <v>986</v>
      </c>
      <c r="B311" s="8" t="s">
        <v>128</v>
      </c>
      <c r="C311" s="12">
        <v>2.1813720000000002E-2</v>
      </c>
      <c r="D311" s="12">
        <v>0</v>
      </c>
      <c r="E311" s="12">
        <v>146.87979724000002</v>
      </c>
      <c r="F311" s="12">
        <v>43.003131862023423</v>
      </c>
      <c r="G311" s="12">
        <v>82.957620079467887</v>
      </c>
      <c r="H311" s="12">
        <v>193.41343061725615</v>
      </c>
      <c r="I311" s="12">
        <v>30.786745925958456</v>
      </c>
      <c r="J311" s="12">
        <v>59.39091088070797</v>
      </c>
      <c r="K311" s="12">
        <v>138.46829031399011</v>
      </c>
      <c r="L311" s="12">
        <v>0</v>
      </c>
      <c r="M311" s="12">
        <v>0</v>
      </c>
      <c r="N311" s="12">
        <v>0</v>
      </c>
      <c r="O311" s="12">
        <v>0</v>
      </c>
      <c r="P311" s="12">
        <v>0</v>
      </c>
      <c r="Q311" s="12">
        <v>0</v>
      </c>
    </row>
    <row r="312" spans="1:17" ht="15.75" customHeight="1">
      <c r="A312" s="8" t="s">
        <v>986</v>
      </c>
      <c r="B312" s="8" t="s">
        <v>202</v>
      </c>
      <c r="C312" s="12">
        <v>3.8890690000000006E-2</v>
      </c>
      <c r="D312" s="12">
        <v>0</v>
      </c>
      <c r="E312" s="12">
        <v>31.658415652206102</v>
      </c>
      <c r="F312" s="12">
        <v>402.77947253941142</v>
      </c>
      <c r="G312" s="12">
        <v>777.00448809034117</v>
      </c>
      <c r="H312" s="12">
        <v>1811.5647905833921</v>
      </c>
      <c r="I312" s="12">
        <v>291.34347716917995</v>
      </c>
      <c r="J312" s="12">
        <v>562.03258797938918</v>
      </c>
      <c r="K312" s="12">
        <v>1310.3636634664381</v>
      </c>
      <c r="L312" s="12">
        <v>0</v>
      </c>
      <c r="M312" s="12">
        <v>0</v>
      </c>
      <c r="N312" s="12">
        <v>0</v>
      </c>
      <c r="O312" s="12">
        <v>0</v>
      </c>
      <c r="P312" s="12">
        <v>0</v>
      </c>
      <c r="Q312" s="12">
        <v>0</v>
      </c>
    </row>
    <row r="313" spans="1:17" ht="15.75" customHeight="1">
      <c r="A313" s="8" t="s">
        <v>986</v>
      </c>
      <c r="B313" s="8" t="s">
        <v>217</v>
      </c>
      <c r="C313" s="12">
        <v>9.4156020000000007E-2</v>
      </c>
      <c r="D313" s="12">
        <v>0</v>
      </c>
      <c r="E313" s="12">
        <v>999.02471837999997</v>
      </c>
      <c r="F313" s="12">
        <v>30.357081250324416</v>
      </c>
      <c r="G313" s="12">
        <v>58.56204197327164</v>
      </c>
      <c r="H313" s="12">
        <v>136.53580504300879</v>
      </c>
      <c r="I313" s="12">
        <v>24.028886387019313</v>
      </c>
      <c r="J313" s="12">
        <v>46.354280293417943</v>
      </c>
      <c r="K313" s="12">
        <v>108.07374134835891</v>
      </c>
      <c r="L313" s="12">
        <v>0</v>
      </c>
      <c r="M313" s="12">
        <v>0</v>
      </c>
      <c r="N313" s="12">
        <v>0</v>
      </c>
      <c r="O313" s="12">
        <v>0</v>
      </c>
      <c r="P313" s="12">
        <v>0</v>
      </c>
      <c r="Q313" s="12">
        <v>0</v>
      </c>
    </row>
    <row r="314" spans="1:17" ht="15.75" customHeight="1">
      <c r="A314" s="8" t="s">
        <v>986</v>
      </c>
      <c r="B314" s="8" t="s">
        <v>244</v>
      </c>
      <c r="C314" s="12">
        <v>0.11882289</v>
      </c>
      <c r="D314" s="12">
        <v>0</v>
      </c>
      <c r="E314" s="12">
        <v>184.84152828999999</v>
      </c>
      <c r="F314" s="12">
        <v>271.72378408615498</v>
      </c>
      <c r="G314" s="12">
        <v>524.18411103404594</v>
      </c>
      <c r="H314" s="12">
        <v>1222.1209708406795</v>
      </c>
      <c r="I314" s="12">
        <v>170.02124419464019</v>
      </c>
      <c r="J314" s="12">
        <v>327.98908290196636</v>
      </c>
      <c r="K314" s="12">
        <v>764.69760907205455</v>
      </c>
      <c r="L314" s="12">
        <v>0</v>
      </c>
      <c r="M314" s="12">
        <v>0</v>
      </c>
      <c r="N314" s="12">
        <v>0</v>
      </c>
      <c r="O314" s="12">
        <v>0</v>
      </c>
      <c r="P314" s="12">
        <v>0</v>
      </c>
      <c r="Q314" s="12">
        <v>0</v>
      </c>
    </row>
    <row r="315" spans="1:17" ht="15.75" customHeight="1">
      <c r="A315" s="8" t="s">
        <v>987</v>
      </c>
      <c r="B315" s="8" t="s">
        <v>128</v>
      </c>
      <c r="C315" s="12">
        <v>0</v>
      </c>
      <c r="D315" s="12">
        <v>0</v>
      </c>
      <c r="E315" s="12">
        <v>146.87979724000002</v>
      </c>
      <c r="F315" s="12">
        <v>0</v>
      </c>
      <c r="G315" s="12">
        <v>0</v>
      </c>
      <c r="H315" s="12">
        <v>0</v>
      </c>
      <c r="I315" s="12">
        <v>0</v>
      </c>
      <c r="J315" s="12">
        <v>0</v>
      </c>
      <c r="K315" s="12">
        <v>0</v>
      </c>
      <c r="L315" s="12">
        <v>0</v>
      </c>
      <c r="M315" s="12">
        <v>0</v>
      </c>
      <c r="N315" s="12">
        <v>0</v>
      </c>
      <c r="O315" s="12">
        <v>0</v>
      </c>
      <c r="P315" s="12">
        <v>0</v>
      </c>
      <c r="Q315" s="12">
        <v>0</v>
      </c>
    </row>
    <row r="316" spans="1:17" ht="15.75" customHeight="1">
      <c r="A316" s="8" t="s">
        <v>988</v>
      </c>
      <c r="B316" s="8" t="s">
        <v>217</v>
      </c>
      <c r="C316" s="12">
        <v>8.5500000000000005E-5</v>
      </c>
      <c r="D316" s="12">
        <v>0</v>
      </c>
      <c r="E316" s="12">
        <v>999.02471837999997</v>
      </c>
      <c r="F316" s="12">
        <v>2.756627188471579E-2</v>
      </c>
      <c r="G316" s="12">
        <v>5.3178273558235845E-2</v>
      </c>
      <c r="H316" s="12">
        <v>0.12398369569122879</v>
      </c>
      <c r="I316" s="12">
        <v>2.1819845253549918E-2</v>
      </c>
      <c r="J316" s="12">
        <v>4.2092804741398739E-2</v>
      </c>
      <c r="K316" s="12">
        <v>9.8138227224182653E-2</v>
      </c>
      <c r="L316" s="12">
        <v>0</v>
      </c>
      <c r="M316" s="12">
        <v>0</v>
      </c>
      <c r="N316" s="12">
        <v>0</v>
      </c>
      <c r="O316" s="12">
        <v>0</v>
      </c>
      <c r="P316" s="12">
        <v>0</v>
      </c>
      <c r="Q316" s="12">
        <v>0</v>
      </c>
    </row>
    <row r="317" spans="1:17" ht="15.75" customHeight="1">
      <c r="A317" s="8" t="s">
        <v>989</v>
      </c>
      <c r="B317" s="8" t="s">
        <v>97</v>
      </c>
      <c r="C317" s="12">
        <v>8.5679999999999992E-3</v>
      </c>
      <c r="D317" s="12">
        <v>0</v>
      </c>
      <c r="E317" s="12">
        <v>108.25509592</v>
      </c>
      <c r="F317" s="12">
        <v>2.7256147833373388</v>
      </c>
      <c r="G317" s="12">
        <v>5.2580011243032505</v>
      </c>
      <c r="H317" s="12">
        <v>12.258886340600101</v>
      </c>
      <c r="I317" s="12">
        <v>2.0027545539487996</v>
      </c>
      <c r="J317" s="12">
        <v>3.8635267759563381</v>
      </c>
      <c r="K317" s="12">
        <v>9.0077073969036121</v>
      </c>
      <c r="L317" s="12">
        <v>0</v>
      </c>
      <c r="M317" s="12">
        <v>0</v>
      </c>
      <c r="N317" s="12">
        <v>0</v>
      </c>
      <c r="O317" s="12">
        <v>0</v>
      </c>
      <c r="P317" s="12">
        <v>0</v>
      </c>
      <c r="Q317" s="12">
        <v>0</v>
      </c>
    </row>
    <row r="318" spans="1:17" ht="15.75" customHeight="1">
      <c r="A318" s="8" t="s">
        <v>989</v>
      </c>
      <c r="B318" s="8" t="s">
        <v>138</v>
      </c>
      <c r="C318" s="12">
        <v>1.1898099999999999E-3</v>
      </c>
      <c r="D318" s="12">
        <v>0</v>
      </c>
      <c r="E318" s="12">
        <v>450.24200000000002</v>
      </c>
      <c r="F318" s="12">
        <v>2.1603645753639444</v>
      </c>
      <c r="G318" s="12">
        <v>4.1675732886435002</v>
      </c>
      <c r="H318" s="12">
        <v>9.7165835559557205</v>
      </c>
      <c r="I318" s="12">
        <v>1.3683361674476859</v>
      </c>
      <c r="J318" s="12">
        <v>2.6396661593004982</v>
      </c>
      <c r="K318" s="12">
        <v>6.1543097194147558</v>
      </c>
      <c r="L318" s="12">
        <v>0</v>
      </c>
      <c r="M318" s="12">
        <v>0</v>
      </c>
      <c r="N318" s="12">
        <v>0</v>
      </c>
      <c r="O318" s="12">
        <v>0</v>
      </c>
      <c r="P318" s="12">
        <v>0</v>
      </c>
      <c r="Q318" s="12">
        <v>0</v>
      </c>
    </row>
    <row r="319" spans="1:17" ht="15.75" customHeight="1">
      <c r="A319" s="8" t="s">
        <v>990</v>
      </c>
      <c r="B319" s="8" t="s">
        <v>97</v>
      </c>
      <c r="C319" s="12">
        <v>0.15542912</v>
      </c>
      <c r="D319" s="12">
        <v>0</v>
      </c>
      <c r="E319" s="12">
        <v>108.25509592</v>
      </c>
      <c r="F319" s="12">
        <v>49.444433617310139</v>
      </c>
      <c r="G319" s="12">
        <v>95.383576996903003</v>
      </c>
      <c r="H319" s="12">
        <v>222.38421056249936</v>
      </c>
      <c r="I319" s="12">
        <v>36.331276598535773</v>
      </c>
      <c r="J319" s="12">
        <v>70.086900896747295</v>
      </c>
      <c r="K319" s="12">
        <v>163.40569957028706</v>
      </c>
      <c r="L319" s="12">
        <v>0</v>
      </c>
      <c r="M319" s="12">
        <v>0</v>
      </c>
      <c r="N319" s="12">
        <v>0</v>
      </c>
      <c r="O319" s="12">
        <v>0</v>
      </c>
      <c r="P319" s="12">
        <v>0</v>
      </c>
      <c r="Q319" s="12">
        <v>0</v>
      </c>
    </row>
    <row r="320" spans="1:17" ht="15.75" customHeight="1">
      <c r="A320" s="8" t="s">
        <v>990</v>
      </c>
      <c r="B320" s="8" t="s">
        <v>128</v>
      </c>
      <c r="C320" s="12">
        <v>0.20481804000000001</v>
      </c>
      <c r="D320" s="12">
        <v>0</v>
      </c>
      <c r="E320" s="12">
        <v>146.87979724000002</v>
      </c>
      <c r="F320" s="12">
        <v>403.77419265678611</v>
      </c>
      <c r="G320" s="12">
        <v>778.92340910863697</v>
      </c>
      <c r="H320" s="12">
        <v>1816.0387026468845</v>
      </c>
      <c r="I320" s="12">
        <v>289.06949197719587</v>
      </c>
      <c r="J320" s="12">
        <v>557.64582842363802</v>
      </c>
      <c r="K320" s="12">
        <v>1300.1360531015546</v>
      </c>
      <c r="L320" s="12">
        <v>0</v>
      </c>
      <c r="M320" s="12">
        <v>0</v>
      </c>
      <c r="N320" s="12">
        <v>0</v>
      </c>
      <c r="O320" s="12">
        <v>0</v>
      </c>
      <c r="P320" s="12">
        <v>0</v>
      </c>
      <c r="Q320" s="12">
        <v>0</v>
      </c>
    </row>
    <row r="321" spans="1:17" ht="15.75" customHeight="1">
      <c r="A321" s="8" t="s">
        <v>990</v>
      </c>
      <c r="B321" s="8" t="s">
        <v>202</v>
      </c>
      <c r="C321" s="12">
        <v>0.11716865</v>
      </c>
      <c r="D321" s="12">
        <v>0</v>
      </c>
      <c r="E321" s="12">
        <v>31.658415652206102</v>
      </c>
      <c r="F321" s="12">
        <v>1213.481351067695</v>
      </c>
      <c r="G321" s="12">
        <v>2340.934730483988</v>
      </c>
      <c r="H321" s="12">
        <v>5457.8255335708554</v>
      </c>
      <c r="I321" s="12">
        <v>877.75048234471103</v>
      </c>
      <c r="J321" s="12">
        <v>1693.2741380919506</v>
      </c>
      <c r="K321" s="12">
        <v>3947.8225111824149</v>
      </c>
      <c r="L321" s="12">
        <v>0</v>
      </c>
      <c r="M321" s="12">
        <v>0</v>
      </c>
      <c r="N321" s="12">
        <v>0</v>
      </c>
      <c r="O321" s="12">
        <v>0</v>
      </c>
      <c r="P321" s="12">
        <v>0</v>
      </c>
      <c r="Q321" s="12">
        <v>0</v>
      </c>
    </row>
    <row r="322" spans="1:17" ht="15.75" customHeight="1">
      <c r="A322" s="8" t="s">
        <v>990</v>
      </c>
      <c r="B322" s="8" t="s">
        <v>217</v>
      </c>
      <c r="C322" s="12">
        <v>3.09530862</v>
      </c>
      <c r="D322" s="12">
        <v>0</v>
      </c>
      <c r="E322" s="12">
        <v>999.02471837999997</v>
      </c>
      <c r="F322" s="12">
        <v>997.96630393011037</v>
      </c>
      <c r="G322" s="12">
        <v>1925.1832577956197</v>
      </c>
      <c r="H322" s="12">
        <v>4488.5123042399691</v>
      </c>
      <c r="I322" s="12">
        <v>789.93163860092579</v>
      </c>
      <c r="J322" s="12">
        <v>1523.8622380822032</v>
      </c>
      <c r="K322" s="12">
        <v>3552.8432827898391</v>
      </c>
      <c r="L322" s="12">
        <v>0</v>
      </c>
      <c r="M322" s="12">
        <v>0</v>
      </c>
      <c r="N322" s="12">
        <v>0</v>
      </c>
      <c r="O322" s="12">
        <v>0</v>
      </c>
      <c r="P322" s="12">
        <v>0</v>
      </c>
      <c r="Q322" s="12">
        <v>0</v>
      </c>
    </row>
    <row r="323" spans="1:17" ht="15.75" customHeight="1">
      <c r="A323" s="8" t="s">
        <v>990</v>
      </c>
      <c r="B323" s="8" t="s">
        <v>244</v>
      </c>
      <c r="C323" s="12">
        <v>4.4521717499999998</v>
      </c>
      <c r="D323" s="12">
        <v>0</v>
      </c>
      <c r="E323" s="12">
        <v>184.84152828999999</v>
      </c>
      <c r="F323" s="12">
        <v>10181.211341615061</v>
      </c>
      <c r="G323" s="12">
        <v>19640.640712783894</v>
      </c>
      <c r="H323" s="12">
        <v>45791.618613715305</v>
      </c>
      <c r="I323" s="12">
        <v>6370.5215409524917</v>
      </c>
      <c r="J323" s="12">
        <v>12289.414347728309</v>
      </c>
      <c r="K323" s="12">
        <v>28652.434664761517</v>
      </c>
      <c r="L323" s="12">
        <v>0</v>
      </c>
      <c r="M323" s="12">
        <v>0</v>
      </c>
      <c r="N323" s="12">
        <v>0</v>
      </c>
      <c r="O323" s="12">
        <v>0</v>
      </c>
      <c r="P323" s="12">
        <v>0</v>
      </c>
      <c r="Q323" s="12">
        <v>0</v>
      </c>
    </row>
    <row r="324" spans="1:17" ht="15.75" customHeight="1">
      <c r="A324" s="8" t="s">
        <v>990</v>
      </c>
      <c r="B324" s="8" t="s">
        <v>319</v>
      </c>
      <c r="C324" s="12">
        <v>3.1263900000000004E-2</v>
      </c>
      <c r="D324" s="12">
        <v>0</v>
      </c>
      <c r="E324" s="12">
        <v>230.05283894999999</v>
      </c>
      <c r="F324" s="12">
        <v>4.3440959423980248</v>
      </c>
      <c r="G324" s="12">
        <v>8.3802236063756439</v>
      </c>
      <c r="H324" s="12">
        <v>19.538262976881008</v>
      </c>
      <c r="I324" s="12">
        <v>2.245745880911183</v>
      </c>
      <c r="J324" s="12">
        <v>4.3322829179375448</v>
      </c>
      <c r="K324" s="12">
        <v>10.100599568311678</v>
      </c>
      <c r="L324" s="12">
        <v>0</v>
      </c>
      <c r="M324" s="12">
        <v>0</v>
      </c>
      <c r="N324" s="12">
        <v>0</v>
      </c>
      <c r="O324" s="12">
        <v>0</v>
      </c>
      <c r="P324" s="12">
        <v>0</v>
      </c>
      <c r="Q324" s="12">
        <v>0</v>
      </c>
    </row>
    <row r="325" spans="1:17" ht="15.75" customHeight="1">
      <c r="A325" s="8" t="s">
        <v>991</v>
      </c>
      <c r="B325" s="8" t="s">
        <v>138</v>
      </c>
      <c r="C325" s="12">
        <v>1.2282599999999999E-3</v>
      </c>
      <c r="D325" s="12">
        <v>0</v>
      </c>
      <c r="E325" s="12">
        <v>450.24200000000002</v>
      </c>
      <c r="F325" s="12">
        <v>2.2301790986262664</v>
      </c>
      <c r="G325" s="12">
        <v>4.3022529374515806</v>
      </c>
      <c r="H325" s="12">
        <v>10.030585487126661</v>
      </c>
      <c r="I325" s="12">
        <v>1.4125554340855218</v>
      </c>
      <c r="J325" s="12">
        <v>2.7249698328493035</v>
      </c>
      <c r="K325" s="12">
        <v>6.3531929097657338</v>
      </c>
      <c r="L325" s="12">
        <v>0</v>
      </c>
      <c r="M325" s="12">
        <v>0</v>
      </c>
      <c r="N325" s="12">
        <v>0</v>
      </c>
      <c r="O325" s="12">
        <v>0</v>
      </c>
      <c r="P325" s="12">
        <v>0</v>
      </c>
      <c r="Q325" s="12">
        <v>0</v>
      </c>
    </row>
    <row r="326" spans="1:17" ht="15.75" customHeight="1">
      <c r="A326" s="8" t="s">
        <v>992</v>
      </c>
      <c r="B326" s="8" t="s">
        <v>45</v>
      </c>
      <c r="C326" s="12">
        <v>1.1609999999999999E-3</v>
      </c>
      <c r="D326" s="12">
        <v>0</v>
      </c>
      <c r="E326" s="12">
        <v>93.437635950000001</v>
      </c>
      <c r="F326" s="12">
        <v>1.7760237214376093</v>
      </c>
      <c r="G326" s="12">
        <v>3.4261388590921884</v>
      </c>
      <c r="H326" s="12">
        <v>7.9879493875707466</v>
      </c>
      <c r="I326" s="12">
        <v>1.1494211974398902</v>
      </c>
      <c r="J326" s="12">
        <v>2.2173558733919334</v>
      </c>
      <c r="K326" s="12">
        <v>5.1697047957888707</v>
      </c>
      <c r="L326" s="12">
        <v>0</v>
      </c>
      <c r="M326" s="12">
        <v>0</v>
      </c>
      <c r="N326" s="12">
        <v>0</v>
      </c>
      <c r="O326" s="12">
        <v>0</v>
      </c>
      <c r="P326" s="12">
        <v>0</v>
      </c>
      <c r="Q326" s="12">
        <v>0</v>
      </c>
    </row>
    <row r="327" spans="1:17" ht="15.75" customHeight="1">
      <c r="A327" s="8" t="s">
        <v>992</v>
      </c>
      <c r="B327" s="8" t="s">
        <v>138</v>
      </c>
      <c r="C327" s="12">
        <v>5.2773500000000001E-2</v>
      </c>
      <c r="D327" s="12">
        <v>0</v>
      </c>
      <c r="E327" s="12">
        <v>450.24200000000002</v>
      </c>
      <c r="F327" s="12">
        <v>95.822021934568639</v>
      </c>
      <c r="G327" s="12">
        <v>184.8508828705657</v>
      </c>
      <c r="H327" s="12">
        <v>430.97479621975714</v>
      </c>
      <c r="I327" s="12">
        <v>60.69194975063283</v>
      </c>
      <c r="J327" s="12">
        <v>117.08123318668093</v>
      </c>
      <c r="K327" s="12">
        <v>272.97170470708318</v>
      </c>
      <c r="L327" s="12">
        <v>0</v>
      </c>
      <c r="M327" s="12">
        <v>0</v>
      </c>
      <c r="N327" s="12">
        <v>0</v>
      </c>
      <c r="O327" s="12">
        <v>0</v>
      </c>
      <c r="P327" s="12">
        <v>0</v>
      </c>
      <c r="Q327" s="12">
        <v>0</v>
      </c>
    </row>
    <row r="328" spans="1:17" ht="15.75" customHeight="1">
      <c r="A328" s="8" t="s">
        <v>992</v>
      </c>
      <c r="B328" s="8" t="s">
        <v>193</v>
      </c>
      <c r="C328" s="12">
        <v>6.9336000000000007E-3</v>
      </c>
      <c r="D328" s="12">
        <v>0</v>
      </c>
      <c r="E328" s="12">
        <v>77.359122075000002</v>
      </c>
      <c r="F328" s="12">
        <v>20.069772743119419</v>
      </c>
      <c r="G328" s="12">
        <v>38.716728531469812</v>
      </c>
      <c r="H328" s="12">
        <v>90.2669975389271</v>
      </c>
      <c r="I328" s="12">
        <v>6.3097247136813843</v>
      </c>
      <c r="J328" s="12">
        <v>12.172130794637896</v>
      </c>
      <c r="K328" s="12">
        <v>28.378991256712101</v>
      </c>
      <c r="L328" s="12">
        <v>0</v>
      </c>
      <c r="M328" s="12">
        <v>0</v>
      </c>
      <c r="N328" s="12">
        <v>0</v>
      </c>
      <c r="O328" s="12">
        <v>0</v>
      </c>
      <c r="P328" s="12">
        <v>0</v>
      </c>
      <c r="Q328" s="12">
        <v>0</v>
      </c>
    </row>
    <row r="329" spans="1:17" ht="15.75" customHeight="1">
      <c r="A329" s="8" t="s">
        <v>992</v>
      </c>
      <c r="B329" s="8" t="s">
        <v>202</v>
      </c>
      <c r="C329" s="12">
        <v>7.1317400000000001E-3</v>
      </c>
      <c r="D329" s="12">
        <v>0</v>
      </c>
      <c r="E329" s="12">
        <v>31.658415652206102</v>
      </c>
      <c r="F329" s="12">
        <v>73.861339963066257</v>
      </c>
      <c r="G329" s="12">
        <v>142.48638910478081</v>
      </c>
      <c r="H329" s="12">
        <v>332.20313343875353</v>
      </c>
      <c r="I329" s="12">
        <v>53.426306652479731</v>
      </c>
      <c r="J329" s="12">
        <v>103.06503404789495</v>
      </c>
      <c r="K329" s="12">
        <v>240.2933183569161</v>
      </c>
      <c r="L329" s="12">
        <v>0</v>
      </c>
      <c r="M329" s="12">
        <v>0</v>
      </c>
      <c r="N329" s="12">
        <v>0</v>
      </c>
      <c r="O329" s="12">
        <v>0</v>
      </c>
      <c r="P329" s="12">
        <v>0</v>
      </c>
      <c r="Q329" s="12">
        <v>0</v>
      </c>
    </row>
    <row r="330" spans="1:17" ht="15.75" customHeight="1">
      <c r="A330" s="8" t="s">
        <v>992</v>
      </c>
      <c r="B330" s="8" t="s">
        <v>217</v>
      </c>
      <c r="C330" s="12">
        <v>2.2011119999999999E-2</v>
      </c>
      <c r="D330" s="12">
        <v>0</v>
      </c>
      <c r="E330" s="12">
        <v>999.02471837999997</v>
      </c>
      <c r="F330" s="12">
        <v>7.096661034001233</v>
      </c>
      <c r="G330" s="12">
        <v>13.690214744832234</v>
      </c>
      <c r="H330" s="12">
        <v>31.918362618749939</v>
      </c>
      <c r="I330" s="12">
        <v>5.617300962073891</v>
      </c>
      <c r="J330" s="12">
        <v>10.83637165262569</v>
      </c>
      <c r="K330" s="12">
        <v>25.26470521659358</v>
      </c>
      <c r="L330" s="12">
        <v>0</v>
      </c>
      <c r="M330" s="12">
        <v>0</v>
      </c>
      <c r="N330" s="12">
        <v>0</v>
      </c>
      <c r="O330" s="12">
        <v>0</v>
      </c>
      <c r="P330" s="12">
        <v>0</v>
      </c>
      <c r="Q330" s="12">
        <v>0</v>
      </c>
    </row>
    <row r="331" spans="1:17" ht="15.75" customHeight="1">
      <c r="A331" s="8" t="s">
        <v>992</v>
      </c>
      <c r="B331" s="8" t="s">
        <v>244</v>
      </c>
      <c r="C331" s="12">
        <v>2.752195E-2</v>
      </c>
      <c r="D331" s="12">
        <v>0</v>
      </c>
      <c r="E331" s="12">
        <v>184.84152828999999</v>
      </c>
      <c r="F331" s="12">
        <v>62.937102433966658</v>
      </c>
      <c r="G331" s="12">
        <v>121.41237176333162</v>
      </c>
      <c r="H331" s="12">
        <v>283.06963627486789</v>
      </c>
      <c r="I331" s="12">
        <v>39.380595621455399</v>
      </c>
      <c r="J331" s="12">
        <v>75.969361965306277</v>
      </c>
      <c r="K331" s="12">
        <v>177.12049725436427</v>
      </c>
      <c r="L331" s="12">
        <v>0</v>
      </c>
      <c r="M331" s="12">
        <v>0</v>
      </c>
      <c r="N331" s="12">
        <v>0</v>
      </c>
      <c r="O331" s="12">
        <v>0</v>
      </c>
      <c r="P331" s="12">
        <v>0</v>
      </c>
      <c r="Q331" s="12">
        <v>0</v>
      </c>
    </row>
    <row r="332" spans="1:17" ht="15.75" customHeight="1">
      <c r="A332" s="8" t="s">
        <v>992</v>
      </c>
      <c r="B332" s="8" t="s">
        <v>310</v>
      </c>
      <c r="C332" s="12">
        <v>2.6829599999999999E-2</v>
      </c>
      <c r="D332" s="12">
        <v>0</v>
      </c>
      <c r="E332" s="12">
        <v>126.431048136</v>
      </c>
      <c r="F332" s="12">
        <v>37.336290168808851</v>
      </c>
      <c r="G332" s="12">
        <v>72.025679081669523</v>
      </c>
      <c r="H332" s="12">
        <v>167.92590807666039</v>
      </c>
      <c r="I332" s="12">
        <v>22.33529028975472</v>
      </c>
      <c r="J332" s="12">
        <v>43.087153097758502</v>
      </c>
      <c r="K332" s="12">
        <v>100.45652332100825</v>
      </c>
      <c r="L332" s="12">
        <v>0</v>
      </c>
      <c r="M332" s="12">
        <v>0</v>
      </c>
      <c r="N332" s="12">
        <v>0</v>
      </c>
      <c r="O332" s="12">
        <v>0</v>
      </c>
      <c r="P332" s="12">
        <v>0</v>
      </c>
      <c r="Q332" s="12">
        <v>0</v>
      </c>
    </row>
    <row r="333" spans="1:17" ht="15.75" customHeight="1">
      <c r="A333" s="8" t="s">
        <v>993</v>
      </c>
      <c r="B333" s="8" t="s">
        <v>87</v>
      </c>
      <c r="C333" s="12">
        <v>1.0698649999999999E-2</v>
      </c>
      <c r="D333" s="12">
        <v>0</v>
      </c>
      <c r="E333" s="12">
        <v>150.54139967525299</v>
      </c>
      <c r="F333" s="12">
        <v>23.873467572189565</v>
      </c>
      <c r="G333" s="12">
        <v>46.054460851540647</v>
      </c>
      <c r="H333" s="12">
        <v>107.37472048971216</v>
      </c>
      <c r="I333" s="12">
        <v>2.4711829940914511</v>
      </c>
      <c r="J333" s="12">
        <v>4.7671751124648098</v>
      </c>
      <c r="K333" s="12">
        <v>11.114538869024615</v>
      </c>
      <c r="L333" s="12">
        <v>0</v>
      </c>
      <c r="M333" s="12">
        <v>0</v>
      </c>
      <c r="N333" s="12">
        <v>0</v>
      </c>
      <c r="O333" s="12">
        <v>0</v>
      </c>
      <c r="P333" s="12">
        <v>0</v>
      </c>
      <c r="Q333" s="12">
        <v>0</v>
      </c>
    </row>
    <row r="334" spans="1:17" ht="15.75" customHeight="1">
      <c r="A334" s="8" t="s">
        <v>993</v>
      </c>
      <c r="B334" s="8" t="s">
        <v>202</v>
      </c>
      <c r="C334" s="12">
        <v>8.5829210000000003E-2</v>
      </c>
      <c r="D334" s="12">
        <v>0</v>
      </c>
      <c r="E334" s="12">
        <v>31.658415652206102</v>
      </c>
      <c r="F334" s="12">
        <v>888.9079605497966</v>
      </c>
      <c r="G334" s="12">
        <v>1714.7981015314558</v>
      </c>
      <c r="H334" s="12">
        <v>3998.0050454128727</v>
      </c>
      <c r="I334" s="12">
        <v>642.9760049020407</v>
      </c>
      <c r="J334" s="12">
        <v>1240.3691737155204</v>
      </c>
      <c r="K334" s="12">
        <v>2891.8869284147495</v>
      </c>
      <c r="L334" s="12">
        <v>0</v>
      </c>
      <c r="M334" s="12">
        <v>0</v>
      </c>
      <c r="N334" s="12">
        <v>0</v>
      </c>
      <c r="O334" s="12">
        <v>0</v>
      </c>
      <c r="P334" s="12">
        <v>0</v>
      </c>
      <c r="Q334" s="12">
        <v>0</v>
      </c>
    </row>
    <row r="335" spans="1:17" ht="15.75" customHeight="1">
      <c r="A335" s="8" t="s">
        <v>993</v>
      </c>
      <c r="B335" s="8" t="s">
        <v>217</v>
      </c>
      <c r="C335" s="12">
        <v>1.045836E-2</v>
      </c>
      <c r="D335" s="12">
        <v>0</v>
      </c>
      <c r="E335" s="12">
        <v>999.02471837999997</v>
      </c>
      <c r="F335" s="12">
        <v>3.3719063769384356</v>
      </c>
      <c r="G335" s="12">
        <v>6.5047664216434082</v>
      </c>
      <c r="H335" s="12">
        <v>15.165685656951105</v>
      </c>
      <c r="I335" s="12">
        <v>2.6690034714142263</v>
      </c>
      <c r="J335" s="12">
        <v>5.148791875967893</v>
      </c>
      <c r="K335" s="12">
        <v>12.004267954062023</v>
      </c>
      <c r="L335" s="12">
        <v>0</v>
      </c>
      <c r="M335" s="12">
        <v>0</v>
      </c>
      <c r="N335" s="12">
        <v>0</v>
      </c>
      <c r="O335" s="12">
        <v>0</v>
      </c>
      <c r="P335" s="12">
        <v>0</v>
      </c>
      <c r="Q335" s="12">
        <v>0</v>
      </c>
    </row>
    <row r="336" spans="1:17" ht="15.75" customHeight="1">
      <c r="A336" s="8" t="s">
        <v>993</v>
      </c>
      <c r="B336" s="8" t="s">
        <v>244</v>
      </c>
      <c r="C336" s="12">
        <v>1.4360040000000001E-2</v>
      </c>
      <c r="D336" s="12">
        <v>0</v>
      </c>
      <c r="E336" s="12">
        <v>184.84152828999999</v>
      </c>
      <c r="F336" s="12">
        <v>32.838491038456894</v>
      </c>
      <c r="G336" s="12">
        <v>63.348945660329768</v>
      </c>
      <c r="H336" s="12">
        <v>147.69634054609338</v>
      </c>
      <c r="I336" s="12">
        <v>20.547487672491393</v>
      </c>
      <c r="J336" s="12">
        <v>39.638291494471758</v>
      </c>
      <c r="K336" s="12">
        <v>92.415596474543477</v>
      </c>
      <c r="L336" s="12">
        <v>0</v>
      </c>
      <c r="M336" s="12">
        <v>0</v>
      </c>
      <c r="N336" s="12">
        <v>0</v>
      </c>
      <c r="O336" s="12">
        <v>0</v>
      </c>
      <c r="P336" s="12">
        <v>0</v>
      </c>
      <c r="Q336" s="12">
        <v>0</v>
      </c>
    </row>
    <row r="337" spans="1:17" ht="15.75" customHeight="1">
      <c r="A337" s="8" t="s">
        <v>994</v>
      </c>
      <c r="B337" s="8" t="s">
        <v>61</v>
      </c>
      <c r="C337" s="12">
        <v>9.2226000000000009E-3</v>
      </c>
      <c r="D337" s="12">
        <v>0</v>
      </c>
      <c r="E337" s="12">
        <v>2.9174746000000003</v>
      </c>
      <c r="F337" s="12">
        <v>246.8615468032701</v>
      </c>
      <c r="G337" s="12">
        <v>476.22220813225812</v>
      </c>
      <c r="H337" s="12">
        <v>1110.2991011886782</v>
      </c>
      <c r="I337" s="12">
        <v>158.9815634309291</v>
      </c>
      <c r="J337" s="12">
        <v>306.69236326924289</v>
      </c>
      <c r="K337" s="12">
        <v>715.04488758470791</v>
      </c>
      <c r="L337" s="12">
        <v>0</v>
      </c>
      <c r="M337" s="12">
        <v>0</v>
      </c>
      <c r="N337" s="12">
        <v>0</v>
      </c>
      <c r="O337" s="12">
        <v>0</v>
      </c>
      <c r="P337" s="12">
        <v>0</v>
      </c>
      <c r="Q337" s="12">
        <v>0</v>
      </c>
    </row>
    <row r="338" spans="1:17" ht="15.75" customHeight="1">
      <c r="A338" s="8" t="s">
        <v>994</v>
      </c>
      <c r="B338" s="8" t="s">
        <v>87</v>
      </c>
      <c r="C338" s="12">
        <v>0.21645659</v>
      </c>
      <c r="D338" s="12">
        <v>0</v>
      </c>
      <c r="E338" s="12">
        <v>150.54139967525299</v>
      </c>
      <c r="F338" s="12">
        <v>483.01135023126591</v>
      </c>
      <c r="G338" s="12">
        <v>931.78032277090904</v>
      </c>
      <c r="H338" s="12">
        <v>2172.4204314942754</v>
      </c>
      <c r="I338" s="12">
        <v>49.997321546833085</v>
      </c>
      <c r="J338" s="12">
        <v>96.450156681169986</v>
      </c>
      <c r="K338" s="12">
        <v>224.87091203203445</v>
      </c>
      <c r="L338" s="12">
        <v>0</v>
      </c>
      <c r="M338" s="12">
        <v>0</v>
      </c>
      <c r="N338" s="12">
        <v>0</v>
      </c>
      <c r="O338" s="12">
        <v>0</v>
      </c>
      <c r="P338" s="12">
        <v>0</v>
      </c>
      <c r="Q338" s="12">
        <v>0</v>
      </c>
    </row>
    <row r="339" spans="1:17" ht="15.75" customHeight="1">
      <c r="A339" s="8" t="s">
        <v>994</v>
      </c>
      <c r="B339" s="8" t="s">
        <v>97</v>
      </c>
      <c r="C339" s="12">
        <v>3.501456E-2</v>
      </c>
      <c r="D339" s="12">
        <v>0</v>
      </c>
      <c r="E339" s="12">
        <v>108.25509592</v>
      </c>
      <c r="F339" s="12">
        <v>11.138679081238593</v>
      </c>
      <c r="G339" s="12">
        <v>21.487697927985955</v>
      </c>
      <c r="H339" s="12">
        <v>50.09798217858576</v>
      </c>
      <c r="I339" s="12">
        <v>8.1845902771374295</v>
      </c>
      <c r="J339" s="12">
        <v>15.788946091074905</v>
      </c>
      <c r="K339" s="12">
        <v>36.811497562012768</v>
      </c>
      <c r="L339" s="12">
        <v>0</v>
      </c>
      <c r="M339" s="12">
        <v>0</v>
      </c>
      <c r="N339" s="12">
        <v>0</v>
      </c>
      <c r="O339" s="12">
        <v>0</v>
      </c>
      <c r="P339" s="12">
        <v>0</v>
      </c>
      <c r="Q339" s="12">
        <v>0</v>
      </c>
    </row>
    <row r="340" spans="1:17" ht="15.75" customHeight="1">
      <c r="A340" s="8" t="s">
        <v>994</v>
      </c>
      <c r="B340" s="8" t="s">
        <v>138</v>
      </c>
      <c r="C340" s="12">
        <v>8.5771000000000007E-3</v>
      </c>
      <c r="D340" s="12">
        <v>0</v>
      </c>
      <c r="E340" s="12">
        <v>450.24200000000002</v>
      </c>
      <c r="F340" s="12">
        <v>15.573631923882038</v>
      </c>
      <c r="G340" s="12">
        <v>30.043194168837186</v>
      </c>
      <c r="H340" s="12">
        <v>70.044888526561238</v>
      </c>
      <c r="I340" s="12">
        <v>9.8640590865899167</v>
      </c>
      <c r="J340" s="12">
        <v>19.028820244355238</v>
      </c>
      <c r="K340" s="12">
        <v>44.365175863702866</v>
      </c>
      <c r="L340" s="12">
        <v>0</v>
      </c>
      <c r="M340" s="12">
        <v>0</v>
      </c>
      <c r="N340" s="12">
        <v>0</v>
      </c>
      <c r="O340" s="12">
        <v>0</v>
      </c>
      <c r="P340" s="12">
        <v>0</v>
      </c>
      <c r="Q340" s="12">
        <v>0</v>
      </c>
    </row>
    <row r="341" spans="1:17" ht="15.75" customHeight="1">
      <c r="A341" s="8" t="s">
        <v>994</v>
      </c>
      <c r="B341" s="8" t="s">
        <v>161</v>
      </c>
      <c r="C341" s="12">
        <v>9.8106800000000004E-3</v>
      </c>
      <c r="D341" s="12">
        <v>0</v>
      </c>
      <c r="E341" s="12">
        <v>3.891881358</v>
      </c>
      <c r="F341" s="12">
        <v>141.71536576133099</v>
      </c>
      <c r="G341" s="12">
        <v>273.38402956258903</v>
      </c>
      <c r="H341" s="12">
        <v>637.38741520089275</v>
      </c>
      <c r="I341" s="12">
        <v>85.544804082229973</v>
      </c>
      <c r="J341" s="12">
        <v>165.02503537639393</v>
      </c>
      <c r="K341" s="12">
        <v>384.75137304212717</v>
      </c>
      <c r="L341" s="12">
        <v>0</v>
      </c>
      <c r="M341" s="12">
        <v>0</v>
      </c>
      <c r="N341" s="12">
        <v>0</v>
      </c>
      <c r="O341" s="12">
        <v>0</v>
      </c>
      <c r="P341" s="12">
        <v>0</v>
      </c>
      <c r="Q341" s="12">
        <v>0</v>
      </c>
    </row>
    <row r="342" spans="1:17" ht="15.75" customHeight="1">
      <c r="A342" s="8" t="s">
        <v>994</v>
      </c>
      <c r="B342" s="8" t="s">
        <v>202</v>
      </c>
      <c r="C342" s="12">
        <v>0.25786006</v>
      </c>
      <c r="D342" s="12">
        <v>0</v>
      </c>
      <c r="E342" s="12">
        <v>31.658415652206102</v>
      </c>
      <c r="F342" s="12">
        <v>2670.5810299529517</v>
      </c>
      <c r="G342" s="12">
        <v>5151.8351543581412</v>
      </c>
      <c r="H342" s="12">
        <v>12011.363274699443</v>
      </c>
      <c r="I342" s="12">
        <v>1931.7180153772883</v>
      </c>
      <c r="J342" s="12">
        <v>3726.4897295039127</v>
      </c>
      <c r="K342" s="12">
        <v>8688.2092573640493</v>
      </c>
      <c r="L342" s="12">
        <v>0</v>
      </c>
      <c r="M342" s="12">
        <v>0</v>
      </c>
      <c r="N342" s="12">
        <v>0</v>
      </c>
      <c r="O342" s="12">
        <v>0</v>
      </c>
      <c r="P342" s="12">
        <v>0</v>
      </c>
      <c r="Q342" s="12">
        <v>0</v>
      </c>
    </row>
    <row r="343" spans="1:17" ht="15.75" customHeight="1">
      <c r="A343" s="8" t="s">
        <v>994</v>
      </c>
      <c r="B343" s="8" t="s">
        <v>217</v>
      </c>
      <c r="C343" s="12">
        <v>0.61582572000000002</v>
      </c>
      <c r="D343" s="12">
        <v>0</v>
      </c>
      <c r="E343" s="12">
        <v>999.02471837999997</v>
      </c>
      <c r="F343" s="12">
        <v>198.54993252772937</v>
      </c>
      <c r="G343" s="12">
        <v>383.02396026149188</v>
      </c>
      <c r="H343" s="12">
        <v>893.00992593347223</v>
      </c>
      <c r="I343" s="12">
        <v>157.16049021702881</v>
      </c>
      <c r="J343" s="12">
        <v>303.17931914258821</v>
      </c>
      <c r="K343" s="12">
        <v>706.85432093398697</v>
      </c>
      <c r="L343" s="12">
        <v>0</v>
      </c>
      <c r="M343" s="12">
        <v>0</v>
      </c>
      <c r="N343" s="12">
        <v>0</v>
      </c>
      <c r="O343" s="12">
        <v>0</v>
      </c>
      <c r="P343" s="12">
        <v>0</v>
      </c>
      <c r="Q343" s="12">
        <v>0</v>
      </c>
    </row>
    <row r="344" spans="1:17" ht="15.75" customHeight="1">
      <c r="A344" s="8" t="s">
        <v>994</v>
      </c>
      <c r="B344" s="8" t="s">
        <v>244</v>
      </c>
      <c r="C344" s="12">
        <v>6.6019334699999996</v>
      </c>
      <c r="D344" s="12">
        <v>0</v>
      </c>
      <c r="E344" s="12">
        <v>184.84152828999999</v>
      </c>
      <c r="F344" s="12">
        <v>15097.279192194703</v>
      </c>
      <c r="G344" s="12">
        <v>29124.259030207599</v>
      </c>
      <c r="H344" s="12">
        <v>67902.416291860733</v>
      </c>
      <c r="I344" s="12">
        <v>9446.5716383403742</v>
      </c>
      <c r="J344" s="12">
        <v>18223.442505102314</v>
      </c>
      <c r="K344" s="12">
        <v>42487.459611205988</v>
      </c>
      <c r="L344" s="12">
        <v>0</v>
      </c>
      <c r="M344" s="12">
        <v>0</v>
      </c>
      <c r="N344" s="12">
        <v>0</v>
      </c>
      <c r="O344" s="12">
        <v>0</v>
      </c>
      <c r="P344" s="12">
        <v>0</v>
      </c>
      <c r="Q344" s="12">
        <v>0</v>
      </c>
    </row>
    <row r="345" spans="1:17" ht="15.75" customHeight="1">
      <c r="A345" s="8" t="s">
        <v>994</v>
      </c>
      <c r="B345" s="8" t="s">
        <v>306</v>
      </c>
      <c r="C345" s="12">
        <v>8.2184000000000001E-4</v>
      </c>
      <c r="D345" s="12">
        <v>0</v>
      </c>
      <c r="E345" s="12">
        <v>36.634587916000001</v>
      </c>
      <c r="F345" s="12">
        <v>1.4372893872648702</v>
      </c>
      <c r="G345" s="12">
        <v>2.7726842620564418</v>
      </c>
      <c r="H345" s="12">
        <v>6.4644378012423269</v>
      </c>
      <c r="I345" s="12">
        <v>0.94330634104836342</v>
      </c>
      <c r="J345" s="12">
        <v>1.8197383695290925</v>
      </c>
      <c r="K345" s="12">
        <v>4.2426704206234209</v>
      </c>
      <c r="L345" s="12">
        <v>0</v>
      </c>
      <c r="M345" s="12">
        <v>0</v>
      </c>
      <c r="N345" s="12">
        <v>0</v>
      </c>
      <c r="O345" s="12">
        <v>0</v>
      </c>
      <c r="P345" s="12">
        <v>0</v>
      </c>
      <c r="Q345" s="12">
        <v>0</v>
      </c>
    </row>
    <row r="346" spans="1:17" ht="15.75" customHeight="1">
      <c r="A346" s="8" t="s">
        <v>994</v>
      </c>
      <c r="B346" s="8" t="s">
        <v>310</v>
      </c>
      <c r="C346" s="12">
        <v>7.4021E-3</v>
      </c>
      <c r="D346" s="12">
        <v>0</v>
      </c>
      <c r="E346" s="12">
        <v>126.431048136</v>
      </c>
      <c r="F346" s="12">
        <v>10.300822727828219</v>
      </c>
      <c r="G346" s="12">
        <v>19.871383812297832</v>
      </c>
      <c r="H346" s="12">
        <v>46.329589862474577</v>
      </c>
      <c r="I346" s="12">
        <v>6.162151215589998</v>
      </c>
      <c r="J346" s="12">
        <v>11.887445804071556</v>
      </c>
      <c r="K346" s="12">
        <v>27.715255958882544</v>
      </c>
      <c r="L346" s="12">
        <v>0</v>
      </c>
      <c r="M346" s="12">
        <v>0</v>
      </c>
      <c r="N346" s="12">
        <v>0</v>
      </c>
      <c r="O346" s="12">
        <v>0</v>
      </c>
      <c r="P346" s="12">
        <v>0</v>
      </c>
      <c r="Q346" s="12">
        <v>0</v>
      </c>
    </row>
    <row r="347" spans="1:17" ht="15.75" customHeight="1">
      <c r="A347" s="8" t="s">
        <v>995</v>
      </c>
      <c r="B347" s="8" t="s">
        <v>87</v>
      </c>
      <c r="C347" s="12">
        <v>4.0999999999999999E-7</v>
      </c>
      <c r="D347" s="12">
        <v>0</v>
      </c>
      <c r="E347" s="12">
        <v>150.54139967525299</v>
      </c>
      <c r="F347" s="12">
        <v>9.1489315984705764E-4</v>
      </c>
      <c r="G347" s="12">
        <v>1.7649263177252894E-3</v>
      </c>
      <c r="H347" s="12">
        <v>4.1148776154731666E-3</v>
      </c>
      <c r="I347" s="12">
        <v>9.4702137893799232E-5</v>
      </c>
      <c r="J347" s="12">
        <v>1.8269050731733181E-4</v>
      </c>
      <c r="K347" s="12">
        <v>4.2593793948770105E-4</v>
      </c>
      <c r="L347" s="12">
        <v>0</v>
      </c>
      <c r="M347" s="12">
        <v>0</v>
      </c>
      <c r="N347" s="12">
        <v>0</v>
      </c>
      <c r="O347" s="12">
        <v>0</v>
      </c>
      <c r="P347" s="12">
        <v>0</v>
      </c>
      <c r="Q347" s="12">
        <v>0</v>
      </c>
    </row>
    <row r="348" spans="1:17" ht="15.75" customHeight="1">
      <c r="A348" s="8" t="s">
        <v>995</v>
      </c>
      <c r="B348" s="8" t="s">
        <v>97</v>
      </c>
      <c r="C348" s="12">
        <v>3.3488000000000002E-4</v>
      </c>
      <c r="D348" s="12">
        <v>0</v>
      </c>
      <c r="E348" s="12">
        <v>108.25509592</v>
      </c>
      <c r="F348" s="12">
        <v>0.10653056473436137</v>
      </c>
      <c r="G348" s="12">
        <v>0.20550880211329048</v>
      </c>
      <c r="H348" s="12">
        <v>0.47913817200515446</v>
      </c>
      <c r="I348" s="12">
        <v>7.8277596291593629E-2</v>
      </c>
      <c r="J348" s="12">
        <v>0.15100581777920855</v>
      </c>
      <c r="K348" s="12">
        <v>0.35206594923845502</v>
      </c>
      <c r="L348" s="12">
        <v>0</v>
      </c>
      <c r="M348" s="12">
        <v>0</v>
      </c>
      <c r="N348" s="12">
        <v>0</v>
      </c>
      <c r="O348" s="12">
        <v>0</v>
      </c>
      <c r="P348" s="12">
        <v>0</v>
      </c>
      <c r="Q348" s="12">
        <v>0</v>
      </c>
    </row>
    <row r="349" spans="1:17" ht="15.75" customHeight="1">
      <c r="A349" s="8" t="s">
        <v>995</v>
      </c>
      <c r="B349" s="8" t="s">
        <v>128</v>
      </c>
      <c r="C349" s="12">
        <v>6.8952E-4</v>
      </c>
      <c r="D349" s="12">
        <v>0</v>
      </c>
      <c r="E349" s="12">
        <v>146.87979724000002</v>
      </c>
      <c r="F349" s="12">
        <v>1.3593059543031814</v>
      </c>
      <c r="G349" s="12">
        <v>2.622245916661381</v>
      </c>
      <c r="H349" s="12">
        <v>6.1136948984038701</v>
      </c>
      <c r="I349" s="12">
        <v>0.97315254119273908</v>
      </c>
      <c r="J349" s="12">
        <v>1.8773148674534084</v>
      </c>
      <c r="K349" s="12">
        <v>4.3769084565723988</v>
      </c>
      <c r="L349" s="12">
        <v>0</v>
      </c>
      <c r="M349" s="12">
        <v>0</v>
      </c>
      <c r="N349" s="12">
        <v>0</v>
      </c>
      <c r="O349" s="12">
        <v>0</v>
      </c>
      <c r="P349" s="12">
        <v>0</v>
      </c>
      <c r="Q349" s="12">
        <v>0</v>
      </c>
    </row>
    <row r="350" spans="1:17" ht="15.75" customHeight="1">
      <c r="A350" s="8" t="s">
        <v>995</v>
      </c>
      <c r="B350" s="8" t="s">
        <v>138</v>
      </c>
      <c r="C350" s="12">
        <v>1.3743000000000002E-4</v>
      </c>
      <c r="D350" s="12">
        <v>0</v>
      </c>
      <c r="E350" s="12">
        <v>450.24200000000002</v>
      </c>
      <c r="F350" s="12">
        <v>0.2495347186460585</v>
      </c>
      <c r="G350" s="12">
        <v>0.48137904124043024</v>
      </c>
      <c r="H350" s="12">
        <v>1.1223221170565005</v>
      </c>
      <c r="I350" s="12">
        <v>0.15805081440930524</v>
      </c>
      <c r="J350" s="12">
        <v>0.30489684930591232</v>
      </c>
      <c r="K350" s="12">
        <v>0.71085869570702043</v>
      </c>
      <c r="L350" s="12">
        <v>0</v>
      </c>
      <c r="M350" s="12">
        <v>0</v>
      </c>
      <c r="N350" s="12">
        <v>0</v>
      </c>
      <c r="O350" s="12">
        <v>0</v>
      </c>
      <c r="P350" s="12">
        <v>0</v>
      </c>
      <c r="Q350" s="12">
        <v>0</v>
      </c>
    </row>
    <row r="351" spans="1:17" ht="15.75" customHeight="1">
      <c r="A351" s="8" t="s">
        <v>995</v>
      </c>
      <c r="B351" s="8" t="s">
        <v>202</v>
      </c>
      <c r="C351" s="12">
        <v>6.4210999999999999E-4</v>
      </c>
      <c r="D351" s="12">
        <v>0</v>
      </c>
      <c r="E351" s="12">
        <v>31.658415652206102</v>
      </c>
      <c r="F351" s="12">
        <v>6.6501449861723048</v>
      </c>
      <c r="G351" s="12">
        <v>12.828837746198095</v>
      </c>
      <c r="H351" s="12">
        <v>29.910085618987516</v>
      </c>
      <c r="I351" s="12">
        <v>4.8102659049017147</v>
      </c>
      <c r="J351" s="12">
        <v>9.2795150990492949</v>
      </c>
      <c r="K351" s="12">
        <v>21.634936586325271</v>
      </c>
      <c r="L351" s="12">
        <v>0</v>
      </c>
      <c r="M351" s="12">
        <v>0</v>
      </c>
      <c r="N351" s="12">
        <v>0</v>
      </c>
      <c r="O351" s="12">
        <v>0</v>
      </c>
      <c r="P351" s="12">
        <v>0</v>
      </c>
      <c r="Q351" s="12">
        <v>0</v>
      </c>
    </row>
    <row r="352" spans="1:17" ht="15.75" customHeight="1">
      <c r="A352" s="8" t="s">
        <v>995</v>
      </c>
      <c r="B352" s="8" t="s">
        <v>217</v>
      </c>
      <c r="C352" s="12">
        <v>1.471626E-2</v>
      </c>
      <c r="D352" s="12">
        <v>0</v>
      </c>
      <c r="E352" s="12">
        <v>999.02471837999997</v>
      </c>
      <c r="F352" s="12">
        <v>4.7447067167972818</v>
      </c>
      <c r="G352" s="12">
        <v>9.1530444448435535</v>
      </c>
      <c r="H352" s="12">
        <v>21.340073702374301</v>
      </c>
      <c r="I352" s="12">
        <v>3.755631765041012</v>
      </c>
      <c r="J352" s="12">
        <v>7.2450135520895502</v>
      </c>
      <c r="K352" s="12">
        <v>16.89155166982632</v>
      </c>
      <c r="L352" s="12">
        <v>0</v>
      </c>
      <c r="M352" s="12">
        <v>0</v>
      </c>
      <c r="N352" s="12">
        <v>0</v>
      </c>
      <c r="O352" s="12">
        <v>0</v>
      </c>
      <c r="P352" s="12">
        <v>0</v>
      </c>
      <c r="Q352" s="12">
        <v>0</v>
      </c>
    </row>
    <row r="353" spans="1:17" ht="15.75" customHeight="1">
      <c r="A353" s="8" t="s">
        <v>995</v>
      </c>
      <c r="B353" s="8" t="s">
        <v>244</v>
      </c>
      <c r="C353" s="12">
        <v>1.68144E-2</v>
      </c>
      <c r="D353" s="12">
        <v>0</v>
      </c>
      <c r="E353" s="12">
        <v>184.84152828999999</v>
      </c>
      <c r="F353" s="12">
        <v>38.451113208391455</v>
      </c>
      <c r="G353" s="12">
        <v>74.17629142474874</v>
      </c>
      <c r="H353" s="12">
        <v>172.94000215028873</v>
      </c>
      <c r="I353" s="12">
        <v>24.059381221802955</v>
      </c>
      <c r="J353" s="12">
        <v>46.413108076624155</v>
      </c>
      <c r="K353" s="12">
        <v>108.21089672184505</v>
      </c>
      <c r="L353" s="12">
        <v>0</v>
      </c>
      <c r="M353" s="12">
        <v>0</v>
      </c>
      <c r="N353" s="12">
        <v>0</v>
      </c>
      <c r="O353" s="12">
        <v>0</v>
      </c>
      <c r="P353" s="12">
        <v>0</v>
      </c>
      <c r="Q353" s="12">
        <v>0</v>
      </c>
    </row>
    <row r="354" spans="1:17" ht="15.75" customHeight="1">
      <c r="A354" s="8" t="s">
        <v>995</v>
      </c>
      <c r="B354" s="8" t="s">
        <v>319</v>
      </c>
      <c r="C354" s="12">
        <v>3.7007000000000001E-4</v>
      </c>
      <c r="D354" s="12">
        <v>0</v>
      </c>
      <c r="E354" s="12">
        <v>230.05283894999999</v>
      </c>
      <c r="F354" s="12">
        <v>5.1420954692256472E-2</v>
      </c>
      <c r="G354" s="12">
        <v>9.919649659867881E-2</v>
      </c>
      <c r="H354" s="12">
        <v>0.23127392871184829</v>
      </c>
      <c r="I354" s="12">
        <v>2.6582837654572894E-2</v>
      </c>
      <c r="J354" s="12">
        <v>5.1281124218064515E-2</v>
      </c>
      <c r="K354" s="12">
        <v>0.11956054370200461</v>
      </c>
      <c r="L354" s="12">
        <v>0</v>
      </c>
      <c r="M354" s="12">
        <v>0</v>
      </c>
      <c r="N354" s="12">
        <v>0</v>
      </c>
      <c r="O354" s="12">
        <v>0</v>
      </c>
      <c r="P354" s="12">
        <v>0</v>
      </c>
      <c r="Q354" s="12">
        <v>0</v>
      </c>
    </row>
    <row r="355" spans="1:17" ht="15.75" customHeight="1">
      <c r="A355" s="8" t="s">
        <v>996</v>
      </c>
      <c r="B355" s="8" t="s">
        <v>45</v>
      </c>
      <c r="C355" s="12">
        <v>8.0000000000000002E-3</v>
      </c>
      <c r="D355" s="12">
        <v>0</v>
      </c>
      <c r="E355" s="12">
        <v>93.437635950000001</v>
      </c>
      <c r="F355" s="12">
        <v>12.237889553402994</v>
      </c>
      <c r="G355" s="12">
        <v>23.608191966182179</v>
      </c>
      <c r="H355" s="12">
        <v>55.041856245104199</v>
      </c>
      <c r="I355" s="12">
        <v>7.9202149694393817</v>
      </c>
      <c r="J355" s="12">
        <v>15.278937973415564</v>
      </c>
      <c r="K355" s="12">
        <v>35.622427533428912</v>
      </c>
      <c r="L355" s="12">
        <v>0</v>
      </c>
      <c r="M355" s="12">
        <v>0</v>
      </c>
      <c r="N355" s="12">
        <v>0</v>
      </c>
      <c r="O355" s="12">
        <v>0</v>
      </c>
      <c r="P355" s="12">
        <v>0</v>
      </c>
      <c r="Q355" s="12">
        <v>0</v>
      </c>
    </row>
    <row r="356" spans="1:17" ht="15.75" customHeight="1">
      <c r="A356" s="8" t="s">
        <v>997</v>
      </c>
      <c r="B356" s="8" t="s">
        <v>138</v>
      </c>
      <c r="C356" s="12">
        <v>5.4064639999999997E-2</v>
      </c>
      <c r="D356" s="12">
        <v>0</v>
      </c>
      <c r="E356" s="12">
        <v>450.24200000000002</v>
      </c>
      <c r="F356" s="12">
        <v>98.166373652771881</v>
      </c>
      <c r="G356" s="12">
        <v>189.37338694760248</v>
      </c>
      <c r="H356" s="12">
        <v>441.51889123697555</v>
      </c>
      <c r="I356" s="12">
        <v>62.176820073825951</v>
      </c>
      <c r="J356" s="12">
        <v>119.94570614027793</v>
      </c>
      <c r="K356" s="12">
        <v>279.65014534140727</v>
      </c>
      <c r="L356" s="12">
        <v>0</v>
      </c>
      <c r="M356" s="12">
        <v>0</v>
      </c>
      <c r="N356" s="12">
        <v>0</v>
      </c>
      <c r="O356" s="12">
        <v>0</v>
      </c>
      <c r="P356" s="12">
        <v>0</v>
      </c>
      <c r="Q356" s="12">
        <v>0</v>
      </c>
    </row>
    <row r="357" spans="1:17" ht="15.75" customHeight="1">
      <c r="A357" s="8" t="s">
        <v>998</v>
      </c>
      <c r="B357" s="8" t="s">
        <v>244</v>
      </c>
      <c r="C357" s="12">
        <v>5.0849999999999995E-4</v>
      </c>
      <c r="D357" s="12">
        <v>0</v>
      </c>
      <c r="E357" s="12">
        <v>184.84152828999999</v>
      </c>
      <c r="F357" s="12">
        <v>1.1628360849311929</v>
      </c>
      <c r="G357" s="12">
        <v>2.2432346197000621</v>
      </c>
      <c r="H357" s="12">
        <v>5.230040387609538</v>
      </c>
      <c r="I357" s="12">
        <v>0.72760225469162143</v>
      </c>
      <c r="J357" s="12">
        <v>1.4036222200591981</v>
      </c>
      <c r="K357" s="12">
        <v>3.2725069573138619</v>
      </c>
      <c r="L357" s="12">
        <v>0</v>
      </c>
      <c r="M357" s="12">
        <v>0</v>
      </c>
      <c r="N357" s="12">
        <v>0</v>
      </c>
      <c r="O357" s="12">
        <v>0</v>
      </c>
      <c r="P357" s="12">
        <v>0</v>
      </c>
      <c r="Q357" s="12">
        <v>0</v>
      </c>
    </row>
    <row r="358" spans="1:17" ht="15.75" customHeight="1">
      <c r="A358" s="8" t="s">
        <v>999</v>
      </c>
      <c r="B358" s="8" t="s">
        <v>244</v>
      </c>
      <c r="C358" s="12">
        <v>1.8950099999999999E-3</v>
      </c>
      <c r="D358" s="12">
        <v>0</v>
      </c>
      <c r="E358" s="12">
        <v>184.84152828999999</v>
      </c>
      <c r="F358" s="12">
        <v>4.3335024765102457</v>
      </c>
      <c r="G358" s="12">
        <v>8.3597876827488982</v>
      </c>
      <c r="H358" s="12">
        <v>19.490617177824877</v>
      </c>
      <c r="I358" s="12">
        <v>2.7115310691507761</v>
      </c>
      <c r="J358" s="12">
        <v>5.2308321400872781</v>
      </c>
      <c r="K358" s="12">
        <v>12.195542594256324</v>
      </c>
      <c r="L358" s="12">
        <v>0</v>
      </c>
      <c r="M358" s="12">
        <v>0</v>
      </c>
      <c r="N358" s="12">
        <v>0</v>
      </c>
      <c r="O358" s="12">
        <v>0</v>
      </c>
      <c r="P358" s="12">
        <v>0</v>
      </c>
      <c r="Q358" s="12">
        <v>0</v>
      </c>
    </row>
    <row r="359" spans="1:17" ht="15.75" customHeight="1">
      <c r="A359" s="8" t="s">
        <v>1000</v>
      </c>
      <c r="B359" s="8" t="s">
        <v>193</v>
      </c>
      <c r="C359" s="12">
        <v>5.7569000000000001E-4</v>
      </c>
      <c r="D359" s="12">
        <v>0</v>
      </c>
      <c r="E359" s="12">
        <v>77.359122075000002</v>
      </c>
      <c r="F359" s="12">
        <v>1.6663735246461315</v>
      </c>
      <c r="G359" s="12">
        <v>3.2146119545808602</v>
      </c>
      <c r="H359" s="12">
        <v>7.4947801738180653</v>
      </c>
      <c r="I359" s="12">
        <v>0.52389024755094549</v>
      </c>
      <c r="J359" s="12">
        <v>1.0106400682423402</v>
      </c>
      <c r="K359" s="12">
        <v>2.3562797791301184</v>
      </c>
      <c r="L359" s="12">
        <v>0</v>
      </c>
      <c r="M359" s="12">
        <v>0</v>
      </c>
      <c r="N359" s="12">
        <v>0</v>
      </c>
      <c r="O359" s="12">
        <v>0</v>
      </c>
      <c r="P359" s="12">
        <v>0</v>
      </c>
      <c r="Q359" s="12">
        <v>0</v>
      </c>
    </row>
    <row r="360" spans="1:17" ht="15.75" customHeight="1">
      <c r="A360" s="8" t="s">
        <v>1000</v>
      </c>
      <c r="B360" s="8" t="s">
        <v>217</v>
      </c>
      <c r="C360" s="12">
        <v>8.5499999999999997E-4</v>
      </c>
      <c r="D360" s="12">
        <v>0</v>
      </c>
      <c r="E360" s="12">
        <v>999.02471837999997</v>
      </c>
      <c r="F360" s="12">
        <v>0.27566271884715787</v>
      </c>
      <c r="G360" s="12">
        <v>0.53178273558235845</v>
      </c>
      <c r="H360" s="12">
        <v>1.2398369569122878</v>
      </c>
      <c r="I360" s="12">
        <v>0.21819845253549916</v>
      </c>
      <c r="J360" s="12">
        <v>0.42092804741398732</v>
      </c>
      <c r="K360" s="12">
        <v>0.98138227224182639</v>
      </c>
      <c r="L360" s="12">
        <v>0</v>
      </c>
      <c r="M360" s="12">
        <v>0</v>
      </c>
      <c r="N360" s="12">
        <v>0</v>
      </c>
      <c r="O360" s="12">
        <v>0</v>
      </c>
      <c r="P360" s="12">
        <v>0</v>
      </c>
      <c r="Q360" s="12">
        <v>0</v>
      </c>
    </row>
    <row r="361" spans="1:17" ht="15.75" customHeight="1">
      <c r="A361" s="8" t="s">
        <v>1000</v>
      </c>
      <c r="B361" s="8" t="s">
        <v>244</v>
      </c>
      <c r="C361" s="12">
        <v>1.0169999999999999E-3</v>
      </c>
      <c r="D361" s="12">
        <v>0</v>
      </c>
      <c r="E361" s="12">
        <v>184.84152828999999</v>
      </c>
      <c r="F361" s="12">
        <v>2.3256721698623859</v>
      </c>
      <c r="G361" s="12">
        <v>4.4864692394001242</v>
      </c>
      <c r="H361" s="12">
        <v>10.460080775219076</v>
      </c>
      <c r="I361" s="12">
        <v>1.4552045093832429</v>
      </c>
      <c r="J361" s="12">
        <v>2.8072444401183962</v>
      </c>
      <c r="K361" s="12">
        <v>6.5450139146277238</v>
      </c>
      <c r="L361" s="12">
        <v>0</v>
      </c>
      <c r="M361" s="12">
        <v>0</v>
      </c>
      <c r="N361" s="12">
        <v>0</v>
      </c>
      <c r="O361" s="12">
        <v>0</v>
      </c>
      <c r="P361" s="12">
        <v>0</v>
      </c>
      <c r="Q361" s="12">
        <v>0</v>
      </c>
    </row>
    <row r="362" spans="1:17" ht="15.75" customHeight="1">
      <c r="A362" s="8" t="s">
        <v>1001</v>
      </c>
      <c r="B362" s="8" t="s">
        <v>138</v>
      </c>
      <c r="C362" s="12">
        <v>0.39683598999999997</v>
      </c>
      <c r="D362" s="12">
        <v>0</v>
      </c>
      <c r="E362" s="12">
        <v>450.24200000000002</v>
      </c>
      <c r="F362" s="12">
        <v>720.54396502423106</v>
      </c>
      <c r="G362" s="12">
        <v>1390.0060277661132</v>
      </c>
      <c r="H362" s="12">
        <v>3240.7611760242467</v>
      </c>
      <c r="I362" s="12">
        <v>456.37962167229068</v>
      </c>
      <c r="J362" s="12">
        <v>880.40488279264002</v>
      </c>
      <c r="K362" s="12">
        <v>2052.6399931674609</v>
      </c>
      <c r="L362" s="12">
        <v>0</v>
      </c>
      <c r="M362" s="12">
        <v>0</v>
      </c>
      <c r="N362" s="12">
        <v>0</v>
      </c>
      <c r="O362" s="12">
        <v>0</v>
      </c>
      <c r="P362" s="12">
        <v>0</v>
      </c>
      <c r="Q362" s="12">
        <v>0</v>
      </c>
    </row>
    <row r="363" spans="1:17" ht="15.75" customHeight="1">
      <c r="A363" s="8" t="s">
        <v>1002</v>
      </c>
      <c r="B363" s="8" t="s">
        <v>87</v>
      </c>
      <c r="C363" s="12">
        <v>1.3209950000000002E-2</v>
      </c>
      <c r="D363" s="12">
        <v>0</v>
      </c>
      <c r="E363" s="12">
        <v>150.54139967525299</v>
      </c>
      <c r="F363" s="12">
        <v>29.477299748589367</v>
      </c>
      <c r="G363" s="12">
        <v>56.864849782524857</v>
      </c>
      <c r="H363" s="12">
        <v>132.5788476988287</v>
      </c>
      <c r="I363" s="12">
        <v>3.0512451377321788</v>
      </c>
      <c r="J363" s="12">
        <v>5.8861767491136288</v>
      </c>
      <c r="K363" s="12">
        <v>13.723460692037944</v>
      </c>
      <c r="L363" s="12">
        <v>0</v>
      </c>
      <c r="M363" s="12">
        <v>0</v>
      </c>
      <c r="N363" s="12">
        <v>0</v>
      </c>
      <c r="O363" s="12">
        <v>0</v>
      </c>
      <c r="P363" s="12">
        <v>0</v>
      </c>
      <c r="Q363" s="12">
        <v>0</v>
      </c>
    </row>
    <row r="364" spans="1:17" ht="15.75" customHeight="1">
      <c r="A364" s="8" t="s">
        <v>1002</v>
      </c>
      <c r="B364" s="8" t="s">
        <v>138</v>
      </c>
      <c r="C364" s="12">
        <v>1.1712520000000001E-2</v>
      </c>
      <c r="D364" s="12">
        <v>0</v>
      </c>
      <c r="E364" s="12">
        <v>450.24200000000002</v>
      </c>
      <c r="F364" s="12">
        <v>21.266684005212348</v>
      </c>
      <c r="G364" s="12">
        <v>41.025697796036987</v>
      </c>
      <c r="H364" s="12">
        <v>95.650296459772989</v>
      </c>
      <c r="I364" s="12">
        <v>13.469936147749952</v>
      </c>
      <c r="J364" s="12">
        <v>25.984941027668512</v>
      </c>
      <c r="K364" s="12">
        <v>60.583181915465254</v>
      </c>
      <c r="L364" s="12">
        <v>0</v>
      </c>
      <c r="M364" s="12">
        <v>0</v>
      </c>
      <c r="N364" s="12">
        <v>0</v>
      </c>
      <c r="O364" s="12">
        <v>0</v>
      </c>
      <c r="P364" s="12">
        <v>0</v>
      </c>
      <c r="Q364" s="12">
        <v>0</v>
      </c>
    </row>
    <row r="365" spans="1:17" ht="15.75" customHeight="1">
      <c r="A365" s="8" t="s">
        <v>1002</v>
      </c>
      <c r="B365" s="8" t="s">
        <v>202</v>
      </c>
      <c r="C365" s="12">
        <v>2.0821610000000001E-2</v>
      </c>
      <c r="D365" s="12">
        <v>0</v>
      </c>
      <c r="E365" s="12">
        <v>31.658415652206102</v>
      </c>
      <c r="F365" s="12">
        <v>215.64330931699419</v>
      </c>
      <c r="G365" s="12">
        <v>415.99890408904355</v>
      </c>
      <c r="H365" s="12">
        <v>969.89010889904648</v>
      </c>
      <c r="I365" s="12">
        <v>155.98181101082466</v>
      </c>
      <c r="J365" s="12">
        <v>300.90552145507132</v>
      </c>
      <c r="K365" s="12">
        <v>701.55302358660697</v>
      </c>
      <c r="L365" s="12">
        <v>0</v>
      </c>
      <c r="M365" s="12">
        <v>0</v>
      </c>
      <c r="N365" s="12">
        <v>0</v>
      </c>
      <c r="O365" s="12">
        <v>0</v>
      </c>
      <c r="P365" s="12">
        <v>0</v>
      </c>
      <c r="Q365" s="12">
        <v>0</v>
      </c>
    </row>
    <row r="366" spans="1:17" ht="15.75" customHeight="1">
      <c r="A366" s="8" t="s">
        <v>1002</v>
      </c>
      <c r="B366" s="8" t="s">
        <v>217</v>
      </c>
      <c r="C366" s="12">
        <v>0.20545307999999998</v>
      </c>
      <c r="D366" s="12">
        <v>0</v>
      </c>
      <c r="E366" s="12">
        <v>999.02471837999997</v>
      </c>
      <c r="F366" s="12">
        <v>66.240648688096641</v>
      </c>
      <c r="G366" s="12">
        <v>127.78526422949838</v>
      </c>
      <c r="H366" s="12">
        <v>297.92786139819509</v>
      </c>
      <c r="I366" s="12">
        <v>52.432215350470308</v>
      </c>
      <c r="J366" s="12">
        <v>101.14732608139148</v>
      </c>
      <c r="K366" s="12">
        <v>235.82223449062192</v>
      </c>
      <c r="L366" s="12">
        <v>0</v>
      </c>
      <c r="M366" s="12">
        <v>0</v>
      </c>
      <c r="N366" s="12">
        <v>0</v>
      </c>
      <c r="O366" s="12">
        <v>0</v>
      </c>
      <c r="P366" s="12">
        <v>0</v>
      </c>
      <c r="Q366" s="12">
        <v>0</v>
      </c>
    </row>
    <row r="367" spans="1:17" ht="15.75" customHeight="1">
      <c r="A367" s="8" t="s">
        <v>1002</v>
      </c>
      <c r="B367" s="8" t="s">
        <v>244</v>
      </c>
      <c r="C367" s="12">
        <v>0.24776154</v>
      </c>
      <c r="D367" s="12">
        <v>0</v>
      </c>
      <c r="E367" s="12">
        <v>184.84152828999999</v>
      </c>
      <c r="F367" s="12">
        <v>566.58025402187445</v>
      </c>
      <c r="G367" s="12">
        <v>1092.9936361026585</v>
      </c>
      <c r="H367" s="12">
        <v>2548.2848784588714</v>
      </c>
      <c r="I367" s="12">
        <v>354.51692257594567</v>
      </c>
      <c r="J367" s="12">
        <v>683.90089050164374</v>
      </c>
      <c r="K367" s="12">
        <v>1594.4962898816061</v>
      </c>
      <c r="L367" s="12">
        <v>0</v>
      </c>
      <c r="M367" s="12">
        <v>0</v>
      </c>
      <c r="N367" s="12">
        <v>0</v>
      </c>
      <c r="O367" s="12">
        <v>0</v>
      </c>
      <c r="P367" s="12">
        <v>0</v>
      </c>
      <c r="Q367" s="12">
        <v>0</v>
      </c>
    </row>
    <row r="368" spans="1:17" ht="15.75" customHeight="1">
      <c r="A368" s="8" t="s">
        <v>1003</v>
      </c>
      <c r="B368" s="8" t="s">
        <v>128</v>
      </c>
      <c r="C368" s="12">
        <v>3.2640000000000002E-2</v>
      </c>
      <c r="D368" s="12">
        <v>0</v>
      </c>
      <c r="E368" s="12">
        <v>146.87979724000002</v>
      </c>
      <c r="F368" s="12">
        <v>64.34584399068315</v>
      </c>
      <c r="G368" s="12">
        <v>124.12998422065709</v>
      </c>
      <c r="H368" s="12">
        <v>289.40567566408856</v>
      </c>
      <c r="I368" s="12">
        <v>46.066392482496532</v>
      </c>
      <c r="J368" s="12">
        <v>88.86697597412585</v>
      </c>
      <c r="K368" s="12">
        <v>207.19093285549818</v>
      </c>
      <c r="L368" s="12">
        <v>0</v>
      </c>
      <c r="M368" s="12">
        <v>0</v>
      </c>
      <c r="N368" s="12">
        <v>0</v>
      </c>
      <c r="O368" s="12">
        <v>0</v>
      </c>
      <c r="P368" s="12">
        <v>0</v>
      </c>
      <c r="Q368" s="12">
        <v>0</v>
      </c>
    </row>
    <row r="369" spans="1:17" ht="15.75" customHeight="1">
      <c r="A369" s="8" t="s">
        <v>1003</v>
      </c>
      <c r="B369" s="8" t="s">
        <v>193</v>
      </c>
      <c r="C369" s="12">
        <v>4.7782120000000004E-2</v>
      </c>
      <c r="D369" s="12">
        <v>0</v>
      </c>
      <c r="E369" s="12">
        <v>77.359122075000002</v>
      </c>
      <c r="F369" s="12">
        <v>138.30856836051422</v>
      </c>
      <c r="G369" s="12">
        <v>266.81195464089569</v>
      </c>
      <c r="H369" s="12">
        <v>622.06480161023421</v>
      </c>
      <c r="I369" s="12">
        <v>43.482754043511243</v>
      </c>
      <c r="J369" s="12">
        <v>83.882862334874147</v>
      </c>
      <c r="K369" s="12">
        <v>195.57060772285229</v>
      </c>
      <c r="L369" s="12">
        <v>0</v>
      </c>
      <c r="M369" s="12">
        <v>0</v>
      </c>
      <c r="N369" s="12">
        <v>0</v>
      </c>
      <c r="O369" s="12">
        <v>0</v>
      </c>
      <c r="P369" s="12">
        <v>0</v>
      </c>
      <c r="Q369" s="12">
        <v>0</v>
      </c>
    </row>
    <row r="370" spans="1:17" ht="15.75" customHeight="1">
      <c r="A370" s="8" t="s">
        <v>1003</v>
      </c>
      <c r="B370" s="8" t="s">
        <v>202</v>
      </c>
      <c r="C370" s="12">
        <v>0.10701897</v>
      </c>
      <c r="D370" s="12">
        <v>0</v>
      </c>
      <c r="E370" s="12">
        <v>31.658415652206102</v>
      </c>
      <c r="F370" s="12">
        <v>1108.3640914653631</v>
      </c>
      <c r="G370" s="12">
        <v>2138.1523444507043</v>
      </c>
      <c r="H370" s="12">
        <v>4985.0439263613043</v>
      </c>
      <c r="I370" s="12">
        <v>801.71575363831676</v>
      </c>
      <c r="J370" s="12">
        <v>1546.5950506917875</v>
      </c>
      <c r="K370" s="12">
        <v>3605.8442159191522</v>
      </c>
      <c r="L370" s="12">
        <v>0</v>
      </c>
      <c r="M370" s="12">
        <v>0</v>
      </c>
      <c r="N370" s="12">
        <v>0</v>
      </c>
      <c r="O370" s="12">
        <v>0</v>
      </c>
      <c r="P370" s="12">
        <v>0</v>
      </c>
      <c r="Q370" s="12">
        <v>0</v>
      </c>
    </row>
    <row r="371" spans="1:17" ht="15.75" customHeight="1">
      <c r="A371" s="8" t="s">
        <v>1003</v>
      </c>
      <c r="B371" s="8" t="s">
        <v>217</v>
      </c>
      <c r="C371" s="12">
        <v>9.3023999999999996E-2</v>
      </c>
      <c r="D371" s="12">
        <v>0</v>
      </c>
      <c r="E371" s="12">
        <v>999.02471837999997</v>
      </c>
      <c r="F371" s="12">
        <v>29.992103810570779</v>
      </c>
      <c r="G371" s="12">
        <v>57.857961631360595</v>
      </c>
      <c r="H371" s="12">
        <v>134.89426091205692</v>
      </c>
      <c r="I371" s="12">
        <v>23.73999163586231</v>
      </c>
      <c r="J371" s="12">
        <v>45.796971558641822</v>
      </c>
      <c r="K371" s="12">
        <v>106.77439121991073</v>
      </c>
      <c r="L371" s="12">
        <v>0</v>
      </c>
      <c r="M371" s="12">
        <v>0</v>
      </c>
      <c r="N371" s="12">
        <v>0</v>
      </c>
      <c r="O371" s="12">
        <v>0</v>
      </c>
      <c r="P371" s="12">
        <v>0</v>
      </c>
      <c r="Q371" s="12">
        <v>0</v>
      </c>
    </row>
    <row r="372" spans="1:17" ht="15.75" customHeight="1">
      <c r="A372" s="8" t="s">
        <v>1003</v>
      </c>
      <c r="B372" s="8" t="s">
        <v>244</v>
      </c>
      <c r="C372" s="12">
        <v>9.2547000000000004E-2</v>
      </c>
      <c r="D372" s="12">
        <v>0</v>
      </c>
      <c r="E372" s="12">
        <v>184.84152828999999</v>
      </c>
      <c r="F372" s="12">
        <v>211.63616745747714</v>
      </c>
      <c r="G372" s="12">
        <v>408.2687007854114</v>
      </c>
      <c r="H372" s="12">
        <v>951.86735054493602</v>
      </c>
      <c r="I372" s="12">
        <v>132.42361035387512</v>
      </c>
      <c r="J372" s="12">
        <v>255.45924405077406</v>
      </c>
      <c r="K372" s="12">
        <v>595.59626623112285</v>
      </c>
      <c r="L372" s="12">
        <v>0</v>
      </c>
      <c r="M372" s="12">
        <v>0</v>
      </c>
      <c r="N372" s="12">
        <v>0</v>
      </c>
      <c r="O372" s="12">
        <v>0</v>
      </c>
      <c r="P372" s="12">
        <v>0</v>
      </c>
      <c r="Q372" s="12">
        <v>0</v>
      </c>
    </row>
    <row r="373" spans="1:17" ht="15.75" customHeight="1">
      <c r="A373" s="8" t="s">
        <v>1004</v>
      </c>
      <c r="B373" s="8" t="s">
        <v>202</v>
      </c>
      <c r="C373" s="12">
        <v>6.4211379999999998E-2</v>
      </c>
      <c r="D373" s="12">
        <v>0</v>
      </c>
      <c r="E373" s="12">
        <v>31.658415652206102</v>
      </c>
      <c r="F373" s="12">
        <v>665.01843416580436</v>
      </c>
      <c r="G373" s="12">
        <v>1282.8913667120423</v>
      </c>
      <c r="H373" s="12">
        <v>2991.0262626549079</v>
      </c>
      <c r="I373" s="12">
        <v>481.0294372003051</v>
      </c>
      <c r="J373" s="12">
        <v>927.95700151187805</v>
      </c>
      <c r="K373" s="12">
        <v>2163.506462164481</v>
      </c>
      <c r="L373" s="12">
        <v>0</v>
      </c>
      <c r="M373" s="12">
        <v>0</v>
      </c>
      <c r="N373" s="12">
        <v>0</v>
      </c>
      <c r="O373" s="12">
        <v>0</v>
      </c>
      <c r="P373" s="12">
        <v>0</v>
      </c>
      <c r="Q373" s="12">
        <v>0</v>
      </c>
    </row>
    <row r="374" spans="1:17" ht="15.75" customHeight="1">
      <c r="A374" s="8" t="s">
        <v>1005</v>
      </c>
      <c r="B374" s="8" t="s">
        <v>244</v>
      </c>
      <c r="C374" s="12">
        <v>5.7630000000000002E-5</v>
      </c>
      <c r="D374" s="12">
        <v>0</v>
      </c>
      <c r="E374" s="12">
        <v>184.84152828999999</v>
      </c>
      <c r="F374" s="12">
        <v>0.1317880896255352</v>
      </c>
      <c r="G374" s="12">
        <v>0.2542332568993404</v>
      </c>
      <c r="H374" s="12">
        <v>0.59273791059574765</v>
      </c>
      <c r="I374" s="12">
        <v>8.2461588865050436E-2</v>
      </c>
      <c r="J374" s="12">
        <v>0.15907718494004244</v>
      </c>
      <c r="K374" s="12">
        <v>0.37088412182890435</v>
      </c>
      <c r="L374" s="12">
        <v>0</v>
      </c>
      <c r="M374" s="12">
        <v>0</v>
      </c>
      <c r="N374" s="12">
        <v>0</v>
      </c>
      <c r="O374" s="12">
        <v>0</v>
      </c>
      <c r="P374" s="12">
        <v>0</v>
      </c>
      <c r="Q374" s="12">
        <v>0</v>
      </c>
    </row>
    <row r="375" spans="1:17" ht="15.75" customHeight="1">
      <c r="A375" s="8" t="s">
        <v>1006</v>
      </c>
      <c r="B375" s="8" t="s">
        <v>244</v>
      </c>
      <c r="C375" s="12">
        <v>0</v>
      </c>
      <c r="D375" s="12">
        <v>38.142857142857146</v>
      </c>
      <c r="E375" s="12">
        <v>184.84152828999999</v>
      </c>
      <c r="F375" s="12">
        <v>0</v>
      </c>
      <c r="G375" s="12">
        <v>0</v>
      </c>
      <c r="H375" s="12">
        <v>0</v>
      </c>
      <c r="I375" s="12">
        <v>0</v>
      </c>
      <c r="J375" s="12">
        <v>0</v>
      </c>
      <c r="K375" s="12">
        <v>0</v>
      </c>
      <c r="L375" s="12">
        <v>28784.235831798691</v>
      </c>
      <c r="M375" s="12">
        <v>55527.855693713318</v>
      </c>
      <c r="N375" s="12">
        <v>129461.68241389985</v>
      </c>
      <c r="O375" s="12">
        <v>18010.685394262899</v>
      </c>
      <c r="P375" s="12">
        <v>34744.529796155635</v>
      </c>
      <c r="Q375" s="12">
        <v>81005.924430095358</v>
      </c>
    </row>
    <row r="376" spans="1:17" ht="15.75" customHeight="1">
      <c r="A376" s="8" t="s">
        <v>1007</v>
      </c>
      <c r="B376" s="8" t="s">
        <v>97</v>
      </c>
      <c r="C376" s="12">
        <v>2.6142479999999999E-2</v>
      </c>
      <c r="D376" s="12">
        <v>0</v>
      </c>
      <c r="E376" s="12">
        <v>108.25509592</v>
      </c>
      <c r="F376" s="12">
        <v>8.3163316948063386</v>
      </c>
      <c r="G376" s="12">
        <v>16.043089312800564</v>
      </c>
      <c r="H376" s="12">
        <v>37.404025558054549</v>
      </c>
      <c r="I376" s="12">
        <v>6.1107575713720141</v>
      </c>
      <c r="J376" s="12">
        <v>11.788301992285604</v>
      </c>
      <c r="K376" s="12">
        <v>27.484104863375904</v>
      </c>
      <c r="L376" s="12">
        <v>0</v>
      </c>
      <c r="M376" s="12">
        <v>0</v>
      </c>
      <c r="N376" s="12">
        <v>0</v>
      </c>
      <c r="O376" s="12">
        <v>0</v>
      </c>
      <c r="P376" s="12">
        <v>0</v>
      </c>
      <c r="Q376" s="12">
        <v>0</v>
      </c>
    </row>
    <row r="377" spans="1:17" ht="15.75" customHeight="1">
      <c r="A377" s="8" t="s">
        <v>1008</v>
      </c>
      <c r="B377" s="8" t="s">
        <v>128</v>
      </c>
      <c r="C377" s="12">
        <v>1.5299999999999999E-2</v>
      </c>
      <c r="D377" s="12">
        <v>0</v>
      </c>
      <c r="E377" s="12">
        <v>146.87979724000002</v>
      </c>
      <c r="F377" s="12">
        <v>30.162114370632718</v>
      </c>
      <c r="G377" s="12">
        <v>58.185930103433002</v>
      </c>
      <c r="H377" s="12">
        <v>135.65891046754149</v>
      </c>
      <c r="I377" s="12">
        <v>21.593621476170245</v>
      </c>
      <c r="J377" s="12">
        <v>41.656394987871487</v>
      </c>
      <c r="K377" s="12">
        <v>97.120749776014762</v>
      </c>
      <c r="L377" s="12">
        <v>0</v>
      </c>
      <c r="M377" s="12">
        <v>0</v>
      </c>
      <c r="N377" s="12">
        <v>0</v>
      </c>
      <c r="O377" s="12">
        <v>0</v>
      </c>
      <c r="P377" s="12">
        <v>0</v>
      </c>
      <c r="Q377" s="12">
        <v>0</v>
      </c>
    </row>
    <row r="378" spans="1:17" ht="15.75" customHeight="1">
      <c r="A378" s="8" t="s">
        <v>1009</v>
      </c>
      <c r="B378" s="8" t="s">
        <v>310</v>
      </c>
      <c r="C378" s="12">
        <v>1.2504893300000002</v>
      </c>
      <c r="D378" s="12">
        <v>0</v>
      </c>
      <c r="E378" s="12">
        <v>126.431048136</v>
      </c>
      <c r="F378" s="12">
        <v>1740.1911499940131</v>
      </c>
      <c r="G378" s="12">
        <v>3357.0140135384781</v>
      </c>
      <c r="H378" s="12">
        <v>7826.7866938167062</v>
      </c>
      <c r="I378" s="12">
        <v>1041.0159745128847</v>
      </c>
      <c r="J378" s="12">
        <v>2008.230656022582</v>
      </c>
      <c r="K378" s="12">
        <v>4682.1350501616498</v>
      </c>
      <c r="L378" s="12">
        <v>0</v>
      </c>
      <c r="M378" s="12">
        <v>0</v>
      </c>
      <c r="N378" s="12">
        <v>0</v>
      </c>
      <c r="O378" s="12">
        <v>0</v>
      </c>
      <c r="P378" s="12">
        <v>0</v>
      </c>
      <c r="Q378" s="12">
        <v>0</v>
      </c>
    </row>
    <row r="379" spans="1:17" ht="15.75" customHeight="1">
      <c r="A379" s="8" t="s">
        <v>1010</v>
      </c>
      <c r="B379" s="8" t="s">
        <v>310</v>
      </c>
      <c r="C379" s="12">
        <v>0.57556678999999999</v>
      </c>
      <c r="D379" s="12">
        <v>0</v>
      </c>
      <c r="E379" s="12">
        <v>126.431048136</v>
      </c>
      <c r="F379" s="12">
        <v>800.96343899908561</v>
      </c>
      <c r="G379" s="12">
        <v>1545.1437556507242</v>
      </c>
      <c r="H379" s="12">
        <v>3602.4605610787521</v>
      </c>
      <c r="I379" s="12">
        <v>479.15180754809217</v>
      </c>
      <c r="J379" s="12">
        <v>924.33485399392521</v>
      </c>
      <c r="K379" s="12">
        <v>2155.0615239300196</v>
      </c>
      <c r="L379" s="12">
        <v>0</v>
      </c>
      <c r="M379" s="12">
        <v>0</v>
      </c>
      <c r="N379" s="12">
        <v>0</v>
      </c>
      <c r="O379" s="12">
        <v>0</v>
      </c>
      <c r="P379" s="12">
        <v>0</v>
      </c>
      <c r="Q379" s="12">
        <v>0</v>
      </c>
    </row>
    <row r="380" spans="1:17" ht="15.75" customHeight="1">
      <c r="A380" s="8" t="s">
        <v>1011</v>
      </c>
      <c r="B380" s="8" t="s">
        <v>193</v>
      </c>
      <c r="C380" s="12">
        <v>1.101E-3</v>
      </c>
      <c r="D380" s="12">
        <v>0</v>
      </c>
      <c r="E380" s="12">
        <v>77.359122075000002</v>
      </c>
      <c r="F380" s="12">
        <v>3.1869187420927769</v>
      </c>
      <c r="G380" s="12">
        <v>6.1479055776433968</v>
      </c>
      <c r="H380" s="12">
        <v>14.333674323635446</v>
      </c>
      <c r="I380" s="12">
        <v>1.0019336145383644</v>
      </c>
      <c r="J380" s="12">
        <v>1.9328366223745705</v>
      </c>
      <c r="K380" s="12">
        <v>4.5063559152013415</v>
      </c>
      <c r="L380" s="12">
        <v>0</v>
      </c>
      <c r="M380" s="12">
        <v>0</v>
      </c>
      <c r="N380" s="12">
        <v>0</v>
      </c>
      <c r="O380" s="12">
        <v>0</v>
      </c>
      <c r="P380" s="12">
        <v>0</v>
      </c>
      <c r="Q380" s="12">
        <v>0</v>
      </c>
    </row>
    <row r="381" spans="1:17" ht="15.75" customHeight="1">
      <c r="A381" s="8" t="s">
        <v>1012</v>
      </c>
      <c r="B381" s="8" t="s">
        <v>61</v>
      </c>
      <c r="C381" s="12">
        <v>1.56E-5</v>
      </c>
      <c r="D381" s="12">
        <v>0</v>
      </c>
      <c r="E381" s="12">
        <v>2.9174746000000003</v>
      </c>
      <c r="F381" s="12">
        <v>0.41756555961778818</v>
      </c>
      <c r="G381" s="12">
        <v>0.80552842439910932</v>
      </c>
      <c r="H381" s="12">
        <v>1.878067570809032</v>
      </c>
      <c r="I381" s="12">
        <v>0.2689168335960026</v>
      </c>
      <c r="J381" s="12">
        <v>0.51876920467115439</v>
      </c>
      <c r="K381" s="12">
        <v>1.2094962642119838</v>
      </c>
      <c r="L381" s="12">
        <v>0</v>
      </c>
      <c r="M381" s="12">
        <v>0</v>
      </c>
      <c r="N381" s="12">
        <v>0</v>
      </c>
      <c r="O381" s="12">
        <v>0</v>
      </c>
      <c r="P381" s="12">
        <v>0</v>
      </c>
      <c r="Q381" s="12">
        <v>0</v>
      </c>
    </row>
    <row r="382" spans="1:17" ht="15.75" customHeight="1">
      <c r="A382" s="8" t="s">
        <v>1012</v>
      </c>
      <c r="B382" s="8" t="s">
        <v>87</v>
      </c>
      <c r="C382" s="12">
        <v>1.116E-5</v>
      </c>
      <c r="D382" s="12">
        <v>0</v>
      </c>
      <c r="E382" s="12">
        <v>150.54139967525299</v>
      </c>
      <c r="F382" s="12">
        <v>2.4902945521690641E-2</v>
      </c>
      <c r="G382" s="12">
        <v>4.8040433428815192E-2</v>
      </c>
      <c r="H382" s="12">
        <v>0.11200496143580618</v>
      </c>
      <c r="I382" s="12">
        <v>2.5777459973043886E-3</v>
      </c>
      <c r="J382" s="12">
        <v>4.9727464918571298E-3</v>
      </c>
      <c r="K382" s="12">
        <v>1.1593822938250595E-2</v>
      </c>
      <c r="L382" s="12">
        <v>0</v>
      </c>
      <c r="M382" s="12">
        <v>0</v>
      </c>
      <c r="N382" s="12">
        <v>0</v>
      </c>
      <c r="O382" s="12">
        <v>0</v>
      </c>
      <c r="P382" s="12">
        <v>0</v>
      </c>
      <c r="Q382" s="12">
        <v>0</v>
      </c>
    </row>
    <row r="383" spans="1:17" ht="15.75" customHeight="1">
      <c r="A383" s="8" t="s">
        <v>1012</v>
      </c>
      <c r="B383" s="8" t="s">
        <v>161</v>
      </c>
      <c r="C383" s="12">
        <v>9.6099999999999995E-6</v>
      </c>
      <c r="D383" s="12">
        <v>0</v>
      </c>
      <c r="E383" s="12">
        <v>3.891881358</v>
      </c>
      <c r="F383" s="12">
        <v>0.13881654125569182</v>
      </c>
      <c r="G383" s="12">
        <v>0.26779188844162483</v>
      </c>
      <c r="H383" s="12">
        <v>0.62434949056340427</v>
      </c>
      <c r="I383" s="12">
        <v>8.37949629618161E-2</v>
      </c>
      <c r="J383" s="12">
        <v>0.16164940554244409</v>
      </c>
      <c r="K383" s="12">
        <v>0.37688118407030313</v>
      </c>
      <c r="L383" s="12">
        <v>0</v>
      </c>
      <c r="M383" s="12">
        <v>0</v>
      </c>
      <c r="N383" s="12">
        <v>0</v>
      </c>
      <c r="O383" s="12">
        <v>0</v>
      </c>
      <c r="P383" s="12">
        <v>0</v>
      </c>
      <c r="Q383" s="12">
        <v>0</v>
      </c>
    </row>
    <row r="384" spans="1:17" ht="15.75" customHeight="1">
      <c r="A384" s="8" t="s">
        <v>1012</v>
      </c>
      <c r="B384" s="8" t="s">
        <v>193</v>
      </c>
      <c r="C384" s="12">
        <v>2.2739699999999997E-3</v>
      </c>
      <c r="D384" s="12">
        <v>0</v>
      </c>
      <c r="E384" s="12">
        <v>77.359122075000002</v>
      </c>
      <c r="F384" s="12">
        <v>6.5821595022313444</v>
      </c>
      <c r="G384" s="12">
        <v>12.697686508986152</v>
      </c>
      <c r="H384" s="12">
        <v>29.604310083303623</v>
      </c>
      <c r="I384" s="12">
        <v>2.0693614727082688</v>
      </c>
      <c r="J384" s="12">
        <v>3.9920186141517724</v>
      </c>
      <c r="K384" s="12">
        <v>9.3072826162492213</v>
      </c>
      <c r="L384" s="12">
        <v>0</v>
      </c>
      <c r="M384" s="12">
        <v>0</v>
      </c>
      <c r="N384" s="12">
        <v>0</v>
      </c>
      <c r="O384" s="12">
        <v>0</v>
      </c>
      <c r="P384" s="12">
        <v>0</v>
      </c>
      <c r="Q384" s="12">
        <v>0</v>
      </c>
    </row>
    <row r="385" spans="1:17" ht="15.75" customHeight="1">
      <c r="A385" s="8" t="s">
        <v>1012</v>
      </c>
      <c r="B385" s="8" t="s">
        <v>202</v>
      </c>
      <c r="C385" s="12">
        <v>4.5590100000000005E-3</v>
      </c>
      <c r="D385" s="12">
        <v>0</v>
      </c>
      <c r="E385" s="12">
        <v>31.658415652206102</v>
      </c>
      <c r="F385" s="12">
        <v>47.216329746319794</v>
      </c>
      <c r="G385" s="12">
        <v>91.085327394518984</v>
      </c>
      <c r="H385" s="12">
        <v>212.36295874199172</v>
      </c>
      <c r="I385" s="12">
        <v>34.153105173733429</v>
      </c>
      <c r="J385" s="12">
        <v>65.884976299569757</v>
      </c>
      <c r="K385" s="12">
        <v>153.60902687455854</v>
      </c>
      <c r="L385" s="12">
        <v>0</v>
      </c>
      <c r="M385" s="12">
        <v>0</v>
      </c>
      <c r="N385" s="12">
        <v>0</v>
      </c>
      <c r="O385" s="12">
        <v>0</v>
      </c>
      <c r="P385" s="12">
        <v>0</v>
      </c>
      <c r="Q385" s="12">
        <v>0</v>
      </c>
    </row>
    <row r="386" spans="1:17" ht="15.75" customHeight="1">
      <c r="A386" s="8" t="s">
        <v>1012</v>
      </c>
      <c r="B386" s="8" t="s">
        <v>217</v>
      </c>
      <c r="C386" s="12">
        <v>8.5500000000000005E-5</v>
      </c>
      <c r="D386" s="12">
        <v>0</v>
      </c>
      <c r="E386" s="12">
        <v>999.02471837999997</v>
      </c>
      <c r="F386" s="12">
        <v>2.756627188471579E-2</v>
      </c>
      <c r="G386" s="12">
        <v>5.3178273558235845E-2</v>
      </c>
      <c r="H386" s="12">
        <v>0.12398369569122879</v>
      </c>
      <c r="I386" s="12">
        <v>2.1819845253549918E-2</v>
      </c>
      <c r="J386" s="12">
        <v>4.2092804741398739E-2</v>
      </c>
      <c r="K386" s="12">
        <v>9.8138227224182653E-2</v>
      </c>
      <c r="L386" s="12">
        <v>0</v>
      </c>
      <c r="M386" s="12">
        <v>0</v>
      </c>
      <c r="N386" s="12">
        <v>0</v>
      </c>
      <c r="O386" s="12">
        <v>0</v>
      </c>
      <c r="P386" s="12">
        <v>0</v>
      </c>
      <c r="Q386" s="12">
        <v>0</v>
      </c>
    </row>
    <row r="387" spans="1:17" ht="15.75" customHeight="1">
      <c r="A387" s="8" t="s">
        <v>1012</v>
      </c>
      <c r="B387" s="8" t="s">
        <v>244</v>
      </c>
      <c r="C387" s="12">
        <v>3.7866300000000006E-2</v>
      </c>
      <c r="D387" s="12">
        <v>0</v>
      </c>
      <c r="E387" s="12">
        <v>184.84152828999999</v>
      </c>
      <c r="F387" s="12">
        <v>86.592527124542855</v>
      </c>
      <c r="G387" s="12">
        <v>167.04620468033133</v>
      </c>
      <c r="H387" s="12">
        <v>389.46367419732366</v>
      </c>
      <c r="I387" s="12">
        <v>54.182114566036091</v>
      </c>
      <c r="J387" s="12">
        <v>104.52306798707497</v>
      </c>
      <c r="K387" s="12">
        <v>243.69268475463895</v>
      </c>
      <c r="L387" s="12">
        <v>0</v>
      </c>
      <c r="M387" s="12">
        <v>0</v>
      </c>
      <c r="N387" s="12">
        <v>0</v>
      </c>
      <c r="O387" s="12">
        <v>0</v>
      </c>
      <c r="P387" s="12">
        <v>0</v>
      </c>
      <c r="Q387" s="12">
        <v>0</v>
      </c>
    </row>
    <row r="388" spans="1:17" ht="15.75" customHeight="1">
      <c r="A388" s="8" t="s">
        <v>1013</v>
      </c>
      <c r="B388" s="8" t="s">
        <v>138</v>
      </c>
      <c r="C388" s="12">
        <v>7.5100000000000001E-6</v>
      </c>
      <c r="D388" s="12">
        <v>0</v>
      </c>
      <c r="E388" s="12">
        <v>450.24200000000002</v>
      </c>
      <c r="F388" s="12">
        <v>1.3636074634591423E-2</v>
      </c>
      <c r="G388" s="12">
        <v>2.6305439858223319E-2</v>
      </c>
      <c r="H388" s="12">
        <v>6.1330416205299554E-2</v>
      </c>
      <c r="I388" s="12">
        <v>8.6368450572210029E-3</v>
      </c>
      <c r="J388" s="12">
        <v>1.6661393715254321E-2</v>
      </c>
      <c r="K388" s="12">
        <v>3.8845585423559065E-2</v>
      </c>
      <c r="L388" s="12">
        <v>0</v>
      </c>
      <c r="M388" s="12">
        <v>0</v>
      </c>
      <c r="N388" s="12">
        <v>0</v>
      </c>
      <c r="O388" s="12">
        <v>0</v>
      </c>
      <c r="P388" s="12">
        <v>0</v>
      </c>
      <c r="Q388" s="12">
        <v>0</v>
      </c>
    </row>
    <row r="389" spans="1:17" ht="15.75" customHeight="1">
      <c r="A389" s="8" t="s">
        <v>1013</v>
      </c>
      <c r="B389" s="8" t="s">
        <v>244</v>
      </c>
      <c r="C389" s="12">
        <v>1.695E-4</v>
      </c>
      <c r="D389" s="12">
        <v>0</v>
      </c>
      <c r="E389" s="12">
        <v>184.84152828999999</v>
      </c>
      <c r="F389" s="12">
        <v>0.3876120283103977</v>
      </c>
      <c r="G389" s="12">
        <v>0.74774487323335415</v>
      </c>
      <c r="H389" s="12">
        <v>1.7433467958698461</v>
      </c>
      <c r="I389" s="12">
        <v>0.24253408489720718</v>
      </c>
      <c r="J389" s="12">
        <v>0.46787407335306608</v>
      </c>
      <c r="K389" s="12">
        <v>1.0908356524379541</v>
      </c>
      <c r="L389" s="12">
        <v>0</v>
      </c>
      <c r="M389" s="12">
        <v>0</v>
      </c>
      <c r="N389" s="12">
        <v>0</v>
      </c>
      <c r="O389" s="12">
        <v>0</v>
      </c>
      <c r="P389" s="12">
        <v>0</v>
      </c>
      <c r="Q389" s="12">
        <v>0</v>
      </c>
    </row>
    <row r="390" spans="1:17" ht="15.75" customHeight="1">
      <c r="A390" s="8" t="s">
        <v>1013</v>
      </c>
      <c r="B390" s="8" t="s">
        <v>310</v>
      </c>
      <c r="C390" s="12">
        <v>9.5819999999999987E-5</v>
      </c>
      <c r="D390" s="12">
        <v>0</v>
      </c>
      <c r="E390" s="12">
        <v>126.431048136</v>
      </c>
      <c r="F390" s="12">
        <v>0.13334389346003159</v>
      </c>
      <c r="G390" s="12">
        <v>0.25723456814881968</v>
      </c>
      <c r="H390" s="12">
        <v>0.59973538598807286</v>
      </c>
      <c r="I390" s="12">
        <v>7.9768893891981135E-2</v>
      </c>
      <c r="J390" s="12">
        <v>0.1538826896348518</v>
      </c>
      <c r="K390" s="12">
        <v>0.3587732975750294</v>
      </c>
      <c r="L390" s="12">
        <v>0</v>
      </c>
      <c r="M390" s="12">
        <v>0</v>
      </c>
      <c r="N390" s="12">
        <v>0</v>
      </c>
      <c r="O390" s="12">
        <v>0</v>
      </c>
      <c r="P390" s="12">
        <v>0</v>
      </c>
      <c r="Q390" s="12">
        <v>0</v>
      </c>
    </row>
    <row r="391" spans="1:17" ht="15.75" customHeight="1">
      <c r="A391" s="8" t="s">
        <v>1014</v>
      </c>
      <c r="B391" s="8" t="s">
        <v>61</v>
      </c>
      <c r="C391" s="12">
        <v>2.8800000000000002E-3</v>
      </c>
      <c r="D391" s="12">
        <v>0</v>
      </c>
      <c r="E391" s="12">
        <v>2.9174746000000003</v>
      </c>
      <c r="F391" s="12">
        <v>77.089026390976287</v>
      </c>
      <c r="G391" s="12">
        <v>148.71293988906638</v>
      </c>
      <c r="H391" s="12">
        <v>346.72016691859056</v>
      </c>
      <c r="I391" s="12">
        <v>49.646184663877406</v>
      </c>
      <c r="J391" s="12">
        <v>95.77277624698236</v>
      </c>
      <c r="K391" s="12">
        <v>223.29161800836627</v>
      </c>
      <c r="L391" s="12">
        <v>0</v>
      </c>
      <c r="M391" s="12">
        <v>0</v>
      </c>
      <c r="N391" s="12">
        <v>0</v>
      </c>
      <c r="O391" s="12">
        <v>0</v>
      </c>
      <c r="P391" s="12">
        <v>0</v>
      </c>
      <c r="Q391" s="12">
        <v>0</v>
      </c>
    </row>
    <row r="392" spans="1:17" ht="15.75" customHeight="1">
      <c r="A392" s="8" t="s">
        <v>1014</v>
      </c>
      <c r="B392" s="8" t="s">
        <v>244</v>
      </c>
      <c r="C392" s="12">
        <v>5.2575E-3</v>
      </c>
      <c r="D392" s="12">
        <v>0</v>
      </c>
      <c r="E392" s="12">
        <v>184.84152828999999</v>
      </c>
      <c r="F392" s="12">
        <v>12.022833267503929</v>
      </c>
      <c r="G392" s="12">
        <v>23.19332549276908</v>
      </c>
      <c r="H392" s="12">
        <v>54.074606367467347</v>
      </c>
      <c r="I392" s="12">
        <v>7.5228492704841692</v>
      </c>
      <c r="J392" s="12">
        <v>14.512377230995545</v>
      </c>
      <c r="K392" s="12">
        <v>33.835212051283442</v>
      </c>
      <c r="L392" s="12">
        <v>0</v>
      </c>
      <c r="M392" s="12">
        <v>0</v>
      </c>
      <c r="N392" s="12">
        <v>0</v>
      </c>
      <c r="O392" s="12">
        <v>0</v>
      </c>
      <c r="P392" s="12">
        <v>0</v>
      </c>
      <c r="Q392" s="12">
        <v>0</v>
      </c>
    </row>
    <row r="393" spans="1:17" ht="15.75" customHeight="1">
      <c r="A393" s="8" t="s">
        <v>1015</v>
      </c>
      <c r="B393" s="8" t="s">
        <v>83</v>
      </c>
      <c r="C393" s="12">
        <v>0.52100999999999997</v>
      </c>
      <c r="D393" s="12">
        <v>0</v>
      </c>
      <c r="E393" s="12">
        <v>178.77225749999999</v>
      </c>
      <c r="F393" s="12">
        <v>382.1379740567196</v>
      </c>
      <c r="G393" s="12">
        <v>737.18483973328114</v>
      </c>
      <c r="H393" s="12">
        <v>1718.726365525705</v>
      </c>
      <c r="I393" s="12">
        <v>176.18685782074476</v>
      </c>
      <c r="J393" s="12">
        <v>339.88320806457745</v>
      </c>
      <c r="K393" s="12">
        <v>792.42843777335918</v>
      </c>
      <c r="L393" s="12">
        <v>0</v>
      </c>
      <c r="M393" s="12">
        <v>0</v>
      </c>
      <c r="N393" s="12">
        <v>0</v>
      </c>
      <c r="O393" s="12">
        <v>0</v>
      </c>
      <c r="P393" s="12">
        <v>0</v>
      </c>
      <c r="Q393" s="12">
        <v>0</v>
      </c>
    </row>
    <row r="394" spans="1:17" ht="15.75" customHeight="1">
      <c r="A394" s="8" t="s">
        <v>1016</v>
      </c>
      <c r="B394" s="8" t="s">
        <v>138</v>
      </c>
      <c r="C394" s="12">
        <v>3.7549999999999998E-5</v>
      </c>
      <c r="D394" s="12">
        <v>0</v>
      </c>
      <c r="E394" s="12">
        <v>450.24200000000002</v>
      </c>
      <c r="F394" s="12">
        <v>6.8180373172957123E-2</v>
      </c>
      <c r="G394" s="12">
        <v>0.13152719929111659</v>
      </c>
      <c r="H394" s="12">
        <v>0.30665208102649777</v>
      </c>
      <c r="I394" s="12">
        <v>4.3184225286105014E-2</v>
      </c>
      <c r="J394" s="12">
        <v>8.3306968576271595E-2</v>
      </c>
      <c r="K394" s="12">
        <v>0.19422792711779535</v>
      </c>
      <c r="L394" s="12">
        <v>0</v>
      </c>
      <c r="M394" s="12">
        <v>0</v>
      </c>
      <c r="N394" s="12">
        <v>0</v>
      </c>
      <c r="O394" s="12">
        <v>0</v>
      </c>
      <c r="P394" s="12">
        <v>0</v>
      </c>
      <c r="Q394" s="12">
        <v>0</v>
      </c>
    </row>
    <row r="395" spans="1:17" ht="15.75" customHeight="1">
      <c r="A395" s="8" t="s">
        <v>1017</v>
      </c>
      <c r="B395" s="8" t="s">
        <v>45</v>
      </c>
      <c r="C395" s="12">
        <v>6.8095999999999999E-4</v>
      </c>
      <c r="D395" s="12">
        <v>0</v>
      </c>
      <c r="E395" s="12">
        <v>93.437635950000001</v>
      </c>
      <c r="F395" s="12">
        <v>1.0416891587856627</v>
      </c>
      <c r="G395" s="12">
        <v>2.0095293001614269</v>
      </c>
      <c r="H395" s="12">
        <v>4.6851628035832693</v>
      </c>
      <c r="I395" s="12">
        <v>0.67416869819868008</v>
      </c>
      <c r="J395" s="12">
        <v>1.3005432002971327</v>
      </c>
      <c r="K395" s="12">
        <v>3.0321810316454685</v>
      </c>
      <c r="L395" s="12">
        <v>0</v>
      </c>
      <c r="M395" s="12">
        <v>0</v>
      </c>
      <c r="N395" s="12">
        <v>0</v>
      </c>
      <c r="O395" s="12">
        <v>0</v>
      </c>
      <c r="P395" s="12">
        <v>0</v>
      </c>
      <c r="Q395" s="12">
        <v>0</v>
      </c>
    </row>
    <row r="396" spans="1:17" ht="15.75" customHeight="1">
      <c r="A396" s="8" t="s">
        <v>1017</v>
      </c>
      <c r="B396" s="8" t="s">
        <v>128</v>
      </c>
      <c r="C396" s="12">
        <v>2.6395560000000002E-2</v>
      </c>
      <c r="D396" s="12">
        <v>0</v>
      </c>
      <c r="E396" s="12">
        <v>146.87979724000002</v>
      </c>
      <c r="F396" s="12">
        <v>52.035679712215575</v>
      </c>
      <c r="G396" s="12">
        <v>100.38236661444263</v>
      </c>
      <c r="H396" s="12">
        <v>234.03875233860259</v>
      </c>
      <c r="I396" s="12">
        <v>37.253315770688914</v>
      </c>
      <c r="J396" s="12">
        <v>71.865612633075898</v>
      </c>
      <c r="K396" s="12">
        <v>167.55271751358069</v>
      </c>
      <c r="L396" s="12">
        <v>0</v>
      </c>
      <c r="M396" s="12">
        <v>0</v>
      </c>
      <c r="N396" s="12">
        <v>0</v>
      </c>
      <c r="O396" s="12">
        <v>0</v>
      </c>
      <c r="P396" s="12">
        <v>0</v>
      </c>
      <c r="Q396" s="12">
        <v>0</v>
      </c>
    </row>
    <row r="397" spans="1:17" ht="15.75" customHeight="1">
      <c r="A397" s="8" t="s">
        <v>1017</v>
      </c>
      <c r="B397" s="8" t="s">
        <v>138</v>
      </c>
      <c r="C397" s="12">
        <v>3.9253999999999999E-3</v>
      </c>
      <c r="D397" s="12">
        <v>0</v>
      </c>
      <c r="E397" s="12">
        <v>450.24200000000002</v>
      </c>
      <c r="F397" s="12">
        <v>7.1274364008821793</v>
      </c>
      <c r="G397" s="12">
        <v>13.749583704323543</v>
      </c>
      <c r="H397" s="12">
        <v>32.056779729997714</v>
      </c>
      <c r="I397" s="12">
        <v>4.5143903578715472</v>
      </c>
      <c r="J397" s="12">
        <v>8.708739665760227</v>
      </c>
      <c r="K397" s="12">
        <v>20.304189217262152</v>
      </c>
      <c r="L397" s="12">
        <v>0</v>
      </c>
      <c r="M397" s="12">
        <v>0</v>
      </c>
      <c r="N397" s="12">
        <v>0</v>
      </c>
      <c r="O397" s="12">
        <v>0</v>
      </c>
      <c r="P397" s="12">
        <v>0</v>
      </c>
      <c r="Q397" s="12">
        <v>0</v>
      </c>
    </row>
    <row r="398" spans="1:17" ht="15.75" customHeight="1">
      <c r="A398" s="8" t="s">
        <v>1017</v>
      </c>
      <c r="B398" s="8" t="s">
        <v>161</v>
      </c>
      <c r="C398" s="12">
        <v>7.8440999999999993E-4</v>
      </c>
      <c r="D398" s="12">
        <v>0</v>
      </c>
      <c r="E398" s="12">
        <v>3.891881358</v>
      </c>
      <c r="F398" s="12">
        <v>11.330809898686494</v>
      </c>
      <c r="G398" s="12">
        <v>21.858338731789274</v>
      </c>
      <c r="H398" s="12">
        <v>50.962121112678453</v>
      </c>
      <c r="I398" s="12">
        <v>6.8397093545138565</v>
      </c>
      <c r="J398" s="12">
        <v>13.194527596415043</v>
      </c>
      <c r="K398" s="12">
        <v>30.762681539707227</v>
      </c>
      <c r="L398" s="12">
        <v>0</v>
      </c>
      <c r="M398" s="12">
        <v>0</v>
      </c>
      <c r="N398" s="12">
        <v>0</v>
      </c>
      <c r="O398" s="12">
        <v>0</v>
      </c>
      <c r="P398" s="12">
        <v>0</v>
      </c>
      <c r="Q398" s="12">
        <v>0</v>
      </c>
    </row>
    <row r="399" spans="1:17" ht="15.75" customHeight="1">
      <c r="A399" s="8" t="s">
        <v>1017</v>
      </c>
      <c r="B399" s="8" t="s">
        <v>244</v>
      </c>
      <c r="C399" s="12">
        <v>5.4087449999999995E-2</v>
      </c>
      <c r="D399" s="12">
        <v>0</v>
      </c>
      <c r="E399" s="12">
        <v>184.84152828999999</v>
      </c>
      <c r="F399" s="12">
        <v>123.6869982338479</v>
      </c>
      <c r="G399" s="12">
        <v>238.6053890487633</v>
      </c>
      <c r="H399" s="12">
        <v>556.30196256206784</v>
      </c>
      <c r="I399" s="12">
        <v>77.392626490698802</v>
      </c>
      <c r="J399" s="12">
        <v>149.29861680696337</v>
      </c>
      <c r="K399" s="12">
        <v>348.08565669295109</v>
      </c>
      <c r="L399" s="12">
        <v>0</v>
      </c>
      <c r="M399" s="12">
        <v>0</v>
      </c>
      <c r="N399" s="12">
        <v>0</v>
      </c>
      <c r="O399" s="12">
        <v>0</v>
      </c>
      <c r="P399" s="12">
        <v>0</v>
      </c>
      <c r="Q399" s="12">
        <v>0</v>
      </c>
    </row>
    <row r="400" spans="1:17" ht="15.75" customHeight="1">
      <c r="A400" s="8" t="s">
        <v>1018</v>
      </c>
      <c r="B400" s="8" t="s">
        <v>217</v>
      </c>
      <c r="C400" s="12">
        <v>0.69021071999999994</v>
      </c>
      <c r="D400" s="12">
        <v>0</v>
      </c>
      <c r="E400" s="12">
        <v>999.02471837999997</v>
      </c>
      <c r="F400" s="12">
        <v>222.53258906743207</v>
      </c>
      <c r="G400" s="12">
        <v>429.28905825715702</v>
      </c>
      <c r="H400" s="12">
        <v>1000.8757411848412</v>
      </c>
      <c r="I400" s="12">
        <v>176.14375558761722</v>
      </c>
      <c r="J400" s="12">
        <v>339.80005926760509</v>
      </c>
      <c r="K400" s="12">
        <v>792.2345786190258</v>
      </c>
      <c r="L400" s="12">
        <v>0</v>
      </c>
      <c r="M400" s="12">
        <v>0</v>
      </c>
      <c r="N400" s="12">
        <v>0</v>
      </c>
      <c r="O400" s="12">
        <v>0</v>
      </c>
      <c r="P400" s="12">
        <v>0</v>
      </c>
      <c r="Q400" s="12">
        <v>0</v>
      </c>
    </row>
    <row r="401" spans="1:17" ht="15.75" customHeight="1">
      <c r="A401" s="8" t="s">
        <v>1019</v>
      </c>
      <c r="B401" s="8" t="s">
        <v>202</v>
      </c>
      <c r="C401" s="12">
        <v>1.3313159999999999E-2</v>
      </c>
      <c r="D401" s="12">
        <v>0</v>
      </c>
      <c r="E401" s="12">
        <v>31.658415652206102</v>
      </c>
      <c r="F401" s="12">
        <v>137.88049434537646</v>
      </c>
      <c r="G401" s="12">
        <v>265.98615428692068</v>
      </c>
      <c r="H401" s="12">
        <v>620.13947058802989</v>
      </c>
      <c r="I401" s="12">
        <v>99.733440741463795</v>
      </c>
      <c r="J401" s="12">
        <v>192.39642621366917</v>
      </c>
      <c r="K401" s="12">
        <v>448.56702490788513</v>
      </c>
      <c r="L401" s="12">
        <v>0</v>
      </c>
      <c r="M401" s="12">
        <v>0</v>
      </c>
      <c r="N401" s="12">
        <v>0</v>
      </c>
      <c r="O401" s="12">
        <v>0</v>
      </c>
      <c r="P401" s="12">
        <v>0</v>
      </c>
      <c r="Q401" s="12">
        <v>0</v>
      </c>
    </row>
    <row r="402" spans="1:17" ht="15.75" customHeight="1">
      <c r="A402" s="8" t="s">
        <v>1019</v>
      </c>
      <c r="B402" s="8" t="s">
        <v>217</v>
      </c>
      <c r="C402" s="12">
        <v>0.10681344</v>
      </c>
      <c r="D402" s="12">
        <v>0</v>
      </c>
      <c r="E402" s="12">
        <v>999.02471837999997</v>
      </c>
      <c r="F402" s="12">
        <v>34.437992140137737</v>
      </c>
      <c r="G402" s="12">
        <v>66.434553590832863</v>
      </c>
      <c r="H402" s="12">
        <v>154.8903513531383</v>
      </c>
      <c r="I402" s="12">
        <v>27.259096278354839</v>
      </c>
      <c r="J402" s="12">
        <v>52.585699107334605</v>
      </c>
      <c r="K402" s="12">
        <v>122.60212450662689</v>
      </c>
      <c r="L402" s="12">
        <v>0</v>
      </c>
      <c r="M402" s="12">
        <v>0</v>
      </c>
      <c r="N402" s="12">
        <v>0</v>
      </c>
      <c r="O402" s="12">
        <v>0</v>
      </c>
      <c r="P402" s="12">
        <v>0</v>
      </c>
      <c r="Q402" s="12">
        <v>0</v>
      </c>
    </row>
    <row r="403" spans="1:17" ht="15.75" customHeight="1">
      <c r="A403" s="8" t="s">
        <v>1019</v>
      </c>
      <c r="B403" s="8" t="s">
        <v>244</v>
      </c>
      <c r="C403" s="12">
        <v>7.0254360000000002E-2</v>
      </c>
      <c r="D403" s="12">
        <v>0</v>
      </c>
      <c r="E403" s="12">
        <v>184.84152828999999</v>
      </c>
      <c r="F403" s="12">
        <v>160.65743349409362</v>
      </c>
      <c r="G403" s="12">
        <v>309.92529505776065</v>
      </c>
      <c r="H403" s="12">
        <v>722.58237995213381</v>
      </c>
      <c r="I403" s="12">
        <v>100.52552750819443</v>
      </c>
      <c r="J403" s="12">
        <v>193.92444592337881</v>
      </c>
      <c r="K403" s="12">
        <v>452.12956122248318</v>
      </c>
      <c r="L403" s="12">
        <v>0</v>
      </c>
      <c r="M403" s="12">
        <v>0</v>
      </c>
      <c r="N403" s="12">
        <v>0</v>
      </c>
      <c r="O403" s="12">
        <v>0</v>
      </c>
      <c r="P403" s="12">
        <v>0</v>
      </c>
      <c r="Q403" s="12">
        <v>0</v>
      </c>
    </row>
    <row r="404" spans="1:17" ht="15.75" customHeight="1">
      <c r="A404" s="8" t="s">
        <v>1020</v>
      </c>
      <c r="B404" s="8" t="s">
        <v>217</v>
      </c>
      <c r="C404" s="12">
        <v>7.5240000000000001E-2</v>
      </c>
      <c r="D404" s="12">
        <v>0</v>
      </c>
      <c r="E404" s="12">
        <v>999.02471837999997</v>
      </c>
      <c r="F404" s="12">
        <v>24.258319258549896</v>
      </c>
      <c r="G404" s="12">
        <v>46.796880731247548</v>
      </c>
      <c r="H404" s="12">
        <v>109.10565220828134</v>
      </c>
      <c r="I404" s="12">
        <v>19.20146382312393</v>
      </c>
      <c r="J404" s="12">
        <v>37.041668172430889</v>
      </c>
      <c r="K404" s="12">
        <v>86.361639957280744</v>
      </c>
      <c r="L404" s="12">
        <v>0</v>
      </c>
      <c r="M404" s="12">
        <v>0</v>
      </c>
      <c r="N404" s="12">
        <v>0</v>
      </c>
      <c r="O404" s="12">
        <v>0</v>
      </c>
      <c r="P404" s="12">
        <v>0</v>
      </c>
      <c r="Q404" s="12">
        <v>0</v>
      </c>
    </row>
    <row r="405" spans="1:17" ht="15.75" customHeight="1">
      <c r="A405" s="8" t="s">
        <v>1021</v>
      </c>
      <c r="B405" s="8" t="s">
        <v>61</v>
      </c>
      <c r="C405" s="12">
        <v>5.2421999999999998E-3</v>
      </c>
      <c r="D405" s="12">
        <v>0</v>
      </c>
      <c r="E405" s="12">
        <v>2.9174746000000003</v>
      </c>
      <c r="F405" s="12">
        <v>140.31808824540826</v>
      </c>
      <c r="G405" s="12">
        <v>270.68853246057762</v>
      </c>
      <c r="H405" s="12">
        <v>631.10293715994271</v>
      </c>
      <c r="I405" s="12">
        <v>90.366399043395177</v>
      </c>
      <c r="J405" s="12">
        <v>174.32640543122599</v>
      </c>
      <c r="K405" s="12">
        <v>406.43726386231157</v>
      </c>
      <c r="L405" s="12">
        <v>0</v>
      </c>
      <c r="M405" s="12">
        <v>0</v>
      </c>
      <c r="N405" s="12">
        <v>0</v>
      </c>
      <c r="O405" s="12">
        <v>0</v>
      </c>
      <c r="P405" s="12">
        <v>0</v>
      </c>
      <c r="Q405" s="12">
        <v>0</v>
      </c>
    </row>
    <row r="406" spans="1:17" ht="15.75" customHeight="1">
      <c r="A406" s="8" t="s">
        <v>1021</v>
      </c>
      <c r="B406" s="8" t="s">
        <v>87</v>
      </c>
      <c r="C406" s="12">
        <v>2.1516750000000001E-2</v>
      </c>
      <c r="D406" s="12">
        <v>0</v>
      </c>
      <c r="E406" s="12">
        <v>150.54139967525299</v>
      </c>
      <c r="F406" s="12">
        <v>48.01348145643702</v>
      </c>
      <c r="G406" s="12">
        <v>92.623117919306395</v>
      </c>
      <c r="H406" s="12">
        <v>215.94827544568844</v>
      </c>
      <c r="I406" s="12">
        <v>4.9699566476253771</v>
      </c>
      <c r="J406" s="12">
        <v>9.5875755446834141</v>
      </c>
      <c r="K406" s="12">
        <v>22.353171120663397</v>
      </c>
      <c r="L406" s="12">
        <v>0</v>
      </c>
      <c r="M406" s="12">
        <v>0</v>
      </c>
      <c r="N406" s="12">
        <v>0</v>
      </c>
      <c r="O406" s="12">
        <v>0</v>
      </c>
      <c r="P406" s="12">
        <v>0</v>
      </c>
      <c r="Q406" s="12">
        <v>0</v>
      </c>
    </row>
    <row r="407" spans="1:17" ht="15.75" customHeight="1">
      <c r="A407" s="8" t="s">
        <v>1021</v>
      </c>
      <c r="B407" s="8" t="s">
        <v>97</v>
      </c>
      <c r="C407" s="12">
        <v>2.7999999999999998E-4</v>
      </c>
      <c r="D407" s="12">
        <v>0</v>
      </c>
      <c r="E407" s="12">
        <v>108.25509592</v>
      </c>
      <c r="F407" s="12">
        <v>8.9072378540435912E-2</v>
      </c>
      <c r="G407" s="12">
        <v>0.17183010210141342</v>
      </c>
      <c r="H407" s="12">
        <v>0.40061720067320594</v>
      </c>
      <c r="I407" s="12">
        <v>6.5449495227084958E-2</v>
      </c>
      <c r="J407" s="12">
        <v>0.12625904496589341</v>
      </c>
      <c r="K407" s="12">
        <v>0.29436952277462786</v>
      </c>
      <c r="L407" s="12">
        <v>0</v>
      </c>
      <c r="M407" s="12">
        <v>0</v>
      </c>
      <c r="N407" s="12">
        <v>0</v>
      </c>
      <c r="O407" s="12">
        <v>0</v>
      </c>
      <c r="P407" s="12">
        <v>0</v>
      </c>
      <c r="Q407" s="12">
        <v>0</v>
      </c>
    </row>
    <row r="408" spans="1:17" ht="15.75" customHeight="1">
      <c r="A408" s="8" t="s">
        <v>1021</v>
      </c>
      <c r="B408" s="8" t="s">
        <v>128</v>
      </c>
      <c r="C408" s="12">
        <v>9.6226799999999998E-3</v>
      </c>
      <c r="D408" s="12">
        <v>0</v>
      </c>
      <c r="E408" s="12">
        <v>146.87979724000002</v>
      </c>
      <c r="F408" s="12">
        <v>18.969959131503273</v>
      </c>
      <c r="G408" s="12">
        <v>36.595070973052465</v>
      </c>
      <c r="H408" s="12">
        <v>85.320410756719099</v>
      </c>
      <c r="I408" s="12">
        <v>13.580948333746006</v>
      </c>
      <c r="J408" s="12">
        <v>26.199095354371973</v>
      </c>
      <c r="K408" s="12">
        <v>61.082476892461557</v>
      </c>
      <c r="L408" s="12">
        <v>0</v>
      </c>
      <c r="M408" s="12">
        <v>0</v>
      </c>
      <c r="N408" s="12">
        <v>0</v>
      </c>
      <c r="O408" s="12">
        <v>0</v>
      </c>
      <c r="P408" s="12">
        <v>0</v>
      </c>
      <c r="Q408" s="12">
        <v>0</v>
      </c>
    </row>
    <row r="409" spans="1:17" ht="15.75" customHeight="1">
      <c r="A409" s="8" t="s">
        <v>1021</v>
      </c>
      <c r="B409" s="8" t="s">
        <v>138</v>
      </c>
      <c r="C409" s="12">
        <v>1.1115E-4</v>
      </c>
      <c r="D409" s="12">
        <v>0</v>
      </c>
      <c r="E409" s="12">
        <v>450.24200000000002</v>
      </c>
      <c r="F409" s="12">
        <v>0.20181753603659611</v>
      </c>
      <c r="G409" s="12">
        <v>0.3893275153450762</v>
      </c>
      <c r="H409" s="12">
        <v>0.90770649283875449</v>
      </c>
      <c r="I409" s="12">
        <v>0.12782760693876358</v>
      </c>
      <c r="J409" s="12">
        <v>0.24659306410792514</v>
      </c>
      <c r="K409" s="12">
        <v>0.57492500929808132</v>
      </c>
      <c r="L409" s="12">
        <v>0</v>
      </c>
      <c r="M409" s="12">
        <v>0</v>
      </c>
      <c r="N409" s="12">
        <v>0</v>
      </c>
      <c r="O409" s="12">
        <v>0</v>
      </c>
      <c r="P409" s="12">
        <v>0</v>
      </c>
      <c r="Q409" s="12">
        <v>0</v>
      </c>
    </row>
    <row r="410" spans="1:17" ht="15.75" customHeight="1">
      <c r="A410" s="8" t="s">
        <v>1021</v>
      </c>
      <c r="B410" s="8" t="s">
        <v>193</v>
      </c>
      <c r="C410" s="12">
        <v>8.3619E-4</v>
      </c>
      <c r="D410" s="12">
        <v>0</v>
      </c>
      <c r="E410" s="12">
        <v>77.359122075000002</v>
      </c>
      <c r="F410" s="12">
        <v>2.4204083405545496</v>
      </c>
      <c r="G410" s="12">
        <v>4.669225399609112</v>
      </c>
      <c r="H410" s="12">
        <v>10.886171782634626</v>
      </c>
      <c r="I410" s="12">
        <v>0.76095083482364667</v>
      </c>
      <c r="J410" s="12">
        <v>1.4679551818922727</v>
      </c>
      <c r="K410" s="12">
        <v>3.4224975047522341</v>
      </c>
      <c r="L410" s="12">
        <v>0</v>
      </c>
      <c r="M410" s="12">
        <v>0</v>
      </c>
      <c r="N410" s="12">
        <v>0</v>
      </c>
      <c r="O410" s="12">
        <v>0</v>
      </c>
      <c r="P410" s="12">
        <v>0</v>
      </c>
      <c r="Q410" s="12">
        <v>0</v>
      </c>
    </row>
    <row r="411" spans="1:17" ht="15.75" customHeight="1">
      <c r="A411" s="8" t="s">
        <v>1021</v>
      </c>
      <c r="B411" s="8" t="s">
        <v>202</v>
      </c>
      <c r="C411" s="12">
        <v>1.50683E-3</v>
      </c>
      <c r="D411" s="12">
        <v>0</v>
      </c>
      <c r="E411" s="12">
        <v>31.658415652206102</v>
      </c>
      <c r="F411" s="12">
        <v>15.605796467138052</v>
      </c>
      <c r="G411" s="12">
        <v>30.105242997467222</v>
      </c>
      <c r="H411" s="12">
        <v>70.189553679679435</v>
      </c>
      <c r="I411" s="12">
        <v>11.288179554099846</v>
      </c>
      <c r="J411" s="12">
        <v>21.776100258056179</v>
      </c>
      <c r="K411" s="12">
        <v>50.770384352170986</v>
      </c>
      <c r="L411" s="12">
        <v>0</v>
      </c>
      <c r="M411" s="12">
        <v>0</v>
      </c>
      <c r="N411" s="12">
        <v>0</v>
      </c>
      <c r="O411" s="12">
        <v>0</v>
      </c>
      <c r="P411" s="12">
        <v>0</v>
      </c>
      <c r="Q411" s="12">
        <v>0</v>
      </c>
    </row>
    <row r="412" spans="1:17" ht="15.75" customHeight="1">
      <c r="A412" s="8" t="s">
        <v>1021</v>
      </c>
      <c r="B412" s="8" t="s">
        <v>217</v>
      </c>
      <c r="C412" s="12">
        <v>3.437784E-2</v>
      </c>
      <c r="D412" s="12">
        <v>0</v>
      </c>
      <c r="E412" s="12">
        <v>999.02471837999997</v>
      </c>
      <c r="F412" s="12">
        <v>11.083846599406524</v>
      </c>
      <c r="G412" s="12">
        <v>21.381920232295467</v>
      </c>
      <c r="H412" s="12">
        <v>49.851364363529271</v>
      </c>
      <c r="I412" s="12">
        <v>8.7733233795473513</v>
      </c>
      <c r="J412" s="12">
        <v>16.924674930421602</v>
      </c>
      <c r="K412" s="12">
        <v>39.459418402299356</v>
      </c>
      <c r="L412" s="12">
        <v>0</v>
      </c>
      <c r="M412" s="12">
        <v>0</v>
      </c>
      <c r="N412" s="12">
        <v>0</v>
      </c>
      <c r="O412" s="12">
        <v>0</v>
      </c>
      <c r="P412" s="12">
        <v>0</v>
      </c>
      <c r="Q412" s="12">
        <v>0</v>
      </c>
    </row>
    <row r="413" spans="1:17" ht="15.75" customHeight="1">
      <c r="A413" s="8" t="s">
        <v>1021</v>
      </c>
      <c r="B413" s="8" t="s">
        <v>244</v>
      </c>
      <c r="C413" s="12">
        <v>2.2034999999999999E-2</v>
      </c>
      <c r="D413" s="12">
        <v>0</v>
      </c>
      <c r="E413" s="12">
        <v>184.84152828999999</v>
      </c>
      <c r="F413" s="12">
        <v>50.389563680351699</v>
      </c>
      <c r="G413" s="12">
        <v>97.206833520336033</v>
      </c>
      <c r="H413" s="12">
        <v>226.63508346307998</v>
      </c>
      <c r="I413" s="12">
        <v>31.529431036636932</v>
      </c>
      <c r="J413" s="12">
        <v>60.823629535898583</v>
      </c>
      <c r="K413" s="12">
        <v>141.80863481693402</v>
      </c>
      <c r="L413" s="12">
        <v>0</v>
      </c>
      <c r="M413" s="12">
        <v>0</v>
      </c>
      <c r="N413" s="12">
        <v>0</v>
      </c>
      <c r="O413" s="12">
        <v>0</v>
      </c>
      <c r="P413" s="12">
        <v>0</v>
      </c>
      <c r="Q413" s="12">
        <v>0</v>
      </c>
    </row>
    <row r="414" spans="1:17" ht="15.75" customHeight="1">
      <c r="A414" s="8" t="s">
        <v>1021</v>
      </c>
      <c r="B414" s="8" t="s">
        <v>310</v>
      </c>
      <c r="C414" s="12">
        <v>2.4434000000000001E-4</v>
      </c>
      <c r="D414" s="12">
        <v>0</v>
      </c>
      <c r="E414" s="12">
        <v>126.431048136</v>
      </c>
      <c r="F414" s="12">
        <v>0.34002553671492514</v>
      </c>
      <c r="G414" s="12">
        <v>0.6559454642191882</v>
      </c>
      <c r="H414" s="12">
        <v>1.5293189752903957</v>
      </c>
      <c r="I414" s="12">
        <v>0.20340984693766095</v>
      </c>
      <c r="J414" s="12">
        <v>0.39239925261302117</v>
      </c>
      <c r="K414" s="12">
        <v>0.91486816457402109</v>
      </c>
      <c r="L414" s="12">
        <v>0</v>
      </c>
      <c r="M414" s="12">
        <v>0</v>
      </c>
      <c r="N414" s="12">
        <v>0</v>
      </c>
      <c r="O414" s="12">
        <v>0</v>
      </c>
      <c r="P414" s="12">
        <v>0</v>
      </c>
      <c r="Q414" s="12">
        <v>0</v>
      </c>
    </row>
    <row r="415" spans="1:17" ht="15.75" customHeight="1">
      <c r="A415" s="8" t="s">
        <v>1022</v>
      </c>
      <c r="B415" s="8" t="s">
        <v>87</v>
      </c>
      <c r="C415" s="12">
        <v>3.4098459999999997E-2</v>
      </c>
      <c r="D415" s="12">
        <v>0</v>
      </c>
      <c r="E415" s="12">
        <v>150.54139967525299</v>
      </c>
      <c r="F415" s="12">
        <v>76.088897110532926</v>
      </c>
      <c r="G415" s="12">
        <v>146.78358401927579</v>
      </c>
      <c r="H415" s="12">
        <v>342.22192628318817</v>
      </c>
      <c r="I415" s="12">
        <v>7.8760903924053585</v>
      </c>
      <c r="J415" s="12">
        <v>15.193816966194504</v>
      </c>
      <c r="K415" s="12">
        <v>35.423970224643405</v>
      </c>
      <c r="L415" s="12">
        <v>0</v>
      </c>
      <c r="M415" s="12">
        <v>0</v>
      </c>
      <c r="N415" s="12">
        <v>0</v>
      </c>
      <c r="O415" s="12">
        <v>0</v>
      </c>
      <c r="P415" s="12">
        <v>0</v>
      </c>
      <c r="Q415" s="12">
        <v>0</v>
      </c>
    </row>
    <row r="416" spans="1:17" ht="15.75" customHeight="1">
      <c r="A416" s="8" t="s">
        <v>1022</v>
      </c>
      <c r="B416" s="8" t="s">
        <v>202</v>
      </c>
      <c r="C416" s="12">
        <v>3.093276E-2</v>
      </c>
      <c r="D416" s="12">
        <v>0</v>
      </c>
      <c r="E416" s="12">
        <v>31.658415652206102</v>
      </c>
      <c r="F416" s="12">
        <v>320.36152500735267</v>
      </c>
      <c r="G416" s="12">
        <v>618.01149192830917</v>
      </c>
      <c r="H416" s="12">
        <v>1440.8769525962721</v>
      </c>
      <c r="I416" s="12">
        <v>231.72789829236046</v>
      </c>
      <c r="J416" s="12">
        <v>447.0277888138607</v>
      </c>
      <c r="K416" s="12">
        <v>1042.2331080967729</v>
      </c>
      <c r="L416" s="12">
        <v>0</v>
      </c>
      <c r="M416" s="12">
        <v>0</v>
      </c>
      <c r="N416" s="12">
        <v>0</v>
      </c>
      <c r="O416" s="12">
        <v>0</v>
      </c>
      <c r="P416" s="12">
        <v>0</v>
      </c>
      <c r="Q416" s="12">
        <v>0</v>
      </c>
    </row>
    <row r="417" spans="1:17" ht="15.75" customHeight="1">
      <c r="A417" s="8" t="s">
        <v>1023</v>
      </c>
      <c r="B417" s="8" t="s">
        <v>202</v>
      </c>
      <c r="C417" s="12">
        <v>1.023101E-2</v>
      </c>
      <c r="D417" s="12">
        <v>0</v>
      </c>
      <c r="E417" s="12">
        <v>31.658415652206102</v>
      </c>
      <c r="F417" s="12">
        <v>105.95957056420039</v>
      </c>
      <c r="G417" s="12">
        <v>204.40729356298795</v>
      </c>
      <c r="H417" s="12">
        <v>476.57003483627022</v>
      </c>
      <c r="I417" s="12">
        <v>76.643999588401513</v>
      </c>
      <c r="J417" s="12">
        <v>147.85443580309345</v>
      </c>
      <c r="K417" s="12">
        <v>344.71858803641078</v>
      </c>
      <c r="L417" s="12">
        <v>0</v>
      </c>
      <c r="M417" s="12">
        <v>0</v>
      </c>
      <c r="N417" s="12">
        <v>0</v>
      </c>
      <c r="O417" s="12">
        <v>0</v>
      </c>
      <c r="P417" s="12">
        <v>0</v>
      </c>
      <c r="Q417" s="12">
        <v>0</v>
      </c>
    </row>
    <row r="418" spans="1:17" ht="15.75" customHeight="1">
      <c r="A418" s="8" t="s">
        <v>1023</v>
      </c>
      <c r="B418" s="8" t="s">
        <v>244</v>
      </c>
      <c r="C418" s="12">
        <v>3.5425499999999999E-2</v>
      </c>
      <c r="D418" s="12">
        <v>38.142857142857146</v>
      </c>
      <c r="E418" s="12">
        <v>184.84152828999999</v>
      </c>
      <c r="F418" s="12">
        <v>81.010913916873108</v>
      </c>
      <c r="G418" s="12">
        <v>156.27867850577101</v>
      </c>
      <c r="H418" s="12">
        <v>364.35948033679779</v>
      </c>
      <c r="I418" s="12">
        <v>50.6896237435163</v>
      </c>
      <c r="J418" s="12">
        <v>97.785681330790794</v>
      </c>
      <c r="K418" s="12">
        <v>227.98465135953236</v>
      </c>
      <c r="L418" s="12">
        <v>28784.235831798691</v>
      </c>
      <c r="M418" s="12">
        <v>55527.855693713318</v>
      </c>
      <c r="N418" s="12">
        <v>129461.68241389985</v>
      </c>
      <c r="O418" s="12">
        <v>18010.685394262899</v>
      </c>
      <c r="P418" s="12">
        <v>34744.529796155635</v>
      </c>
      <c r="Q418" s="12">
        <v>81005.924430095358</v>
      </c>
    </row>
    <row r="419" spans="1:17" ht="15.75" customHeight="1">
      <c r="A419" s="8" t="s">
        <v>1024</v>
      </c>
      <c r="B419" s="8" t="s">
        <v>217</v>
      </c>
      <c r="C419" s="12">
        <v>3.1463999999999999E-2</v>
      </c>
      <c r="D419" s="12">
        <v>0</v>
      </c>
      <c r="E419" s="12">
        <v>999.02471837999997</v>
      </c>
      <c r="F419" s="12">
        <v>10.14438805357541</v>
      </c>
      <c r="G419" s="12">
        <v>19.569604669430788</v>
      </c>
      <c r="H419" s="12">
        <v>45.626000014372188</v>
      </c>
      <c r="I419" s="12">
        <v>8.0297030533063687</v>
      </c>
      <c r="J419" s="12">
        <v>15.490152144834733</v>
      </c>
      <c r="K419" s="12">
        <v>36.114867618499211</v>
      </c>
      <c r="L419" s="12">
        <v>0</v>
      </c>
      <c r="M419" s="12">
        <v>0</v>
      </c>
      <c r="N419" s="12">
        <v>0</v>
      </c>
      <c r="O419" s="12">
        <v>0</v>
      </c>
      <c r="P419" s="12">
        <v>0</v>
      </c>
      <c r="Q419" s="12">
        <v>0</v>
      </c>
    </row>
    <row r="420" spans="1:17" ht="15.75" customHeight="1">
      <c r="A420" s="8" t="s">
        <v>1024</v>
      </c>
      <c r="B420" s="8" t="s">
        <v>244</v>
      </c>
      <c r="C420" s="12">
        <v>1.0508999999999999E-2</v>
      </c>
      <c r="D420" s="12">
        <v>0</v>
      </c>
      <c r="E420" s="12">
        <v>184.84152828999999</v>
      </c>
      <c r="F420" s="12">
        <v>24.031945755244656</v>
      </c>
      <c r="G420" s="12">
        <v>46.360182140467955</v>
      </c>
      <c r="H420" s="12">
        <v>108.08750134393046</v>
      </c>
      <c r="I420" s="12">
        <v>15.037113263626845</v>
      </c>
      <c r="J420" s="12">
        <v>29.008192547890093</v>
      </c>
      <c r="K420" s="12">
        <v>67.631810451153143</v>
      </c>
      <c r="L420" s="12">
        <v>0</v>
      </c>
      <c r="M420" s="12">
        <v>0</v>
      </c>
      <c r="N420" s="12">
        <v>0</v>
      </c>
      <c r="O420" s="12">
        <v>0</v>
      </c>
      <c r="P420" s="12">
        <v>0</v>
      </c>
      <c r="Q420" s="12">
        <v>0</v>
      </c>
    </row>
    <row r="421" spans="1:17" ht="15.75" customHeight="1">
      <c r="A421" s="8" t="s">
        <v>1025</v>
      </c>
      <c r="B421" s="8" t="s">
        <v>128</v>
      </c>
      <c r="C421" s="12">
        <v>8.1110399999999999E-3</v>
      </c>
      <c r="D421" s="12">
        <v>0</v>
      </c>
      <c r="E421" s="12">
        <v>146.87979724000002</v>
      </c>
      <c r="F421" s="12">
        <v>15.989942231684759</v>
      </c>
      <c r="G421" s="12">
        <v>30.846301078833282</v>
      </c>
      <c r="H421" s="12">
        <v>71.917310402525999</v>
      </c>
      <c r="I421" s="12">
        <v>11.447498531900386</v>
      </c>
      <c r="J421" s="12">
        <v>22.083443529570271</v>
      </c>
      <c r="K421" s="12">
        <v>51.486946814591292</v>
      </c>
      <c r="L421" s="12">
        <v>0</v>
      </c>
      <c r="M421" s="12">
        <v>0</v>
      </c>
      <c r="N421" s="12">
        <v>0</v>
      </c>
      <c r="O421" s="12">
        <v>0</v>
      </c>
      <c r="P421" s="12">
        <v>0</v>
      </c>
      <c r="Q421" s="12">
        <v>0</v>
      </c>
    </row>
    <row r="422" spans="1:17" ht="15.75" customHeight="1">
      <c r="A422" s="8" t="s">
        <v>1025</v>
      </c>
      <c r="B422" s="8" t="s">
        <v>217</v>
      </c>
      <c r="C422" s="12">
        <v>9.3878999999999994E-3</v>
      </c>
      <c r="D422" s="12">
        <v>0</v>
      </c>
      <c r="E422" s="12">
        <v>999.02471837999997</v>
      </c>
      <c r="F422" s="12">
        <v>3.0267766529417934</v>
      </c>
      <c r="G422" s="12">
        <v>5.8389744366942953</v>
      </c>
      <c r="H422" s="12">
        <v>13.61340978689692</v>
      </c>
      <c r="I422" s="12">
        <v>2.3958190088397808</v>
      </c>
      <c r="J422" s="12">
        <v>4.6217899606055806</v>
      </c>
      <c r="K422" s="12">
        <v>10.775577349215254</v>
      </c>
      <c r="L422" s="12">
        <v>0</v>
      </c>
      <c r="M422" s="12">
        <v>0</v>
      </c>
      <c r="N422" s="12">
        <v>0</v>
      </c>
      <c r="O422" s="12">
        <v>0</v>
      </c>
      <c r="P422" s="12">
        <v>0</v>
      </c>
      <c r="Q422" s="12">
        <v>0</v>
      </c>
    </row>
    <row r="423" spans="1:17" ht="15.75" customHeight="1">
      <c r="A423" s="8" t="s">
        <v>1026</v>
      </c>
      <c r="B423" s="8" t="s">
        <v>45</v>
      </c>
      <c r="C423" s="12">
        <v>0.30251286999999999</v>
      </c>
      <c r="D423" s="12">
        <v>0</v>
      </c>
      <c r="E423" s="12">
        <v>93.437635950000001</v>
      </c>
      <c r="F423" s="12">
        <v>462.76488644286974</v>
      </c>
      <c r="G423" s="12">
        <v>892.72273840008916</v>
      </c>
      <c r="H423" s="12">
        <v>2081.358737854237</v>
      </c>
      <c r="I423" s="12">
        <v>299.49587017775866</v>
      </c>
      <c r="J423" s="12">
        <v>577.75942211124072</v>
      </c>
      <c r="K423" s="12">
        <v>1347.030348688075</v>
      </c>
      <c r="L423" s="12">
        <v>0</v>
      </c>
      <c r="M423" s="12">
        <v>0</v>
      </c>
      <c r="N423" s="12">
        <v>0</v>
      </c>
      <c r="O423" s="12">
        <v>0</v>
      </c>
      <c r="P423" s="12">
        <v>0</v>
      </c>
      <c r="Q423" s="12">
        <v>0</v>
      </c>
    </row>
    <row r="424" spans="1:17" ht="15.75" customHeight="1">
      <c r="A424" s="8" t="s">
        <v>1026</v>
      </c>
      <c r="B424" s="8" t="s">
        <v>164</v>
      </c>
      <c r="C424" s="12">
        <v>0.12779677</v>
      </c>
      <c r="D424" s="12">
        <v>0</v>
      </c>
      <c r="E424" s="12">
        <v>7.3380463576647603</v>
      </c>
      <c r="F424" s="12">
        <v>998.42490712431891</v>
      </c>
      <c r="G424" s="12">
        <v>1926.0679521865873</v>
      </c>
      <c r="H424" s="12">
        <v>4490.5749451045558</v>
      </c>
      <c r="I424" s="12">
        <v>100.29708587854802</v>
      </c>
      <c r="J424" s="12">
        <v>193.48375769668536</v>
      </c>
      <c r="K424" s="12">
        <v>451.10210863071671</v>
      </c>
      <c r="L424" s="12">
        <v>0</v>
      </c>
      <c r="M424" s="12">
        <v>0</v>
      </c>
      <c r="N424" s="12">
        <v>0</v>
      </c>
      <c r="O424" s="12">
        <v>0</v>
      </c>
      <c r="P424" s="12">
        <v>0</v>
      </c>
      <c r="Q424" s="12">
        <v>0</v>
      </c>
    </row>
    <row r="425" spans="1:17" ht="15.75" customHeight="1">
      <c r="A425" s="8" t="s">
        <v>1027</v>
      </c>
      <c r="B425" s="8" t="s">
        <v>244</v>
      </c>
      <c r="C425" s="12">
        <v>6.7799999999999995E-5</v>
      </c>
      <c r="D425" s="12">
        <v>0</v>
      </c>
      <c r="E425" s="12">
        <v>184.84152828999999</v>
      </c>
      <c r="F425" s="12">
        <v>0.15504481132415907</v>
      </c>
      <c r="G425" s="12">
        <v>0.29909794929334166</v>
      </c>
      <c r="H425" s="12">
        <v>0.69733871834793837</v>
      </c>
      <c r="I425" s="12">
        <v>9.7013633958882864E-2</v>
      </c>
      <c r="J425" s="12">
        <v>0.18714962934122642</v>
      </c>
      <c r="K425" s="12">
        <v>0.43633426097518158</v>
      </c>
      <c r="L425" s="12">
        <v>0</v>
      </c>
      <c r="M425" s="12">
        <v>0</v>
      </c>
      <c r="N425" s="12">
        <v>0</v>
      </c>
      <c r="O425" s="12">
        <v>0</v>
      </c>
      <c r="P425" s="12">
        <v>0</v>
      </c>
      <c r="Q425" s="12">
        <v>0</v>
      </c>
    </row>
    <row r="426" spans="1:17" ht="15.75" customHeight="1">
      <c r="A426" s="8" t="s">
        <v>1028</v>
      </c>
      <c r="B426" s="8" t="s">
        <v>319</v>
      </c>
      <c r="C426" s="12">
        <v>6.6559999999999996E-3</v>
      </c>
      <c r="D426" s="12">
        <v>0</v>
      </c>
      <c r="E426" s="12">
        <v>230.05283894999999</v>
      </c>
      <c r="F426" s="12">
        <v>0.92484631132396311</v>
      </c>
      <c r="G426" s="12">
        <v>1.7841270066765911</v>
      </c>
      <c r="H426" s="12">
        <v>4.1596434985436863</v>
      </c>
      <c r="I426" s="12">
        <v>0.47811324189703885</v>
      </c>
      <c r="J426" s="12">
        <v>0.92233135027275204</v>
      </c>
      <c r="K426" s="12">
        <v>2.1503904095996504</v>
      </c>
      <c r="L426" s="12">
        <v>0</v>
      </c>
      <c r="M426" s="12">
        <v>0</v>
      </c>
      <c r="N426" s="12">
        <v>0</v>
      </c>
      <c r="O426" s="12">
        <v>0</v>
      </c>
      <c r="P426" s="12">
        <v>0</v>
      </c>
      <c r="Q426" s="12">
        <v>0</v>
      </c>
    </row>
    <row r="427" spans="1:17" ht="15.75" customHeight="1">
      <c r="A427" s="8" t="s">
        <v>1029</v>
      </c>
      <c r="B427" s="8" t="s">
        <v>45</v>
      </c>
      <c r="C427" s="12">
        <v>1.049628E-2</v>
      </c>
      <c r="D427" s="12">
        <v>0</v>
      </c>
      <c r="E427" s="12">
        <v>93.437635950000001</v>
      </c>
      <c r="F427" s="12">
        <v>16.056539420199098</v>
      </c>
      <c r="G427" s="12">
        <v>30.974774146349837</v>
      </c>
      <c r="H427" s="12">
        <v>72.216841858545294</v>
      </c>
      <c r="I427" s="12">
        <v>10.391599247428399</v>
      </c>
      <c r="J427" s="12">
        <v>20.046501383950289</v>
      </c>
      <c r="K427" s="12">
        <v>46.737871708822404</v>
      </c>
      <c r="L427" s="12">
        <v>0</v>
      </c>
      <c r="M427" s="12">
        <v>0</v>
      </c>
      <c r="N427" s="12">
        <v>0</v>
      </c>
      <c r="O427" s="12">
        <v>0</v>
      </c>
      <c r="P427" s="12">
        <v>0</v>
      </c>
      <c r="Q427" s="12">
        <v>0</v>
      </c>
    </row>
    <row r="428" spans="1:17" ht="15.75" customHeight="1">
      <c r="A428" s="8" t="s">
        <v>1029</v>
      </c>
      <c r="B428" s="8" t="s">
        <v>97</v>
      </c>
      <c r="C428" s="12">
        <v>9.0283199999999994E-3</v>
      </c>
      <c r="D428" s="12">
        <v>0</v>
      </c>
      <c r="E428" s="12">
        <v>108.25509592</v>
      </c>
      <c r="F428" s="12">
        <v>2.8720497736578157</v>
      </c>
      <c r="G428" s="12">
        <v>5.5404898121579746</v>
      </c>
      <c r="H428" s="12">
        <v>12.917501018506854</v>
      </c>
      <c r="I428" s="12">
        <v>2.1103535241021274</v>
      </c>
      <c r="J428" s="12">
        <v>4.0710966458802673</v>
      </c>
      <c r="K428" s="12">
        <v>9.4916508923451008</v>
      </c>
      <c r="L428" s="12">
        <v>0</v>
      </c>
      <c r="M428" s="12">
        <v>0</v>
      </c>
      <c r="N428" s="12">
        <v>0</v>
      </c>
      <c r="O428" s="12">
        <v>0</v>
      </c>
      <c r="P428" s="12">
        <v>0</v>
      </c>
      <c r="Q428" s="12">
        <v>0</v>
      </c>
    </row>
    <row r="429" spans="1:17" ht="15.75" customHeight="1">
      <c r="A429" s="8" t="s">
        <v>1029</v>
      </c>
      <c r="B429" s="8" t="s">
        <v>128</v>
      </c>
      <c r="C429" s="12">
        <v>0.25273151999999999</v>
      </c>
      <c r="D429" s="12">
        <v>0</v>
      </c>
      <c r="E429" s="12">
        <v>146.87979724000002</v>
      </c>
      <c r="F429" s="12">
        <v>498.2298700198595</v>
      </c>
      <c r="G429" s="12">
        <v>961.13846782054759</v>
      </c>
      <c r="H429" s="12">
        <v>2240.8681466670373</v>
      </c>
      <c r="I429" s="12">
        <v>356.69207699197057</v>
      </c>
      <c r="J429" s="12">
        <v>688.09699496765631</v>
      </c>
      <c r="K429" s="12">
        <v>1604.2793931001222</v>
      </c>
      <c r="L429" s="12">
        <v>0</v>
      </c>
      <c r="M429" s="12">
        <v>0</v>
      </c>
      <c r="N429" s="12">
        <v>0</v>
      </c>
      <c r="O429" s="12">
        <v>0</v>
      </c>
      <c r="P429" s="12">
        <v>0</v>
      </c>
      <c r="Q429" s="12">
        <v>0</v>
      </c>
    </row>
    <row r="430" spans="1:17" ht="15.75" customHeight="1">
      <c r="A430" s="8" t="s">
        <v>1029</v>
      </c>
      <c r="B430" s="8" t="s">
        <v>138</v>
      </c>
      <c r="C430" s="12">
        <v>2.3120140000000001E-2</v>
      </c>
      <c r="D430" s="12">
        <v>0</v>
      </c>
      <c r="E430" s="12">
        <v>450.24200000000002</v>
      </c>
      <c r="F430" s="12">
        <v>41.979754274594214</v>
      </c>
      <c r="G430" s="12">
        <v>80.983415750160233</v>
      </c>
      <c r="H430" s="12">
        <v>188.8106270206118</v>
      </c>
      <c r="I430" s="12">
        <v>26.589223286452409</v>
      </c>
      <c r="J430" s="12">
        <v>51.293442781864186</v>
      </c>
      <c r="K430" s="12">
        <v>119.58926409782224</v>
      </c>
      <c r="L430" s="12">
        <v>0</v>
      </c>
      <c r="M430" s="12">
        <v>0</v>
      </c>
      <c r="N430" s="12">
        <v>0</v>
      </c>
      <c r="O430" s="12">
        <v>0</v>
      </c>
      <c r="P430" s="12">
        <v>0</v>
      </c>
      <c r="Q430" s="12">
        <v>0</v>
      </c>
    </row>
    <row r="431" spans="1:17" ht="15.75" customHeight="1">
      <c r="A431" s="8" t="s">
        <v>1029</v>
      </c>
      <c r="B431" s="8" t="s">
        <v>202</v>
      </c>
      <c r="C431" s="12">
        <v>1.0057180000000001E-2</v>
      </c>
      <c r="D431" s="12">
        <v>0</v>
      </c>
      <c r="E431" s="12">
        <v>31.658415652206102</v>
      </c>
      <c r="F431" s="12">
        <v>104.15926422580614</v>
      </c>
      <c r="G431" s="12">
        <v>200.93431095031781</v>
      </c>
      <c r="H431" s="12">
        <v>468.47287051372649</v>
      </c>
      <c r="I431" s="12">
        <v>75.341779529145214</v>
      </c>
      <c r="J431" s="12">
        <v>145.34231465614397</v>
      </c>
      <c r="K431" s="12">
        <v>338.8616460376864</v>
      </c>
      <c r="L431" s="12">
        <v>0</v>
      </c>
      <c r="M431" s="12">
        <v>0</v>
      </c>
      <c r="N431" s="12">
        <v>0</v>
      </c>
      <c r="O431" s="12">
        <v>0</v>
      </c>
      <c r="P431" s="12">
        <v>0</v>
      </c>
      <c r="Q431" s="12">
        <v>0</v>
      </c>
    </row>
    <row r="432" spans="1:17" ht="15.75" customHeight="1">
      <c r="A432" s="8" t="s">
        <v>1029</v>
      </c>
      <c r="B432" s="8" t="s">
        <v>217</v>
      </c>
      <c r="C432" s="12">
        <v>0.38537586000000001</v>
      </c>
      <c r="D432" s="12">
        <v>0</v>
      </c>
      <c r="E432" s="12">
        <v>999.02471837999997</v>
      </c>
      <c r="F432" s="12">
        <v>124.25000859141717</v>
      </c>
      <c r="G432" s="12">
        <v>239.69149597450757</v>
      </c>
      <c r="H432" s="12">
        <v>558.83419126298929</v>
      </c>
      <c r="I432" s="12">
        <v>98.349024908230618</v>
      </c>
      <c r="J432" s="12">
        <v>189.72574066700133</v>
      </c>
      <c r="K432" s="12">
        <v>442.34039433210296</v>
      </c>
      <c r="L432" s="12">
        <v>0</v>
      </c>
      <c r="M432" s="12">
        <v>0</v>
      </c>
      <c r="N432" s="12">
        <v>0</v>
      </c>
      <c r="O432" s="12">
        <v>0</v>
      </c>
      <c r="P432" s="12">
        <v>0</v>
      </c>
      <c r="Q432" s="12">
        <v>0</v>
      </c>
    </row>
    <row r="433" spans="1:17" ht="15.75" customHeight="1">
      <c r="A433" s="8" t="s">
        <v>1029</v>
      </c>
      <c r="B433" s="8" t="s">
        <v>244</v>
      </c>
      <c r="C433" s="12">
        <v>0.7215954</v>
      </c>
      <c r="D433" s="12">
        <v>0</v>
      </c>
      <c r="E433" s="12">
        <v>184.84152828999999</v>
      </c>
      <c r="F433" s="12">
        <v>1650.141926923025</v>
      </c>
      <c r="G433" s="12">
        <v>3183.2994743290351</v>
      </c>
      <c r="H433" s="12">
        <v>7421.7759793771083</v>
      </c>
      <c r="I433" s="12">
        <v>1032.5161062243903</v>
      </c>
      <c r="J433" s="12">
        <v>1991.8335050786727</v>
      </c>
      <c r="K433" s="12">
        <v>4643.9055395588575</v>
      </c>
      <c r="L433" s="12">
        <v>0</v>
      </c>
      <c r="M433" s="12">
        <v>0</v>
      </c>
      <c r="N433" s="12">
        <v>0</v>
      </c>
      <c r="O433" s="12">
        <v>0</v>
      </c>
      <c r="P433" s="12">
        <v>0</v>
      </c>
      <c r="Q433" s="12">
        <v>0</v>
      </c>
    </row>
    <row r="434" spans="1:17" ht="15.75" customHeight="1">
      <c r="A434" s="8" t="s">
        <v>1029</v>
      </c>
      <c r="B434" s="8" t="s">
        <v>319</v>
      </c>
      <c r="C434" s="12">
        <v>8.2627600000000009E-3</v>
      </c>
      <c r="D434" s="12">
        <v>0</v>
      </c>
      <c r="E434" s="12">
        <v>230.05283894999999</v>
      </c>
      <c r="F434" s="12">
        <v>1.1481044331963928</v>
      </c>
      <c r="G434" s="12">
        <v>2.2148156949650049</v>
      </c>
      <c r="H434" s="12">
        <v>5.163782439006436</v>
      </c>
      <c r="I434" s="12">
        <v>0.59352989342205187</v>
      </c>
      <c r="J434" s="12">
        <v>1.1449823599428615</v>
      </c>
      <c r="K434" s="12">
        <v>2.6694951713977777</v>
      </c>
      <c r="L434" s="12">
        <v>0</v>
      </c>
      <c r="M434" s="12">
        <v>0</v>
      </c>
      <c r="N434" s="12">
        <v>0</v>
      </c>
      <c r="O434" s="12">
        <v>0</v>
      </c>
      <c r="P434" s="12">
        <v>0</v>
      </c>
      <c r="Q434" s="12">
        <v>0</v>
      </c>
    </row>
    <row r="435" spans="1:17" ht="15.75" customHeight="1">
      <c r="A435" s="8" t="s">
        <v>1030</v>
      </c>
      <c r="B435" s="8" t="s">
        <v>217</v>
      </c>
      <c r="C435" s="12">
        <v>0.51300000000000001</v>
      </c>
      <c r="D435" s="12">
        <v>0</v>
      </c>
      <c r="E435" s="12">
        <v>999.02471837999997</v>
      </c>
      <c r="F435" s="12">
        <v>165.39763130829476</v>
      </c>
      <c r="G435" s="12">
        <v>319.06964134941506</v>
      </c>
      <c r="H435" s="12">
        <v>743.90217414737276</v>
      </c>
      <c r="I435" s="12">
        <v>130.91907152129951</v>
      </c>
      <c r="J435" s="12">
        <v>252.55682844839242</v>
      </c>
      <c r="K435" s="12">
        <v>588.82936334509589</v>
      </c>
      <c r="L435" s="12">
        <v>0</v>
      </c>
      <c r="M435" s="12">
        <v>0</v>
      </c>
      <c r="N435" s="12">
        <v>0</v>
      </c>
      <c r="O435" s="12">
        <v>0</v>
      </c>
      <c r="P435" s="12">
        <v>0</v>
      </c>
      <c r="Q435" s="12">
        <v>0</v>
      </c>
    </row>
    <row r="436" spans="1:17" ht="15.75" customHeight="1">
      <c r="A436" s="8" t="s">
        <v>1030</v>
      </c>
      <c r="B436" s="8" t="s">
        <v>244</v>
      </c>
      <c r="C436" s="12">
        <v>0.67800000000000005</v>
      </c>
      <c r="D436" s="12">
        <v>0</v>
      </c>
      <c r="E436" s="12">
        <v>184.84152828999999</v>
      </c>
      <c r="F436" s="12">
        <v>1550.4481132415908</v>
      </c>
      <c r="G436" s="12">
        <v>2990.9794929334171</v>
      </c>
      <c r="H436" s="12">
        <v>6973.3871834793854</v>
      </c>
      <c r="I436" s="12">
        <v>970.13633958882883</v>
      </c>
      <c r="J436" s="12">
        <v>1871.4962934122643</v>
      </c>
      <c r="K436" s="12">
        <v>4363.3426097518168</v>
      </c>
      <c r="L436" s="12">
        <v>0</v>
      </c>
      <c r="M436" s="12">
        <v>0</v>
      </c>
      <c r="N436" s="12">
        <v>0</v>
      </c>
      <c r="O436" s="12">
        <v>0</v>
      </c>
      <c r="P436" s="12">
        <v>0</v>
      </c>
      <c r="Q436" s="12">
        <v>0</v>
      </c>
    </row>
    <row r="437" spans="1:17" ht="15.75" customHeight="1">
      <c r="A437" s="8" t="s">
        <v>1031</v>
      </c>
      <c r="B437" s="8" t="s">
        <v>138</v>
      </c>
      <c r="C437" s="12">
        <v>0</v>
      </c>
      <c r="D437" s="12">
        <v>0</v>
      </c>
      <c r="E437" s="12">
        <v>450.24200000000002</v>
      </c>
      <c r="F437" s="12">
        <v>0</v>
      </c>
      <c r="G437" s="12">
        <v>0</v>
      </c>
      <c r="H437" s="12">
        <v>0</v>
      </c>
      <c r="I437" s="12">
        <v>0</v>
      </c>
      <c r="J437" s="12">
        <v>0</v>
      </c>
      <c r="K437" s="12">
        <v>0</v>
      </c>
      <c r="L437" s="12">
        <v>0</v>
      </c>
      <c r="M437" s="12">
        <v>0</v>
      </c>
      <c r="N437" s="12">
        <v>0</v>
      </c>
      <c r="O437" s="12">
        <v>0</v>
      </c>
      <c r="P437" s="12">
        <v>0</v>
      </c>
      <c r="Q437" s="12">
        <v>0</v>
      </c>
    </row>
    <row r="438" spans="1:17" ht="15.75" customHeight="1">
      <c r="A438" s="8" t="s">
        <v>1031</v>
      </c>
      <c r="B438" s="8" t="s">
        <v>202</v>
      </c>
      <c r="C438" s="12">
        <v>0</v>
      </c>
      <c r="D438" s="12">
        <v>0</v>
      </c>
      <c r="E438" s="12">
        <v>31.658415652206102</v>
      </c>
      <c r="F438" s="12">
        <v>0</v>
      </c>
      <c r="G438" s="12">
        <v>0</v>
      </c>
      <c r="H438" s="12">
        <v>0</v>
      </c>
      <c r="I438" s="12">
        <v>0</v>
      </c>
      <c r="J438" s="12">
        <v>0</v>
      </c>
      <c r="K438" s="12">
        <v>0</v>
      </c>
      <c r="L438" s="12">
        <v>0</v>
      </c>
      <c r="M438" s="12">
        <v>0</v>
      </c>
      <c r="N438" s="12">
        <v>0</v>
      </c>
      <c r="O438" s="12">
        <v>0</v>
      </c>
      <c r="P438" s="12">
        <v>0</v>
      </c>
      <c r="Q438" s="12">
        <v>0</v>
      </c>
    </row>
    <row r="439" spans="1:17" ht="15.75" customHeight="1">
      <c r="A439" s="8" t="s">
        <v>1032</v>
      </c>
      <c r="B439" s="8" t="s">
        <v>244</v>
      </c>
      <c r="C439" s="12">
        <v>4.1866500000000001E-2</v>
      </c>
      <c r="D439" s="12">
        <v>0</v>
      </c>
      <c r="E439" s="12">
        <v>184.84152828999999</v>
      </c>
      <c r="F439" s="12">
        <v>95.740170992668226</v>
      </c>
      <c r="G439" s="12">
        <v>184.69298368863846</v>
      </c>
      <c r="H439" s="12">
        <v>430.60665857985197</v>
      </c>
      <c r="I439" s="12">
        <v>59.90591896961017</v>
      </c>
      <c r="J439" s="12">
        <v>115.56489611820732</v>
      </c>
      <c r="K439" s="12">
        <v>269.43640615217464</v>
      </c>
      <c r="L439" s="12">
        <v>0</v>
      </c>
      <c r="M439" s="12">
        <v>0</v>
      </c>
      <c r="N439" s="12">
        <v>0</v>
      </c>
      <c r="O439" s="12">
        <v>0</v>
      </c>
      <c r="P439" s="12">
        <v>0</v>
      </c>
      <c r="Q439" s="12">
        <v>0</v>
      </c>
    </row>
    <row r="440" spans="1:17" ht="15.75" customHeight="1">
      <c r="A440" s="8" t="s">
        <v>1033</v>
      </c>
      <c r="B440" s="8" t="s">
        <v>128</v>
      </c>
      <c r="C440" s="12">
        <v>2.8152E-2</v>
      </c>
      <c r="D440" s="12">
        <v>0</v>
      </c>
      <c r="E440" s="12">
        <v>146.87979724000002</v>
      </c>
      <c r="F440" s="12">
        <v>55.498290441964208</v>
      </c>
      <c r="G440" s="12">
        <v>107.06211139031673</v>
      </c>
      <c r="H440" s="12">
        <v>249.61239526027634</v>
      </c>
      <c r="I440" s="12">
        <v>39.732263516153253</v>
      </c>
      <c r="J440" s="12">
        <v>76.647766777683543</v>
      </c>
      <c r="K440" s="12">
        <v>178.70217958786716</v>
      </c>
      <c r="L440" s="12">
        <v>0</v>
      </c>
      <c r="M440" s="12">
        <v>0</v>
      </c>
      <c r="N440" s="12">
        <v>0</v>
      </c>
      <c r="O440" s="12">
        <v>0</v>
      </c>
      <c r="P440" s="12">
        <v>0</v>
      </c>
      <c r="Q440" s="12">
        <v>0</v>
      </c>
    </row>
    <row r="441" spans="1:17" ht="15.75" customHeight="1">
      <c r="A441" s="8" t="s">
        <v>1033</v>
      </c>
      <c r="B441" s="8" t="s">
        <v>202</v>
      </c>
      <c r="C441" s="12">
        <v>1.5496350000000001E-2</v>
      </c>
      <c r="D441" s="12">
        <v>0</v>
      </c>
      <c r="E441" s="12">
        <v>31.658415652206102</v>
      </c>
      <c r="F441" s="12">
        <v>160.4911530056707</v>
      </c>
      <c r="G441" s="12">
        <v>309.60452229103566</v>
      </c>
      <c r="H441" s="12">
        <v>721.83450698758361</v>
      </c>
      <c r="I441" s="12">
        <v>116.08846467960896</v>
      </c>
      <c r="J441" s="12">
        <v>223.94700877599257</v>
      </c>
      <c r="K441" s="12">
        <v>522.12634839747341</v>
      </c>
      <c r="L441" s="12">
        <v>0</v>
      </c>
      <c r="M441" s="12">
        <v>0</v>
      </c>
      <c r="N441" s="12">
        <v>0</v>
      </c>
      <c r="O441" s="12">
        <v>0</v>
      </c>
      <c r="P441" s="12">
        <v>0</v>
      </c>
      <c r="Q441" s="12">
        <v>0</v>
      </c>
    </row>
    <row r="442" spans="1:17" ht="15.75" customHeight="1">
      <c r="A442" s="8" t="s">
        <v>1033</v>
      </c>
      <c r="B442" s="8" t="s">
        <v>244</v>
      </c>
      <c r="C442" s="12">
        <v>0.20874264000000001</v>
      </c>
      <c r="D442" s="12">
        <v>0</v>
      </c>
      <c r="E442" s="12">
        <v>184.84152828999999</v>
      </c>
      <c r="F442" s="12">
        <v>477.35196510482103</v>
      </c>
      <c r="G442" s="12">
        <v>920.86276628434041</v>
      </c>
      <c r="H442" s="12">
        <v>2146.9664460496333</v>
      </c>
      <c r="I442" s="12">
        <v>298.68557623260864</v>
      </c>
      <c r="J442" s="12">
        <v>576.19627881576798</v>
      </c>
      <c r="K442" s="12">
        <v>1343.3859226903892</v>
      </c>
      <c r="L442" s="12">
        <v>0</v>
      </c>
      <c r="M442" s="12">
        <v>0</v>
      </c>
      <c r="N442" s="12">
        <v>0</v>
      </c>
      <c r="O442" s="12">
        <v>0</v>
      </c>
      <c r="P442" s="12">
        <v>0</v>
      </c>
      <c r="Q442" s="12">
        <v>0</v>
      </c>
    </row>
    <row r="443" spans="1:17" ht="15.75" customHeight="1">
      <c r="A443" s="8" t="s">
        <v>1033</v>
      </c>
      <c r="B443" s="8" t="s">
        <v>319</v>
      </c>
      <c r="C443" s="12">
        <v>1.282544E-2</v>
      </c>
      <c r="D443" s="12">
        <v>0</v>
      </c>
      <c r="E443" s="12">
        <v>230.05283894999999</v>
      </c>
      <c r="F443" s="12">
        <v>1.7820854680148452</v>
      </c>
      <c r="G443" s="12">
        <v>3.4378326136583865</v>
      </c>
      <c r="H443" s="12">
        <v>8.0152130576866192</v>
      </c>
      <c r="I443" s="12">
        <v>0.92127594608713315</v>
      </c>
      <c r="J443" s="12">
        <v>1.7772393919834986</v>
      </c>
      <c r="K443" s="12">
        <v>4.1435852125744805</v>
      </c>
      <c r="L443" s="12">
        <v>0</v>
      </c>
      <c r="M443" s="12">
        <v>0</v>
      </c>
      <c r="N443" s="12">
        <v>0</v>
      </c>
      <c r="O443" s="12">
        <v>0</v>
      </c>
      <c r="P443" s="12">
        <v>0</v>
      </c>
      <c r="Q443" s="12">
        <v>0</v>
      </c>
    </row>
    <row r="444" spans="1:17" ht="15.75" customHeight="1">
      <c r="A444" s="8" t="s">
        <v>1034</v>
      </c>
      <c r="B444" s="8" t="s">
        <v>217</v>
      </c>
      <c r="C444" s="12">
        <v>0.10282914</v>
      </c>
      <c r="D444" s="12">
        <v>0</v>
      </c>
      <c r="E444" s="12">
        <v>999.02471837999997</v>
      </c>
      <c r="F444" s="12">
        <v>33.153403870309987</v>
      </c>
      <c r="G444" s="12">
        <v>63.956446043019085</v>
      </c>
      <c r="H444" s="12">
        <v>149.11271113392704</v>
      </c>
      <c r="I444" s="12">
        <v>26.242291489539419</v>
      </c>
      <c r="J444" s="12">
        <v>50.624174406385436</v>
      </c>
      <c r="K444" s="12">
        <v>118.02888311798</v>
      </c>
      <c r="L444" s="12">
        <v>0</v>
      </c>
      <c r="M444" s="12">
        <v>0</v>
      </c>
      <c r="N444" s="12">
        <v>0</v>
      </c>
      <c r="O444" s="12">
        <v>0</v>
      </c>
      <c r="P444" s="12">
        <v>0</v>
      </c>
      <c r="Q444" s="12">
        <v>0</v>
      </c>
    </row>
    <row r="445" spans="1:17" ht="15.75" customHeight="1">
      <c r="A445" s="8" t="s">
        <v>1035</v>
      </c>
      <c r="B445" s="8" t="s">
        <v>244</v>
      </c>
      <c r="C445" s="12">
        <v>2.117E-3</v>
      </c>
      <c r="D445" s="12">
        <v>0</v>
      </c>
      <c r="E445" s="12">
        <v>184.84152828999999</v>
      </c>
      <c r="F445" s="12">
        <v>4.8411484597823708</v>
      </c>
      <c r="G445" s="12">
        <v>9.3390908356047824</v>
      </c>
      <c r="H445" s="12">
        <v>21.773835792663505</v>
      </c>
      <c r="I445" s="12">
        <v>3.0291720219904872</v>
      </c>
      <c r="J445" s="12">
        <v>5.8435953586338689</v>
      </c>
      <c r="K445" s="12">
        <v>13.624183340478753</v>
      </c>
      <c r="L445" s="12">
        <v>0</v>
      </c>
      <c r="M445" s="12">
        <v>0</v>
      </c>
      <c r="N445" s="12">
        <v>0</v>
      </c>
      <c r="O445" s="12">
        <v>0</v>
      </c>
      <c r="P445" s="12">
        <v>0</v>
      </c>
      <c r="Q445" s="12">
        <v>0</v>
      </c>
    </row>
    <row r="446" spans="1:17" ht="15.75" customHeight="1">
      <c r="A446" s="8" t="s">
        <v>1036</v>
      </c>
      <c r="B446" s="8" t="s">
        <v>306</v>
      </c>
      <c r="C446" s="12">
        <v>0.44800444</v>
      </c>
      <c r="D446" s="12">
        <v>0</v>
      </c>
      <c r="E446" s="12">
        <v>36.634587916000001</v>
      </c>
      <c r="F446" s="12">
        <v>783.50047096702667</v>
      </c>
      <c r="G446" s="12">
        <v>1511.4558309639458</v>
      </c>
      <c r="H446" s="12">
        <v>3523.9180826686456</v>
      </c>
      <c r="I446" s="12">
        <v>514.21861806412562</v>
      </c>
      <c r="J446" s="12">
        <v>991.98246518470035</v>
      </c>
      <c r="K446" s="12">
        <v>2312.7800860215616</v>
      </c>
      <c r="L446" s="12">
        <v>0</v>
      </c>
      <c r="M446" s="12">
        <v>0</v>
      </c>
      <c r="N446" s="12">
        <v>0</v>
      </c>
      <c r="O446" s="12">
        <v>0</v>
      </c>
      <c r="P446" s="12">
        <v>0</v>
      </c>
      <c r="Q446" s="12">
        <v>0</v>
      </c>
    </row>
    <row r="447" spans="1:17" ht="15.75" customHeight="1">
      <c r="A447" s="8" t="s">
        <v>1037</v>
      </c>
      <c r="B447" s="8" t="s">
        <v>128</v>
      </c>
      <c r="C447" s="12">
        <v>1.8359999999999999E-4</v>
      </c>
      <c r="D447" s="12">
        <v>0</v>
      </c>
      <c r="E447" s="12">
        <v>146.87979724000002</v>
      </c>
      <c r="F447" s="12">
        <v>0.36194537244759262</v>
      </c>
      <c r="G447" s="12">
        <v>0.698231161241196</v>
      </c>
      <c r="H447" s="12">
        <v>1.6279069256104979</v>
      </c>
      <c r="I447" s="12">
        <v>0.25912345771404294</v>
      </c>
      <c r="J447" s="12">
        <v>0.49987673985445785</v>
      </c>
      <c r="K447" s="12">
        <v>1.1654489973121771</v>
      </c>
      <c r="L447" s="12">
        <v>0</v>
      </c>
      <c r="M447" s="12">
        <v>0</v>
      </c>
      <c r="N447" s="12">
        <v>0</v>
      </c>
      <c r="O447" s="12">
        <v>0</v>
      </c>
      <c r="P447" s="12">
        <v>0</v>
      </c>
      <c r="Q447" s="12">
        <v>0</v>
      </c>
    </row>
    <row r="448" spans="1:17" ht="15.75" customHeight="1">
      <c r="A448" s="8" t="s">
        <v>1037</v>
      </c>
      <c r="B448" s="8" t="s">
        <v>138</v>
      </c>
      <c r="C448" s="12">
        <v>2.906E-5</v>
      </c>
      <c r="D448" s="12">
        <v>0</v>
      </c>
      <c r="E448" s="12">
        <v>450.24200000000002</v>
      </c>
      <c r="F448" s="12">
        <v>5.2764890663279197E-2</v>
      </c>
      <c r="G448" s="12">
        <v>0.10178909218108785</v>
      </c>
      <c r="H448" s="12">
        <v>0.23731849466391547</v>
      </c>
      <c r="I448" s="12">
        <v>3.3420335201443725E-2</v>
      </c>
      <c r="J448" s="12">
        <v>6.447138500203603E-2</v>
      </c>
      <c r="K448" s="12">
        <v>0.15031327728477054</v>
      </c>
      <c r="L448" s="12">
        <v>0</v>
      </c>
      <c r="M448" s="12">
        <v>0</v>
      </c>
      <c r="N448" s="12">
        <v>0</v>
      </c>
      <c r="O448" s="12">
        <v>0</v>
      </c>
      <c r="P448" s="12">
        <v>0</v>
      </c>
      <c r="Q448" s="12">
        <v>0</v>
      </c>
    </row>
    <row r="449" spans="1:17" ht="15.75" customHeight="1">
      <c r="A449" s="8" t="s">
        <v>1037</v>
      </c>
      <c r="B449" s="8" t="s">
        <v>244</v>
      </c>
      <c r="C449" s="12">
        <v>3.3222E-3</v>
      </c>
      <c r="D449" s="12">
        <v>0</v>
      </c>
      <c r="E449" s="12">
        <v>184.84152828999999</v>
      </c>
      <c r="F449" s="12">
        <v>7.5971957548837938</v>
      </c>
      <c r="G449" s="12">
        <v>14.65579951537374</v>
      </c>
      <c r="H449" s="12">
        <v>34.16959719904898</v>
      </c>
      <c r="I449" s="12">
        <v>4.75366806398526</v>
      </c>
      <c r="J449" s="12">
        <v>9.1703318377200933</v>
      </c>
      <c r="K449" s="12">
        <v>21.380378787783897</v>
      </c>
      <c r="L449" s="12">
        <v>0</v>
      </c>
      <c r="M449" s="12">
        <v>0</v>
      </c>
      <c r="N449" s="12">
        <v>0</v>
      </c>
      <c r="O449" s="12">
        <v>0</v>
      </c>
      <c r="P449" s="12">
        <v>0</v>
      </c>
      <c r="Q449" s="12">
        <v>0</v>
      </c>
    </row>
    <row r="450" spans="1:17" ht="15.75" customHeight="1">
      <c r="A450" s="8" t="s">
        <v>1037</v>
      </c>
      <c r="B450" s="8" t="s">
        <v>319</v>
      </c>
      <c r="C450" s="12">
        <v>9.980000000000001E-6</v>
      </c>
      <c r="D450" s="12">
        <v>0</v>
      </c>
      <c r="E450" s="12">
        <v>230.05283894999999</v>
      </c>
      <c r="F450" s="12">
        <v>1.3867136699238513E-3</v>
      </c>
      <c r="G450" s="12">
        <v>2.6751183183041441E-3</v>
      </c>
      <c r="H450" s="12">
        <v>6.2369654620591953E-3</v>
      </c>
      <c r="I450" s="12">
        <v>7.1688253517614912E-4</v>
      </c>
      <c r="J450" s="12">
        <v>1.3829427397418974E-3</v>
      </c>
      <c r="K450" s="12">
        <v>3.2242933124706306E-3</v>
      </c>
      <c r="L450" s="12">
        <v>0</v>
      </c>
      <c r="M450" s="12">
        <v>0</v>
      </c>
      <c r="N450" s="12">
        <v>0</v>
      </c>
      <c r="O450" s="12">
        <v>0</v>
      </c>
      <c r="P450" s="12">
        <v>0</v>
      </c>
      <c r="Q450" s="12">
        <v>0</v>
      </c>
    </row>
    <row r="451" spans="1:17" ht="15.75" customHeight="1">
      <c r="A451" s="8" t="s">
        <v>1038</v>
      </c>
      <c r="B451" s="8" t="s">
        <v>161</v>
      </c>
      <c r="C451" s="12">
        <v>1.050325E-2</v>
      </c>
      <c r="D451" s="12">
        <v>0</v>
      </c>
      <c r="E451" s="12">
        <v>3.891881358</v>
      </c>
      <c r="F451" s="12">
        <v>151.71954598791314</v>
      </c>
      <c r="G451" s="12">
        <v>292.68315840525457</v>
      </c>
      <c r="H451" s="12">
        <v>682.38280819563749</v>
      </c>
      <c r="I451" s="12">
        <v>91.583709128896459</v>
      </c>
      <c r="J451" s="12">
        <v>176.67472619809323</v>
      </c>
      <c r="K451" s="12">
        <v>411.91230973844034</v>
      </c>
      <c r="L451" s="12">
        <v>0</v>
      </c>
      <c r="M451" s="12">
        <v>0</v>
      </c>
      <c r="N451" s="12">
        <v>0</v>
      </c>
      <c r="O451" s="12">
        <v>0</v>
      </c>
      <c r="P451" s="12">
        <v>0</v>
      </c>
      <c r="Q451" s="12">
        <v>0</v>
      </c>
    </row>
    <row r="452" spans="1:17" ht="15.75" customHeight="1">
      <c r="A452" s="8" t="s">
        <v>1038</v>
      </c>
      <c r="B452" s="8" t="s">
        <v>164</v>
      </c>
      <c r="C452" s="12">
        <v>2.1737029999999997E-2</v>
      </c>
      <c r="D452" s="12">
        <v>0</v>
      </c>
      <c r="E452" s="12">
        <v>7.3380463576647603</v>
      </c>
      <c r="F452" s="12">
        <v>169.82269707527453</v>
      </c>
      <c r="G452" s="12">
        <v>327.60606436859405</v>
      </c>
      <c r="H452" s="12">
        <v>763.80461179876522</v>
      </c>
      <c r="I452" s="12">
        <v>17.059592074624224</v>
      </c>
      <c r="J452" s="12">
        <v>32.909769515814681</v>
      </c>
      <c r="K452" s="12">
        <v>76.728230833761657</v>
      </c>
      <c r="L452" s="12">
        <v>0</v>
      </c>
      <c r="M452" s="12">
        <v>0</v>
      </c>
      <c r="N452" s="12">
        <v>0</v>
      </c>
      <c r="O452" s="12">
        <v>0</v>
      </c>
      <c r="P452" s="12">
        <v>0</v>
      </c>
      <c r="Q452" s="12">
        <v>0</v>
      </c>
    </row>
    <row r="453" spans="1:17" ht="15.75" customHeight="1">
      <c r="A453" s="8" t="s">
        <v>1039</v>
      </c>
      <c r="B453" s="8" t="s">
        <v>193</v>
      </c>
      <c r="C453" s="12">
        <v>2.3004500000000001E-2</v>
      </c>
      <c r="D453" s="12">
        <v>0</v>
      </c>
      <c r="E453" s="12">
        <v>77.359122075000002</v>
      </c>
      <c r="F453" s="12">
        <v>66.588076478177371</v>
      </c>
      <c r="G453" s="12">
        <v>128.4554894286081</v>
      </c>
      <c r="H453" s="12">
        <v>299.49047318625946</v>
      </c>
      <c r="I453" s="12">
        <v>20.934588406582929</v>
      </c>
      <c r="J453" s="12">
        <v>40.385050026717359</v>
      </c>
      <c r="K453" s="12">
        <v>94.156643643278173</v>
      </c>
      <c r="L453" s="12">
        <v>0</v>
      </c>
      <c r="M453" s="12">
        <v>0</v>
      </c>
      <c r="N453" s="12">
        <v>0</v>
      </c>
      <c r="O453" s="12">
        <v>0</v>
      </c>
      <c r="P453" s="12">
        <v>0</v>
      </c>
      <c r="Q453" s="12">
        <v>0</v>
      </c>
    </row>
    <row r="454" spans="1:17" ht="15.75" customHeight="1">
      <c r="A454" s="8" t="s">
        <v>1039</v>
      </c>
      <c r="B454" s="8" t="s">
        <v>202</v>
      </c>
      <c r="C454" s="12">
        <v>2.711005E-2</v>
      </c>
      <c r="D454" s="12">
        <v>0</v>
      </c>
      <c r="E454" s="12">
        <v>31.658415652206102</v>
      </c>
      <c r="F454" s="12">
        <v>280.77083845817771</v>
      </c>
      <c r="G454" s="12">
        <v>541.63684219419986</v>
      </c>
      <c r="H454" s="12">
        <v>1262.8115379530495</v>
      </c>
      <c r="I454" s="12">
        <v>203.09066856952975</v>
      </c>
      <c r="J454" s="12">
        <v>391.78352355668244</v>
      </c>
      <c r="K454" s="12">
        <v>913.43260905780539</v>
      </c>
      <c r="L454" s="12">
        <v>0</v>
      </c>
      <c r="M454" s="12">
        <v>0</v>
      </c>
      <c r="N454" s="12">
        <v>0</v>
      </c>
      <c r="O454" s="12">
        <v>0</v>
      </c>
      <c r="P454" s="12">
        <v>0</v>
      </c>
      <c r="Q454" s="12">
        <v>0</v>
      </c>
    </row>
    <row r="455" spans="1:17" ht="15.75" customHeight="1">
      <c r="A455" s="8" t="s">
        <v>1039</v>
      </c>
      <c r="B455" s="8" t="s">
        <v>217</v>
      </c>
      <c r="C455" s="12">
        <v>0.1939824</v>
      </c>
      <c r="D455" s="12">
        <v>0</v>
      </c>
      <c r="E455" s="12">
        <v>999.02471837999997</v>
      </c>
      <c r="F455" s="12">
        <v>62.542357652043179</v>
      </c>
      <c r="G455" s="12">
        <v>120.65086704892548</v>
      </c>
      <c r="H455" s="12">
        <v>281.29420878425987</v>
      </c>
      <c r="I455" s="12">
        <v>49.504864911254053</v>
      </c>
      <c r="J455" s="12">
        <v>95.50015539728544</v>
      </c>
      <c r="K455" s="12">
        <v>222.65600992622558</v>
      </c>
      <c r="L455" s="12">
        <v>0</v>
      </c>
      <c r="M455" s="12">
        <v>0</v>
      </c>
      <c r="N455" s="12">
        <v>0</v>
      </c>
      <c r="O455" s="12">
        <v>0</v>
      </c>
      <c r="P455" s="12">
        <v>0</v>
      </c>
      <c r="Q455" s="12">
        <v>0</v>
      </c>
    </row>
    <row r="456" spans="1:17" ht="15.75" customHeight="1">
      <c r="A456" s="8" t="s">
        <v>1039</v>
      </c>
      <c r="B456" s="8" t="s">
        <v>244</v>
      </c>
      <c r="C456" s="12">
        <v>4.598874E-2</v>
      </c>
      <c r="D456" s="12">
        <v>0</v>
      </c>
      <c r="E456" s="12">
        <v>184.84152828999999</v>
      </c>
      <c r="F456" s="12">
        <v>105.1668955211771</v>
      </c>
      <c r="G456" s="12">
        <v>202.87813900567366</v>
      </c>
      <c r="H456" s="12">
        <v>473.00485265540664</v>
      </c>
      <c r="I456" s="12">
        <v>65.804347914310256</v>
      </c>
      <c r="J456" s="12">
        <v>126.94359358215388</v>
      </c>
      <c r="K456" s="12">
        <v>295.96552921946568</v>
      </c>
      <c r="L456" s="12">
        <v>0</v>
      </c>
      <c r="M456" s="12">
        <v>0</v>
      </c>
      <c r="N456" s="12">
        <v>0</v>
      </c>
      <c r="O456" s="12">
        <v>0</v>
      </c>
      <c r="P456" s="12">
        <v>0</v>
      </c>
      <c r="Q456" s="12">
        <v>0</v>
      </c>
    </row>
    <row r="457" spans="1:17" ht="15.75" customHeight="1">
      <c r="A457" s="8" t="s">
        <v>1040</v>
      </c>
      <c r="B457" s="8" t="s">
        <v>97</v>
      </c>
      <c r="C457" s="12">
        <v>6.6080000000000002E-3</v>
      </c>
      <c r="D457" s="12">
        <v>0</v>
      </c>
      <c r="E457" s="12">
        <v>108.25509592</v>
      </c>
      <c r="F457" s="12">
        <v>2.1021081335542879</v>
      </c>
      <c r="G457" s="12">
        <v>4.0551904095933571</v>
      </c>
      <c r="H457" s="12">
        <v>9.454565935887663</v>
      </c>
      <c r="I457" s="12">
        <v>1.5446080873592054</v>
      </c>
      <c r="J457" s="12">
        <v>2.9797134611950851</v>
      </c>
      <c r="K457" s="12">
        <v>6.9471207374812192</v>
      </c>
      <c r="L457" s="12">
        <v>0</v>
      </c>
      <c r="M457" s="12">
        <v>0</v>
      </c>
      <c r="N457" s="12">
        <v>0</v>
      </c>
      <c r="O457" s="12">
        <v>0</v>
      </c>
      <c r="P457" s="12">
        <v>0</v>
      </c>
      <c r="Q457" s="12">
        <v>0</v>
      </c>
    </row>
    <row r="458" spans="1:17" ht="15.75" customHeight="1">
      <c r="A458" s="8" t="s">
        <v>1040</v>
      </c>
      <c r="B458" s="8" t="s">
        <v>128</v>
      </c>
      <c r="C458" s="12">
        <v>0.10057199999999999</v>
      </c>
      <c r="D458" s="12">
        <v>0</v>
      </c>
      <c r="E458" s="12">
        <v>146.87979724000002</v>
      </c>
      <c r="F458" s="12">
        <v>198.26563179629238</v>
      </c>
      <c r="G458" s="12">
        <v>382.47551387989955</v>
      </c>
      <c r="H458" s="12">
        <v>891.73123813997256</v>
      </c>
      <c r="I458" s="12">
        <v>141.94207183669241</v>
      </c>
      <c r="J458" s="12">
        <v>273.82136972027519</v>
      </c>
      <c r="K458" s="12">
        <v>638.40706186100363</v>
      </c>
      <c r="L458" s="12">
        <v>0</v>
      </c>
      <c r="M458" s="12">
        <v>0</v>
      </c>
      <c r="N458" s="12">
        <v>0</v>
      </c>
      <c r="O458" s="12">
        <v>0</v>
      </c>
      <c r="P458" s="12">
        <v>0</v>
      </c>
      <c r="Q458" s="12">
        <v>0</v>
      </c>
    </row>
    <row r="459" spans="1:17" ht="15.75" customHeight="1">
      <c r="A459" s="8" t="s">
        <v>1040</v>
      </c>
      <c r="B459" s="8" t="s">
        <v>217</v>
      </c>
      <c r="C459" s="12">
        <v>0.41471946000000004</v>
      </c>
      <c r="D459" s="12">
        <v>0</v>
      </c>
      <c r="E459" s="12">
        <v>999.02471837999997</v>
      </c>
      <c r="F459" s="12">
        <v>133.71075310225166</v>
      </c>
      <c r="G459" s="12">
        <v>257.94227945969413</v>
      </c>
      <c r="H459" s="12">
        <v>601.3853956242192</v>
      </c>
      <c r="I459" s="12">
        <v>105.83759579924897</v>
      </c>
      <c r="J459" s="12">
        <v>204.17199125424941</v>
      </c>
      <c r="K459" s="12">
        <v>476.02143391544251</v>
      </c>
      <c r="L459" s="12">
        <v>0</v>
      </c>
      <c r="M459" s="12">
        <v>0</v>
      </c>
      <c r="N459" s="12">
        <v>0</v>
      </c>
      <c r="O459" s="12">
        <v>0</v>
      </c>
      <c r="P459" s="12">
        <v>0</v>
      </c>
      <c r="Q459" s="12">
        <v>0</v>
      </c>
    </row>
    <row r="460" spans="1:17" ht="15.75" customHeight="1">
      <c r="A460" s="8" t="s">
        <v>1040</v>
      </c>
      <c r="B460" s="8" t="s">
        <v>244</v>
      </c>
      <c r="C460" s="12">
        <v>0.51527999999999996</v>
      </c>
      <c r="D460" s="12">
        <v>0</v>
      </c>
      <c r="E460" s="12">
        <v>184.84152828999999</v>
      </c>
      <c r="F460" s="12">
        <v>1178.3405660636088</v>
      </c>
      <c r="G460" s="12">
        <v>2273.1444146293966</v>
      </c>
      <c r="H460" s="12">
        <v>5299.7742594443316</v>
      </c>
      <c r="I460" s="12">
        <v>737.30361808750979</v>
      </c>
      <c r="J460" s="12">
        <v>1422.3371829933208</v>
      </c>
      <c r="K460" s="12">
        <v>3316.1403834113798</v>
      </c>
      <c r="L460" s="12">
        <v>0</v>
      </c>
      <c r="M460" s="12">
        <v>0</v>
      </c>
      <c r="N460" s="12">
        <v>0</v>
      </c>
      <c r="O460" s="12">
        <v>0</v>
      </c>
      <c r="P460" s="12">
        <v>0</v>
      </c>
      <c r="Q460" s="12">
        <v>0</v>
      </c>
    </row>
    <row r="461" spans="1:17" ht="15.75" customHeight="1">
      <c r="A461" s="8" t="s">
        <v>1040</v>
      </c>
      <c r="B461" s="8" t="s">
        <v>319</v>
      </c>
      <c r="C461" s="12">
        <v>4.52608E-3</v>
      </c>
      <c r="D461" s="12">
        <v>0</v>
      </c>
      <c r="E461" s="12">
        <v>230.05283894999999</v>
      </c>
      <c r="F461" s="12">
        <v>0.62889549170029502</v>
      </c>
      <c r="G461" s="12">
        <v>1.2132063645400821</v>
      </c>
      <c r="H461" s="12">
        <v>2.8285575790097073</v>
      </c>
      <c r="I461" s="12">
        <v>0.32511700448998648</v>
      </c>
      <c r="J461" s="12">
        <v>0.62718531818547152</v>
      </c>
      <c r="K461" s="12">
        <v>1.4622654785277625</v>
      </c>
      <c r="L461" s="12">
        <v>0</v>
      </c>
      <c r="M461" s="12">
        <v>0</v>
      </c>
      <c r="N461" s="12">
        <v>0</v>
      </c>
      <c r="O461" s="12">
        <v>0</v>
      </c>
      <c r="P461" s="12">
        <v>0</v>
      </c>
      <c r="Q461" s="12">
        <v>0</v>
      </c>
    </row>
    <row r="462" spans="1:17" ht="15.75" customHeight="1">
      <c r="A462" s="8" t="s">
        <v>1041</v>
      </c>
      <c r="B462" s="8" t="s">
        <v>217</v>
      </c>
      <c r="C462" s="12">
        <v>5.0273999999999999E-2</v>
      </c>
      <c r="D462" s="12">
        <v>0</v>
      </c>
      <c r="E462" s="12">
        <v>999.02471837999997</v>
      </c>
      <c r="F462" s="12">
        <v>16.208967868212884</v>
      </c>
      <c r="G462" s="12">
        <v>31.268824852242673</v>
      </c>
      <c r="H462" s="12">
        <v>72.90241306644252</v>
      </c>
      <c r="I462" s="12">
        <v>12.830069009087351</v>
      </c>
      <c r="J462" s="12">
        <v>24.750569187942453</v>
      </c>
      <c r="K462" s="12">
        <v>57.705277607819397</v>
      </c>
      <c r="L462" s="12">
        <v>0</v>
      </c>
      <c r="M462" s="12">
        <v>0</v>
      </c>
      <c r="N462" s="12">
        <v>0</v>
      </c>
      <c r="O462" s="12">
        <v>0</v>
      </c>
      <c r="P462" s="12">
        <v>0</v>
      </c>
      <c r="Q462" s="12">
        <v>0</v>
      </c>
    </row>
    <row r="463" spans="1:17" ht="15.75" customHeight="1">
      <c r="A463" s="8" t="s">
        <v>1041</v>
      </c>
      <c r="B463" s="8" t="s">
        <v>244</v>
      </c>
      <c r="C463" s="12">
        <v>3.39E-4</v>
      </c>
      <c r="D463" s="12">
        <v>0</v>
      </c>
      <c r="E463" s="12">
        <v>184.84152828999999</v>
      </c>
      <c r="F463" s="12">
        <v>0.77522405662079541</v>
      </c>
      <c r="G463" s="12">
        <v>1.4954897464667083</v>
      </c>
      <c r="H463" s="12">
        <v>3.4866935917396922</v>
      </c>
      <c r="I463" s="12">
        <v>0.48506816979441436</v>
      </c>
      <c r="J463" s="12">
        <v>0.93574814670613216</v>
      </c>
      <c r="K463" s="12">
        <v>2.1816713048759082</v>
      </c>
      <c r="L463" s="12">
        <v>0</v>
      </c>
      <c r="M463" s="12">
        <v>0</v>
      </c>
      <c r="N463" s="12">
        <v>0</v>
      </c>
      <c r="O463" s="12">
        <v>0</v>
      </c>
      <c r="P463" s="12">
        <v>0</v>
      </c>
      <c r="Q463" s="12">
        <v>0</v>
      </c>
    </row>
    <row r="464" spans="1:17" ht="15.75" customHeight="1">
      <c r="A464" s="8" t="s">
        <v>1042</v>
      </c>
      <c r="B464" s="8" t="s">
        <v>210</v>
      </c>
      <c r="C464" s="12">
        <v>3.6482462500000001</v>
      </c>
      <c r="D464" s="12">
        <v>0</v>
      </c>
      <c r="E464" s="12">
        <v>67.045644999999993</v>
      </c>
      <c r="F464" s="12">
        <v>12818.938504436323</v>
      </c>
      <c r="G464" s="12">
        <v>24729.097259360715</v>
      </c>
      <c r="H464" s="12">
        <v>57655.216391441849</v>
      </c>
      <c r="I464" s="12">
        <v>2095.4447375892664</v>
      </c>
      <c r="J464" s="12">
        <v>4042.3360092980738</v>
      </c>
      <c r="K464" s="12">
        <v>9424.5962518820634</v>
      </c>
      <c r="L464" s="12">
        <v>0</v>
      </c>
      <c r="M464" s="12">
        <v>0</v>
      </c>
      <c r="N464" s="12">
        <v>0</v>
      </c>
      <c r="O464" s="12">
        <v>0</v>
      </c>
      <c r="P464" s="12">
        <v>0</v>
      </c>
      <c r="Q464" s="12">
        <v>0</v>
      </c>
    </row>
    <row r="465" spans="1:17" ht="15.75" customHeight="1">
      <c r="A465" s="8" t="s">
        <v>1043</v>
      </c>
      <c r="B465" s="8" t="s">
        <v>45</v>
      </c>
      <c r="C465" s="12">
        <v>0.57498816000000008</v>
      </c>
      <c r="D465" s="12">
        <v>0</v>
      </c>
      <c r="E465" s="12">
        <v>93.437635950000001</v>
      </c>
      <c r="F465" s="12">
        <v>879.58019957430133</v>
      </c>
      <c r="G465" s="12">
        <v>1696.8038574452344</v>
      </c>
      <c r="H465" s="12">
        <v>3956.0519556696227</v>
      </c>
      <c r="I465" s="12">
        <v>569.25372901030084</v>
      </c>
      <c r="J465" s="12">
        <v>1098.1510540110432</v>
      </c>
      <c r="K465" s="12">
        <v>2560.3092577724537</v>
      </c>
      <c r="L465" s="12">
        <v>0</v>
      </c>
      <c r="M465" s="12">
        <v>0</v>
      </c>
      <c r="N465" s="12">
        <v>0</v>
      </c>
      <c r="O465" s="12">
        <v>0</v>
      </c>
      <c r="P465" s="12">
        <v>0</v>
      </c>
      <c r="Q465" s="12">
        <v>0</v>
      </c>
    </row>
    <row r="466" spans="1:17" ht="15.75" customHeight="1">
      <c r="A466" s="8" t="s">
        <v>1043</v>
      </c>
      <c r="B466" s="8" t="s">
        <v>61</v>
      </c>
      <c r="C466" s="12">
        <v>0.72273959999999993</v>
      </c>
      <c r="D466" s="12">
        <v>0</v>
      </c>
      <c r="E466" s="12">
        <v>2.9174746000000003</v>
      </c>
      <c r="F466" s="12">
        <v>19345.587534098482</v>
      </c>
      <c r="G466" s="12">
        <v>37319.698156336053</v>
      </c>
      <c r="H466" s="12">
        <v>87009.859288428925</v>
      </c>
      <c r="I466" s="12">
        <v>12458.772099130863</v>
      </c>
      <c r="J466" s="12">
        <v>24034.297915150528</v>
      </c>
      <c r="K466" s="12">
        <v>56035.310653722008</v>
      </c>
      <c r="L466" s="12">
        <v>0</v>
      </c>
      <c r="M466" s="12">
        <v>0</v>
      </c>
      <c r="N466" s="12">
        <v>0</v>
      </c>
      <c r="O466" s="12">
        <v>0</v>
      </c>
      <c r="P466" s="12">
        <v>0</v>
      </c>
      <c r="Q466" s="12">
        <v>0</v>
      </c>
    </row>
    <row r="467" spans="1:17" ht="15.75" customHeight="1">
      <c r="A467" s="8" t="s">
        <v>1043</v>
      </c>
      <c r="B467" s="8" t="s">
        <v>87</v>
      </c>
      <c r="C467" s="12">
        <v>1.1882837099999999</v>
      </c>
      <c r="D467" s="12">
        <v>0</v>
      </c>
      <c r="E467" s="12">
        <v>150.54139967525299</v>
      </c>
      <c r="F467" s="12">
        <v>2651.5918005772796</v>
      </c>
      <c r="G467" s="12">
        <v>5115.2029090323067</v>
      </c>
      <c r="H467" s="12">
        <v>11925.956192952213</v>
      </c>
      <c r="I467" s="12">
        <v>274.47075063750083</v>
      </c>
      <c r="J467" s="12">
        <v>529.48330199224688</v>
      </c>
      <c r="K467" s="12">
        <v>1234.4758901565876</v>
      </c>
      <c r="L467" s="12">
        <v>0</v>
      </c>
      <c r="M467" s="12">
        <v>0</v>
      </c>
      <c r="N467" s="12">
        <v>0</v>
      </c>
      <c r="O467" s="12">
        <v>0</v>
      </c>
      <c r="P467" s="12">
        <v>0</v>
      </c>
      <c r="Q467" s="12">
        <v>0</v>
      </c>
    </row>
    <row r="468" spans="1:17" ht="15.75" customHeight="1">
      <c r="A468" s="8" t="s">
        <v>1043</v>
      </c>
      <c r="B468" s="8" t="s">
        <v>128</v>
      </c>
      <c r="C468" s="12">
        <v>1.3391743200000001</v>
      </c>
      <c r="D468" s="12">
        <v>0</v>
      </c>
      <c r="E468" s="12">
        <v>146.87979724000002</v>
      </c>
      <c r="F468" s="12">
        <v>2640.0215034022422</v>
      </c>
      <c r="G468" s="12">
        <v>5092.882573845257</v>
      </c>
      <c r="H468" s="12">
        <v>11873.916939693514</v>
      </c>
      <c r="I468" s="12">
        <v>1890.0407422671692</v>
      </c>
      <c r="J468" s="12">
        <v>3646.089832126419</v>
      </c>
      <c r="K468" s="12">
        <v>8500.759087528415</v>
      </c>
      <c r="L468" s="12">
        <v>0</v>
      </c>
      <c r="M468" s="12">
        <v>0</v>
      </c>
      <c r="N468" s="12">
        <v>0</v>
      </c>
      <c r="O468" s="12">
        <v>0</v>
      </c>
      <c r="P468" s="12">
        <v>0</v>
      </c>
      <c r="Q468" s="12">
        <v>0</v>
      </c>
    </row>
    <row r="469" spans="1:17" ht="15.75" customHeight="1">
      <c r="A469" s="8" t="s">
        <v>1043</v>
      </c>
      <c r="B469" s="8" t="s">
        <v>193</v>
      </c>
      <c r="C469" s="12">
        <v>1.2750803799999999</v>
      </c>
      <c r="D469" s="12">
        <v>0</v>
      </c>
      <c r="E469" s="12">
        <v>77.359122075000002</v>
      </c>
      <c r="F469" s="12">
        <v>3690.8061405057038</v>
      </c>
      <c r="G469" s="12">
        <v>7119.9580201141343</v>
      </c>
      <c r="H469" s="12">
        <v>16599.988104793214</v>
      </c>
      <c r="I469" s="12">
        <v>1160.3504940602645</v>
      </c>
      <c r="J469" s="12">
        <v>2238.4396502591135</v>
      </c>
      <c r="K469" s="12">
        <v>5218.8610470210488</v>
      </c>
      <c r="L469" s="12">
        <v>0</v>
      </c>
      <c r="M469" s="12">
        <v>0</v>
      </c>
      <c r="N469" s="12">
        <v>0</v>
      </c>
      <c r="O469" s="12">
        <v>0</v>
      </c>
      <c r="P469" s="12">
        <v>0</v>
      </c>
      <c r="Q469" s="12">
        <v>0</v>
      </c>
    </row>
    <row r="470" spans="1:17" ht="15.75" customHeight="1">
      <c r="A470" s="8" t="s">
        <v>1043</v>
      </c>
      <c r="B470" s="8" t="s">
        <v>202</v>
      </c>
      <c r="C470" s="12">
        <v>1.3625911899999998</v>
      </c>
      <c r="D470" s="12">
        <v>0</v>
      </c>
      <c r="E470" s="12">
        <v>31.658415652206102</v>
      </c>
      <c r="F470" s="12">
        <v>14111.957406645361</v>
      </c>
      <c r="G470" s="12">
        <v>27223.468394681564</v>
      </c>
      <c r="H470" s="12">
        <v>63470.774721742506</v>
      </c>
      <c r="I470" s="12">
        <v>10207.637232836203</v>
      </c>
      <c r="J470" s="12">
        <v>19691.619070621149</v>
      </c>
      <c r="K470" s="12">
        <v>45910.473265850844</v>
      </c>
      <c r="L470" s="12">
        <v>0</v>
      </c>
      <c r="M470" s="12">
        <v>0</v>
      </c>
      <c r="N470" s="12">
        <v>0</v>
      </c>
      <c r="O470" s="12">
        <v>0</v>
      </c>
      <c r="P470" s="12">
        <v>0</v>
      </c>
      <c r="Q470" s="12">
        <v>0</v>
      </c>
    </row>
    <row r="471" spans="1:17" ht="15.75" customHeight="1">
      <c r="A471" s="8" t="s">
        <v>1043</v>
      </c>
      <c r="B471" s="8" t="s">
        <v>210</v>
      </c>
      <c r="C471" s="12">
        <v>0.89190499999999995</v>
      </c>
      <c r="D471" s="12">
        <v>0</v>
      </c>
      <c r="E471" s="12">
        <v>67.045644999999993</v>
      </c>
      <c r="F471" s="12">
        <v>3133.909983954421</v>
      </c>
      <c r="G471" s="12">
        <v>6045.6460391373294</v>
      </c>
      <c r="H471" s="12">
        <v>14095.258996184519</v>
      </c>
      <c r="I471" s="12">
        <v>512.2838510913441</v>
      </c>
      <c r="J471" s="12">
        <v>988.25009369172881</v>
      </c>
      <c r="K471" s="12">
        <v>2304.0781635929511</v>
      </c>
      <c r="L471" s="12">
        <v>0</v>
      </c>
      <c r="M471" s="12">
        <v>0</v>
      </c>
      <c r="N471" s="12">
        <v>0</v>
      </c>
      <c r="O471" s="12">
        <v>0</v>
      </c>
      <c r="P471" s="12">
        <v>0</v>
      </c>
      <c r="Q471" s="12">
        <v>0</v>
      </c>
    </row>
    <row r="472" spans="1:17" ht="15.75" customHeight="1">
      <c r="A472" s="8" t="s">
        <v>1043</v>
      </c>
      <c r="B472" s="8" t="s">
        <v>217</v>
      </c>
      <c r="C472" s="12">
        <v>0.97593804000000006</v>
      </c>
      <c r="D472" s="12">
        <v>0</v>
      </c>
      <c r="E472" s="12">
        <v>999.02471837999997</v>
      </c>
      <c r="F472" s="12">
        <v>314.65465910265073</v>
      </c>
      <c r="G472" s="12">
        <v>607.00233996501197</v>
      </c>
      <c r="H472" s="12">
        <v>1415.2094147936175</v>
      </c>
      <c r="I472" s="12">
        <v>249.06218724974053</v>
      </c>
      <c r="J472" s="12">
        <v>480.46747786460111</v>
      </c>
      <c r="K472" s="12">
        <v>1120.1968318858885</v>
      </c>
      <c r="L472" s="12">
        <v>0</v>
      </c>
      <c r="M472" s="12">
        <v>0</v>
      </c>
      <c r="N472" s="12">
        <v>0</v>
      </c>
      <c r="O472" s="12">
        <v>0</v>
      </c>
      <c r="P472" s="12">
        <v>0</v>
      </c>
      <c r="Q472" s="12">
        <v>0</v>
      </c>
    </row>
    <row r="473" spans="1:17" ht="15.75" customHeight="1">
      <c r="A473" s="8" t="s">
        <v>1043</v>
      </c>
      <c r="B473" s="8" t="s">
        <v>244</v>
      </c>
      <c r="C473" s="12">
        <v>1.3476945</v>
      </c>
      <c r="D473" s="12">
        <v>0</v>
      </c>
      <c r="E473" s="12">
        <v>184.84152828999999</v>
      </c>
      <c r="F473" s="12">
        <v>3081.9032370959721</v>
      </c>
      <c r="G473" s="12">
        <v>5945.3194870783991</v>
      </c>
      <c r="H473" s="12">
        <v>13861.350373961146</v>
      </c>
      <c r="I473" s="12">
        <v>1928.3885090176943</v>
      </c>
      <c r="J473" s="12">
        <v>3720.0667572302282</v>
      </c>
      <c r="K473" s="12">
        <v>8673.2342725341714</v>
      </c>
      <c r="L473" s="12">
        <v>0</v>
      </c>
      <c r="M473" s="12">
        <v>0</v>
      </c>
      <c r="N473" s="12">
        <v>0</v>
      </c>
      <c r="O473" s="12">
        <v>0</v>
      </c>
      <c r="P473" s="12">
        <v>0</v>
      </c>
      <c r="Q473" s="12">
        <v>0</v>
      </c>
    </row>
    <row r="474" spans="1:17" ht="15.75" customHeight="1">
      <c r="A474" s="8" t="s">
        <v>1044</v>
      </c>
      <c r="B474" s="8" t="s">
        <v>45</v>
      </c>
      <c r="C474" s="12">
        <v>4.3199999999999998E-4</v>
      </c>
      <c r="D474" s="12">
        <v>0</v>
      </c>
      <c r="E474" s="12">
        <v>93.437635950000001</v>
      </c>
      <c r="F474" s="12">
        <v>0.66084603588376167</v>
      </c>
      <c r="G474" s="12">
        <v>1.2748423661738375</v>
      </c>
      <c r="H474" s="12">
        <v>2.9722602372356266</v>
      </c>
      <c r="I474" s="12">
        <v>0.42769160834972658</v>
      </c>
      <c r="J474" s="12">
        <v>0.82506265056444039</v>
      </c>
      <c r="K474" s="12">
        <v>1.923611086805161</v>
      </c>
      <c r="L474" s="12">
        <v>0</v>
      </c>
      <c r="M474" s="12">
        <v>0</v>
      </c>
      <c r="N474" s="12">
        <v>0</v>
      </c>
      <c r="O474" s="12">
        <v>0</v>
      </c>
      <c r="P474" s="12">
        <v>0</v>
      </c>
      <c r="Q474" s="12">
        <v>0</v>
      </c>
    </row>
    <row r="475" spans="1:17" ht="15.75" customHeight="1">
      <c r="A475" s="8" t="s">
        <v>1045</v>
      </c>
      <c r="B475" s="8" t="s">
        <v>161</v>
      </c>
      <c r="C475" s="12">
        <v>5.6624399999999995E-3</v>
      </c>
      <c r="D475" s="12">
        <v>0</v>
      </c>
      <c r="E475" s="12">
        <v>3.891881358</v>
      </c>
      <c r="F475" s="12">
        <v>81.793999570018684</v>
      </c>
      <c r="G475" s="12">
        <v>157.78933410899003</v>
      </c>
      <c r="H475" s="12">
        <v>367.8815327102854</v>
      </c>
      <c r="I475" s="12">
        <v>49.373980236577097</v>
      </c>
      <c r="J475" s="12">
        <v>95.247664924012184</v>
      </c>
      <c r="K475" s="12">
        <v>222.06733526816308</v>
      </c>
      <c r="L475" s="12">
        <v>0</v>
      </c>
      <c r="M475" s="12">
        <v>0</v>
      </c>
      <c r="N475" s="12">
        <v>0</v>
      </c>
      <c r="O475" s="12">
        <v>0</v>
      </c>
      <c r="P475" s="12">
        <v>0</v>
      </c>
      <c r="Q475" s="12">
        <v>0</v>
      </c>
    </row>
    <row r="476" spans="1:17" ht="15.75" customHeight="1">
      <c r="A476" s="8" t="s">
        <v>1046</v>
      </c>
      <c r="B476" s="8" t="s">
        <v>97</v>
      </c>
      <c r="C476" s="12">
        <v>1.51928E-3</v>
      </c>
      <c r="D476" s="12">
        <v>0</v>
      </c>
      <c r="E476" s="12">
        <v>108.25509592</v>
      </c>
      <c r="F476" s="12">
        <v>0.48330672596040525</v>
      </c>
      <c r="G476" s="12">
        <v>0.93235013400226929</v>
      </c>
      <c r="H476" s="12">
        <v>2.173748930852816</v>
      </c>
      <c r="I476" s="12">
        <v>0.35512896110216302</v>
      </c>
      <c r="J476" s="12">
        <v>0.68508157798493763</v>
      </c>
      <c r="K476" s="12">
        <v>1.597249030575131</v>
      </c>
      <c r="L476" s="12">
        <v>0</v>
      </c>
      <c r="M476" s="12">
        <v>0</v>
      </c>
      <c r="N476" s="12">
        <v>0</v>
      </c>
      <c r="O476" s="12">
        <v>0</v>
      </c>
      <c r="P476" s="12">
        <v>0</v>
      </c>
      <c r="Q476" s="12">
        <v>0</v>
      </c>
    </row>
    <row r="477" spans="1:17" ht="15.75" customHeight="1">
      <c r="A477" s="8" t="s">
        <v>1046</v>
      </c>
      <c r="B477" s="8" t="s">
        <v>128</v>
      </c>
      <c r="C477" s="12">
        <v>9.7450799999999997E-3</v>
      </c>
      <c r="D477" s="12">
        <v>0</v>
      </c>
      <c r="E477" s="12">
        <v>146.87979724000002</v>
      </c>
      <c r="F477" s="12">
        <v>19.211256046468332</v>
      </c>
      <c r="G477" s="12">
        <v>37.060558413879924</v>
      </c>
      <c r="H477" s="12">
        <v>86.405682040459425</v>
      </c>
      <c r="I477" s="12">
        <v>13.753697305555367</v>
      </c>
      <c r="J477" s="12">
        <v>26.532346514274945</v>
      </c>
      <c r="K477" s="12">
        <v>61.859442890669662</v>
      </c>
      <c r="L477" s="12">
        <v>0</v>
      </c>
      <c r="M477" s="12">
        <v>0</v>
      </c>
      <c r="N477" s="12">
        <v>0</v>
      </c>
      <c r="O477" s="12">
        <v>0</v>
      </c>
      <c r="P477" s="12">
        <v>0</v>
      </c>
      <c r="Q477" s="12">
        <v>0</v>
      </c>
    </row>
    <row r="478" spans="1:17" ht="15.75" customHeight="1">
      <c r="A478" s="8" t="s">
        <v>1046</v>
      </c>
      <c r="B478" s="8" t="s">
        <v>138</v>
      </c>
      <c r="C478" s="12">
        <v>1.2372699999999999E-3</v>
      </c>
      <c r="D478" s="12">
        <v>0</v>
      </c>
      <c r="E478" s="12">
        <v>450.24200000000002</v>
      </c>
      <c r="F478" s="12">
        <v>2.2465387567431332</v>
      </c>
      <c r="G478" s="12">
        <v>4.3338124598380778</v>
      </c>
      <c r="H478" s="12">
        <v>10.1041656535727</v>
      </c>
      <c r="I478" s="12">
        <v>1.4229173480622943</v>
      </c>
      <c r="J478" s="12">
        <v>2.7449590681854477</v>
      </c>
      <c r="K478" s="12">
        <v>6.3997972672445975</v>
      </c>
      <c r="L478" s="12">
        <v>0</v>
      </c>
      <c r="M478" s="12">
        <v>0</v>
      </c>
      <c r="N478" s="12">
        <v>0</v>
      </c>
      <c r="O478" s="12">
        <v>0</v>
      </c>
      <c r="P478" s="12">
        <v>0</v>
      </c>
      <c r="Q478" s="12">
        <v>0</v>
      </c>
    </row>
    <row r="479" spans="1:17" ht="15.75" customHeight="1">
      <c r="A479" s="8" t="s">
        <v>1046</v>
      </c>
      <c r="B479" s="8" t="s">
        <v>217</v>
      </c>
      <c r="C479" s="12">
        <v>1.0215539999999999E-2</v>
      </c>
      <c r="D479" s="12">
        <v>0</v>
      </c>
      <c r="E479" s="12">
        <v>999.02471837999997</v>
      </c>
      <c r="F479" s="12">
        <v>3.2936181647858427</v>
      </c>
      <c r="G479" s="12">
        <v>6.3537401247380183</v>
      </c>
      <c r="H479" s="12">
        <v>14.813571961188014</v>
      </c>
      <c r="I479" s="12">
        <v>2.6070351108941443</v>
      </c>
      <c r="J479" s="12">
        <v>5.0292483105023207</v>
      </c>
      <c r="K479" s="12">
        <v>11.725555388745343</v>
      </c>
      <c r="L479" s="12">
        <v>0</v>
      </c>
      <c r="M479" s="12">
        <v>0</v>
      </c>
      <c r="N479" s="12">
        <v>0</v>
      </c>
      <c r="O479" s="12">
        <v>0</v>
      </c>
      <c r="P479" s="12">
        <v>0</v>
      </c>
      <c r="Q479" s="12">
        <v>0</v>
      </c>
    </row>
    <row r="480" spans="1:17" ht="15.75" customHeight="1">
      <c r="A480" s="8" t="s">
        <v>1046</v>
      </c>
      <c r="B480" s="8" t="s">
        <v>244</v>
      </c>
      <c r="C480" s="12">
        <v>4.6422659999999998E-2</v>
      </c>
      <c r="D480" s="12">
        <v>0</v>
      </c>
      <c r="E480" s="12">
        <v>184.84152828999999</v>
      </c>
      <c r="F480" s="12">
        <v>106.15918231365171</v>
      </c>
      <c r="G480" s="12">
        <v>204.792365881151</v>
      </c>
      <c r="H480" s="12">
        <v>477.46782045283339</v>
      </c>
      <c r="I480" s="12">
        <v>66.425235171647103</v>
      </c>
      <c r="J480" s="12">
        <v>128.14135120993771</v>
      </c>
      <c r="K480" s="12">
        <v>298.75806848970683</v>
      </c>
      <c r="L480" s="12">
        <v>0</v>
      </c>
      <c r="M480" s="12">
        <v>0</v>
      </c>
      <c r="N480" s="12">
        <v>0</v>
      </c>
      <c r="O480" s="12">
        <v>0</v>
      </c>
      <c r="P480" s="12">
        <v>0</v>
      </c>
      <c r="Q480" s="12">
        <v>0</v>
      </c>
    </row>
    <row r="481" spans="1:17" ht="15.75" customHeight="1">
      <c r="A481" s="8" t="s">
        <v>1046</v>
      </c>
      <c r="B481" s="8" t="s">
        <v>319</v>
      </c>
      <c r="C481" s="12">
        <v>4.9919999999999999E-4</v>
      </c>
      <c r="D481" s="12">
        <v>0</v>
      </c>
      <c r="E481" s="12">
        <v>230.05283894999999</v>
      </c>
      <c r="F481" s="12">
        <v>6.9363473349297239E-2</v>
      </c>
      <c r="G481" s="12">
        <v>0.13380952550074435</v>
      </c>
      <c r="H481" s="12">
        <v>0.3119732623907765</v>
      </c>
      <c r="I481" s="12">
        <v>3.585849314227791E-2</v>
      </c>
      <c r="J481" s="12">
        <v>6.9174851270456403E-2</v>
      </c>
      <c r="K481" s="12">
        <v>0.16127928071997377</v>
      </c>
      <c r="L481" s="12">
        <v>0</v>
      </c>
      <c r="M481" s="12">
        <v>0</v>
      </c>
      <c r="N481" s="12">
        <v>0</v>
      </c>
      <c r="O481" s="12">
        <v>0</v>
      </c>
      <c r="P481" s="12">
        <v>0</v>
      </c>
      <c r="Q481" s="12">
        <v>0</v>
      </c>
    </row>
    <row r="482" spans="1:17" ht="15.75" customHeight="1">
      <c r="A482" s="8" t="s">
        <v>1047</v>
      </c>
      <c r="B482" s="8" t="s">
        <v>138</v>
      </c>
      <c r="C482" s="12">
        <v>9.35333E-3</v>
      </c>
      <c r="D482" s="12">
        <v>0</v>
      </c>
      <c r="E482" s="12">
        <v>450.24200000000002</v>
      </c>
      <c r="F482" s="12">
        <v>16.983050061513051</v>
      </c>
      <c r="G482" s="12">
        <v>32.76211182278508</v>
      </c>
      <c r="H482" s="12">
        <v>76.383970946140423</v>
      </c>
      <c r="I482" s="12">
        <v>10.75675925153887</v>
      </c>
      <c r="J482" s="12">
        <v>20.750933911944035</v>
      </c>
      <c r="K482" s="12">
        <v>48.380236952028994</v>
      </c>
      <c r="L482" s="12">
        <v>0</v>
      </c>
      <c r="M482" s="12">
        <v>0</v>
      </c>
      <c r="N482" s="12">
        <v>0</v>
      </c>
      <c r="O482" s="12">
        <v>0</v>
      </c>
      <c r="P482" s="12">
        <v>0</v>
      </c>
      <c r="Q482" s="12">
        <v>0</v>
      </c>
    </row>
    <row r="483" spans="1:17" ht="15.75" customHeight="1">
      <c r="A483" s="8" t="s">
        <v>1047</v>
      </c>
      <c r="B483" s="8" t="s">
        <v>193</v>
      </c>
      <c r="C483" s="12">
        <v>2.8783999999999998E-4</v>
      </c>
      <c r="D483" s="12">
        <v>0</v>
      </c>
      <c r="E483" s="12">
        <v>77.359122075000002</v>
      </c>
      <c r="F483" s="12">
        <v>0.83317228948590805</v>
      </c>
      <c r="G483" s="12">
        <v>1.6072780576465715</v>
      </c>
      <c r="H483" s="12">
        <v>3.7473249930201877</v>
      </c>
      <c r="I483" s="12">
        <v>0.26194057366823142</v>
      </c>
      <c r="J483" s="12">
        <v>0.50531125647983322</v>
      </c>
      <c r="K483" s="12">
        <v>1.1781194247334732</v>
      </c>
      <c r="L483" s="12">
        <v>0</v>
      </c>
      <c r="M483" s="12">
        <v>0</v>
      </c>
      <c r="N483" s="12">
        <v>0</v>
      </c>
      <c r="O483" s="12">
        <v>0</v>
      </c>
      <c r="P483" s="12">
        <v>0</v>
      </c>
      <c r="Q483" s="12">
        <v>0</v>
      </c>
    </row>
    <row r="484" spans="1:17" ht="15.75" customHeight="1">
      <c r="A484" s="8" t="s">
        <v>1047</v>
      </c>
      <c r="B484" s="8" t="s">
        <v>202</v>
      </c>
      <c r="C484" s="12">
        <v>8.7884E-3</v>
      </c>
      <c r="D484" s="12">
        <v>0</v>
      </c>
      <c r="E484" s="12">
        <v>31.658415652206102</v>
      </c>
      <c r="F484" s="12">
        <v>91.01888180604054</v>
      </c>
      <c r="G484" s="12">
        <v>175.58511415285133</v>
      </c>
      <c r="H484" s="12">
        <v>409.37190894692486</v>
      </c>
      <c r="I484" s="12">
        <v>65.836914046873957</v>
      </c>
      <c r="J484" s="12">
        <v>127.00641711931732</v>
      </c>
      <c r="K484" s="12">
        <v>296.11200058441864</v>
      </c>
      <c r="L484" s="12">
        <v>0</v>
      </c>
      <c r="M484" s="12">
        <v>0</v>
      </c>
      <c r="N484" s="12">
        <v>0</v>
      </c>
      <c r="O484" s="12">
        <v>0</v>
      </c>
      <c r="P484" s="12">
        <v>0</v>
      </c>
      <c r="Q484" s="12">
        <v>0</v>
      </c>
    </row>
    <row r="485" spans="1:17" ht="15.75" customHeight="1">
      <c r="A485" s="8" t="s">
        <v>1047</v>
      </c>
      <c r="B485" s="8" t="s">
        <v>217</v>
      </c>
      <c r="C485" s="12">
        <v>9.0629999999999999E-3</v>
      </c>
      <c r="D485" s="12">
        <v>0</v>
      </c>
      <c r="E485" s="12">
        <v>999.02471837999997</v>
      </c>
      <c r="F485" s="12">
        <v>2.9220248197798737</v>
      </c>
      <c r="G485" s="12">
        <v>5.6368969971729994</v>
      </c>
      <c r="H485" s="12">
        <v>13.142271743270252</v>
      </c>
      <c r="I485" s="12">
        <v>2.3129035968762914</v>
      </c>
      <c r="J485" s="12">
        <v>4.4618373025882656</v>
      </c>
      <c r="K485" s="12">
        <v>10.402652085763361</v>
      </c>
      <c r="L485" s="12">
        <v>0</v>
      </c>
      <c r="M485" s="12">
        <v>0</v>
      </c>
      <c r="N485" s="12">
        <v>0</v>
      </c>
      <c r="O485" s="12">
        <v>0</v>
      </c>
      <c r="P485" s="12">
        <v>0</v>
      </c>
      <c r="Q485" s="12">
        <v>0</v>
      </c>
    </row>
    <row r="486" spans="1:17" ht="15.75" customHeight="1">
      <c r="A486" s="8" t="s">
        <v>1047</v>
      </c>
      <c r="B486" s="8" t="s">
        <v>244</v>
      </c>
      <c r="C486" s="12">
        <v>9.6614999999999999E-3</v>
      </c>
      <c r="D486" s="12">
        <v>0</v>
      </c>
      <c r="E486" s="12">
        <v>184.84152828999999</v>
      </c>
      <c r="F486" s="12">
        <v>22.093885613692667</v>
      </c>
      <c r="G486" s="12">
        <v>42.621457774301184</v>
      </c>
      <c r="H486" s="12">
        <v>99.370767364581226</v>
      </c>
      <c r="I486" s="12">
        <v>13.824442839140808</v>
      </c>
      <c r="J486" s="12">
        <v>26.668822181124764</v>
      </c>
      <c r="K486" s="12">
        <v>62.177632188963372</v>
      </c>
      <c r="L486" s="12">
        <v>0</v>
      </c>
      <c r="M486" s="12">
        <v>0</v>
      </c>
      <c r="N486" s="12">
        <v>0</v>
      </c>
      <c r="O486" s="12">
        <v>0</v>
      </c>
      <c r="P486" s="12">
        <v>0</v>
      </c>
      <c r="Q486" s="12">
        <v>0</v>
      </c>
    </row>
    <row r="487" spans="1:17" ht="15.75" customHeight="1">
      <c r="A487" s="8" t="s">
        <v>1048</v>
      </c>
      <c r="B487" s="8" t="s">
        <v>193</v>
      </c>
      <c r="C487" s="12">
        <v>2.8783999999999998E-4</v>
      </c>
      <c r="D487" s="12">
        <v>0</v>
      </c>
      <c r="E487" s="12">
        <v>77.359122075000002</v>
      </c>
      <c r="F487" s="12">
        <v>0.83317228948590805</v>
      </c>
      <c r="G487" s="12">
        <v>1.6072780576465715</v>
      </c>
      <c r="H487" s="12">
        <v>3.7473249930201877</v>
      </c>
      <c r="I487" s="12">
        <v>0.26194057366823142</v>
      </c>
      <c r="J487" s="12">
        <v>0.50531125647983322</v>
      </c>
      <c r="K487" s="12">
        <v>1.1781194247334732</v>
      </c>
      <c r="L487" s="12">
        <v>0</v>
      </c>
      <c r="M487" s="12">
        <v>0</v>
      </c>
      <c r="N487" s="12">
        <v>0</v>
      </c>
      <c r="O487" s="12">
        <v>0</v>
      </c>
      <c r="P487" s="12">
        <v>0</v>
      </c>
      <c r="Q487" s="12">
        <v>0</v>
      </c>
    </row>
    <row r="488" spans="1:17" ht="15.75" customHeight="1">
      <c r="A488" s="8" t="s">
        <v>1048</v>
      </c>
      <c r="B488" s="8" t="s">
        <v>202</v>
      </c>
      <c r="C488" s="12">
        <v>8.5615200000000013E-3</v>
      </c>
      <c r="D488" s="12">
        <v>0</v>
      </c>
      <c r="E488" s="12">
        <v>31.658415652206102</v>
      </c>
      <c r="F488" s="12">
        <v>88.66915217332533</v>
      </c>
      <c r="G488" s="12">
        <v>171.05223550611259</v>
      </c>
      <c r="H488" s="12">
        <v>398.80362590315377</v>
      </c>
      <c r="I488" s="12">
        <v>64.13727827028724</v>
      </c>
      <c r="J488" s="12">
        <v>123.72763873917638</v>
      </c>
      <c r="K488" s="12">
        <v>288.46761813794456</v>
      </c>
      <c r="L488" s="12">
        <v>0</v>
      </c>
      <c r="M488" s="12">
        <v>0</v>
      </c>
      <c r="N488" s="12">
        <v>0</v>
      </c>
      <c r="O488" s="12">
        <v>0</v>
      </c>
      <c r="P488" s="12">
        <v>0</v>
      </c>
      <c r="Q488" s="12">
        <v>0</v>
      </c>
    </row>
    <row r="489" spans="1:17" ht="15.75" customHeight="1">
      <c r="A489" s="8" t="s">
        <v>1048</v>
      </c>
      <c r="B489" s="8" t="s">
        <v>244</v>
      </c>
      <c r="C489" s="12">
        <v>1.7594099999999998E-2</v>
      </c>
      <c r="D489" s="12">
        <v>0</v>
      </c>
      <c r="E489" s="12">
        <v>184.84152828999999</v>
      </c>
      <c r="F489" s="12">
        <v>40.234128538619274</v>
      </c>
      <c r="G489" s="12">
        <v>77.615917841622149</v>
      </c>
      <c r="H489" s="12">
        <v>180.95939741128998</v>
      </c>
      <c r="I489" s="12">
        <v>25.175038012330102</v>
      </c>
      <c r="J489" s="12">
        <v>48.56532881404825</v>
      </c>
      <c r="K489" s="12">
        <v>113.2287407230596</v>
      </c>
      <c r="L489" s="12">
        <v>0</v>
      </c>
      <c r="M489" s="12">
        <v>0</v>
      </c>
      <c r="N489" s="12">
        <v>0</v>
      </c>
      <c r="O489" s="12">
        <v>0</v>
      </c>
      <c r="P489" s="12">
        <v>0</v>
      </c>
      <c r="Q489" s="12">
        <v>0</v>
      </c>
    </row>
    <row r="490" spans="1:17" ht="15.75" customHeight="1">
      <c r="A490" s="8" t="s">
        <v>1049</v>
      </c>
      <c r="B490" s="8" t="s">
        <v>61</v>
      </c>
      <c r="C490" s="12">
        <v>1.00944E-2</v>
      </c>
      <c r="D490" s="12">
        <v>0</v>
      </c>
      <c r="E490" s="12">
        <v>2.9174746000000003</v>
      </c>
      <c r="F490" s="12">
        <v>270.19703750037183</v>
      </c>
      <c r="G490" s="12">
        <v>521.23885431117753</v>
      </c>
      <c r="H490" s="12">
        <v>1215.2541850496598</v>
      </c>
      <c r="I490" s="12">
        <v>174.00987724689028</v>
      </c>
      <c r="J490" s="12">
        <v>335.68358074567317</v>
      </c>
      <c r="K490" s="12">
        <v>782.63712111932364</v>
      </c>
      <c r="L490" s="12">
        <v>0</v>
      </c>
      <c r="M490" s="12">
        <v>0</v>
      </c>
      <c r="N490" s="12">
        <v>0</v>
      </c>
      <c r="O490" s="12">
        <v>0</v>
      </c>
      <c r="P490" s="12">
        <v>0</v>
      </c>
      <c r="Q490" s="12">
        <v>0</v>
      </c>
    </row>
    <row r="491" spans="1:17" ht="15.75" customHeight="1">
      <c r="A491" s="8" t="s">
        <v>1049</v>
      </c>
      <c r="B491" s="8" t="s">
        <v>87</v>
      </c>
      <c r="C491" s="12">
        <v>7.8653799999999999E-3</v>
      </c>
      <c r="D491" s="12">
        <v>0</v>
      </c>
      <c r="E491" s="12">
        <v>150.54139967525299</v>
      </c>
      <c r="F491" s="12">
        <v>17.551176491702076</v>
      </c>
      <c r="G491" s="12">
        <v>33.8580881973418</v>
      </c>
      <c r="H491" s="12">
        <v>78.939209998025206</v>
      </c>
      <c r="I491" s="12">
        <v>1.8167519545051967</v>
      </c>
      <c r="J491" s="12">
        <v>3.5047079571795012</v>
      </c>
      <c r="K491" s="12">
        <v>8.1711310987506689</v>
      </c>
      <c r="L491" s="12">
        <v>0</v>
      </c>
      <c r="M491" s="12">
        <v>0</v>
      </c>
      <c r="N491" s="12">
        <v>0</v>
      </c>
      <c r="O491" s="12">
        <v>0</v>
      </c>
      <c r="P491" s="12">
        <v>0</v>
      </c>
      <c r="Q491" s="12">
        <v>0</v>
      </c>
    </row>
    <row r="492" spans="1:17" ht="15.75" customHeight="1">
      <c r="A492" s="8" t="s">
        <v>1049</v>
      </c>
      <c r="B492" s="8" t="s">
        <v>193</v>
      </c>
      <c r="C492" s="12">
        <v>2.788202E-2</v>
      </c>
      <c r="D492" s="12">
        <v>0</v>
      </c>
      <c r="E492" s="12">
        <v>77.359122075000002</v>
      </c>
      <c r="F492" s="12">
        <v>80.706387016717215</v>
      </c>
      <c r="G492" s="12">
        <v>155.6912136911578</v>
      </c>
      <c r="H492" s="12">
        <v>362.98982212996367</v>
      </c>
      <c r="I492" s="12">
        <v>25.373236220918226</v>
      </c>
      <c r="J492" s="12">
        <v>48.947674261380769</v>
      </c>
      <c r="K492" s="12">
        <v>114.12016871458866</v>
      </c>
      <c r="L492" s="12">
        <v>0</v>
      </c>
      <c r="M492" s="12">
        <v>0</v>
      </c>
      <c r="N492" s="12">
        <v>0</v>
      </c>
      <c r="O492" s="12">
        <v>0</v>
      </c>
      <c r="P492" s="12">
        <v>0</v>
      </c>
      <c r="Q492" s="12">
        <v>0</v>
      </c>
    </row>
    <row r="493" spans="1:17" ht="15.75" customHeight="1">
      <c r="A493" s="8" t="s">
        <v>1049</v>
      </c>
      <c r="B493" s="8" t="s">
        <v>202</v>
      </c>
      <c r="C493" s="12">
        <v>5.7362169999999997E-2</v>
      </c>
      <c r="D493" s="12">
        <v>0</v>
      </c>
      <c r="E493" s="12">
        <v>31.658415652206102</v>
      </c>
      <c r="F493" s="12">
        <v>594.08317456738473</v>
      </c>
      <c r="G493" s="12">
        <v>1146.0496981822928</v>
      </c>
      <c r="H493" s="12">
        <v>2671.9836414180081</v>
      </c>
      <c r="I493" s="12">
        <v>429.71965953213004</v>
      </c>
      <c r="J493" s="12">
        <v>828.97497723012032</v>
      </c>
      <c r="K493" s="12">
        <v>1932.7325698151562</v>
      </c>
      <c r="L493" s="12">
        <v>0</v>
      </c>
      <c r="M493" s="12">
        <v>0</v>
      </c>
      <c r="N493" s="12">
        <v>0</v>
      </c>
      <c r="O493" s="12">
        <v>0</v>
      </c>
      <c r="P493" s="12">
        <v>0</v>
      </c>
      <c r="Q493" s="12">
        <v>0</v>
      </c>
    </row>
    <row r="494" spans="1:17" ht="15.75" customHeight="1">
      <c r="A494" s="8" t="s">
        <v>1049</v>
      </c>
      <c r="B494" s="8" t="s">
        <v>217</v>
      </c>
      <c r="C494" s="12">
        <v>5.9408820000000001E-2</v>
      </c>
      <c r="D494" s="12">
        <v>0</v>
      </c>
      <c r="E494" s="12">
        <v>999.02471837999997</v>
      </c>
      <c r="F494" s="12">
        <v>19.15414835637592</v>
      </c>
      <c r="G494" s="12">
        <v>36.950391599204593</v>
      </c>
      <c r="H494" s="12">
        <v>86.148831114093412</v>
      </c>
      <c r="I494" s="12">
        <v>15.161301275976625</v>
      </c>
      <c r="J494" s="12">
        <v>29.247764446513496</v>
      </c>
      <c r="K494" s="12">
        <v>68.190365804451076</v>
      </c>
      <c r="L494" s="12">
        <v>0</v>
      </c>
      <c r="M494" s="12">
        <v>0</v>
      </c>
      <c r="N494" s="12">
        <v>0</v>
      </c>
      <c r="O494" s="12">
        <v>0</v>
      </c>
      <c r="P494" s="12">
        <v>0</v>
      </c>
      <c r="Q494" s="12">
        <v>0</v>
      </c>
    </row>
    <row r="495" spans="1:17" ht="15.75" customHeight="1">
      <c r="A495" s="8" t="s">
        <v>1049</v>
      </c>
      <c r="B495" s="8" t="s">
        <v>310</v>
      </c>
      <c r="C495" s="12">
        <v>4.7910000000000001E-3</v>
      </c>
      <c r="D495" s="12">
        <v>0</v>
      </c>
      <c r="E495" s="12">
        <v>126.431048136</v>
      </c>
      <c r="F495" s="12">
        <v>6.6671946730015801</v>
      </c>
      <c r="G495" s="12">
        <v>12.861728407440985</v>
      </c>
      <c r="H495" s="12">
        <v>29.986769299403644</v>
      </c>
      <c r="I495" s="12">
        <v>3.9884446945990573</v>
      </c>
      <c r="J495" s="12">
        <v>7.6941344817425898</v>
      </c>
      <c r="K495" s="12">
        <v>17.938664878751471</v>
      </c>
      <c r="L495" s="12">
        <v>0</v>
      </c>
      <c r="M495" s="12">
        <v>0</v>
      </c>
      <c r="N495" s="12">
        <v>0</v>
      </c>
      <c r="O495" s="12">
        <v>0</v>
      </c>
      <c r="P495" s="12">
        <v>0</v>
      </c>
      <c r="Q495" s="12">
        <v>0</v>
      </c>
    </row>
    <row r="496" spans="1:17" ht="15.75" customHeight="1">
      <c r="A496" s="8" t="s">
        <v>1050</v>
      </c>
      <c r="B496" s="8" t="s">
        <v>319</v>
      </c>
      <c r="C496" s="12">
        <v>6.6559999999999996E-3</v>
      </c>
      <c r="D496" s="12">
        <v>0</v>
      </c>
      <c r="E496" s="12">
        <v>230.05283894999999</v>
      </c>
      <c r="F496" s="12">
        <v>0.92484631132396311</v>
      </c>
      <c r="G496" s="12">
        <v>1.7841270066765911</v>
      </c>
      <c r="H496" s="12">
        <v>4.1596434985436863</v>
      </c>
      <c r="I496" s="12">
        <v>0.47811324189703885</v>
      </c>
      <c r="J496" s="12">
        <v>0.92233135027275204</v>
      </c>
      <c r="K496" s="12">
        <v>2.1503904095996504</v>
      </c>
      <c r="L496" s="12">
        <v>0</v>
      </c>
      <c r="M496" s="12">
        <v>0</v>
      </c>
      <c r="N496" s="12">
        <v>0</v>
      </c>
      <c r="O496" s="12">
        <v>0</v>
      </c>
      <c r="P496" s="12">
        <v>0</v>
      </c>
      <c r="Q496" s="12">
        <v>0</v>
      </c>
    </row>
    <row r="497" spans="1:17" ht="15.75" customHeight="1">
      <c r="A497" s="8" t="s">
        <v>1051</v>
      </c>
      <c r="B497" s="8" t="s">
        <v>202</v>
      </c>
      <c r="C497" s="12">
        <v>4.2808000000000001E-4</v>
      </c>
      <c r="D497" s="12">
        <v>0</v>
      </c>
      <c r="E497" s="12">
        <v>31.658415652206102</v>
      </c>
      <c r="F497" s="12">
        <v>4.4334990354933588</v>
      </c>
      <c r="G497" s="12">
        <v>8.5526916920659719</v>
      </c>
      <c r="H497" s="12">
        <v>19.940367618906695</v>
      </c>
      <c r="I497" s="12">
        <v>3.206893878884189</v>
      </c>
      <c r="J497" s="12">
        <v>6.1864397433477487</v>
      </c>
      <c r="K497" s="12">
        <v>14.423515680917792</v>
      </c>
      <c r="L497" s="12">
        <v>0</v>
      </c>
      <c r="M497" s="12">
        <v>0</v>
      </c>
      <c r="N497" s="12">
        <v>0</v>
      </c>
      <c r="O497" s="12">
        <v>0</v>
      </c>
      <c r="P497" s="12">
        <v>0</v>
      </c>
      <c r="Q497" s="12">
        <v>0</v>
      </c>
    </row>
    <row r="498" spans="1:17" ht="15.75" customHeight="1">
      <c r="A498" s="8" t="s">
        <v>1051</v>
      </c>
      <c r="B498" s="8" t="s">
        <v>217</v>
      </c>
      <c r="C498" s="12">
        <v>2.0178000000000001E-3</v>
      </c>
      <c r="D498" s="12">
        <v>0</v>
      </c>
      <c r="E498" s="12">
        <v>999.02471837999997</v>
      </c>
      <c r="F498" s="12">
        <v>0.65056401647929274</v>
      </c>
      <c r="G498" s="12">
        <v>1.2550072559743661</v>
      </c>
      <c r="H498" s="12">
        <v>2.9260152183129997</v>
      </c>
      <c r="I498" s="12">
        <v>0.51494834798377809</v>
      </c>
      <c r="J498" s="12">
        <v>0.99339019189701028</v>
      </c>
      <c r="K498" s="12">
        <v>2.3160621624907107</v>
      </c>
      <c r="L498" s="12">
        <v>0</v>
      </c>
      <c r="M498" s="12">
        <v>0</v>
      </c>
      <c r="N498" s="12">
        <v>0</v>
      </c>
      <c r="O498" s="12">
        <v>0</v>
      </c>
      <c r="P498" s="12">
        <v>0</v>
      </c>
      <c r="Q498" s="12">
        <v>0</v>
      </c>
    </row>
    <row r="499" spans="1:17" ht="15.75" customHeight="1">
      <c r="A499" s="8" t="s">
        <v>1052</v>
      </c>
      <c r="B499" s="8" t="s">
        <v>61</v>
      </c>
      <c r="C499" s="12">
        <v>2.5398E-3</v>
      </c>
      <c r="D499" s="12">
        <v>0</v>
      </c>
      <c r="E499" s="12">
        <v>2.9174746000000003</v>
      </c>
      <c r="F499" s="12">
        <v>67.982885148542195</v>
      </c>
      <c r="G499" s="12">
        <v>131.14622386467039</v>
      </c>
      <c r="H499" s="12">
        <v>305.763847201332</v>
      </c>
      <c r="I499" s="12">
        <v>43.781729100456886</v>
      </c>
      <c r="J499" s="12">
        <v>84.459617052807559</v>
      </c>
      <c r="K499" s="12">
        <v>196.91529563112798</v>
      </c>
      <c r="L499" s="12">
        <v>0</v>
      </c>
      <c r="M499" s="12">
        <v>0</v>
      </c>
      <c r="N499" s="12">
        <v>0</v>
      </c>
      <c r="O499" s="12">
        <v>0</v>
      </c>
      <c r="P499" s="12">
        <v>0</v>
      </c>
      <c r="Q499" s="12">
        <v>0</v>
      </c>
    </row>
    <row r="500" spans="1:17" ht="15.75" customHeight="1">
      <c r="A500" s="8" t="s">
        <v>1052</v>
      </c>
      <c r="B500" s="8" t="s">
        <v>87</v>
      </c>
      <c r="C500" s="12">
        <v>4.4547099999999997E-3</v>
      </c>
      <c r="D500" s="12">
        <v>0</v>
      </c>
      <c r="E500" s="12">
        <v>150.54139967525299</v>
      </c>
      <c r="F500" s="12">
        <v>9.9404480685421603</v>
      </c>
      <c r="G500" s="12">
        <v>19.176182723985423</v>
      </c>
      <c r="H500" s="12">
        <v>44.708747469327974</v>
      </c>
      <c r="I500" s="12">
        <v>1.0289525870655765</v>
      </c>
      <c r="J500" s="12">
        <v>1.984959097199003</v>
      </c>
      <c r="K500" s="12">
        <v>4.6278780449152608</v>
      </c>
      <c r="L500" s="12">
        <v>0</v>
      </c>
      <c r="M500" s="12">
        <v>0</v>
      </c>
      <c r="N500" s="12">
        <v>0</v>
      </c>
      <c r="O500" s="12">
        <v>0</v>
      </c>
      <c r="P500" s="12">
        <v>0</v>
      </c>
      <c r="Q500" s="12">
        <v>0</v>
      </c>
    </row>
    <row r="501" spans="1:17" ht="15.75" customHeight="1">
      <c r="A501" s="8" t="s">
        <v>1052</v>
      </c>
      <c r="B501" s="8" t="s">
        <v>128</v>
      </c>
      <c r="C501" s="12">
        <v>4.3513199999999997E-3</v>
      </c>
      <c r="D501" s="12">
        <v>0</v>
      </c>
      <c r="E501" s="12">
        <v>146.87979724000002</v>
      </c>
      <c r="F501" s="12">
        <v>8.578105327007945</v>
      </c>
      <c r="G501" s="12">
        <v>16.548078521416343</v>
      </c>
      <c r="H501" s="12">
        <v>38.581394136968797</v>
      </c>
      <c r="I501" s="12">
        <v>6.1412259478228171</v>
      </c>
      <c r="J501" s="12">
        <v>11.847078734550649</v>
      </c>
      <c r="K501" s="12">
        <v>27.621141236298595</v>
      </c>
      <c r="L501" s="12">
        <v>0</v>
      </c>
      <c r="M501" s="12">
        <v>0</v>
      </c>
      <c r="N501" s="12">
        <v>0</v>
      </c>
      <c r="O501" s="12">
        <v>0</v>
      </c>
      <c r="P501" s="12">
        <v>0</v>
      </c>
      <c r="Q501" s="12">
        <v>0</v>
      </c>
    </row>
    <row r="502" spans="1:17" ht="15.75" customHeight="1">
      <c r="A502" s="8" t="s">
        <v>1052</v>
      </c>
      <c r="B502" s="8" t="s">
        <v>193</v>
      </c>
      <c r="C502" s="12">
        <v>6.1224399999999998E-3</v>
      </c>
      <c r="D502" s="12">
        <v>0</v>
      </c>
      <c r="E502" s="12">
        <v>77.359122075000002</v>
      </c>
      <c r="F502" s="12">
        <v>17.721815425375567</v>
      </c>
      <c r="G502" s="12">
        <v>34.187268869016378</v>
      </c>
      <c r="H502" s="12">
        <v>79.706685763849762</v>
      </c>
      <c r="I502" s="12">
        <v>5.5715517157077779</v>
      </c>
      <c r="J502" s="12">
        <v>10.748116485277897</v>
      </c>
      <c r="K502" s="12">
        <v>25.058940698878565</v>
      </c>
      <c r="L502" s="12">
        <v>0</v>
      </c>
      <c r="M502" s="12">
        <v>0</v>
      </c>
      <c r="N502" s="12">
        <v>0</v>
      </c>
      <c r="O502" s="12">
        <v>0</v>
      </c>
      <c r="P502" s="12">
        <v>0</v>
      </c>
      <c r="Q502" s="12">
        <v>0</v>
      </c>
    </row>
    <row r="503" spans="1:17" ht="15.75" customHeight="1">
      <c r="A503" s="8" t="s">
        <v>1052</v>
      </c>
      <c r="B503" s="8" t="s">
        <v>202</v>
      </c>
      <c r="C503" s="12">
        <v>8.6300100000000005E-3</v>
      </c>
      <c r="D503" s="12">
        <v>0</v>
      </c>
      <c r="E503" s="12">
        <v>31.658415652206102</v>
      </c>
      <c r="F503" s="12">
        <v>89.378483020225275</v>
      </c>
      <c r="G503" s="12">
        <v>172.42061023511084</v>
      </c>
      <c r="H503" s="12">
        <v>401.99395429555443</v>
      </c>
      <c r="I503" s="12">
        <v>64.650360315149825</v>
      </c>
      <c r="J503" s="12">
        <v>124.71742863363974</v>
      </c>
      <c r="K503" s="12">
        <v>290.77528630507692</v>
      </c>
      <c r="L503" s="12">
        <v>0</v>
      </c>
      <c r="M503" s="12">
        <v>0</v>
      </c>
      <c r="N503" s="12">
        <v>0</v>
      </c>
      <c r="O503" s="12">
        <v>0</v>
      </c>
      <c r="P503" s="12">
        <v>0</v>
      </c>
      <c r="Q503" s="12">
        <v>0</v>
      </c>
    </row>
    <row r="504" spans="1:17" ht="15.75" customHeight="1">
      <c r="A504" s="8" t="s">
        <v>1052</v>
      </c>
      <c r="B504" s="8" t="s">
        <v>210</v>
      </c>
      <c r="C504" s="12">
        <v>3.5562499999999999E-3</v>
      </c>
      <c r="D504" s="12">
        <v>0</v>
      </c>
      <c r="E504" s="12">
        <v>67.045644999999993</v>
      </c>
      <c r="F504" s="12">
        <v>12.495688868700041</v>
      </c>
      <c r="G504" s="12">
        <v>24.105514294327456</v>
      </c>
      <c r="H504" s="12">
        <v>56.201349701124222</v>
      </c>
      <c r="I504" s="12">
        <v>2.0426048126690537</v>
      </c>
      <c r="J504" s="12">
        <v>3.9404021680461603</v>
      </c>
      <c r="K504" s="12">
        <v>9.1869402787039363</v>
      </c>
      <c r="L504" s="12">
        <v>0</v>
      </c>
      <c r="M504" s="12">
        <v>0</v>
      </c>
      <c r="N504" s="12">
        <v>0</v>
      </c>
      <c r="O504" s="12">
        <v>0</v>
      </c>
      <c r="P504" s="12">
        <v>0</v>
      </c>
      <c r="Q504" s="12">
        <v>0</v>
      </c>
    </row>
    <row r="505" spans="1:17" ht="15.75" customHeight="1">
      <c r="A505" s="8" t="s">
        <v>1052</v>
      </c>
      <c r="B505" s="8" t="s">
        <v>217</v>
      </c>
      <c r="C505" s="12">
        <v>1.1580120000000001E-2</v>
      </c>
      <c r="D505" s="12">
        <v>0</v>
      </c>
      <c r="E505" s="12">
        <v>999.02471837999997</v>
      </c>
      <c r="F505" s="12">
        <v>3.7335758640659069</v>
      </c>
      <c r="G505" s="12">
        <v>7.2024653707274631</v>
      </c>
      <c r="H505" s="12">
        <v>16.792351744420028</v>
      </c>
      <c r="I505" s="12">
        <v>2.9552798411408014</v>
      </c>
      <c r="J505" s="12">
        <v>5.7010494741750453</v>
      </c>
      <c r="K505" s="12">
        <v>13.2918414952433</v>
      </c>
      <c r="L505" s="12">
        <v>0</v>
      </c>
      <c r="M505" s="12">
        <v>0</v>
      </c>
      <c r="N505" s="12">
        <v>0</v>
      </c>
      <c r="O505" s="12">
        <v>0</v>
      </c>
      <c r="P505" s="12">
        <v>0</v>
      </c>
      <c r="Q505" s="12">
        <v>0</v>
      </c>
    </row>
    <row r="506" spans="1:17" ht="15.75" customHeight="1">
      <c r="A506" s="8" t="s">
        <v>1052</v>
      </c>
      <c r="B506" s="8" t="s">
        <v>244</v>
      </c>
      <c r="C506" s="12">
        <v>2.1879060000000002E-2</v>
      </c>
      <c r="D506" s="12">
        <v>0</v>
      </c>
      <c r="E506" s="12">
        <v>184.84152828999999</v>
      </c>
      <c r="F506" s="12">
        <v>50.032960614306134</v>
      </c>
      <c r="G506" s="12">
        <v>96.518908236961352</v>
      </c>
      <c r="H506" s="12">
        <v>225.03120441087975</v>
      </c>
      <c r="I506" s="12">
        <v>31.306299678531506</v>
      </c>
      <c r="J506" s="12">
        <v>60.393185388413769</v>
      </c>
      <c r="K506" s="12">
        <v>140.80506601669111</v>
      </c>
      <c r="L506" s="12">
        <v>0</v>
      </c>
      <c r="M506" s="12">
        <v>0</v>
      </c>
      <c r="N506" s="12">
        <v>0</v>
      </c>
      <c r="O506" s="12">
        <v>0</v>
      </c>
      <c r="P506" s="12">
        <v>0</v>
      </c>
      <c r="Q506" s="12">
        <v>0</v>
      </c>
    </row>
    <row r="507" spans="1:17" ht="15.75" customHeight="1">
      <c r="A507" s="8" t="s">
        <v>1053</v>
      </c>
      <c r="B507" s="8" t="s">
        <v>217</v>
      </c>
      <c r="C507" s="12">
        <v>2.9069999999999999E-2</v>
      </c>
      <c r="D507" s="12">
        <v>0</v>
      </c>
      <c r="E507" s="12">
        <v>999.02471837999997</v>
      </c>
      <c r="F507" s="12">
        <v>9.3725324408033686</v>
      </c>
      <c r="G507" s="12">
        <v>18.080613009800185</v>
      </c>
      <c r="H507" s="12">
        <v>42.154456535017786</v>
      </c>
      <c r="I507" s="12">
        <v>7.4187473862069719</v>
      </c>
      <c r="J507" s="12">
        <v>14.311553612075569</v>
      </c>
      <c r="K507" s="12">
        <v>33.366997256222099</v>
      </c>
      <c r="L507" s="12">
        <v>0</v>
      </c>
      <c r="M507" s="12">
        <v>0</v>
      </c>
      <c r="N507" s="12">
        <v>0</v>
      </c>
      <c r="O507" s="12">
        <v>0</v>
      </c>
      <c r="P507" s="12">
        <v>0</v>
      </c>
      <c r="Q507" s="12">
        <v>0</v>
      </c>
    </row>
    <row r="508" spans="1:17" ht="15.75" customHeight="1">
      <c r="A508" s="8" t="s">
        <v>1054</v>
      </c>
      <c r="B508" s="8" t="s">
        <v>138</v>
      </c>
      <c r="C508" s="12">
        <v>1.09684E-3</v>
      </c>
      <c r="D508" s="12">
        <v>0</v>
      </c>
      <c r="E508" s="12">
        <v>450.24200000000002</v>
      </c>
      <c r="F508" s="12">
        <v>1.9915568711325242</v>
      </c>
      <c r="G508" s="12">
        <v>3.8419252535411004</v>
      </c>
      <c r="H508" s="12">
        <v>8.9573440360347227</v>
      </c>
      <c r="I508" s="12">
        <v>1.261416395813886</v>
      </c>
      <c r="J508" s="12">
        <v>2.4334065356377561</v>
      </c>
      <c r="K508" s="12">
        <v>5.6734210274269676</v>
      </c>
      <c r="L508" s="12">
        <v>0</v>
      </c>
      <c r="M508" s="12">
        <v>0</v>
      </c>
      <c r="N508" s="12">
        <v>0</v>
      </c>
      <c r="O508" s="12">
        <v>0</v>
      </c>
      <c r="P508" s="12">
        <v>0</v>
      </c>
      <c r="Q508" s="12">
        <v>0</v>
      </c>
    </row>
    <row r="509" spans="1:17" ht="15.75" customHeight="1">
      <c r="A509" s="8" t="s">
        <v>1055</v>
      </c>
      <c r="B509" s="8" t="s">
        <v>61</v>
      </c>
      <c r="C509" s="12">
        <v>1.1999999999999999E-3</v>
      </c>
      <c r="D509" s="12">
        <v>0</v>
      </c>
      <c r="E509" s="12">
        <v>2.9174746000000003</v>
      </c>
      <c r="F509" s="12">
        <v>32.120427662906778</v>
      </c>
      <c r="G509" s="12">
        <v>61.963724953777636</v>
      </c>
      <c r="H509" s="12">
        <v>144.46673621607937</v>
      </c>
      <c r="I509" s="12">
        <v>20.685910276615584</v>
      </c>
      <c r="J509" s="12">
        <v>39.905323436242647</v>
      </c>
      <c r="K509" s="12">
        <v>93.038174170152587</v>
      </c>
      <c r="L509" s="12">
        <v>0</v>
      </c>
      <c r="M509" s="12">
        <v>0</v>
      </c>
      <c r="N509" s="12">
        <v>0</v>
      </c>
      <c r="O509" s="12">
        <v>0</v>
      </c>
      <c r="P509" s="12">
        <v>0</v>
      </c>
      <c r="Q509" s="12">
        <v>0</v>
      </c>
    </row>
    <row r="510" spans="1:17" ht="15.75" customHeight="1">
      <c r="A510" s="8" t="s">
        <v>1056</v>
      </c>
      <c r="B510" s="8" t="s">
        <v>319</v>
      </c>
      <c r="C510" s="12">
        <v>4.6259200000000004E-3</v>
      </c>
      <c r="D510" s="12">
        <v>0</v>
      </c>
      <c r="E510" s="12">
        <v>230.05283894999999</v>
      </c>
      <c r="F510" s="12">
        <v>0.64276818637015443</v>
      </c>
      <c r="G510" s="12">
        <v>1.239968269640231</v>
      </c>
      <c r="H510" s="12">
        <v>2.8909522314878626</v>
      </c>
      <c r="I510" s="12">
        <v>0.33228870311844205</v>
      </c>
      <c r="J510" s="12">
        <v>0.64102028843956282</v>
      </c>
      <c r="K510" s="12">
        <v>1.4945213346717572</v>
      </c>
      <c r="L510" s="12">
        <v>0</v>
      </c>
      <c r="M510" s="12">
        <v>0</v>
      </c>
      <c r="N510" s="12">
        <v>0</v>
      </c>
      <c r="O510" s="12">
        <v>0</v>
      </c>
      <c r="P510" s="12">
        <v>0</v>
      </c>
      <c r="Q510" s="12">
        <v>0</v>
      </c>
    </row>
    <row r="511" spans="1:17" ht="15.75" customHeight="1">
      <c r="A511" s="8" t="s">
        <v>1057</v>
      </c>
      <c r="B511" s="8" t="s">
        <v>217</v>
      </c>
      <c r="C511" s="12">
        <v>0.36959597999999999</v>
      </c>
      <c r="D511" s="12">
        <v>0</v>
      </c>
      <c r="E511" s="12">
        <v>999.02471837999997</v>
      </c>
      <c r="F511" s="12">
        <v>119.16237745237403</v>
      </c>
      <c r="G511" s="12">
        <v>229.87691380659956</v>
      </c>
      <c r="H511" s="12">
        <v>535.95176038621616</v>
      </c>
      <c r="I511" s="12">
        <v>94.321954268235444</v>
      </c>
      <c r="J511" s="12">
        <v>181.95709262392879</v>
      </c>
      <c r="K511" s="12">
        <v>424.22800311560781</v>
      </c>
      <c r="L511" s="12">
        <v>0</v>
      </c>
      <c r="M511" s="12">
        <v>0</v>
      </c>
      <c r="N511" s="12">
        <v>0</v>
      </c>
      <c r="O511" s="12">
        <v>0</v>
      </c>
      <c r="P511" s="12">
        <v>0</v>
      </c>
      <c r="Q511" s="12">
        <v>0</v>
      </c>
    </row>
    <row r="512" spans="1:17" ht="15.75" customHeight="1">
      <c r="A512" s="8" t="s">
        <v>1057</v>
      </c>
      <c r="B512" s="8" t="s">
        <v>244</v>
      </c>
      <c r="C512" s="12">
        <v>5.2382279999999996E-2</v>
      </c>
      <c r="D512" s="12">
        <v>0</v>
      </c>
      <c r="E512" s="12">
        <v>184.84152828999999</v>
      </c>
      <c r="F512" s="12">
        <v>119.7876212290453</v>
      </c>
      <c r="G512" s="12">
        <v>231.08307562403576</v>
      </c>
      <c r="H512" s="12">
        <v>538.76389379561726</v>
      </c>
      <c r="I512" s="12">
        <v>74.95273359663291</v>
      </c>
      <c r="J512" s="12">
        <v>144.59180362903155</v>
      </c>
      <c r="K512" s="12">
        <v>337.11185002942534</v>
      </c>
      <c r="L512" s="12">
        <v>0</v>
      </c>
      <c r="M512" s="12">
        <v>0</v>
      </c>
      <c r="N512" s="12">
        <v>0</v>
      </c>
      <c r="O512" s="12">
        <v>0</v>
      </c>
      <c r="P512" s="12">
        <v>0</v>
      </c>
      <c r="Q512" s="12">
        <v>0</v>
      </c>
    </row>
    <row r="513" spans="1:17" ht="15.75" customHeight="1">
      <c r="A513" s="8" t="s">
        <v>1058</v>
      </c>
      <c r="B513" s="8" t="s">
        <v>202</v>
      </c>
      <c r="C513" s="12">
        <v>6.720791000000001E-2</v>
      </c>
      <c r="D513" s="12">
        <v>0</v>
      </c>
      <c r="E513" s="12">
        <v>31.658415652206102</v>
      </c>
      <c r="F513" s="12">
        <v>696.0526167130547</v>
      </c>
      <c r="G513" s="12">
        <v>1342.7596091808016</v>
      </c>
      <c r="H513" s="12">
        <v>3130.6074385591373</v>
      </c>
      <c r="I513" s="12">
        <v>503.47746961222077</v>
      </c>
      <c r="J513" s="12">
        <v>971.26164616739538</v>
      </c>
      <c r="K513" s="12">
        <v>2264.4700611257513</v>
      </c>
      <c r="L513" s="12">
        <v>0</v>
      </c>
      <c r="M513" s="12">
        <v>0</v>
      </c>
      <c r="N513" s="12">
        <v>0</v>
      </c>
      <c r="O513" s="12">
        <v>0</v>
      </c>
      <c r="P513" s="12">
        <v>0</v>
      </c>
      <c r="Q513" s="12">
        <v>0</v>
      </c>
    </row>
    <row r="514" spans="1:17" ht="15.75" customHeight="1">
      <c r="A514" s="8" t="s">
        <v>1058</v>
      </c>
      <c r="B514" s="8" t="s">
        <v>217</v>
      </c>
      <c r="C514" s="12">
        <v>8.8919999999999999E-2</v>
      </c>
      <c r="D514" s="12">
        <v>0</v>
      </c>
      <c r="E514" s="12">
        <v>999.02471837999997</v>
      </c>
      <c r="F514" s="12">
        <v>28.668922760104422</v>
      </c>
      <c r="G514" s="12">
        <v>55.305404500565281</v>
      </c>
      <c r="H514" s="12">
        <v>128.94304351887794</v>
      </c>
      <c r="I514" s="12">
        <v>22.692639063691917</v>
      </c>
      <c r="J514" s="12">
        <v>43.776516931054687</v>
      </c>
      <c r="K514" s="12">
        <v>102.06375631314997</v>
      </c>
      <c r="L514" s="12">
        <v>0</v>
      </c>
      <c r="M514" s="12">
        <v>0</v>
      </c>
      <c r="N514" s="12">
        <v>0</v>
      </c>
      <c r="O514" s="12">
        <v>0</v>
      </c>
      <c r="P514" s="12">
        <v>0</v>
      </c>
      <c r="Q514" s="12">
        <v>0</v>
      </c>
    </row>
    <row r="515" spans="1:17" ht="15.75" customHeight="1">
      <c r="A515" s="8" t="s">
        <v>1059</v>
      </c>
      <c r="B515" s="8" t="s">
        <v>193</v>
      </c>
      <c r="C515" s="12">
        <v>5.6274000000000005E-4</v>
      </c>
      <c r="D515" s="12">
        <v>0</v>
      </c>
      <c r="E515" s="12">
        <v>77.359122075000002</v>
      </c>
      <c r="F515" s="12">
        <v>1.6288888764080738</v>
      </c>
      <c r="G515" s="12">
        <v>3.1423000769873255</v>
      </c>
      <c r="H515" s="12">
        <v>7.3261870017099104</v>
      </c>
      <c r="I515" s="12">
        <v>0.5121054697959303</v>
      </c>
      <c r="J515" s="12">
        <v>0.98790597717989637</v>
      </c>
      <c r="K515" s="12">
        <v>2.3032758653228003</v>
      </c>
      <c r="L515" s="12">
        <v>0</v>
      </c>
      <c r="M515" s="12">
        <v>0</v>
      </c>
      <c r="N515" s="12">
        <v>0</v>
      </c>
      <c r="O515" s="12">
        <v>0</v>
      </c>
      <c r="P515" s="12">
        <v>0</v>
      </c>
      <c r="Q515" s="12">
        <v>0</v>
      </c>
    </row>
    <row r="516" spans="1:17" ht="15.75" customHeight="1">
      <c r="A516" s="8" t="s">
        <v>1059</v>
      </c>
      <c r="B516" s="8" t="s">
        <v>217</v>
      </c>
      <c r="C516" s="12">
        <v>5.13E-4</v>
      </c>
      <c r="D516" s="12">
        <v>0</v>
      </c>
      <c r="E516" s="12">
        <v>999.02471837999997</v>
      </c>
      <c r="F516" s="12">
        <v>0.16539763130829474</v>
      </c>
      <c r="G516" s="12">
        <v>0.31906964134941507</v>
      </c>
      <c r="H516" s="12">
        <v>0.7439021741473727</v>
      </c>
      <c r="I516" s="12">
        <v>0.1309190715212995</v>
      </c>
      <c r="J516" s="12">
        <v>0.25255682844839239</v>
      </c>
      <c r="K516" s="12">
        <v>0.58882936334509584</v>
      </c>
      <c r="L516" s="12">
        <v>0</v>
      </c>
      <c r="M516" s="12">
        <v>0</v>
      </c>
      <c r="N516" s="12">
        <v>0</v>
      </c>
      <c r="O516" s="12">
        <v>0</v>
      </c>
      <c r="P516" s="12">
        <v>0</v>
      </c>
      <c r="Q516" s="12">
        <v>0</v>
      </c>
    </row>
    <row r="517" spans="1:17" ht="15.75" customHeight="1">
      <c r="A517" s="8" t="s">
        <v>1059</v>
      </c>
      <c r="B517" s="8" t="s">
        <v>244</v>
      </c>
      <c r="C517" s="12">
        <v>2.2034999999999999E-4</v>
      </c>
      <c r="D517" s="12">
        <v>0</v>
      </c>
      <c r="E517" s="12">
        <v>184.84152828999999</v>
      </c>
      <c r="F517" s="12">
        <v>0.5038956368035169</v>
      </c>
      <c r="G517" s="12">
        <v>0.97206833520336033</v>
      </c>
      <c r="H517" s="12">
        <v>2.2663508346307997</v>
      </c>
      <c r="I517" s="12">
        <v>0.31529431036636929</v>
      </c>
      <c r="J517" s="12">
        <v>0.60823629535898582</v>
      </c>
      <c r="K517" s="12">
        <v>1.41808634816934</v>
      </c>
      <c r="L517" s="12">
        <v>0</v>
      </c>
      <c r="M517" s="12">
        <v>0</v>
      </c>
      <c r="N517" s="12">
        <v>0</v>
      </c>
      <c r="O517" s="12">
        <v>0</v>
      </c>
      <c r="P517" s="12">
        <v>0</v>
      </c>
      <c r="Q517" s="12">
        <v>0</v>
      </c>
    </row>
    <row r="518" spans="1:17" ht="15.75" customHeight="1">
      <c r="A518" s="8" t="s">
        <v>1059</v>
      </c>
      <c r="B518" s="8" t="s">
        <v>310</v>
      </c>
      <c r="C518" s="12">
        <v>9.5799999999999998E-6</v>
      </c>
      <c r="D518" s="12">
        <v>0</v>
      </c>
      <c r="E518" s="12">
        <v>126.431048136</v>
      </c>
      <c r="F518" s="12">
        <v>1.3331606129692161E-2</v>
      </c>
      <c r="G518" s="12">
        <v>2.5718087694277737E-2</v>
      </c>
      <c r="H518" s="12">
        <v>5.9961020640427243E-2</v>
      </c>
      <c r="I518" s="12">
        <v>7.9752244154161905E-3</v>
      </c>
      <c r="J518" s="12">
        <v>1.5385057051783347E-2</v>
      </c>
      <c r="K518" s="12">
        <v>3.5869841272894824E-2</v>
      </c>
      <c r="L518" s="12">
        <v>0</v>
      </c>
      <c r="M518" s="12">
        <v>0</v>
      </c>
      <c r="N518" s="12">
        <v>0</v>
      </c>
      <c r="O518" s="12">
        <v>0</v>
      </c>
      <c r="P518" s="12">
        <v>0</v>
      </c>
      <c r="Q518" s="12">
        <v>0</v>
      </c>
    </row>
    <row r="519" spans="1:17" ht="15.75" customHeight="1">
      <c r="A519" s="8" t="s">
        <v>1060</v>
      </c>
      <c r="B519" s="8" t="s">
        <v>187</v>
      </c>
      <c r="C519" s="12">
        <v>1.9887999999999999E-4</v>
      </c>
      <c r="D519" s="12">
        <v>0</v>
      </c>
      <c r="E519" s="12">
        <v>154.90316487599998</v>
      </c>
      <c r="F519" s="12">
        <v>0.23868448965236427</v>
      </c>
      <c r="G519" s="12">
        <v>0.46044779424376636</v>
      </c>
      <c r="H519" s="12">
        <v>1.0735214850609849</v>
      </c>
      <c r="I519" s="12">
        <v>0.11811986491323216</v>
      </c>
      <c r="J519" s="12">
        <v>0.22786579611806235</v>
      </c>
      <c r="K519" s="12">
        <v>0.53126289429841822</v>
      </c>
      <c r="L519" s="12">
        <v>0</v>
      </c>
      <c r="M519" s="12">
        <v>0</v>
      </c>
      <c r="N519" s="12">
        <v>0</v>
      </c>
      <c r="O519" s="12">
        <v>0</v>
      </c>
      <c r="P519" s="12">
        <v>0</v>
      </c>
      <c r="Q519" s="12">
        <v>0</v>
      </c>
    </row>
    <row r="520" spans="1:17" ht="15.75" customHeight="1">
      <c r="A520" s="8" t="s">
        <v>1060</v>
      </c>
      <c r="B520" s="8" t="s">
        <v>217</v>
      </c>
      <c r="C520" s="12">
        <v>0.30488608</v>
      </c>
      <c r="D520" s="12">
        <v>0</v>
      </c>
      <c r="E520" s="12">
        <v>999.02471837999997</v>
      </c>
      <c r="F520" s="12">
        <v>98.299094446142803</v>
      </c>
      <c r="G520" s="12">
        <v>189.62941948933542</v>
      </c>
      <c r="H520" s="12">
        <v>442.1158241311303</v>
      </c>
      <c r="I520" s="12">
        <v>77.807802170309259</v>
      </c>
      <c r="J520" s="12">
        <v>150.09953489836812</v>
      </c>
      <c r="K520" s="12">
        <v>349.95297539801555</v>
      </c>
      <c r="L520" s="12">
        <v>0</v>
      </c>
      <c r="M520" s="12">
        <v>0</v>
      </c>
      <c r="N520" s="12">
        <v>0</v>
      </c>
      <c r="O520" s="12">
        <v>0</v>
      </c>
      <c r="P520" s="12">
        <v>0</v>
      </c>
      <c r="Q520" s="12">
        <v>0</v>
      </c>
    </row>
    <row r="521" spans="1:17" ht="15.75" customHeight="1">
      <c r="A521" s="8" t="s">
        <v>1060</v>
      </c>
      <c r="B521" s="8" t="s">
        <v>244</v>
      </c>
      <c r="C521" s="12">
        <v>0.33689277000000001</v>
      </c>
      <c r="D521" s="12">
        <v>0</v>
      </c>
      <c r="E521" s="12">
        <v>184.84152828999999</v>
      </c>
      <c r="F521" s="12">
        <v>770.4052501640607</v>
      </c>
      <c r="G521" s="12">
        <v>1486.193755733826</v>
      </c>
      <c r="H521" s="12">
        <v>3465.0202426620472</v>
      </c>
      <c r="I521" s="12">
        <v>482.05297746569494</v>
      </c>
      <c r="J521" s="12">
        <v>929.93151966429264</v>
      </c>
      <c r="K521" s="12">
        <v>2168.1099974311478</v>
      </c>
      <c r="L521" s="12">
        <v>0</v>
      </c>
      <c r="M521" s="12">
        <v>0</v>
      </c>
      <c r="N521" s="12">
        <v>0</v>
      </c>
      <c r="O521" s="12">
        <v>0</v>
      </c>
      <c r="P521" s="12">
        <v>0</v>
      </c>
      <c r="Q521" s="12">
        <v>0</v>
      </c>
    </row>
    <row r="522" spans="1:17" ht="15.75" customHeight="1">
      <c r="A522" s="8" t="s">
        <v>1060</v>
      </c>
      <c r="B522" s="8" t="s">
        <v>319</v>
      </c>
      <c r="C522" s="12">
        <v>6.7522000000000003E-4</v>
      </c>
      <c r="D522" s="12">
        <v>0</v>
      </c>
      <c r="E522" s="12">
        <v>230.05283894999999</v>
      </c>
      <c r="F522" s="12">
        <v>9.3821323066731743E-2</v>
      </c>
      <c r="G522" s="12">
        <v>0.18099132173199639</v>
      </c>
      <c r="H522" s="12">
        <v>0.42197633459835765</v>
      </c>
      <c r="I522" s="12">
        <v>4.8502347234633203E-2</v>
      </c>
      <c r="J522" s="12">
        <v>9.3566192056966313E-2</v>
      </c>
      <c r="K522" s="12">
        <v>0.21814702709883957</v>
      </c>
      <c r="L522" s="12">
        <v>0</v>
      </c>
      <c r="M522" s="12">
        <v>0</v>
      </c>
      <c r="N522" s="12">
        <v>0</v>
      </c>
      <c r="O522" s="12">
        <v>0</v>
      </c>
      <c r="P522" s="12">
        <v>0</v>
      </c>
      <c r="Q522" s="12">
        <v>0</v>
      </c>
    </row>
    <row r="523" spans="1:17" ht="15.75" customHeight="1">
      <c r="A523" s="8" t="s">
        <v>1061</v>
      </c>
      <c r="B523" s="8" t="s">
        <v>138</v>
      </c>
      <c r="C523" s="12">
        <v>7.5100000000000004E-4</v>
      </c>
      <c r="D523" s="12">
        <v>0</v>
      </c>
      <c r="E523" s="12">
        <v>450.24200000000002</v>
      </c>
      <c r="F523" s="12">
        <v>1.3636074634591424</v>
      </c>
      <c r="G523" s="12">
        <v>2.6305439858223321</v>
      </c>
      <c r="H523" s="12">
        <v>6.1330416205299558</v>
      </c>
      <c r="I523" s="12">
        <v>0.86368450572210032</v>
      </c>
      <c r="J523" s="12">
        <v>1.666139371525432</v>
      </c>
      <c r="K523" s="12">
        <v>3.884558542355907</v>
      </c>
      <c r="L523" s="12">
        <v>0</v>
      </c>
      <c r="M523" s="12">
        <v>0</v>
      </c>
      <c r="N523" s="12">
        <v>0</v>
      </c>
      <c r="O523" s="12">
        <v>0</v>
      </c>
      <c r="P523" s="12">
        <v>0</v>
      </c>
      <c r="Q523" s="12">
        <v>0</v>
      </c>
    </row>
    <row r="524" spans="1:17" ht="15.75" customHeight="1">
      <c r="A524" s="8" t="s">
        <v>1061</v>
      </c>
      <c r="B524" s="8" t="s">
        <v>217</v>
      </c>
      <c r="C524" s="12">
        <v>0.74619611999999991</v>
      </c>
      <c r="D524" s="12">
        <v>0</v>
      </c>
      <c r="E524" s="12">
        <v>999.02471837999997</v>
      </c>
      <c r="F524" s="12">
        <v>240.58298389754395</v>
      </c>
      <c r="G524" s="12">
        <v>464.11019178308982</v>
      </c>
      <c r="H524" s="12">
        <v>1082.0602651234576</v>
      </c>
      <c r="I524" s="12">
        <v>190.43139025964169</v>
      </c>
      <c r="J524" s="12">
        <v>367.36242781227293</v>
      </c>
      <c r="K524" s="12">
        <v>856.49548980542056</v>
      </c>
      <c r="L524" s="12">
        <v>0</v>
      </c>
      <c r="M524" s="12">
        <v>0</v>
      </c>
      <c r="N524" s="12">
        <v>0</v>
      </c>
      <c r="O524" s="12">
        <v>0</v>
      </c>
      <c r="P524" s="12">
        <v>0</v>
      </c>
      <c r="Q524" s="12">
        <v>0</v>
      </c>
    </row>
    <row r="525" spans="1:17" ht="15.75" customHeight="1">
      <c r="A525" s="8" t="s">
        <v>1061</v>
      </c>
      <c r="B525" s="8" t="s">
        <v>306</v>
      </c>
      <c r="C525" s="12">
        <v>4.6896799999999999E-3</v>
      </c>
      <c r="D525" s="12">
        <v>0</v>
      </c>
      <c r="E525" s="12">
        <v>36.634587916000001</v>
      </c>
      <c r="F525" s="12">
        <v>8.2016296282345902</v>
      </c>
      <c r="G525" s="12">
        <v>15.821816813590058</v>
      </c>
      <c r="H525" s="12">
        <v>36.888134755828524</v>
      </c>
      <c r="I525" s="12">
        <v>5.3828055113984332</v>
      </c>
      <c r="J525" s="12">
        <v>10.384004960592323</v>
      </c>
      <c r="K525" s="12">
        <v>24.210024601125824</v>
      </c>
      <c r="L525" s="12">
        <v>0</v>
      </c>
      <c r="M525" s="12">
        <v>0</v>
      </c>
      <c r="N525" s="12">
        <v>0</v>
      </c>
      <c r="O525" s="12">
        <v>0</v>
      </c>
      <c r="P525" s="12">
        <v>0</v>
      </c>
      <c r="Q525" s="12">
        <v>0</v>
      </c>
    </row>
    <row r="526" spans="1:17" ht="15.75" customHeight="1">
      <c r="A526" s="8" t="s">
        <v>1061</v>
      </c>
      <c r="B526" s="8" t="s">
        <v>310</v>
      </c>
      <c r="C526" s="12">
        <v>7.5649899999999997E-3</v>
      </c>
      <c r="D526" s="12">
        <v>0</v>
      </c>
      <c r="E526" s="12">
        <v>126.431048136</v>
      </c>
      <c r="F526" s="12">
        <v>10.527501780277651</v>
      </c>
      <c r="G526" s="12">
        <v>20.308671839909618</v>
      </c>
      <c r="H526" s="12">
        <v>47.349114982737539</v>
      </c>
      <c r="I526" s="12">
        <v>6.2977550052588027</v>
      </c>
      <c r="J526" s="12">
        <v>12.149039952627401</v>
      </c>
      <c r="K526" s="12">
        <v>28.325155587790878</v>
      </c>
      <c r="L526" s="12">
        <v>0</v>
      </c>
      <c r="M526" s="12">
        <v>0</v>
      </c>
      <c r="N526" s="12">
        <v>0</v>
      </c>
      <c r="O526" s="12">
        <v>0</v>
      </c>
      <c r="P526" s="12">
        <v>0</v>
      </c>
      <c r="Q526" s="12">
        <v>0</v>
      </c>
    </row>
    <row r="527" spans="1:17" ht="15.75" customHeight="1">
      <c r="A527" s="8" t="s">
        <v>1062</v>
      </c>
      <c r="B527" s="8" t="s">
        <v>138</v>
      </c>
      <c r="C527" s="12">
        <v>7.5099999999999996E-5</v>
      </c>
      <c r="D527" s="12">
        <v>0</v>
      </c>
      <c r="E527" s="12">
        <v>450.24200000000002</v>
      </c>
      <c r="F527" s="12">
        <v>0.13636074634591425</v>
      </c>
      <c r="G527" s="12">
        <v>0.26305439858223317</v>
      </c>
      <c r="H527" s="12">
        <v>0.61330416205299554</v>
      </c>
      <c r="I527" s="12">
        <v>8.6368450572210029E-2</v>
      </c>
      <c r="J527" s="12">
        <v>0.16661393715254319</v>
      </c>
      <c r="K527" s="12">
        <v>0.3884558542355907</v>
      </c>
      <c r="L527" s="12">
        <v>0</v>
      </c>
      <c r="M527" s="12">
        <v>0</v>
      </c>
      <c r="N527" s="12">
        <v>0</v>
      </c>
      <c r="O527" s="12">
        <v>0</v>
      </c>
      <c r="P527" s="12">
        <v>0</v>
      </c>
      <c r="Q527" s="12">
        <v>0</v>
      </c>
    </row>
    <row r="528" spans="1:17" ht="15.75" customHeight="1">
      <c r="A528" s="8" t="s">
        <v>1062</v>
      </c>
      <c r="B528" s="8" t="s">
        <v>310</v>
      </c>
      <c r="C528" s="12">
        <v>4.7899999999999999E-6</v>
      </c>
      <c r="D528" s="12">
        <v>0</v>
      </c>
      <c r="E528" s="12">
        <v>126.431048136</v>
      </c>
      <c r="F528" s="12">
        <v>6.6658030648460804E-3</v>
      </c>
      <c r="G528" s="12">
        <v>1.2859043847138868E-2</v>
      </c>
      <c r="H528" s="12">
        <v>2.9980510320213621E-2</v>
      </c>
      <c r="I528" s="12">
        <v>3.9876122077080953E-3</v>
      </c>
      <c r="J528" s="12">
        <v>7.6925285258916737E-3</v>
      </c>
      <c r="K528" s="12">
        <v>1.7934920636447412E-2</v>
      </c>
      <c r="L528" s="12">
        <v>0</v>
      </c>
      <c r="M528" s="12">
        <v>0</v>
      </c>
      <c r="N528" s="12">
        <v>0</v>
      </c>
      <c r="O528" s="12">
        <v>0</v>
      </c>
      <c r="P528" s="12">
        <v>0</v>
      </c>
      <c r="Q528" s="12">
        <v>0</v>
      </c>
    </row>
    <row r="529" spans="1:17" ht="15.75" customHeight="1">
      <c r="A529" s="8" t="s">
        <v>1063</v>
      </c>
      <c r="B529" s="8" t="s">
        <v>217</v>
      </c>
      <c r="C529" s="12">
        <v>2.4222415590000001E-2</v>
      </c>
      <c r="D529" s="12">
        <v>0</v>
      </c>
      <c r="E529" s="12">
        <v>999.02471837999997</v>
      </c>
      <c r="F529" s="12">
        <v>7.809610454485596</v>
      </c>
      <c r="G529" s="12">
        <v>15.065570087559026</v>
      </c>
      <c r="H529" s="12">
        <v>35.124966121836678</v>
      </c>
      <c r="I529" s="12">
        <v>6.1816299396605272</v>
      </c>
      <c r="J529" s="12">
        <v>11.925022336782254</v>
      </c>
      <c r="K529" s="12">
        <v>27.802864620935726</v>
      </c>
      <c r="L529" s="12">
        <v>0</v>
      </c>
      <c r="M529" s="12">
        <v>0</v>
      </c>
      <c r="N529" s="12">
        <v>0</v>
      </c>
      <c r="O529" s="12">
        <v>0</v>
      </c>
      <c r="P529" s="12">
        <v>0</v>
      </c>
      <c r="Q529" s="12">
        <v>0</v>
      </c>
    </row>
    <row r="530" spans="1:17" ht="15.75" customHeight="1">
      <c r="A530" s="8" t="s">
        <v>1064</v>
      </c>
      <c r="B530" s="8" t="s">
        <v>161</v>
      </c>
      <c r="C530" s="12">
        <v>7.7363900000000001E-3</v>
      </c>
      <c r="D530" s="12">
        <v>0</v>
      </c>
      <c r="E530" s="12">
        <v>3.891881358</v>
      </c>
      <c r="F530" s="12">
        <v>111.75222701406054</v>
      </c>
      <c r="G530" s="12">
        <v>215.58194462236239</v>
      </c>
      <c r="H530" s="12">
        <v>502.62342927157295</v>
      </c>
      <c r="I530" s="12">
        <v>67.457909834356357</v>
      </c>
      <c r="J530" s="12">
        <v>130.13349058735787</v>
      </c>
      <c r="K530" s="12">
        <v>303.4026871622948</v>
      </c>
      <c r="L530" s="12">
        <v>0</v>
      </c>
      <c r="M530" s="12">
        <v>0</v>
      </c>
      <c r="N530" s="12">
        <v>0</v>
      </c>
      <c r="O530" s="12">
        <v>0</v>
      </c>
      <c r="P530" s="12">
        <v>0</v>
      </c>
      <c r="Q530" s="12">
        <v>0</v>
      </c>
    </row>
    <row r="531" spans="1:17" ht="15.75" customHeight="1">
      <c r="A531" s="8" t="s">
        <v>1065</v>
      </c>
      <c r="B531" s="8" t="s">
        <v>217</v>
      </c>
      <c r="C531" s="12">
        <v>4.807152E-2</v>
      </c>
      <c r="D531" s="12">
        <v>0</v>
      </c>
      <c r="E531" s="12">
        <v>999.02471837999997</v>
      </c>
      <c r="F531" s="12">
        <v>15.498860704462604</v>
      </c>
      <c r="G531" s="12">
        <v>29.898952525382519</v>
      </c>
      <c r="H531" s="12">
        <v>69.708593065436474</v>
      </c>
      <c r="I531" s="12">
        <v>12.267989795355906</v>
      </c>
      <c r="J531" s="12">
        <v>23.666258537804023</v>
      </c>
      <c r="K531" s="12">
        <v>55.177236874524453</v>
      </c>
      <c r="L531" s="12">
        <v>0</v>
      </c>
      <c r="M531" s="12">
        <v>0</v>
      </c>
      <c r="N531" s="12">
        <v>0</v>
      </c>
      <c r="O531" s="12">
        <v>0</v>
      </c>
      <c r="P531" s="12">
        <v>0</v>
      </c>
      <c r="Q531" s="12">
        <v>0</v>
      </c>
    </row>
    <row r="532" spans="1:17" ht="15.75" customHeight="1">
      <c r="A532" s="8" t="s">
        <v>1066</v>
      </c>
      <c r="B532" s="8" t="s">
        <v>97</v>
      </c>
      <c r="C532" s="12">
        <v>1.6816800000000001E-3</v>
      </c>
      <c r="D532" s="12">
        <v>0</v>
      </c>
      <c r="E532" s="12">
        <v>108.25509592</v>
      </c>
      <c r="F532" s="12">
        <v>0.53496870551385811</v>
      </c>
      <c r="G532" s="12">
        <v>1.0320115932210889</v>
      </c>
      <c r="H532" s="12">
        <v>2.4061069072432755</v>
      </c>
      <c r="I532" s="12">
        <v>0.39308966833387232</v>
      </c>
      <c r="J532" s="12">
        <v>0.75831182406515585</v>
      </c>
      <c r="K532" s="12">
        <v>1.7679833537844152</v>
      </c>
      <c r="L532" s="12">
        <v>0</v>
      </c>
      <c r="M532" s="12">
        <v>0</v>
      </c>
      <c r="N532" s="12">
        <v>0</v>
      </c>
      <c r="O532" s="12">
        <v>0</v>
      </c>
      <c r="P532" s="12">
        <v>0</v>
      </c>
      <c r="Q532" s="12">
        <v>0</v>
      </c>
    </row>
    <row r="533" spans="1:17" ht="15.75" customHeight="1">
      <c r="A533" s="8" t="s">
        <v>1066</v>
      </c>
      <c r="B533" s="8" t="s">
        <v>128</v>
      </c>
      <c r="C533" s="12">
        <v>3.4720799999999998E-3</v>
      </c>
      <c r="D533" s="12">
        <v>0</v>
      </c>
      <c r="E533" s="12">
        <v>146.87979724000002</v>
      </c>
      <c r="F533" s="12">
        <v>6.844789154508919</v>
      </c>
      <c r="G533" s="12">
        <v>13.204327071472397</v>
      </c>
      <c r="H533" s="12">
        <v>30.785528748767415</v>
      </c>
      <c r="I533" s="12">
        <v>4.9003125003255681</v>
      </c>
      <c r="J533" s="12">
        <v>9.4532245692476362</v>
      </c>
      <c r="K533" s="12">
        <v>22.039935482503616</v>
      </c>
      <c r="L533" s="12">
        <v>0</v>
      </c>
      <c r="M533" s="12">
        <v>0</v>
      </c>
      <c r="N533" s="12">
        <v>0</v>
      </c>
      <c r="O533" s="12">
        <v>0</v>
      </c>
      <c r="P533" s="12">
        <v>0</v>
      </c>
      <c r="Q533" s="12">
        <v>0</v>
      </c>
    </row>
    <row r="534" spans="1:17" ht="15.75" customHeight="1">
      <c r="A534" s="8" t="s">
        <v>1066</v>
      </c>
      <c r="B534" s="8" t="s">
        <v>217</v>
      </c>
      <c r="C534" s="12">
        <v>0.23436473999999999</v>
      </c>
      <c r="D534" s="12">
        <v>0</v>
      </c>
      <c r="E534" s="12">
        <v>999.02471837999997</v>
      </c>
      <c r="F534" s="12">
        <v>75.562130327844741</v>
      </c>
      <c r="G534" s="12">
        <v>145.76739480847741</v>
      </c>
      <c r="H534" s="12">
        <v>339.85270882940296</v>
      </c>
      <c r="I534" s="12">
        <v>59.81055391448492</v>
      </c>
      <c r="J534" s="12">
        <v>115.38092677296703</v>
      </c>
      <c r="K534" s="12">
        <v>269.00748663691797</v>
      </c>
      <c r="L534" s="12">
        <v>0</v>
      </c>
      <c r="M534" s="12">
        <v>0</v>
      </c>
      <c r="N534" s="12">
        <v>0</v>
      </c>
      <c r="O534" s="12">
        <v>0</v>
      </c>
      <c r="P534" s="12">
        <v>0</v>
      </c>
      <c r="Q534" s="12">
        <v>0</v>
      </c>
    </row>
    <row r="535" spans="1:17" ht="15.75" customHeight="1">
      <c r="A535" s="8" t="s">
        <v>1066</v>
      </c>
      <c r="B535" s="8" t="s">
        <v>244</v>
      </c>
      <c r="C535" s="12">
        <v>2.572671E-2</v>
      </c>
      <c r="D535" s="12">
        <v>0</v>
      </c>
      <c r="E535" s="12">
        <v>184.84152828999999</v>
      </c>
      <c r="F535" s="12">
        <v>58.831753656952166</v>
      </c>
      <c r="G535" s="12">
        <v>113.4927168593585</v>
      </c>
      <c r="H535" s="12">
        <v>264.60517667712526</v>
      </c>
      <c r="I535" s="12">
        <v>36.811823405698107</v>
      </c>
      <c r="J535" s="12">
        <v>71.013926853528375</v>
      </c>
      <c r="K535" s="12">
        <v>165.56703532703267</v>
      </c>
      <c r="L535" s="12">
        <v>0</v>
      </c>
      <c r="M535" s="12">
        <v>0</v>
      </c>
      <c r="N535" s="12">
        <v>0</v>
      </c>
      <c r="O535" s="12">
        <v>0</v>
      </c>
      <c r="P535" s="12">
        <v>0</v>
      </c>
      <c r="Q535" s="12">
        <v>0</v>
      </c>
    </row>
    <row r="536" spans="1:17" ht="15.75" customHeight="1">
      <c r="A536" s="8" t="s">
        <v>1066</v>
      </c>
      <c r="B536" s="8" t="s">
        <v>319</v>
      </c>
      <c r="C536" s="12">
        <v>6.4030999999999995E-4</v>
      </c>
      <c r="D536" s="12">
        <v>0</v>
      </c>
      <c r="E536" s="12">
        <v>230.05283894999999</v>
      </c>
      <c r="F536" s="12">
        <v>8.8970604207308707E-2</v>
      </c>
      <c r="G536" s="12">
        <v>0.17163376857648557</v>
      </c>
      <c r="H536" s="12">
        <v>0.40015945440993206</v>
      </c>
      <c r="I536" s="12">
        <v>4.5994694999863722E-2</v>
      </c>
      <c r="J536" s="12">
        <v>8.8728663896205803E-2</v>
      </c>
      <c r="K536" s="12">
        <v>0.20686846201483655</v>
      </c>
      <c r="L536" s="12">
        <v>0</v>
      </c>
      <c r="M536" s="12">
        <v>0</v>
      </c>
      <c r="N536" s="12">
        <v>0</v>
      </c>
      <c r="O536" s="12">
        <v>0</v>
      </c>
      <c r="P536" s="12">
        <v>0</v>
      </c>
      <c r="Q536" s="12">
        <v>0</v>
      </c>
    </row>
    <row r="537" spans="1:17" ht="15.75" customHeight="1">
      <c r="A537" s="8" t="s">
        <v>1067</v>
      </c>
      <c r="B537" s="8" t="s">
        <v>193</v>
      </c>
      <c r="C537" s="12">
        <v>1.52557E-3</v>
      </c>
      <c r="D537" s="12">
        <v>0</v>
      </c>
      <c r="E537" s="12">
        <v>77.359122075000002</v>
      </c>
      <c r="F537" s="12">
        <v>4.41586523648908</v>
      </c>
      <c r="G537" s="12">
        <v>8.5186742162447189</v>
      </c>
      <c r="H537" s="12">
        <v>19.861056801006836</v>
      </c>
      <c r="I537" s="12">
        <v>1.3883014208276954</v>
      </c>
      <c r="J537" s="12">
        <v>2.6781812588519287</v>
      </c>
      <c r="K537" s="12">
        <v>6.2441066244811179</v>
      </c>
      <c r="L537" s="12">
        <v>0</v>
      </c>
      <c r="M537" s="12">
        <v>0</v>
      </c>
      <c r="N537" s="12">
        <v>0</v>
      </c>
      <c r="O537" s="12">
        <v>0</v>
      </c>
      <c r="P537" s="12">
        <v>0</v>
      </c>
      <c r="Q537" s="12">
        <v>0</v>
      </c>
    </row>
    <row r="538" spans="1:17" ht="15.75" customHeight="1">
      <c r="A538" s="8" t="s">
        <v>1067</v>
      </c>
      <c r="B538" s="8" t="s">
        <v>217</v>
      </c>
      <c r="C538" s="12">
        <v>1.1286E-3</v>
      </c>
      <c r="D538" s="12">
        <v>0</v>
      </c>
      <c r="E538" s="12">
        <v>999.02471837999997</v>
      </c>
      <c r="F538" s="12">
        <v>0.36387478887824842</v>
      </c>
      <c r="G538" s="12">
        <v>0.7019532109687131</v>
      </c>
      <c r="H538" s="12">
        <v>1.63658478312422</v>
      </c>
      <c r="I538" s="12">
        <v>0.28802195734685893</v>
      </c>
      <c r="J538" s="12">
        <v>0.55562502258646329</v>
      </c>
      <c r="K538" s="12">
        <v>1.2954245993592111</v>
      </c>
      <c r="L538" s="12">
        <v>0</v>
      </c>
      <c r="M538" s="12">
        <v>0</v>
      </c>
      <c r="N538" s="12">
        <v>0</v>
      </c>
      <c r="O538" s="12">
        <v>0</v>
      </c>
      <c r="P538" s="12">
        <v>0</v>
      </c>
      <c r="Q538" s="12">
        <v>0</v>
      </c>
    </row>
    <row r="539" spans="1:17" ht="15.75" customHeight="1">
      <c r="A539" s="8" t="s">
        <v>1068</v>
      </c>
      <c r="B539" s="8" t="s">
        <v>45</v>
      </c>
      <c r="C539" s="12">
        <v>5.0000000000000001E-3</v>
      </c>
      <c r="D539" s="12">
        <v>0</v>
      </c>
      <c r="E539" s="12">
        <v>93.437635950000001</v>
      </c>
      <c r="F539" s="12">
        <v>7.648680970876871</v>
      </c>
      <c r="G539" s="12">
        <v>14.755119978863862</v>
      </c>
      <c r="H539" s="12">
        <v>34.401160153190126</v>
      </c>
      <c r="I539" s="12">
        <v>4.950134355899614</v>
      </c>
      <c r="J539" s="12">
        <v>9.5493362333847269</v>
      </c>
      <c r="K539" s="12">
        <v>22.264017208393071</v>
      </c>
      <c r="L539" s="12">
        <v>0</v>
      </c>
      <c r="M539" s="12">
        <v>0</v>
      </c>
      <c r="N539" s="12">
        <v>0</v>
      </c>
      <c r="O539" s="12">
        <v>0</v>
      </c>
      <c r="P539" s="12">
        <v>0</v>
      </c>
      <c r="Q539" s="12">
        <v>0</v>
      </c>
    </row>
    <row r="540" spans="1:17" ht="15.75" customHeight="1">
      <c r="A540" s="8" t="s">
        <v>1068</v>
      </c>
      <c r="B540" s="8" t="s">
        <v>97</v>
      </c>
      <c r="C540" s="12">
        <v>8.2954479999999997E-2</v>
      </c>
      <c r="D540" s="12">
        <v>0</v>
      </c>
      <c r="E540" s="12">
        <v>108.25509592</v>
      </c>
      <c r="F540" s="12">
        <v>26.389117300660786</v>
      </c>
      <c r="G540" s="12">
        <v>50.907417029177353</v>
      </c>
      <c r="H540" s="12">
        <v>118.68925557464806</v>
      </c>
      <c r="I540" s="12">
        <v>19.390460152947554</v>
      </c>
      <c r="J540" s="12">
        <v>37.406262215865382</v>
      </c>
      <c r="K540" s="12">
        <v>87.211681034347905</v>
      </c>
      <c r="L540" s="12">
        <v>0</v>
      </c>
      <c r="M540" s="12">
        <v>0</v>
      </c>
      <c r="N540" s="12">
        <v>0</v>
      </c>
      <c r="O540" s="12">
        <v>0</v>
      </c>
      <c r="P540" s="12">
        <v>0</v>
      </c>
      <c r="Q540" s="12">
        <v>0</v>
      </c>
    </row>
    <row r="541" spans="1:17" ht="15.75" customHeight="1">
      <c r="A541" s="8" t="s">
        <v>1068</v>
      </c>
      <c r="B541" s="8" t="s">
        <v>187</v>
      </c>
      <c r="C541" s="12">
        <v>5.8000000000000003E-2</v>
      </c>
      <c r="D541" s="12">
        <v>0</v>
      </c>
      <c r="E541" s="12">
        <v>154.90316487599998</v>
      </c>
      <c r="F541" s="12">
        <v>69.608308526936483</v>
      </c>
      <c r="G541" s="12">
        <v>134.28183862700348</v>
      </c>
      <c r="H541" s="12">
        <v>313.07444757410059</v>
      </c>
      <c r="I541" s="12">
        <v>34.447667764317508</v>
      </c>
      <c r="J541" s="12">
        <v>66.453218900078525</v>
      </c>
      <c r="K541" s="12">
        <v>154.93386901301417</v>
      </c>
      <c r="L541" s="12">
        <v>0</v>
      </c>
      <c r="M541" s="12">
        <v>0</v>
      </c>
      <c r="N541" s="12">
        <v>0</v>
      </c>
      <c r="O541" s="12">
        <v>0</v>
      </c>
      <c r="P541" s="12">
        <v>0</v>
      </c>
      <c r="Q541" s="12">
        <v>0</v>
      </c>
    </row>
    <row r="542" spans="1:17" ht="15.75" customHeight="1">
      <c r="A542" s="8" t="s">
        <v>1069</v>
      </c>
      <c r="B542" s="8" t="s">
        <v>202</v>
      </c>
      <c r="C542" s="12">
        <v>1.2979259999999999E-2</v>
      </c>
      <c r="D542" s="12">
        <v>0</v>
      </c>
      <c r="E542" s="12">
        <v>31.658415652206102</v>
      </c>
      <c r="F542" s="12">
        <v>134.4223899537879</v>
      </c>
      <c r="G542" s="12">
        <v>259.31510271716547</v>
      </c>
      <c r="H542" s="12">
        <v>604.58609563953212</v>
      </c>
      <c r="I542" s="12">
        <v>97.232081495156038</v>
      </c>
      <c r="J542" s="12">
        <v>187.57103789769133</v>
      </c>
      <c r="K542" s="12">
        <v>437.31676354118167</v>
      </c>
      <c r="L542" s="12">
        <v>0</v>
      </c>
      <c r="M542" s="12">
        <v>0</v>
      </c>
      <c r="N542" s="12">
        <v>0</v>
      </c>
      <c r="O542" s="12">
        <v>0</v>
      </c>
      <c r="P542" s="12">
        <v>0</v>
      </c>
      <c r="Q542" s="12">
        <v>0</v>
      </c>
    </row>
    <row r="543" spans="1:17" ht="15.75" customHeight="1">
      <c r="A543" s="8" t="s">
        <v>1070</v>
      </c>
      <c r="B543" s="8" t="s">
        <v>217</v>
      </c>
      <c r="C543" s="12">
        <v>2.2011119999999999E-2</v>
      </c>
      <c r="D543" s="12">
        <v>0</v>
      </c>
      <c r="E543" s="12">
        <v>999.02471837999997</v>
      </c>
      <c r="F543" s="12">
        <v>7.096661034001233</v>
      </c>
      <c r="G543" s="12">
        <v>13.690214744832234</v>
      </c>
      <c r="H543" s="12">
        <v>31.918362618749939</v>
      </c>
      <c r="I543" s="12">
        <v>5.617300962073891</v>
      </c>
      <c r="J543" s="12">
        <v>10.83637165262569</v>
      </c>
      <c r="K543" s="12">
        <v>25.26470521659358</v>
      </c>
      <c r="L543" s="12">
        <v>0</v>
      </c>
      <c r="M543" s="12">
        <v>0</v>
      </c>
      <c r="N543" s="12">
        <v>0</v>
      </c>
      <c r="O543" s="12">
        <v>0</v>
      </c>
      <c r="P543" s="12">
        <v>0</v>
      </c>
      <c r="Q543" s="12">
        <v>0</v>
      </c>
    </row>
    <row r="544" spans="1:17" ht="15.75" customHeight="1">
      <c r="A544" s="8" t="s">
        <v>1070</v>
      </c>
      <c r="B544" s="8" t="s">
        <v>244</v>
      </c>
      <c r="C544" s="12">
        <v>2.6119949999999999E-2</v>
      </c>
      <c r="D544" s="12">
        <v>0</v>
      </c>
      <c r="E544" s="12">
        <v>184.84152828999999</v>
      </c>
      <c r="F544" s="12">
        <v>59.731013562632278</v>
      </c>
      <c r="G544" s="12">
        <v>115.22748496525986</v>
      </c>
      <c r="H544" s="12">
        <v>268.64974124354325</v>
      </c>
      <c r="I544" s="12">
        <v>37.374502482659622</v>
      </c>
      <c r="J544" s="12">
        <v>72.099394703707475</v>
      </c>
      <c r="K544" s="12">
        <v>168.09777404068871</v>
      </c>
      <c r="L544" s="12">
        <v>0</v>
      </c>
      <c r="M544" s="12">
        <v>0</v>
      </c>
      <c r="N544" s="12">
        <v>0</v>
      </c>
      <c r="O544" s="12">
        <v>0</v>
      </c>
      <c r="P544" s="12">
        <v>0</v>
      </c>
      <c r="Q544" s="12">
        <v>0</v>
      </c>
    </row>
    <row r="545" spans="1:17" ht="15.75" customHeight="1">
      <c r="A545" s="8" t="s">
        <v>1071</v>
      </c>
      <c r="B545" s="8" t="s">
        <v>244</v>
      </c>
      <c r="C545" s="12">
        <v>6.7799999999999995E-5</v>
      </c>
      <c r="D545" s="12">
        <v>0</v>
      </c>
      <c r="E545" s="12">
        <v>184.84152828999999</v>
      </c>
      <c r="F545" s="12">
        <v>0.15504481132415907</v>
      </c>
      <c r="G545" s="12">
        <v>0.29909794929334166</v>
      </c>
      <c r="H545" s="12">
        <v>0.69733871834793837</v>
      </c>
      <c r="I545" s="12">
        <v>9.7013633958882864E-2</v>
      </c>
      <c r="J545" s="12">
        <v>0.18714962934122642</v>
      </c>
      <c r="K545" s="12">
        <v>0.43633426097518158</v>
      </c>
      <c r="L545" s="12">
        <v>0</v>
      </c>
      <c r="M545" s="12">
        <v>0</v>
      </c>
      <c r="N545" s="12">
        <v>0</v>
      </c>
      <c r="O545" s="12">
        <v>0</v>
      </c>
      <c r="P545" s="12">
        <v>0</v>
      </c>
      <c r="Q545" s="12">
        <v>0</v>
      </c>
    </row>
    <row r="546" spans="1:17" ht="15.75" customHeight="1">
      <c r="A546" s="8" t="s">
        <v>1072</v>
      </c>
      <c r="B546" s="8" t="s">
        <v>45</v>
      </c>
      <c r="C546" s="12">
        <v>1.2960000000000001E-3</v>
      </c>
      <c r="D546" s="12">
        <v>0</v>
      </c>
      <c r="E546" s="12">
        <v>93.437635950000001</v>
      </c>
      <c r="F546" s="12">
        <v>1.9825381076512851</v>
      </c>
      <c r="G546" s="12">
        <v>3.8245270985215134</v>
      </c>
      <c r="H546" s="12">
        <v>8.9167807117068811</v>
      </c>
      <c r="I546" s="12">
        <v>1.2830748250491799</v>
      </c>
      <c r="J546" s="12">
        <v>2.4751879516933215</v>
      </c>
      <c r="K546" s="12">
        <v>5.7708332604154835</v>
      </c>
      <c r="L546" s="12">
        <v>0</v>
      </c>
      <c r="M546" s="12">
        <v>0</v>
      </c>
      <c r="N546" s="12">
        <v>0</v>
      </c>
      <c r="O546" s="12">
        <v>0</v>
      </c>
      <c r="P546" s="12">
        <v>0</v>
      </c>
      <c r="Q546" s="12">
        <v>0</v>
      </c>
    </row>
    <row r="547" spans="1:17" ht="15.75" customHeight="1">
      <c r="A547" s="8" t="s">
        <v>1072</v>
      </c>
      <c r="B547" s="8" t="s">
        <v>217</v>
      </c>
      <c r="C547" s="12">
        <v>2.5786799999999999E-3</v>
      </c>
      <c r="D547" s="12">
        <v>0</v>
      </c>
      <c r="E547" s="12">
        <v>999.02471837999997</v>
      </c>
      <c r="F547" s="12">
        <v>0.83139876004302815</v>
      </c>
      <c r="G547" s="12">
        <v>1.6038567305163929</v>
      </c>
      <c r="H547" s="12">
        <v>3.7393482620474598</v>
      </c>
      <c r="I547" s="12">
        <v>0.65808653284706553</v>
      </c>
      <c r="J547" s="12">
        <v>1.2695189910005857</v>
      </c>
      <c r="K547" s="12">
        <v>2.9598489330813487</v>
      </c>
      <c r="L547" s="12">
        <v>0</v>
      </c>
      <c r="M547" s="12">
        <v>0</v>
      </c>
      <c r="N547" s="12">
        <v>0</v>
      </c>
      <c r="O547" s="12">
        <v>0</v>
      </c>
      <c r="P547" s="12">
        <v>0</v>
      </c>
      <c r="Q547" s="12">
        <v>0</v>
      </c>
    </row>
    <row r="548" spans="1:17" ht="15.75" customHeight="1">
      <c r="A548" s="8" t="s">
        <v>1072</v>
      </c>
      <c r="B548" s="8" t="s">
        <v>244</v>
      </c>
      <c r="C548" s="12">
        <v>8.4749999999999995E-4</v>
      </c>
      <c r="D548" s="12">
        <v>0</v>
      </c>
      <c r="E548" s="12">
        <v>184.84152828999999</v>
      </c>
      <c r="F548" s="12">
        <v>1.9380601415519882</v>
      </c>
      <c r="G548" s="12">
        <v>3.7387243661667706</v>
      </c>
      <c r="H548" s="12">
        <v>8.7167339793492289</v>
      </c>
      <c r="I548" s="12">
        <v>1.2126704244860358</v>
      </c>
      <c r="J548" s="12">
        <v>2.3393703667653303</v>
      </c>
      <c r="K548" s="12">
        <v>5.4541782621897692</v>
      </c>
      <c r="L548" s="12">
        <v>0</v>
      </c>
      <c r="M548" s="12">
        <v>0</v>
      </c>
      <c r="N548" s="12">
        <v>0</v>
      </c>
      <c r="O548" s="12">
        <v>0</v>
      </c>
      <c r="P548" s="12">
        <v>0</v>
      </c>
      <c r="Q548" s="12">
        <v>0</v>
      </c>
    </row>
    <row r="549" spans="1:17" ht="15.75" customHeight="1">
      <c r="A549" s="8" t="s">
        <v>1073</v>
      </c>
      <c r="B549" s="8" t="s">
        <v>87</v>
      </c>
      <c r="C549" s="12">
        <v>0.35502734999999996</v>
      </c>
      <c r="D549" s="12">
        <v>0</v>
      </c>
      <c r="E549" s="12">
        <v>150.54139967525299</v>
      </c>
      <c r="F549" s="12">
        <v>792.2246196917738</v>
      </c>
      <c r="G549" s="12">
        <v>1528.285642749433</v>
      </c>
      <c r="H549" s="12">
        <v>3563.1563302335544</v>
      </c>
      <c r="I549" s="12">
        <v>82.004509892122243</v>
      </c>
      <c r="J549" s="12">
        <v>158.19543093421447</v>
      </c>
      <c r="K549" s="12">
        <v>368.82833639214357</v>
      </c>
      <c r="L549" s="12">
        <v>0</v>
      </c>
      <c r="M549" s="12">
        <v>0</v>
      </c>
      <c r="N549" s="12">
        <v>0</v>
      </c>
      <c r="O549" s="12">
        <v>0</v>
      </c>
      <c r="P549" s="12">
        <v>0</v>
      </c>
      <c r="Q549" s="12">
        <v>0</v>
      </c>
    </row>
    <row r="550" spans="1:17" ht="15.75" customHeight="1">
      <c r="A550" s="8" t="s">
        <v>1073</v>
      </c>
      <c r="B550" s="8" t="s">
        <v>97</v>
      </c>
      <c r="C550" s="12">
        <v>0.49084559999999999</v>
      </c>
      <c r="D550" s="12">
        <v>0</v>
      </c>
      <c r="E550" s="12">
        <v>108.25509592</v>
      </c>
      <c r="F550" s="12">
        <v>156.14566102895498</v>
      </c>
      <c r="G550" s="12">
        <v>301.22160558581982</v>
      </c>
      <c r="H550" s="12">
        <v>702.28996512414369</v>
      </c>
      <c r="I550" s="12">
        <v>114.7342741229845</v>
      </c>
      <c r="J550" s="12">
        <v>221.3346310061105</v>
      </c>
      <c r="K550" s="12">
        <v>516.03566081437828</v>
      </c>
      <c r="L550" s="12">
        <v>0</v>
      </c>
      <c r="M550" s="12">
        <v>0</v>
      </c>
      <c r="N550" s="12">
        <v>0</v>
      </c>
      <c r="O550" s="12">
        <v>0</v>
      </c>
      <c r="P550" s="12">
        <v>0</v>
      </c>
      <c r="Q550" s="12">
        <v>0</v>
      </c>
    </row>
    <row r="551" spans="1:17" ht="15.75" customHeight="1">
      <c r="A551" s="8" t="s">
        <v>1073</v>
      </c>
      <c r="B551" s="8" t="s">
        <v>128</v>
      </c>
      <c r="C551" s="12">
        <v>2.5760814000000001</v>
      </c>
      <c r="D551" s="12">
        <v>0</v>
      </c>
      <c r="E551" s="12">
        <v>146.87979724000002</v>
      </c>
      <c r="F551" s="12">
        <v>5078.4354127359256</v>
      </c>
      <c r="G551" s="12">
        <v>9796.8426327551533</v>
      </c>
      <c r="H551" s="12">
        <v>22841.071633967251</v>
      </c>
      <c r="I551" s="12">
        <v>3635.7468394380858</v>
      </c>
      <c r="J551" s="12">
        <v>7013.7427659679061</v>
      </c>
      <c r="K551" s="12">
        <v>16352.350134120641</v>
      </c>
      <c r="L551" s="12">
        <v>0</v>
      </c>
      <c r="M551" s="12">
        <v>0</v>
      </c>
      <c r="N551" s="12">
        <v>0</v>
      </c>
      <c r="O551" s="12">
        <v>0</v>
      </c>
      <c r="P551" s="12">
        <v>0</v>
      </c>
      <c r="Q551" s="12">
        <v>0</v>
      </c>
    </row>
    <row r="552" spans="1:17" ht="15.75" customHeight="1">
      <c r="A552" s="8" t="s">
        <v>1073</v>
      </c>
      <c r="B552" s="8" t="s">
        <v>193</v>
      </c>
      <c r="C552" s="12">
        <v>0.36369537000000002</v>
      </c>
      <c r="D552" s="12">
        <v>0</v>
      </c>
      <c r="E552" s="12">
        <v>77.359122075000002</v>
      </c>
      <c r="F552" s="12">
        <v>1052.7407729930671</v>
      </c>
      <c r="G552" s="12">
        <v>2030.8490406776375</v>
      </c>
      <c r="H552" s="12">
        <v>4734.8691976331456</v>
      </c>
      <c r="I552" s="12">
        <v>330.97058733421238</v>
      </c>
      <c r="J552" s="12">
        <v>638.47750274665736</v>
      </c>
      <c r="K552" s="12">
        <v>1488.5928991197461</v>
      </c>
      <c r="L552" s="12">
        <v>0</v>
      </c>
      <c r="M552" s="12">
        <v>0</v>
      </c>
      <c r="N552" s="12">
        <v>0</v>
      </c>
      <c r="O552" s="12">
        <v>0</v>
      </c>
      <c r="P552" s="12">
        <v>0</v>
      </c>
      <c r="Q552" s="12">
        <v>0</v>
      </c>
    </row>
    <row r="553" spans="1:17" ht="15.75" customHeight="1">
      <c r="A553" s="8" t="s">
        <v>1073</v>
      </c>
      <c r="B553" s="8" t="s">
        <v>202</v>
      </c>
      <c r="C553" s="12">
        <v>0.72339257999999995</v>
      </c>
      <c r="D553" s="12">
        <v>0</v>
      </c>
      <c r="E553" s="12">
        <v>31.658415652206102</v>
      </c>
      <c r="F553" s="12">
        <v>7491.9648330056343</v>
      </c>
      <c r="G553" s="12">
        <v>14452.797862708299</v>
      </c>
      <c r="H553" s="12">
        <v>33696.304377661581</v>
      </c>
      <c r="I553" s="12">
        <v>5419.181547449637</v>
      </c>
      <c r="J553" s="12">
        <v>10454.178207238987</v>
      </c>
      <c r="K553" s="12">
        <v>24373.631613459111</v>
      </c>
      <c r="L553" s="12">
        <v>0</v>
      </c>
      <c r="M553" s="12">
        <v>0</v>
      </c>
      <c r="N553" s="12">
        <v>0</v>
      </c>
      <c r="O553" s="12">
        <v>0</v>
      </c>
      <c r="P553" s="12">
        <v>0</v>
      </c>
      <c r="Q553" s="12">
        <v>0</v>
      </c>
    </row>
    <row r="554" spans="1:17" ht="15.75" customHeight="1">
      <c r="A554" s="8" t="s">
        <v>1073</v>
      </c>
      <c r="B554" s="8" t="s">
        <v>210</v>
      </c>
      <c r="C554" s="12">
        <v>3.8093750000000003E-2</v>
      </c>
      <c r="D554" s="12">
        <v>0</v>
      </c>
      <c r="E554" s="12">
        <v>67.045644999999993</v>
      </c>
      <c r="F554" s="12">
        <v>133.85100818053914</v>
      </c>
      <c r="G554" s="12">
        <v>258.21284643923701</v>
      </c>
      <c r="H554" s="12">
        <v>602.01621516406362</v>
      </c>
      <c r="I554" s="12">
        <v>21.879923256973434</v>
      </c>
      <c r="J554" s="12">
        <v>42.208701606751056</v>
      </c>
      <c r="K554" s="12">
        <v>98.408437607557985</v>
      </c>
      <c r="L554" s="12">
        <v>0</v>
      </c>
      <c r="M554" s="12">
        <v>0</v>
      </c>
      <c r="N554" s="12">
        <v>0</v>
      </c>
      <c r="O554" s="12">
        <v>0</v>
      </c>
      <c r="P554" s="12">
        <v>0</v>
      </c>
      <c r="Q554" s="12">
        <v>0</v>
      </c>
    </row>
    <row r="555" spans="1:17" ht="15.75" customHeight="1">
      <c r="A555" s="8" t="s">
        <v>1073</v>
      </c>
      <c r="B555" s="8" t="s">
        <v>217</v>
      </c>
      <c r="C555" s="12">
        <v>8.2102879800000004</v>
      </c>
      <c r="D555" s="12">
        <v>0</v>
      </c>
      <c r="E555" s="12">
        <v>999.02471837999997</v>
      </c>
      <c r="F555" s="12">
        <v>2647.0997743683506</v>
      </c>
      <c r="G555" s="12">
        <v>5106.5373121910598</v>
      </c>
      <c r="H555" s="12">
        <v>11905.752590054661</v>
      </c>
      <c r="I555" s="12">
        <v>2095.2890433997773</v>
      </c>
      <c r="J555" s="12">
        <v>4042.0356586291582</v>
      </c>
      <c r="K555" s="12">
        <v>9423.8959924820538</v>
      </c>
      <c r="L555" s="12">
        <v>0</v>
      </c>
      <c r="M555" s="12">
        <v>0</v>
      </c>
      <c r="N555" s="12">
        <v>0</v>
      </c>
      <c r="O555" s="12">
        <v>0</v>
      </c>
      <c r="P555" s="12">
        <v>0</v>
      </c>
      <c r="Q555" s="12">
        <v>0</v>
      </c>
    </row>
    <row r="556" spans="1:17" ht="15.75" customHeight="1">
      <c r="A556" s="8" t="s">
        <v>1073</v>
      </c>
      <c r="B556" s="8" t="s">
        <v>331</v>
      </c>
      <c r="C556" s="12">
        <v>8.1185400000000005E-3</v>
      </c>
      <c r="D556" s="12">
        <v>0</v>
      </c>
      <c r="E556" s="12">
        <v>57.73286693</v>
      </c>
      <c r="F556" s="12">
        <v>15.947927177433369</v>
      </c>
      <c r="G556" s="12">
        <v>30.765249565669354</v>
      </c>
      <c r="H556" s="12">
        <v>71.728341008240832</v>
      </c>
      <c r="I556" s="12">
        <v>9.5124178830087889</v>
      </c>
      <c r="J556" s="12">
        <v>18.350466921984051</v>
      </c>
      <c r="K556" s="12">
        <v>42.783613577745996</v>
      </c>
      <c r="L556" s="12">
        <v>0</v>
      </c>
      <c r="M556" s="12">
        <v>0</v>
      </c>
      <c r="N556" s="12">
        <v>0</v>
      </c>
      <c r="O556" s="12">
        <v>0</v>
      </c>
      <c r="P556" s="12">
        <v>0</v>
      </c>
      <c r="Q556" s="12">
        <v>0</v>
      </c>
    </row>
    <row r="557" spans="1:17" ht="15.75" customHeight="1">
      <c r="A557" s="8" t="s">
        <v>1073</v>
      </c>
      <c r="B557" s="8" t="s">
        <v>244</v>
      </c>
      <c r="C557" s="12">
        <v>11.832967890000001</v>
      </c>
      <c r="D557" s="12">
        <v>0</v>
      </c>
      <c r="E557" s="12">
        <v>184.84152828999999</v>
      </c>
      <c r="F557" s="12">
        <v>27059.591060617742</v>
      </c>
      <c r="G557" s="12">
        <v>52200.832300191156</v>
      </c>
      <c r="H557" s="12">
        <v>121704.81803340577</v>
      </c>
      <c r="I557" s="12">
        <v>16931.551851440632</v>
      </c>
      <c r="J557" s="12">
        <v>32662.766292332366</v>
      </c>
      <c r="K557" s="12">
        <v>76152.349549059072</v>
      </c>
      <c r="L557" s="12">
        <v>0</v>
      </c>
      <c r="M557" s="12">
        <v>0</v>
      </c>
      <c r="N557" s="12">
        <v>0</v>
      </c>
      <c r="O557" s="12">
        <v>0</v>
      </c>
      <c r="P557" s="12">
        <v>0</v>
      </c>
      <c r="Q557" s="12">
        <v>0</v>
      </c>
    </row>
    <row r="558" spans="1:17" ht="15.75" customHeight="1">
      <c r="A558" s="8" t="s">
        <v>1073</v>
      </c>
      <c r="B558" s="8" t="s">
        <v>306</v>
      </c>
      <c r="C558" s="12">
        <v>1.8119509999999998E-2</v>
      </c>
      <c r="D558" s="12">
        <v>0</v>
      </c>
      <c r="E558" s="12">
        <v>36.634587916000001</v>
      </c>
      <c r="F558" s="12">
        <v>31.68862482410163</v>
      </c>
      <c r="G558" s="12">
        <v>61.13073130192533</v>
      </c>
      <c r="H558" s="12">
        <v>142.52463421589158</v>
      </c>
      <c r="I558" s="12">
        <v>20.797538060558296</v>
      </c>
      <c r="J558" s="12">
        <v>40.120665316930406</v>
      </c>
      <c r="K558" s="12">
        <v>93.540237896902411</v>
      </c>
      <c r="L558" s="12">
        <v>0</v>
      </c>
      <c r="M558" s="12">
        <v>0</v>
      </c>
      <c r="N558" s="12">
        <v>0</v>
      </c>
      <c r="O558" s="12">
        <v>0</v>
      </c>
      <c r="P558" s="12">
        <v>0</v>
      </c>
      <c r="Q558" s="12">
        <v>0</v>
      </c>
    </row>
    <row r="559" spans="1:17" ht="15.75" customHeight="1">
      <c r="A559" s="8" t="s">
        <v>1073</v>
      </c>
      <c r="B559" s="8" t="s">
        <v>310</v>
      </c>
      <c r="C559" s="12">
        <v>7.2214739999999999E-2</v>
      </c>
      <c r="D559" s="12">
        <v>0</v>
      </c>
      <c r="E559" s="12">
        <v>126.431048136</v>
      </c>
      <c r="F559" s="12">
        <v>100.49462113132834</v>
      </c>
      <c r="G559" s="12">
        <v>193.86482423167706</v>
      </c>
      <c r="H559" s="12">
        <v>451.99055487297352</v>
      </c>
      <c r="I559" s="12">
        <v>60.117824384230914</v>
      </c>
      <c r="J559" s="12">
        <v>115.9736842254385</v>
      </c>
      <c r="K559" s="12">
        <v>270.38948448469404</v>
      </c>
      <c r="L559" s="12">
        <v>0</v>
      </c>
      <c r="M559" s="12">
        <v>0</v>
      </c>
      <c r="N559" s="12">
        <v>0</v>
      </c>
      <c r="O559" s="12">
        <v>0</v>
      </c>
      <c r="P559" s="12">
        <v>0</v>
      </c>
      <c r="Q559" s="12">
        <v>0</v>
      </c>
    </row>
    <row r="560" spans="1:17" ht="15.75" customHeight="1">
      <c r="A560" s="8" t="s">
        <v>1073</v>
      </c>
      <c r="B560" s="8" t="s">
        <v>319</v>
      </c>
      <c r="C560" s="12">
        <v>0.25491814000000002</v>
      </c>
      <c r="D560" s="12">
        <v>0</v>
      </c>
      <c r="E560" s="12">
        <v>230.05283894999999</v>
      </c>
      <c r="F560" s="12">
        <v>35.420688321599407</v>
      </c>
      <c r="G560" s="12">
        <v>68.330279156515061</v>
      </c>
      <c r="H560" s="12">
        <v>159.31018385093893</v>
      </c>
      <c r="I560" s="12">
        <v>18.311258764087025</v>
      </c>
      <c r="J560" s="12">
        <v>35.32436782981047</v>
      </c>
      <c r="K560" s="12">
        <v>82.357801004955093</v>
      </c>
      <c r="L560" s="12">
        <v>0</v>
      </c>
      <c r="M560" s="12">
        <v>0</v>
      </c>
      <c r="N560" s="12">
        <v>0</v>
      </c>
      <c r="O560" s="12">
        <v>0</v>
      </c>
      <c r="P560" s="12">
        <v>0</v>
      </c>
      <c r="Q560" s="12">
        <v>0</v>
      </c>
    </row>
    <row r="561" spans="1:17" ht="15.75" customHeight="1">
      <c r="A561" s="8" t="s">
        <v>1074</v>
      </c>
      <c r="B561" s="8" t="s">
        <v>202</v>
      </c>
      <c r="C561" s="12">
        <v>8.562000000000001E-5</v>
      </c>
      <c r="D561" s="12">
        <v>0</v>
      </c>
      <c r="E561" s="12">
        <v>31.658415652206102</v>
      </c>
      <c r="F561" s="12">
        <v>0.88674123392576476</v>
      </c>
      <c r="G561" s="12">
        <v>1.7106182551735389</v>
      </c>
      <c r="H561" s="12">
        <v>3.9882598475303475</v>
      </c>
      <c r="I561" s="12">
        <v>0.64140874114666468</v>
      </c>
      <c r="J561" s="12">
        <v>1.2373457550584803</v>
      </c>
      <c r="K561" s="12">
        <v>2.8848379102041237</v>
      </c>
      <c r="L561" s="12">
        <v>0</v>
      </c>
      <c r="M561" s="12">
        <v>0</v>
      </c>
      <c r="N561" s="12">
        <v>0</v>
      </c>
      <c r="O561" s="12">
        <v>0</v>
      </c>
      <c r="P561" s="12">
        <v>0</v>
      </c>
      <c r="Q561" s="12">
        <v>0</v>
      </c>
    </row>
    <row r="562" spans="1:17" ht="15.75" customHeight="1">
      <c r="A562" s="8" t="s">
        <v>1074</v>
      </c>
      <c r="B562" s="8" t="s">
        <v>217</v>
      </c>
      <c r="C562" s="12">
        <v>6.8400000000000009E-5</v>
      </c>
      <c r="D562" s="12">
        <v>0</v>
      </c>
      <c r="E562" s="12">
        <v>999.02471837999997</v>
      </c>
      <c r="F562" s="12">
        <v>2.2053017507772634E-2</v>
      </c>
      <c r="G562" s="12">
        <v>4.2542618846588678E-2</v>
      </c>
      <c r="H562" s="12">
        <v>9.9186956552983041E-2</v>
      </c>
      <c r="I562" s="12">
        <v>1.7455876202839934E-2</v>
      </c>
      <c r="J562" s="12">
        <v>3.3674243793118987E-2</v>
      </c>
      <c r="K562" s="12">
        <v>7.8510581779346125E-2</v>
      </c>
      <c r="L562" s="12">
        <v>0</v>
      </c>
      <c r="M562" s="12">
        <v>0</v>
      </c>
      <c r="N562" s="12">
        <v>0</v>
      </c>
      <c r="O562" s="12">
        <v>0</v>
      </c>
      <c r="P562" s="12">
        <v>0</v>
      </c>
      <c r="Q562" s="12">
        <v>0</v>
      </c>
    </row>
    <row r="563" spans="1:17" ht="15.75" customHeight="1">
      <c r="A563" s="8" t="s">
        <v>1075</v>
      </c>
      <c r="B563" s="8" t="s">
        <v>193</v>
      </c>
      <c r="C563" s="12">
        <v>1.1787200000000001E-3</v>
      </c>
      <c r="D563" s="12">
        <v>0</v>
      </c>
      <c r="E563" s="12">
        <v>77.359122075000002</v>
      </c>
      <c r="F563" s="12">
        <v>3.411884522869753</v>
      </c>
      <c r="G563" s="12">
        <v>6.5818885217800407</v>
      </c>
      <c r="H563" s="12">
        <v>15.345493731839758</v>
      </c>
      <c r="I563" s="12">
        <v>1.0726604814974214</v>
      </c>
      <c r="J563" s="12">
        <v>2.0692762793145811</v>
      </c>
      <c r="K563" s="12">
        <v>4.8244612573715946</v>
      </c>
      <c r="L563" s="12">
        <v>0</v>
      </c>
      <c r="M563" s="12">
        <v>0</v>
      </c>
      <c r="N563" s="12">
        <v>0</v>
      </c>
      <c r="O563" s="12">
        <v>0</v>
      </c>
      <c r="P563" s="12">
        <v>0</v>
      </c>
      <c r="Q563" s="12">
        <v>0</v>
      </c>
    </row>
    <row r="564" spans="1:17" ht="15.75" customHeight="1">
      <c r="A564" s="8" t="s">
        <v>1076</v>
      </c>
      <c r="B564" s="8" t="s">
        <v>87</v>
      </c>
      <c r="C564" s="12">
        <v>2.8053729999999999E-2</v>
      </c>
      <c r="D564" s="12">
        <v>0</v>
      </c>
      <c r="E564" s="12">
        <v>150.54139967525299</v>
      </c>
      <c r="F564" s="12">
        <v>62.600404110234621</v>
      </c>
      <c r="G564" s="12">
        <v>120.76284484721825</v>
      </c>
      <c r="H564" s="12">
        <v>281.55528196958056</v>
      </c>
      <c r="I564" s="12">
        <v>6.4798736753546633</v>
      </c>
      <c r="J564" s="12">
        <v>12.500366258154759</v>
      </c>
      <c r="K564" s="12">
        <v>29.144263295473912</v>
      </c>
      <c r="L564" s="12">
        <v>0</v>
      </c>
      <c r="M564" s="12">
        <v>0</v>
      </c>
      <c r="N564" s="12">
        <v>0</v>
      </c>
      <c r="O564" s="12">
        <v>0</v>
      </c>
      <c r="P564" s="12">
        <v>0</v>
      </c>
      <c r="Q564" s="12">
        <v>0</v>
      </c>
    </row>
    <row r="565" spans="1:17" ht="15.75" customHeight="1">
      <c r="A565" s="8" t="s">
        <v>1076</v>
      </c>
      <c r="B565" s="8" t="s">
        <v>202</v>
      </c>
      <c r="C565" s="12">
        <v>5.0290349999999998E-2</v>
      </c>
      <c r="D565" s="12">
        <v>0</v>
      </c>
      <c r="E565" s="12">
        <v>31.658415652206102</v>
      </c>
      <c r="F565" s="12">
        <v>520.84240847417163</v>
      </c>
      <c r="G565" s="12">
        <v>1004.7604621474723</v>
      </c>
      <c r="H565" s="12">
        <v>2342.5716377394042</v>
      </c>
      <c r="I565" s="12">
        <v>376.74223411965858</v>
      </c>
      <c r="J565" s="12">
        <v>726.77588288840502</v>
      </c>
      <c r="K565" s="12">
        <v>1694.4581662863109</v>
      </c>
      <c r="L565" s="12">
        <v>0</v>
      </c>
      <c r="M565" s="12">
        <v>0</v>
      </c>
      <c r="N565" s="12">
        <v>0</v>
      </c>
      <c r="O565" s="12">
        <v>0</v>
      </c>
      <c r="P565" s="12">
        <v>0</v>
      </c>
      <c r="Q565" s="12">
        <v>0</v>
      </c>
    </row>
    <row r="566" spans="1:17" ht="15.75" customHeight="1">
      <c r="A566" s="8" t="s">
        <v>1077</v>
      </c>
      <c r="B566" s="8" t="s">
        <v>217</v>
      </c>
      <c r="C566" s="12">
        <v>7.1854199999999997E-3</v>
      </c>
      <c r="D566" s="12">
        <v>0</v>
      </c>
      <c r="E566" s="12">
        <v>999.02471837999997</v>
      </c>
      <c r="F566" s="12">
        <v>2.3166694891915149</v>
      </c>
      <c r="G566" s="12">
        <v>4.4691021098341404</v>
      </c>
      <c r="H566" s="12">
        <v>10.419589785890867</v>
      </c>
      <c r="I566" s="12">
        <v>1.833739795108335</v>
      </c>
      <c r="J566" s="12">
        <v>3.5374793104671496</v>
      </c>
      <c r="K566" s="12">
        <v>8.2475366159203087</v>
      </c>
      <c r="L566" s="12">
        <v>0</v>
      </c>
      <c r="M566" s="12">
        <v>0</v>
      </c>
      <c r="N566" s="12">
        <v>0</v>
      </c>
      <c r="O566" s="12">
        <v>0</v>
      </c>
      <c r="P566" s="12">
        <v>0</v>
      </c>
      <c r="Q566" s="12">
        <v>0</v>
      </c>
    </row>
    <row r="567" spans="1:17" ht="15.75" customHeight="1">
      <c r="A567" s="8" t="s">
        <v>1077</v>
      </c>
      <c r="B567" s="8" t="s">
        <v>244</v>
      </c>
      <c r="C567" s="12">
        <v>3.3561000000000002E-4</v>
      </c>
      <c r="D567" s="12">
        <v>0</v>
      </c>
      <c r="E567" s="12">
        <v>184.84152828999999</v>
      </c>
      <c r="F567" s="12">
        <v>0.76747181605458747</v>
      </c>
      <c r="G567" s="12">
        <v>1.4805348490020414</v>
      </c>
      <c r="H567" s="12">
        <v>3.4518266558222956</v>
      </c>
      <c r="I567" s="12">
        <v>0.48021748809647025</v>
      </c>
      <c r="J567" s="12">
        <v>0.92639066523907088</v>
      </c>
      <c r="K567" s="12">
        <v>2.1598545918271492</v>
      </c>
      <c r="L567" s="12">
        <v>0</v>
      </c>
      <c r="M567" s="12">
        <v>0</v>
      </c>
      <c r="N567" s="12">
        <v>0</v>
      </c>
      <c r="O567" s="12">
        <v>0</v>
      </c>
      <c r="P567" s="12">
        <v>0</v>
      </c>
      <c r="Q567" s="12">
        <v>0</v>
      </c>
    </row>
    <row r="568" spans="1:17" ht="15.75" customHeight="1">
      <c r="A568" s="8" t="s">
        <v>1078</v>
      </c>
      <c r="B568" s="8" t="s">
        <v>83</v>
      </c>
      <c r="C568" s="12">
        <v>3.2300536000000002</v>
      </c>
      <c r="D568" s="12">
        <v>0</v>
      </c>
      <c r="E568" s="12">
        <v>178.77225749999999</v>
      </c>
      <c r="F568" s="12">
        <v>2369.1025868958636</v>
      </c>
      <c r="G568" s="12">
        <v>4570.2511380701108</v>
      </c>
      <c r="H568" s="12">
        <v>10655.415988908506</v>
      </c>
      <c r="I568" s="12">
        <v>1092.2880450981456</v>
      </c>
      <c r="J568" s="12">
        <v>2107.1399393265729</v>
      </c>
      <c r="K568" s="12">
        <v>4912.7393489035057</v>
      </c>
      <c r="L568" s="12">
        <v>0</v>
      </c>
      <c r="M568" s="12">
        <v>0</v>
      </c>
      <c r="N568" s="12">
        <v>0</v>
      </c>
      <c r="O568" s="12">
        <v>0</v>
      </c>
      <c r="P568" s="12">
        <v>0</v>
      </c>
      <c r="Q568" s="12">
        <v>0</v>
      </c>
    </row>
    <row r="569" spans="1:17" ht="15.75" customHeight="1">
      <c r="A569" s="8" t="s">
        <v>1079</v>
      </c>
      <c r="B569" s="8" t="s">
        <v>87</v>
      </c>
      <c r="C569" s="12">
        <v>1.0362620000000001E-2</v>
      </c>
      <c r="D569" s="12">
        <v>0</v>
      </c>
      <c r="E569" s="12">
        <v>150.54139967525299</v>
      </c>
      <c r="F569" s="12">
        <v>23.123634527059313</v>
      </c>
      <c r="G569" s="12">
        <v>44.607953069723031</v>
      </c>
      <c r="H569" s="12">
        <v>104.00222701379158</v>
      </c>
      <c r="I569" s="12">
        <v>2.393566507758639</v>
      </c>
      <c r="J569" s="12">
        <v>4.6174446461871455</v>
      </c>
      <c r="K569" s="12">
        <v>10.765446367058638</v>
      </c>
      <c r="L569" s="12">
        <v>0</v>
      </c>
      <c r="M569" s="12">
        <v>0</v>
      </c>
      <c r="N569" s="12">
        <v>0</v>
      </c>
      <c r="O569" s="12">
        <v>0</v>
      </c>
      <c r="P569" s="12">
        <v>0</v>
      </c>
      <c r="Q569" s="12">
        <v>0</v>
      </c>
    </row>
    <row r="570" spans="1:17" ht="15.75" customHeight="1">
      <c r="A570" s="8" t="s">
        <v>1079</v>
      </c>
      <c r="B570" s="8" t="s">
        <v>128</v>
      </c>
      <c r="C570" s="12">
        <v>1.25906148</v>
      </c>
      <c r="D570" s="12">
        <v>0</v>
      </c>
      <c r="E570" s="12">
        <v>146.87979724000002</v>
      </c>
      <c r="F570" s="12">
        <v>2482.0886509423594</v>
      </c>
      <c r="G570" s="12">
        <v>4788.2132856996677</v>
      </c>
      <c r="H570" s="12">
        <v>11163.588796630736</v>
      </c>
      <c r="I570" s="12">
        <v>1776.9736610684115</v>
      </c>
      <c r="J570" s="12">
        <v>3427.9713937839251</v>
      </c>
      <c r="K570" s="12">
        <v>7992.2218922678967</v>
      </c>
      <c r="L570" s="12">
        <v>0</v>
      </c>
      <c r="M570" s="12">
        <v>0</v>
      </c>
      <c r="N570" s="12">
        <v>0</v>
      </c>
      <c r="O570" s="12">
        <v>0</v>
      </c>
      <c r="P570" s="12">
        <v>0</v>
      </c>
      <c r="Q570" s="12">
        <v>0</v>
      </c>
    </row>
    <row r="571" spans="1:17" ht="15.75" customHeight="1">
      <c r="A571" s="8" t="s">
        <v>1079</v>
      </c>
      <c r="B571" s="8" t="s">
        <v>138</v>
      </c>
      <c r="C571" s="12">
        <v>5.8494699999999998E-3</v>
      </c>
      <c r="D571" s="12">
        <v>0</v>
      </c>
      <c r="E571" s="12">
        <v>450.24200000000002</v>
      </c>
      <c r="F571" s="12">
        <v>10.621013248043075</v>
      </c>
      <c r="G571" s="12">
        <v>20.489065417773844</v>
      </c>
      <c r="H571" s="12">
        <v>47.769697693796751</v>
      </c>
      <c r="I571" s="12">
        <v>6.72715926189914</v>
      </c>
      <c r="J571" s="12">
        <v>12.977406484097029</v>
      </c>
      <c r="K571" s="12">
        <v>30.256469582895615</v>
      </c>
      <c r="L571" s="12">
        <v>0</v>
      </c>
      <c r="M571" s="12">
        <v>0</v>
      </c>
      <c r="N571" s="12">
        <v>0</v>
      </c>
      <c r="O571" s="12">
        <v>0</v>
      </c>
      <c r="P571" s="12">
        <v>0</v>
      </c>
      <c r="Q571" s="12">
        <v>0</v>
      </c>
    </row>
    <row r="572" spans="1:17" ht="15.75" customHeight="1">
      <c r="A572" s="8" t="s">
        <v>1079</v>
      </c>
      <c r="B572" s="8" t="s">
        <v>202</v>
      </c>
      <c r="C572" s="12">
        <v>0.25350224999999998</v>
      </c>
      <c r="D572" s="12">
        <v>0</v>
      </c>
      <c r="E572" s="12">
        <v>31.658415652206102</v>
      </c>
      <c r="F572" s="12">
        <v>2625.4484696094096</v>
      </c>
      <c r="G572" s="12">
        <v>5064.769640008948</v>
      </c>
      <c r="H572" s="12">
        <v>11808.372400532584</v>
      </c>
      <c r="I572" s="12">
        <v>1899.0721683058521</v>
      </c>
      <c r="J572" s="12">
        <v>3663.5124145675495</v>
      </c>
      <c r="K572" s="12">
        <v>8541.3793637239341</v>
      </c>
      <c r="L572" s="12">
        <v>0</v>
      </c>
      <c r="M572" s="12">
        <v>0</v>
      </c>
      <c r="N572" s="12">
        <v>0</v>
      </c>
      <c r="O572" s="12">
        <v>0</v>
      </c>
      <c r="P572" s="12">
        <v>0</v>
      </c>
      <c r="Q572" s="12">
        <v>0</v>
      </c>
    </row>
    <row r="573" spans="1:17" ht="15.75" customHeight="1">
      <c r="A573" s="8" t="s">
        <v>1079</v>
      </c>
      <c r="B573" s="8" t="s">
        <v>210</v>
      </c>
      <c r="C573" s="12">
        <v>4.1412499999999998E-2</v>
      </c>
      <c r="D573" s="12">
        <v>0</v>
      </c>
      <c r="E573" s="12">
        <v>67.045644999999993</v>
      </c>
      <c r="F573" s="12">
        <v>145.5121870720676</v>
      </c>
      <c r="G573" s="12">
        <v>280.70850213394323</v>
      </c>
      <c r="H573" s="12">
        <v>654.46422340887352</v>
      </c>
      <c r="I573" s="12">
        <v>23.786115094455447</v>
      </c>
      <c r="J573" s="12">
        <v>45.885948621219427</v>
      </c>
      <c r="K573" s="12">
        <v>106.98183881668237</v>
      </c>
      <c r="L573" s="12">
        <v>0</v>
      </c>
      <c r="M573" s="12">
        <v>0</v>
      </c>
      <c r="N573" s="12">
        <v>0</v>
      </c>
      <c r="O573" s="12">
        <v>0</v>
      </c>
      <c r="P573" s="12">
        <v>0</v>
      </c>
      <c r="Q573" s="12">
        <v>0</v>
      </c>
    </row>
    <row r="574" spans="1:17" ht="15.75" customHeight="1">
      <c r="A574" s="8" t="s">
        <v>1079</v>
      </c>
      <c r="B574" s="8" t="s">
        <v>217</v>
      </c>
      <c r="C574" s="12">
        <v>6.3577423800000004</v>
      </c>
      <c r="D574" s="12">
        <v>0</v>
      </c>
      <c r="E574" s="12">
        <v>999.02471837999997</v>
      </c>
      <c r="F574" s="12">
        <v>2049.8158481878372</v>
      </c>
      <c r="G574" s="12">
        <v>3954.3130233500519</v>
      </c>
      <c r="H574" s="12">
        <v>9219.37305877367</v>
      </c>
      <c r="I574" s="12">
        <v>1622.5140923220606</v>
      </c>
      <c r="J574" s="12">
        <v>3130.002439736324</v>
      </c>
      <c r="K574" s="12">
        <v>7297.5153955702444</v>
      </c>
      <c r="L574" s="12">
        <v>0</v>
      </c>
      <c r="M574" s="12">
        <v>0</v>
      </c>
      <c r="N574" s="12">
        <v>0</v>
      </c>
      <c r="O574" s="12">
        <v>0</v>
      </c>
      <c r="P574" s="12">
        <v>0</v>
      </c>
      <c r="Q574" s="12">
        <v>0</v>
      </c>
    </row>
    <row r="575" spans="1:17" ht="15.75" customHeight="1">
      <c r="A575" s="8" t="s">
        <v>1079</v>
      </c>
      <c r="B575" s="8" t="s">
        <v>244</v>
      </c>
      <c r="C575" s="12">
        <v>1.60556163</v>
      </c>
      <c r="D575" s="12">
        <v>0</v>
      </c>
      <c r="E575" s="12">
        <v>184.84152828999999</v>
      </c>
      <c r="F575" s="12">
        <v>3671.5929202457123</v>
      </c>
      <c r="G575" s="12">
        <v>7082.8936725232297</v>
      </c>
      <c r="H575" s="12">
        <v>16513.573588389776</v>
      </c>
      <c r="I575" s="12">
        <v>2297.3653137352112</v>
      </c>
      <c r="J575" s="12">
        <v>4431.8622999851814</v>
      </c>
      <c r="K575" s="12">
        <v>10332.766184014128</v>
      </c>
      <c r="L575" s="12">
        <v>0</v>
      </c>
      <c r="M575" s="12">
        <v>0</v>
      </c>
      <c r="N575" s="12">
        <v>0</v>
      </c>
      <c r="O575" s="12">
        <v>0</v>
      </c>
      <c r="P575" s="12">
        <v>0</v>
      </c>
      <c r="Q575" s="12">
        <v>0</v>
      </c>
    </row>
    <row r="576" spans="1:17" ht="15.75" customHeight="1">
      <c r="A576" s="8" t="s">
        <v>1079</v>
      </c>
      <c r="B576" s="8" t="s">
        <v>310</v>
      </c>
      <c r="C576" s="12">
        <v>6.3145399999999996E-3</v>
      </c>
      <c r="D576" s="12">
        <v>0</v>
      </c>
      <c r="E576" s="12">
        <v>126.431048136</v>
      </c>
      <c r="F576" s="12">
        <v>8.7873653622323928</v>
      </c>
      <c r="G576" s="12">
        <v>16.951763410127821</v>
      </c>
      <c r="H576" s="12">
        <v>39.522574454572378</v>
      </c>
      <c r="I576" s="12">
        <v>5.2567717724553384</v>
      </c>
      <c r="J576" s="12">
        <v>10.140872458848435</v>
      </c>
      <c r="K576" s="12">
        <v>23.643167798679045</v>
      </c>
      <c r="L576" s="12">
        <v>0</v>
      </c>
      <c r="M576" s="12">
        <v>0</v>
      </c>
      <c r="N576" s="12">
        <v>0</v>
      </c>
      <c r="O576" s="12">
        <v>0</v>
      </c>
      <c r="P576" s="12">
        <v>0</v>
      </c>
      <c r="Q576" s="12">
        <v>0</v>
      </c>
    </row>
    <row r="577" spans="1:17" ht="15.75" customHeight="1">
      <c r="A577" s="8" t="s">
        <v>1080</v>
      </c>
      <c r="B577" s="8" t="s">
        <v>217</v>
      </c>
      <c r="C577" s="12">
        <v>4.2664500000000001E-2</v>
      </c>
      <c r="D577" s="12">
        <v>0</v>
      </c>
      <c r="E577" s="12">
        <v>999.02471837999997</v>
      </c>
      <c r="F577" s="12">
        <v>13.755569670473179</v>
      </c>
      <c r="G577" s="12">
        <v>26.535958505559687</v>
      </c>
      <c r="H577" s="12">
        <v>61.867864149923165</v>
      </c>
      <c r="I577" s="12">
        <v>10.888102781521409</v>
      </c>
      <c r="J577" s="12">
        <v>21.004309565957968</v>
      </c>
      <c r="K577" s="12">
        <v>48.970975384867145</v>
      </c>
      <c r="L577" s="12">
        <v>0</v>
      </c>
      <c r="M577" s="12">
        <v>0</v>
      </c>
      <c r="N577" s="12">
        <v>0</v>
      </c>
      <c r="O577" s="12">
        <v>0</v>
      </c>
      <c r="P577" s="12">
        <v>0</v>
      </c>
      <c r="Q577" s="12">
        <v>0</v>
      </c>
    </row>
    <row r="578" spans="1:17" ht="15.75" customHeight="1">
      <c r="A578" s="8" t="s">
        <v>1081</v>
      </c>
      <c r="B578" s="8" t="s">
        <v>217</v>
      </c>
      <c r="C578" s="12">
        <v>6.8399999999999997E-6</v>
      </c>
      <c r="D578" s="12">
        <v>0</v>
      </c>
      <c r="E578" s="12">
        <v>999.02471837999997</v>
      </c>
      <c r="F578" s="12">
        <v>2.2053017507772631E-3</v>
      </c>
      <c r="G578" s="12">
        <v>4.2542618846588675E-3</v>
      </c>
      <c r="H578" s="12">
        <v>9.9186956552983017E-3</v>
      </c>
      <c r="I578" s="12">
        <v>1.7455876202839935E-3</v>
      </c>
      <c r="J578" s="12">
        <v>3.3674243793118987E-3</v>
      </c>
      <c r="K578" s="12">
        <v>7.8510581779346108E-3</v>
      </c>
      <c r="L578" s="12">
        <v>0</v>
      </c>
      <c r="M578" s="12">
        <v>0</v>
      </c>
      <c r="N578" s="12">
        <v>0</v>
      </c>
      <c r="O578" s="12">
        <v>0</v>
      </c>
      <c r="P578" s="12">
        <v>0</v>
      </c>
      <c r="Q578" s="12">
        <v>0</v>
      </c>
    </row>
    <row r="579" spans="1:17" ht="15.75" customHeight="1">
      <c r="A579" s="8" t="s">
        <v>1082</v>
      </c>
      <c r="B579" s="8" t="s">
        <v>217</v>
      </c>
      <c r="C579" s="12">
        <v>2.8516370000000002</v>
      </c>
      <c r="D579" s="12">
        <v>0</v>
      </c>
      <c r="E579" s="12">
        <v>999.02471837999997</v>
      </c>
      <c r="F579" s="12">
        <v>919.40351881304434</v>
      </c>
      <c r="G579" s="12">
        <v>1773.6272804068656</v>
      </c>
      <c r="H579" s="12">
        <v>4135.1636728637268</v>
      </c>
      <c r="I579" s="12">
        <v>727.74594221400389</v>
      </c>
      <c r="J579" s="12">
        <v>1403.8994085888664</v>
      </c>
      <c r="K579" s="12">
        <v>3273.1532148173869</v>
      </c>
      <c r="L579" s="12">
        <v>0</v>
      </c>
      <c r="M579" s="12">
        <v>0</v>
      </c>
      <c r="N579" s="12">
        <v>0</v>
      </c>
      <c r="O579" s="12">
        <v>0</v>
      </c>
      <c r="P579" s="12">
        <v>0</v>
      </c>
      <c r="Q579" s="12">
        <v>0</v>
      </c>
    </row>
    <row r="580" spans="1:17" ht="15.75" customHeight="1">
      <c r="A580" s="8" t="s">
        <v>1083</v>
      </c>
      <c r="B580" s="8" t="s">
        <v>128</v>
      </c>
      <c r="C580" s="12">
        <v>1.02E-4</v>
      </c>
      <c r="D580" s="12">
        <v>0</v>
      </c>
      <c r="E580" s="12">
        <v>146.87979724000002</v>
      </c>
      <c r="F580" s="12">
        <v>0.2010807624708848</v>
      </c>
      <c r="G580" s="12">
        <v>0.38790620068955339</v>
      </c>
      <c r="H580" s="12">
        <v>0.90439273645027662</v>
      </c>
      <c r="I580" s="12">
        <v>0.14395747650780163</v>
      </c>
      <c r="J580" s="12">
        <v>0.27770929991914328</v>
      </c>
      <c r="K580" s="12">
        <v>0.6474716651734318</v>
      </c>
      <c r="L580" s="12">
        <v>0</v>
      </c>
      <c r="M580" s="12">
        <v>0</v>
      </c>
      <c r="N580" s="12">
        <v>0</v>
      </c>
      <c r="O580" s="12">
        <v>0</v>
      </c>
      <c r="P580" s="12">
        <v>0</v>
      </c>
      <c r="Q580" s="12">
        <v>0</v>
      </c>
    </row>
    <row r="581" spans="1:17" ht="15.75" customHeight="1">
      <c r="A581" s="8" t="s">
        <v>1083</v>
      </c>
      <c r="B581" s="8" t="s">
        <v>193</v>
      </c>
      <c r="C581" s="12">
        <v>2.3030000000000001E-5</v>
      </c>
      <c r="D581" s="12">
        <v>0</v>
      </c>
      <c r="E581" s="12">
        <v>77.359122075000002</v>
      </c>
      <c r="F581" s="12">
        <v>6.6661887947680881E-2</v>
      </c>
      <c r="G581" s="12">
        <v>0.1285978796122865</v>
      </c>
      <c r="H581" s="12">
        <v>0.29982245201936814</v>
      </c>
      <c r="I581" s="12">
        <v>2.0957793953513656E-2</v>
      </c>
      <c r="J581" s="12">
        <v>4.0429815997535298E-2</v>
      </c>
      <c r="K581" s="12">
        <v>9.4261014284365938E-2</v>
      </c>
      <c r="L581" s="12">
        <v>0</v>
      </c>
      <c r="M581" s="12">
        <v>0</v>
      </c>
      <c r="N581" s="12">
        <v>0</v>
      </c>
      <c r="O581" s="12">
        <v>0</v>
      </c>
      <c r="P581" s="12">
        <v>0</v>
      </c>
      <c r="Q581" s="12">
        <v>0</v>
      </c>
    </row>
    <row r="582" spans="1:17" ht="15.75" customHeight="1">
      <c r="A582" s="8" t="s">
        <v>1083</v>
      </c>
      <c r="B582" s="8" t="s">
        <v>217</v>
      </c>
      <c r="C582" s="12">
        <v>1.0089000000000001E-3</v>
      </c>
      <c r="D582" s="12">
        <v>0</v>
      </c>
      <c r="E582" s="12">
        <v>999.02471837999997</v>
      </c>
      <c r="F582" s="12">
        <v>0.32528200823964637</v>
      </c>
      <c r="G582" s="12">
        <v>0.62750362798718307</v>
      </c>
      <c r="H582" s="12">
        <v>1.4630076091564999</v>
      </c>
      <c r="I582" s="12">
        <v>0.25747417399188904</v>
      </c>
      <c r="J582" s="12">
        <v>0.49669509594850514</v>
      </c>
      <c r="K582" s="12">
        <v>1.1580310812453554</v>
      </c>
      <c r="L582" s="12">
        <v>0</v>
      </c>
      <c r="M582" s="12">
        <v>0</v>
      </c>
      <c r="N582" s="12">
        <v>0</v>
      </c>
      <c r="O582" s="12">
        <v>0</v>
      </c>
      <c r="P582" s="12">
        <v>0</v>
      </c>
      <c r="Q582" s="12">
        <v>0</v>
      </c>
    </row>
    <row r="583" spans="1:17" ht="15.75" customHeight="1">
      <c r="A583" s="8" t="s">
        <v>1083</v>
      </c>
      <c r="B583" s="8" t="s">
        <v>244</v>
      </c>
      <c r="C583" s="12">
        <v>3.3900000000000002E-6</v>
      </c>
      <c r="D583" s="12">
        <v>0</v>
      </c>
      <c r="E583" s="12">
        <v>184.84152828999999</v>
      </c>
      <c r="F583" s="12">
        <v>7.7522405662079534E-3</v>
      </c>
      <c r="G583" s="12">
        <v>1.4954897464667083E-2</v>
      </c>
      <c r="H583" s="12">
        <v>3.4866935917396917E-2</v>
      </c>
      <c r="I583" s="12">
        <v>4.8506816979441434E-3</v>
      </c>
      <c r="J583" s="12">
        <v>9.357481467061321E-3</v>
      </c>
      <c r="K583" s="12">
        <v>2.1816713048759078E-2</v>
      </c>
      <c r="L583" s="12">
        <v>0</v>
      </c>
      <c r="M583" s="12">
        <v>0</v>
      </c>
      <c r="N583" s="12">
        <v>0</v>
      </c>
      <c r="O583" s="12">
        <v>0</v>
      </c>
      <c r="P583" s="12">
        <v>0</v>
      </c>
      <c r="Q583" s="12">
        <v>0</v>
      </c>
    </row>
    <row r="584" spans="1:17" ht="15.75" customHeight="1">
      <c r="A584" s="8" t="s">
        <v>1083</v>
      </c>
      <c r="B584" s="8" t="s">
        <v>310</v>
      </c>
      <c r="C584" s="12">
        <v>2.3960000000000001E-5</v>
      </c>
      <c r="D584" s="12">
        <v>0</v>
      </c>
      <c r="E584" s="12">
        <v>126.431048136</v>
      </c>
      <c r="F584" s="12">
        <v>3.3342931405785405E-2</v>
      </c>
      <c r="G584" s="12">
        <v>6.4322064838715512E-2</v>
      </c>
      <c r="H584" s="12">
        <v>0.14996514139296832</v>
      </c>
      <c r="I584" s="12">
        <v>1.9946385907450095E-2</v>
      </c>
      <c r="J584" s="12">
        <v>3.8478702187967534E-2</v>
      </c>
      <c r="K584" s="12">
        <v>8.9712045605277665E-2</v>
      </c>
      <c r="L584" s="12">
        <v>0</v>
      </c>
      <c r="M584" s="12">
        <v>0</v>
      </c>
      <c r="N584" s="12">
        <v>0</v>
      </c>
      <c r="O584" s="12">
        <v>0</v>
      </c>
      <c r="P584" s="12">
        <v>0</v>
      </c>
      <c r="Q584" s="12">
        <v>0</v>
      </c>
    </row>
    <row r="585" spans="1:17" ht="15.75" customHeight="1">
      <c r="A585" s="8" t="s">
        <v>1084</v>
      </c>
      <c r="B585" s="8" t="s">
        <v>138</v>
      </c>
      <c r="C585" s="12">
        <v>2.31308E-2</v>
      </c>
      <c r="D585" s="12">
        <v>0</v>
      </c>
      <c r="E585" s="12">
        <v>450.24200000000002</v>
      </c>
      <c r="F585" s="12">
        <v>41.999109874541581</v>
      </c>
      <c r="G585" s="12">
        <v>81.02075476332783</v>
      </c>
      <c r="H585" s="12">
        <v>188.89768191232264</v>
      </c>
      <c r="I585" s="12">
        <v>26.601482776240687</v>
      </c>
      <c r="J585" s="12">
        <v>51.317092642983305</v>
      </c>
      <c r="K585" s="12">
        <v>119.64440310456193</v>
      </c>
      <c r="L585" s="12">
        <v>0</v>
      </c>
      <c r="M585" s="12">
        <v>0</v>
      </c>
      <c r="N585" s="12">
        <v>0</v>
      </c>
      <c r="O585" s="12">
        <v>0</v>
      </c>
      <c r="P585" s="12">
        <v>0</v>
      </c>
      <c r="Q585" s="12">
        <v>0</v>
      </c>
    </row>
    <row r="586" spans="1:17" ht="15.75" customHeight="1">
      <c r="A586" s="8" t="s">
        <v>1085</v>
      </c>
      <c r="B586" s="8" t="s">
        <v>217</v>
      </c>
      <c r="C586" s="12">
        <v>0.12378689999999999</v>
      </c>
      <c r="D586" s="12">
        <v>0</v>
      </c>
      <c r="E586" s="12">
        <v>999.02471837999997</v>
      </c>
      <c r="F586" s="12">
        <v>39.910448434691517</v>
      </c>
      <c r="G586" s="12">
        <v>76.991504457613843</v>
      </c>
      <c r="H586" s="12">
        <v>179.50359462176101</v>
      </c>
      <c r="I586" s="12">
        <v>31.590771958089569</v>
      </c>
      <c r="J586" s="12">
        <v>60.941962704597081</v>
      </c>
      <c r="K586" s="12">
        <v>142.08452537517164</v>
      </c>
      <c r="L586" s="12">
        <v>0</v>
      </c>
      <c r="M586" s="12">
        <v>0</v>
      </c>
      <c r="N586" s="12">
        <v>0</v>
      </c>
      <c r="O586" s="12">
        <v>0</v>
      </c>
      <c r="P586" s="12">
        <v>0</v>
      </c>
      <c r="Q586" s="12">
        <v>0</v>
      </c>
    </row>
    <row r="587" spans="1:17" ht="15.75" customHeight="1">
      <c r="A587" s="8" t="s">
        <v>1086</v>
      </c>
      <c r="B587" s="8" t="s">
        <v>138</v>
      </c>
      <c r="C587" s="12">
        <v>5.7118100000000003E-3</v>
      </c>
      <c r="D587" s="12">
        <v>0</v>
      </c>
      <c r="E587" s="12">
        <v>450.24200000000002</v>
      </c>
      <c r="F587" s="12">
        <v>10.371060913263069</v>
      </c>
      <c r="G587" s="12">
        <v>20.006880750545744</v>
      </c>
      <c r="H587" s="12">
        <v>46.645497281703342</v>
      </c>
      <c r="I587" s="12">
        <v>6.5688439369221703</v>
      </c>
      <c r="J587" s="12">
        <v>12.671999365742581</v>
      </c>
      <c r="K587" s="12">
        <v>29.544421208806781</v>
      </c>
      <c r="L587" s="12">
        <v>0</v>
      </c>
      <c r="M587" s="12">
        <v>0</v>
      </c>
      <c r="N587" s="12">
        <v>0</v>
      </c>
      <c r="O587" s="12">
        <v>0</v>
      </c>
      <c r="P587" s="12">
        <v>0</v>
      </c>
      <c r="Q587" s="12">
        <v>0</v>
      </c>
    </row>
    <row r="588" spans="1:17" ht="15.75" customHeight="1">
      <c r="A588" s="8" t="s">
        <v>1087</v>
      </c>
      <c r="B588" s="8" t="s">
        <v>45</v>
      </c>
      <c r="C588" s="12">
        <v>2.7280799999999999E-3</v>
      </c>
      <c r="D588" s="12">
        <v>0</v>
      </c>
      <c r="E588" s="12">
        <v>93.437635950000001</v>
      </c>
      <c r="F588" s="12">
        <v>4.1732427166059551</v>
      </c>
      <c r="G588" s="12">
        <v>8.0506295423877852</v>
      </c>
      <c r="H588" s="12">
        <v>18.769823398142982</v>
      </c>
      <c r="I588" s="12">
        <v>2.7008725067285235</v>
      </c>
      <c r="J588" s="12">
        <v>5.2102706383144417</v>
      </c>
      <c r="K588" s="12">
        <v>12.147604013174591</v>
      </c>
      <c r="L588" s="12">
        <v>0</v>
      </c>
      <c r="M588" s="12">
        <v>0</v>
      </c>
      <c r="N588" s="12">
        <v>0</v>
      </c>
      <c r="O588" s="12">
        <v>0</v>
      </c>
      <c r="P588" s="12">
        <v>0</v>
      </c>
      <c r="Q588" s="12">
        <v>0</v>
      </c>
    </row>
    <row r="589" spans="1:17" ht="15.75" customHeight="1">
      <c r="A589" s="8" t="s">
        <v>1087</v>
      </c>
      <c r="B589" s="8" t="s">
        <v>61</v>
      </c>
      <c r="C589" s="12">
        <v>1.5830399999999998E-2</v>
      </c>
      <c r="D589" s="12">
        <v>0</v>
      </c>
      <c r="E589" s="12">
        <v>2.9174746000000003</v>
      </c>
      <c r="F589" s="12">
        <v>423.7326817290662</v>
      </c>
      <c r="G589" s="12">
        <v>817.42545959023448</v>
      </c>
      <c r="H589" s="12">
        <v>1905.8051841625188</v>
      </c>
      <c r="I589" s="12">
        <v>272.88852836911275</v>
      </c>
      <c r="J589" s="12">
        <v>526.43102677091292</v>
      </c>
      <c r="K589" s="12">
        <v>1227.3595936526528</v>
      </c>
      <c r="L589" s="12">
        <v>0</v>
      </c>
      <c r="M589" s="12">
        <v>0</v>
      </c>
      <c r="N589" s="12">
        <v>0</v>
      </c>
      <c r="O589" s="12">
        <v>0</v>
      </c>
      <c r="P589" s="12">
        <v>0</v>
      </c>
      <c r="Q589" s="12">
        <v>0</v>
      </c>
    </row>
    <row r="590" spans="1:17" ht="15.75" customHeight="1">
      <c r="A590" s="8" t="s">
        <v>1087</v>
      </c>
      <c r="B590" s="8" t="s">
        <v>97</v>
      </c>
      <c r="C590" s="12">
        <v>4.7491360000000003E-2</v>
      </c>
      <c r="D590" s="12">
        <v>0</v>
      </c>
      <c r="E590" s="12">
        <v>108.25509592</v>
      </c>
      <c r="F590" s="12">
        <v>15.107744269000417</v>
      </c>
      <c r="G590" s="12">
        <v>29.144447277624938</v>
      </c>
      <c r="H590" s="12">
        <v>67.949484640583819</v>
      </c>
      <c r="I590" s="12">
        <v>11.101019784456335</v>
      </c>
      <c r="J590" s="12">
        <v>21.415049134755115</v>
      </c>
      <c r="K590" s="12">
        <v>49.928603496850187</v>
      </c>
      <c r="L590" s="12">
        <v>0</v>
      </c>
      <c r="M590" s="12">
        <v>0</v>
      </c>
      <c r="N590" s="12">
        <v>0</v>
      </c>
      <c r="O590" s="12">
        <v>0</v>
      </c>
      <c r="P590" s="12">
        <v>0</v>
      </c>
      <c r="Q590" s="12">
        <v>0</v>
      </c>
    </row>
    <row r="591" spans="1:17" ht="15.75" customHeight="1">
      <c r="A591" s="8" t="s">
        <v>1087</v>
      </c>
      <c r="B591" s="8" t="s">
        <v>128</v>
      </c>
      <c r="C591" s="12">
        <v>0.20117664000000002</v>
      </c>
      <c r="D591" s="12">
        <v>0</v>
      </c>
      <c r="E591" s="12">
        <v>146.87979724000002</v>
      </c>
      <c r="F591" s="12">
        <v>396.5956094365755</v>
      </c>
      <c r="G591" s="12">
        <v>765.07515774401986</v>
      </c>
      <c r="H591" s="12">
        <v>1783.7518819556096</v>
      </c>
      <c r="I591" s="12">
        <v>283.93021006586736</v>
      </c>
      <c r="J591" s="12">
        <v>547.73160641652464</v>
      </c>
      <c r="K591" s="12">
        <v>1277.0213146548629</v>
      </c>
      <c r="L591" s="12">
        <v>0</v>
      </c>
      <c r="M591" s="12">
        <v>0</v>
      </c>
      <c r="N591" s="12">
        <v>0</v>
      </c>
      <c r="O591" s="12">
        <v>0</v>
      </c>
      <c r="P591" s="12">
        <v>0</v>
      </c>
      <c r="Q591" s="12">
        <v>0</v>
      </c>
    </row>
    <row r="592" spans="1:17" ht="15.75" customHeight="1">
      <c r="A592" s="8" t="s">
        <v>1087</v>
      </c>
      <c r="B592" s="8" t="s">
        <v>138</v>
      </c>
      <c r="C592" s="12">
        <v>5.4583279999999998E-2</v>
      </c>
      <c r="D592" s="12">
        <v>0</v>
      </c>
      <c r="E592" s="12">
        <v>450.24200000000002</v>
      </c>
      <c r="F592" s="12">
        <v>99.108079877603373</v>
      </c>
      <c r="G592" s="12">
        <v>191.19003852257839</v>
      </c>
      <c r="H592" s="12">
        <v>445.75436488021347</v>
      </c>
      <c r="I592" s="12">
        <v>62.773279903450067</v>
      </c>
      <c r="J592" s="12">
        <v>121.09634065911675</v>
      </c>
      <c r="K592" s="12">
        <v>282.33281836724944</v>
      </c>
      <c r="L592" s="12">
        <v>0</v>
      </c>
      <c r="M592" s="12">
        <v>0</v>
      </c>
      <c r="N592" s="12">
        <v>0</v>
      </c>
      <c r="O592" s="12">
        <v>0</v>
      </c>
      <c r="P592" s="12">
        <v>0</v>
      </c>
      <c r="Q592" s="12">
        <v>0</v>
      </c>
    </row>
    <row r="593" spans="1:17" ht="15.75" customHeight="1">
      <c r="A593" s="8" t="s">
        <v>1087</v>
      </c>
      <c r="B593" s="8" t="s">
        <v>202</v>
      </c>
      <c r="C593" s="12">
        <v>0.22340424</v>
      </c>
      <c r="D593" s="12">
        <v>0</v>
      </c>
      <c r="E593" s="12">
        <v>31.658415652206102</v>
      </c>
      <c r="F593" s="12">
        <v>2313.7322055810287</v>
      </c>
      <c r="G593" s="12">
        <v>4463.4357770050283</v>
      </c>
      <c r="H593" s="12">
        <v>10406.378885307558</v>
      </c>
      <c r="I593" s="12">
        <v>1673.5976681292614</v>
      </c>
      <c r="J593" s="12">
        <v>3228.5480965436341</v>
      </c>
      <c r="K593" s="12">
        <v>7527.2719090439205</v>
      </c>
      <c r="L593" s="12">
        <v>0</v>
      </c>
      <c r="M593" s="12">
        <v>0</v>
      </c>
      <c r="N593" s="12">
        <v>0</v>
      </c>
      <c r="O593" s="12">
        <v>0</v>
      </c>
      <c r="P593" s="12">
        <v>0</v>
      </c>
      <c r="Q593" s="12">
        <v>0</v>
      </c>
    </row>
    <row r="594" spans="1:17" ht="15.75" customHeight="1">
      <c r="A594" s="8" t="s">
        <v>1087</v>
      </c>
      <c r="B594" s="8" t="s">
        <v>210</v>
      </c>
      <c r="C594" s="12">
        <v>8.8749999999999992E-3</v>
      </c>
      <c r="D594" s="12">
        <v>0</v>
      </c>
      <c r="E594" s="12">
        <v>67.045644999999993</v>
      </c>
      <c r="F594" s="12">
        <v>31.184320199567765</v>
      </c>
      <c r="G594" s="12">
        <v>60.157873985843551</v>
      </c>
      <c r="H594" s="12">
        <v>140.25644389384252</v>
      </c>
      <c r="I594" s="12">
        <v>5.097537493831382</v>
      </c>
      <c r="J594" s="12">
        <v>9.8336925810642306</v>
      </c>
      <c r="K594" s="12">
        <v>22.926986284287498</v>
      </c>
      <c r="L594" s="12">
        <v>0</v>
      </c>
      <c r="M594" s="12">
        <v>0</v>
      </c>
      <c r="N594" s="12">
        <v>0</v>
      </c>
      <c r="O594" s="12">
        <v>0</v>
      </c>
      <c r="P594" s="12">
        <v>0</v>
      </c>
      <c r="Q594" s="12">
        <v>0</v>
      </c>
    </row>
    <row r="595" spans="1:17" ht="15.75" customHeight="1">
      <c r="A595" s="8" t="s">
        <v>1087</v>
      </c>
      <c r="B595" s="8" t="s">
        <v>244</v>
      </c>
      <c r="C595" s="12">
        <v>5.8969050000000002E-2</v>
      </c>
      <c r="D595" s="12">
        <v>0</v>
      </c>
      <c r="E595" s="12">
        <v>184.84152828999999</v>
      </c>
      <c r="F595" s="12">
        <v>134.85022464918737</v>
      </c>
      <c r="G595" s="12">
        <v>260.14044139788393</v>
      </c>
      <c r="H595" s="12">
        <v>606.51035028311946</v>
      </c>
      <c r="I595" s="12">
        <v>84.377608135738384</v>
      </c>
      <c r="J595" s="12">
        <v>162.77339011953168</v>
      </c>
      <c r="K595" s="12">
        <v>379.5017234831642</v>
      </c>
      <c r="L595" s="12">
        <v>0</v>
      </c>
      <c r="M595" s="12">
        <v>0</v>
      </c>
      <c r="N595" s="12">
        <v>0</v>
      </c>
      <c r="O595" s="12">
        <v>0</v>
      </c>
      <c r="P595" s="12">
        <v>0</v>
      </c>
      <c r="Q595" s="12">
        <v>0</v>
      </c>
    </row>
    <row r="596" spans="1:17" ht="15.75" customHeight="1">
      <c r="A596" s="8" t="s">
        <v>1087</v>
      </c>
      <c r="B596" s="8" t="s">
        <v>306</v>
      </c>
      <c r="C596" s="12">
        <v>1.0436E-4</v>
      </c>
      <c r="D596" s="12">
        <v>0</v>
      </c>
      <c r="E596" s="12">
        <v>36.634587916000001</v>
      </c>
      <c r="F596" s="12">
        <v>0.1825118276732233</v>
      </c>
      <c r="G596" s="12">
        <v>0.35208474835516673</v>
      </c>
      <c r="H596" s="12">
        <v>0.82087599646847209</v>
      </c>
      <c r="I596" s="12">
        <v>0.11978420343595735</v>
      </c>
      <c r="J596" s="12">
        <v>0.2310764823372628</v>
      </c>
      <c r="K596" s="12">
        <v>0.53874852172717336</v>
      </c>
      <c r="L596" s="12">
        <v>0</v>
      </c>
      <c r="M596" s="12">
        <v>0</v>
      </c>
      <c r="N596" s="12">
        <v>0</v>
      </c>
      <c r="O596" s="12">
        <v>0</v>
      </c>
      <c r="P596" s="12">
        <v>0</v>
      </c>
      <c r="Q596" s="12">
        <v>0</v>
      </c>
    </row>
    <row r="597" spans="1:17" ht="15.75" customHeight="1">
      <c r="A597" s="8" t="s">
        <v>1087</v>
      </c>
      <c r="B597" s="8" t="s">
        <v>310</v>
      </c>
      <c r="C597" s="12">
        <v>2.2718919999999997E-2</v>
      </c>
      <c r="D597" s="12">
        <v>0</v>
      </c>
      <c r="E597" s="12">
        <v>126.431048136</v>
      </c>
      <c r="F597" s="12">
        <v>31.61583435615718</v>
      </c>
      <c r="G597" s="12">
        <v>60.990310738964546</v>
      </c>
      <c r="H597" s="12">
        <v>142.19724749981367</v>
      </c>
      <c r="I597" s="12">
        <v>18.913203076814945</v>
      </c>
      <c r="J597" s="12">
        <v>36.485582500511654</v>
      </c>
      <c r="K597" s="12">
        <v>85.065141366554869</v>
      </c>
      <c r="L597" s="12">
        <v>0</v>
      </c>
      <c r="M597" s="12">
        <v>0</v>
      </c>
      <c r="N597" s="12">
        <v>0</v>
      </c>
      <c r="O597" s="12">
        <v>0</v>
      </c>
      <c r="P597" s="12">
        <v>0</v>
      </c>
      <c r="Q597" s="12">
        <v>0</v>
      </c>
    </row>
    <row r="598" spans="1:17" ht="15.75" customHeight="1">
      <c r="A598" s="8" t="s">
        <v>1088</v>
      </c>
      <c r="B598" s="8" t="s">
        <v>97</v>
      </c>
      <c r="C598" s="12">
        <v>6.6231199999999997E-3</v>
      </c>
      <c r="D598" s="12">
        <v>0</v>
      </c>
      <c r="E598" s="12">
        <v>108.25509592</v>
      </c>
      <c r="F598" s="12">
        <v>2.1069180419954709</v>
      </c>
      <c r="G598" s="12">
        <v>4.0644692351068326</v>
      </c>
      <c r="H598" s="12">
        <v>9.4761992647240145</v>
      </c>
      <c r="I598" s="12">
        <v>1.5481423601014677</v>
      </c>
      <c r="J598" s="12">
        <v>2.9865314496232425</v>
      </c>
      <c r="K598" s="12">
        <v>6.9630166917110472</v>
      </c>
      <c r="L598" s="12">
        <v>0</v>
      </c>
      <c r="M598" s="12">
        <v>0</v>
      </c>
      <c r="N598" s="12">
        <v>0</v>
      </c>
      <c r="O598" s="12">
        <v>0</v>
      </c>
      <c r="P598" s="12">
        <v>0</v>
      </c>
      <c r="Q598" s="12">
        <v>0</v>
      </c>
    </row>
    <row r="599" spans="1:17" ht="15.75" customHeight="1">
      <c r="A599" s="8" t="s">
        <v>1088</v>
      </c>
      <c r="B599" s="8" t="s">
        <v>128</v>
      </c>
      <c r="C599" s="12">
        <v>2.381496E-2</v>
      </c>
      <c r="D599" s="12">
        <v>0</v>
      </c>
      <c r="E599" s="12">
        <v>146.87979724000002</v>
      </c>
      <c r="F599" s="12">
        <v>46.948336421702187</v>
      </c>
      <c r="G599" s="12">
        <v>90.568339736996919</v>
      </c>
      <c r="H599" s="12">
        <v>211.15761610641059</v>
      </c>
      <c r="I599" s="12">
        <v>33.611191615041527</v>
      </c>
      <c r="J599" s="12">
        <v>64.839567345121566</v>
      </c>
      <c r="K599" s="12">
        <v>151.17168438469284</v>
      </c>
      <c r="L599" s="12">
        <v>0</v>
      </c>
      <c r="M599" s="12">
        <v>0</v>
      </c>
      <c r="N599" s="12">
        <v>0</v>
      </c>
      <c r="O599" s="12">
        <v>0</v>
      </c>
      <c r="P599" s="12">
        <v>0</v>
      </c>
      <c r="Q599" s="12">
        <v>0</v>
      </c>
    </row>
    <row r="600" spans="1:17" ht="15.75" customHeight="1">
      <c r="A600" s="8" t="s">
        <v>1088</v>
      </c>
      <c r="B600" s="8" t="s">
        <v>217</v>
      </c>
      <c r="C600" s="12">
        <v>0.20180735999999999</v>
      </c>
      <c r="D600" s="12">
        <v>0</v>
      </c>
      <c r="E600" s="12">
        <v>999.02471837999997</v>
      </c>
      <c r="F600" s="12">
        <v>65.065222854932372</v>
      </c>
      <c r="G600" s="12">
        <v>125.51774264497523</v>
      </c>
      <c r="H600" s="12">
        <v>292.64119661392112</v>
      </c>
      <c r="I600" s="12">
        <v>51.501817148858947</v>
      </c>
      <c r="J600" s="12">
        <v>99.352488887218257</v>
      </c>
      <c r="K600" s="12">
        <v>231.63762048178279</v>
      </c>
      <c r="L600" s="12">
        <v>0</v>
      </c>
      <c r="M600" s="12">
        <v>0</v>
      </c>
      <c r="N600" s="12">
        <v>0</v>
      </c>
      <c r="O600" s="12">
        <v>0</v>
      </c>
      <c r="P600" s="12">
        <v>0</v>
      </c>
      <c r="Q600" s="12">
        <v>0</v>
      </c>
    </row>
    <row r="601" spans="1:17" ht="15.75" customHeight="1">
      <c r="A601" s="8" t="s">
        <v>1088</v>
      </c>
      <c r="B601" s="8" t="s">
        <v>244</v>
      </c>
      <c r="C601" s="12">
        <v>0.60342000000000007</v>
      </c>
      <c r="D601" s="12">
        <v>0</v>
      </c>
      <c r="E601" s="12">
        <v>184.84152828999999</v>
      </c>
      <c r="F601" s="12">
        <v>1379.8988207850159</v>
      </c>
      <c r="G601" s="12">
        <v>2661.9717487107414</v>
      </c>
      <c r="H601" s="12">
        <v>6206.3145932966536</v>
      </c>
      <c r="I601" s="12">
        <v>863.42134223405776</v>
      </c>
      <c r="J601" s="12">
        <v>1665.6317011369154</v>
      </c>
      <c r="K601" s="12">
        <v>3883.3749226791169</v>
      </c>
      <c r="L601" s="12">
        <v>0</v>
      </c>
      <c r="M601" s="12">
        <v>0</v>
      </c>
      <c r="N601" s="12">
        <v>0</v>
      </c>
      <c r="O601" s="12">
        <v>0</v>
      </c>
      <c r="P601" s="12">
        <v>0</v>
      </c>
      <c r="Q601" s="12">
        <v>0</v>
      </c>
    </row>
    <row r="602" spans="1:17" ht="15.75" customHeight="1">
      <c r="A602" s="8" t="s">
        <v>1088</v>
      </c>
      <c r="B602" s="8" t="s">
        <v>319</v>
      </c>
      <c r="C602" s="12">
        <v>5.2383000000000009E-4</v>
      </c>
      <c r="D602" s="12">
        <v>0</v>
      </c>
      <c r="E602" s="12">
        <v>230.05283894999999</v>
      </c>
      <c r="F602" s="12">
        <v>7.2785793759139378E-2</v>
      </c>
      <c r="G602" s="12">
        <v>0.14041154595964528</v>
      </c>
      <c r="H602" s="12">
        <v>0.32736569318541764</v>
      </c>
      <c r="I602" s="12">
        <v>3.7627713266665551E-2</v>
      </c>
      <c r="J602" s="12">
        <v>7.2587865266432669E-2</v>
      </c>
      <c r="K602" s="12">
        <v>0.16923662984684271</v>
      </c>
      <c r="L602" s="12">
        <v>0</v>
      </c>
      <c r="M602" s="12">
        <v>0</v>
      </c>
      <c r="N602" s="12">
        <v>0</v>
      </c>
      <c r="O602" s="12">
        <v>0</v>
      </c>
      <c r="P602" s="12">
        <v>0</v>
      </c>
      <c r="Q602" s="12">
        <v>0</v>
      </c>
    </row>
    <row r="603" spans="1:17" ht="15.75" customHeight="1">
      <c r="A603" s="8" t="s">
        <v>1089</v>
      </c>
      <c r="B603" s="8" t="s">
        <v>217</v>
      </c>
      <c r="C603" s="12">
        <v>4.8563999999999996E-4</v>
      </c>
      <c r="D603" s="12">
        <v>0</v>
      </c>
      <c r="E603" s="12">
        <v>999.02471837999997</v>
      </c>
      <c r="F603" s="12">
        <v>0.1565764243051857</v>
      </c>
      <c r="G603" s="12">
        <v>0.30205259381077959</v>
      </c>
      <c r="H603" s="12">
        <v>0.70422739152617952</v>
      </c>
      <c r="I603" s="12">
        <v>0.12393672104016354</v>
      </c>
      <c r="J603" s="12">
        <v>0.23908713093114481</v>
      </c>
      <c r="K603" s="12">
        <v>0.55742513063335752</v>
      </c>
      <c r="L603" s="12">
        <v>0</v>
      </c>
      <c r="M603" s="12">
        <v>0</v>
      </c>
      <c r="N603" s="12">
        <v>0</v>
      </c>
      <c r="O603" s="12">
        <v>0</v>
      </c>
      <c r="P603" s="12">
        <v>0</v>
      </c>
      <c r="Q603" s="12">
        <v>0</v>
      </c>
    </row>
    <row r="604" spans="1:17" ht="15.75" customHeight="1">
      <c r="A604" s="8" t="s">
        <v>1090</v>
      </c>
      <c r="B604" s="8" t="s">
        <v>217</v>
      </c>
      <c r="C604" s="12">
        <v>0.14380073999999998</v>
      </c>
      <c r="D604" s="12">
        <v>0</v>
      </c>
      <c r="E604" s="12">
        <v>999.02471837999997</v>
      </c>
      <c r="F604" s="12">
        <v>46.363161357465785</v>
      </c>
      <c r="G604" s="12">
        <v>89.439474732125689</v>
      </c>
      <c r="H604" s="12">
        <v>208.52569810916384</v>
      </c>
      <c r="I604" s="12">
        <v>36.698361335040531</v>
      </c>
      <c r="J604" s="12">
        <v>70.7950464384637</v>
      </c>
      <c r="K604" s="12">
        <v>165.05672160380828</v>
      </c>
      <c r="L604" s="12">
        <v>0</v>
      </c>
      <c r="M604" s="12">
        <v>0</v>
      </c>
      <c r="N604" s="12">
        <v>0</v>
      </c>
      <c r="O604" s="12">
        <v>0</v>
      </c>
      <c r="P604" s="12">
        <v>0</v>
      </c>
      <c r="Q604" s="12">
        <v>0</v>
      </c>
    </row>
    <row r="605" spans="1:17" ht="15.75" customHeight="1">
      <c r="A605" s="8" t="s">
        <v>1091</v>
      </c>
      <c r="B605" s="8" t="s">
        <v>244</v>
      </c>
      <c r="C605" s="12">
        <v>2.3021490000000002E-2</v>
      </c>
      <c r="D605" s="12">
        <v>0</v>
      </c>
      <c r="E605" s="12">
        <v>184.84152828999999</v>
      </c>
      <c r="F605" s="12">
        <v>52.645465685118218</v>
      </c>
      <c r="G605" s="12">
        <v>101.55870868255417</v>
      </c>
      <c r="H605" s="12">
        <v>236.78136181504252</v>
      </c>
      <c r="I605" s="12">
        <v>32.940979410738677</v>
      </c>
      <c r="J605" s="12">
        <v>63.546656642813431</v>
      </c>
      <c r="K605" s="12">
        <v>148.15729831412293</v>
      </c>
      <c r="L605" s="12">
        <v>0</v>
      </c>
      <c r="M605" s="12">
        <v>0</v>
      </c>
      <c r="N605" s="12">
        <v>0</v>
      </c>
      <c r="O605" s="12">
        <v>0</v>
      </c>
      <c r="P605" s="12">
        <v>0</v>
      </c>
      <c r="Q605" s="12">
        <v>0</v>
      </c>
    </row>
    <row r="606" spans="1:17" ht="15.75" customHeight="1">
      <c r="A606" s="8" t="s">
        <v>1092</v>
      </c>
      <c r="B606" s="8" t="s">
        <v>128</v>
      </c>
      <c r="C606" s="12">
        <v>7.2136439999999996E-2</v>
      </c>
      <c r="D606" s="12">
        <v>0</v>
      </c>
      <c r="E606" s="12">
        <v>146.87979724000002</v>
      </c>
      <c r="F606" s="12">
        <v>142.20833683465915</v>
      </c>
      <c r="G606" s="12">
        <v>274.33502325166592</v>
      </c>
      <c r="H606" s="12">
        <v>639.60463107236467</v>
      </c>
      <c r="I606" s="12">
        <v>101.80960653584748</v>
      </c>
      <c r="J606" s="12">
        <v>196.4015710888165</v>
      </c>
      <c r="K606" s="12">
        <v>457.90491104395443</v>
      </c>
      <c r="L606" s="12">
        <v>0</v>
      </c>
      <c r="M606" s="12">
        <v>0</v>
      </c>
      <c r="N606" s="12">
        <v>0</v>
      </c>
      <c r="O606" s="12">
        <v>0</v>
      </c>
      <c r="P606" s="12">
        <v>0</v>
      </c>
      <c r="Q606" s="12">
        <v>0</v>
      </c>
    </row>
    <row r="607" spans="1:17" ht="15.75" customHeight="1">
      <c r="A607" s="8" t="s">
        <v>1092</v>
      </c>
      <c r="B607" s="8" t="s">
        <v>193</v>
      </c>
      <c r="C607" s="12">
        <v>2.8510959999999998E-2</v>
      </c>
      <c r="D607" s="12">
        <v>0</v>
      </c>
      <c r="E607" s="12">
        <v>77.359122075000002</v>
      </c>
      <c r="F607" s="12">
        <v>82.526896257091252</v>
      </c>
      <c r="G607" s="12">
        <v>159.20316985283176</v>
      </c>
      <c r="H607" s="12">
        <v>371.17785221997934</v>
      </c>
      <c r="I607" s="12">
        <v>25.945585110589214</v>
      </c>
      <c r="J607" s="12">
        <v>50.051796209860562</v>
      </c>
      <c r="K607" s="12">
        <v>116.69439895010794</v>
      </c>
      <c r="L607" s="12">
        <v>0</v>
      </c>
      <c r="M607" s="12">
        <v>0</v>
      </c>
      <c r="N607" s="12">
        <v>0</v>
      </c>
      <c r="O607" s="12">
        <v>0</v>
      </c>
      <c r="P607" s="12">
        <v>0</v>
      </c>
      <c r="Q607" s="12">
        <v>0</v>
      </c>
    </row>
    <row r="608" spans="1:17" ht="15.75" customHeight="1">
      <c r="A608" s="8" t="s">
        <v>1092</v>
      </c>
      <c r="B608" s="8" t="s">
        <v>202</v>
      </c>
      <c r="C608" s="12">
        <v>5.0127680000000001E-2</v>
      </c>
      <c r="D608" s="12">
        <v>0</v>
      </c>
      <c r="E608" s="12">
        <v>31.658415652206102</v>
      </c>
      <c r="F608" s="12">
        <v>519.15768298336695</v>
      </c>
      <c r="G608" s="12">
        <v>1001.5104472961633</v>
      </c>
      <c r="H608" s="12">
        <v>2334.9943166765947</v>
      </c>
      <c r="I608" s="12">
        <v>375.52361744221957</v>
      </c>
      <c r="J608" s="12">
        <v>724.42504156657185</v>
      </c>
      <c r="K608" s="12">
        <v>1688.9772438049642</v>
      </c>
      <c r="L608" s="12">
        <v>0</v>
      </c>
      <c r="M608" s="12">
        <v>0</v>
      </c>
      <c r="N608" s="12">
        <v>0</v>
      </c>
      <c r="O608" s="12">
        <v>0</v>
      </c>
      <c r="P608" s="12">
        <v>0</v>
      </c>
      <c r="Q608" s="12">
        <v>0</v>
      </c>
    </row>
    <row r="609" spans="1:17" ht="15.75" customHeight="1">
      <c r="A609" s="8" t="s">
        <v>1093</v>
      </c>
      <c r="B609" s="8" t="s">
        <v>97</v>
      </c>
      <c r="C609" s="12">
        <v>3.1416000000000001E-4</v>
      </c>
      <c r="D609" s="12">
        <v>0</v>
      </c>
      <c r="E609" s="12">
        <v>108.25509592</v>
      </c>
      <c r="F609" s="12">
        <v>9.9939208722369097E-2</v>
      </c>
      <c r="G609" s="12">
        <v>0.19279337455778586</v>
      </c>
      <c r="H609" s="12">
        <v>0.44949249915533712</v>
      </c>
      <c r="I609" s="12">
        <v>7.3434333644789337E-2</v>
      </c>
      <c r="J609" s="12">
        <v>0.1416626484517324</v>
      </c>
      <c r="K609" s="12">
        <v>0.33028260455313252</v>
      </c>
      <c r="L609" s="12">
        <v>0</v>
      </c>
      <c r="M609" s="12">
        <v>0</v>
      </c>
      <c r="N609" s="12">
        <v>0</v>
      </c>
      <c r="O609" s="12">
        <v>0</v>
      </c>
      <c r="P609" s="12">
        <v>0</v>
      </c>
      <c r="Q609" s="12">
        <v>0</v>
      </c>
    </row>
    <row r="610" spans="1:17" ht="15.75" customHeight="1">
      <c r="A610" s="8" t="s">
        <v>1093</v>
      </c>
      <c r="B610" s="8" t="s">
        <v>128</v>
      </c>
      <c r="C610" s="12">
        <v>1.6422000000000001E-3</v>
      </c>
      <c r="D610" s="12">
        <v>0</v>
      </c>
      <c r="E610" s="12">
        <v>146.87979724000002</v>
      </c>
      <c r="F610" s="12">
        <v>3.2374002757812455</v>
      </c>
      <c r="G610" s="12">
        <v>6.2452898311018092</v>
      </c>
      <c r="H610" s="12">
        <v>14.560723056849454</v>
      </c>
      <c r="I610" s="12">
        <v>2.3177153717756065</v>
      </c>
      <c r="J610" s="12">
        <v>4.4711197286982065</v>
      </c>
      <c r="K610" s="12">
        <v>10.424293809292251</v>
      </c>
      <c r="L610" s="12">
        <v>0</v>
      </c>
      <c r="M610" s="12">
        <v>0</v>
      </c>
      <c r="N610" s="12">
        <v>0</v>
      </c>
      <c r="O610" s="12">
        <v>0</v>
      </c>
      <c r="P610" s="12">
        <v>0</v>
      </c>
      <c r="Q610" s="12">
        <v>0</v>
      </c>
    </row>
    <row r="611" spans="1:17" ht="15.75" customHeight="1">
      <c r="A611" s="8" t="s">
        <v>1093</v>
      </c>
      <c r="B611" s="8" t="s">
        <v>217</v>
      </c>
      <c r="C611" s="12">
        <v>3.4494120000000003E-2</v>
      </c>
      <c r="D611" s="12">
        <v>0</v>
      </c>
      <c r="E611" s="12">
        <v>999.02471837999997</v>
      </c>
      <c r="F611" s="12">
        <v>11.121336729169739</v>
      </c>
      <c r="G611" s="12">
        <v>21.45424268433467</v>
      </c>
      <c r="H611" s="12">
        <v>50.019982189669342</v>
      </c>
      <c r="I611" s="12">
        <v>8.8029983690921796</v>
      </c>
      <c r="J611" s="12">
        <v>16.981921144869908</v>
      </c>
      <c r="K611" s="12">
        <v>39.592886391324249</v>
      </c>
      <c r="L611" s="12">
        <v>0</v>
      </c>
      <c r="M611" s="12">
        <v>0</v>
      </c>
      <c r="N611" s="12">
        <v>0</v>
      </c>
      <c r="O611" s="12">
        <v>0</v>
      </c>
      <c r="P611" s="12">
        <v>0</v>
      </c>
      <c r="Q611" s="12">
        <v>0</v>
      </c>
    </row>
    <row r="612" spans="1:17" ht="15.75" customHeight="1">
      <c r="A612" s="8" t="s">
        <v>1093</v>
      </c>
      <c r="B612" s="8" t="s">
        <v>244</v>
      </c>
      <c r="C612" s="12">
        <v>1.0854780000000001E-2</v>
      </c>
      <c r="D612" s="12">
        <v>0</v>
      </c>
      <c r="E612" s="12">
        <v>184.84152828999999</v>
      </c>
      <c r="F612" s="12">
        <v>24.822674292997871</v>
      </c>
      <c r="G612" s="12">
        <v>47.885581681864004</v>
      </c>
      <c r="H612" s="12">
        <v>111.64392880750496</v>
      </c>
      <c r="I612" s="12">
        <v>15.53188279681715</v>
      </c>
      <c r="J612" s="12">
        <v>29.962655657530355</v>
      </c>
      <c r="K612" s="12">
        <v>69.857115182126591</v>
      </c>
      <c r="L612" s="12">
        <v>0</v>
      </c>
      <c r="M612" s="12">
        <v>0</v>
      </c>
      <c r="N612" s="12">
        <v>0</v>
      </c>
      <c r="O612" s="12">
        <v>0</v>
      </c>
      <c r="P612" s="12">
        <v>0</v>
      </c>
      <c r="Q612" s="12">
        <v>0</v>
      </c>
    </row>
    <row r="613" spans="1:17" ht="15.75" customHeight="1">
      <c r="A613" s="8" t="s">
        <v>1093</v>
      </c>
      <c r="B613" s="8" t="s">
        <v>310</v>
      </c>
      <c r="C613" s="12">
        <v>2.9199999999999998E-5</v>
      </c>
      <c r="D613" s="12">
        <v>0</v>
      </c>
      <c r="E613" s="12">
        <v>126.431048136</v>
      </c>
      <c r="F613" s="12">
        <v>4.0634958140606581E-2</v>
      </c>
      <c r="G613" s="12">
        <v>7.8389160821806872E-2</v>
      </c>
      <c r="H613" s="12">
        <v>0.18276219234869262</v>
      </c>
      <c r="I613" s="12">
        <v>2.4308617216091101E-2</v>
      </c>
      <c r="J613" s="12">
        <v>4.6893910846771782E-2</v>
      </c>
      <c r="K613" s="12">
        <v>0.10933187527855207</v>
      </c>
      <c r="L613" s="12">
        <v>0</v>
      </c>
      <c r="M613" s="12">
        <v>0</v>
      </c>
      <c r="N613" s="12">
        <v>0</v>
      </c>
      <c r="O613" s="12">
        <v>0</v>
      </c>
      <c r="P613" s="12">
        <v>0</v>
      </c>
      <c r="Q613" s="12">
        <v>0</v>
      </c>
    </row>
    <row r="614" spans="1:17" ht="15.75" customHeight="1">
      <c r="A614" s="8" t="s">
        <v>1093</v>
      </c>
      <c r="B614" s="8" t="s">
        <v>319</v>
      </c>
      <c r="C614" s="12">
        <v>2.0434000000000001E-4</v>
      </c>
      <c r="D614" s="12">
        <v>0</v>
      </c>
      <c r="E614" s="12">
        <v>230.05283894999999</v>
      </c>
      <c r="F614" s="12">
        <v>2.8392892917058089E-2</v>
      </c>
      <c r="G614" s="12">
        <v>5.4772913543313505E-2</v>
      </c>
      <c r="H614" s="12">
        <v>0.12770155536244246</v>
      </c>
      <c r="I614" s="12">
        <v>1.4678133991772976E-2</v>
      </c>
      <c r="J614" s="12">
        <v>2.8315683310506937E-2</v>
      </c>
      <c r="K614" s="12">
        <v>6.6017244035095041E-2</v>
      </c>
      <c r="L614" s="12">
        <v>0</v>
      </c>
      <c r="M614" s="12">
        <v>0</v>
      </c>
      <c r="N614" s="12">
        <v>0</v>
      </c>
      <c r="O614" s="12">
        <v>0</v>
      </c>
      <c r="P614" s="12">
        <v>0</v>
      </c>
      <c r="Q614" s="12">
        <v>0</v>
      </c>
    </row>
    <row r="615" spans="1:17" ht="15.75" customHeight="1">
      <c r="A615" s="8" t="s">
        <v>1094</v>
      </c>
      <c r="B615" s="8" t="s">
        <v>138</v>
      </c>
      <c r="C615" s="12">
        <v>0.62316072</v>
      </c>
      <c r="D615" s="12">
        <v>0</v>
      </c>
      <c r="E615" s="12">
        <v>450.24200000000002</v>
      </c>
      <c r="F615" s="12">
        <v>1131.4868291965017</v>
      </c>
      <c r="G615" s="12">
        <v>2182.7585675056112</v>
      </c>
      <c r="H615" s="12">
        <v>5089.0421198926952</v>
      </c>
      <c r="I615" s="12">
        <v>716.66345997154201</v>
      </c>
      <c r="J615" s="12">
        <v>1382.5201203463857</v>
      </c>
      <c r="K615" s="12">
        <v>3223.3079868663881</v>
      </c>
      <c r="L615" s="12">
        <v>0</v>
      </c>
      <c r="M615" s="12">
        <v>0</v>
      </c>
      <c r="N615" s="12">
        <v>0</v>
      </c>
      <c r="O615" s="12">
        <v>0</v>
      </c>
      <c r="P615" s="12">
        <v>0</v>
      </c>
      <c r="Q615" s="12">
        <v>0</v>
      </c>
    </row>
    <row r="616" spans="1:17" ht="15.75" customHeight="1">
      <c r="A616" s="8" t="s">
        <v>1095</v>
      </c>
      <c r="B616" s="8" t="s">
        <v>217</v>
      </c>
      <c r="C616" s="12">
        <v>0</v>
      </c>
      <c r="D616" s="12">
        <v>161</v>
      </c>
      <c r="E616" s="12">
        <v>999.02471837999997</v>
      </c>
      <c r="F616" s="12">
        <v>0</v>
      </c>
      <c r="G616" s="12">
        <v>0</v>
      </c>
      <c r="H616" s="12">
        <v>0</v>
      </c>
      <c r="I616" s="12">
        <v>0</v>
      </c>
      <c r="J616" s="12">
        <v>0</v>
      </c>
      <c r="K616" s="12">
        <v>0</v>
      </c>
      <c r="L616" s="12">
        <v>17129.778072923389</v>
      </c>
      <c r="M616" s="12">
        <v>33045.165779521289</v>
      </c>
      <c r="N616" s="12">
        <v>77043.903533040764</v>
      </c>
      <c r="O616" s="12">
        <v>13558.928401416459</v>
      </c>
      <c r="P616" s="12">
        <v>26156.616560356899</v>
      </c>
      <c r="Q616" s="12">
        <v>60983.438741764025</v>
      </c>
    </row>
    <row r="617" spans="1:17" ht="15.75" customHeight="1">
      <c r="A617" s="8" t="s">
        <v>1096</v>
      </c>
      <c r="B617" s="8" t="s">
        <v>244</v>
      </c>
      <c r="C617" s="12">
        <v>0.20005407</v>
      </c>
      <c r="D617" s="12">
        <v>0</v>
      </c>
      <c r="E617" s="12">
        <v>184.84152828999999</v>
      </c>
      <c r="F617" s="12">
        <v>457.48297253363</v>
      </c>
      <c r="G617" s="12">
        <v>882.53336408239863</v>
      </c>
      <c r="H617" s="12">
        <v>2057.6024892933447</v>
      </c>
      <c r="I617" s="12">
        <v>286.25327904077778</v>
      </c>
      <c r="J617" s="12">
        <v>552.21305381568982</v>
      </c>
      <c r="K617" s="12">
        <v>1287.4696871464198</v>
      </c>
      <c r="L617" s="12">
        <v>0</v>
      </c>
      <c r="M617" s="12">
        <v>0</v>
      </c>
      <c r="N617" s="12">
        <v>0</v>
      </c>
      <c r="O617" s="12">
        <v>0</v>
      </c>
      <c r="P617" s="12">
        <v>0</v>
      </c>
      <c r="Q617" s="12">
        <v>0</v>
      </c>
    </row>
    <row r="618" spans="1:17" ht="15.75" customHeight="1">
      <c r="A618" s="8" t="s">
        <v>1097</v>
      </c>
      <c r="B618" s="8" t="s">
        <v>217</v>
      </c>
      <c r="C618" s="12">
        <v>1.7099999999999999E-3</v>
      </c>
      <c r="D618" s="12">
        <v>0</v>
      </c>
      <c r="E618" s="12">
        <v>999.02471837999997</v>
      </c>
      <c r="F618" s="12">
        <v>0.55132543769431575</v>
      </c>
      <c r="G618" s="12">
        <v>1.0635654711647169</v>
      </c>
      <c r="H618" s="12">
        <v>2.4796739138245756</v>
      </c>
      <c r="I618" s="12">
        <v>0.43639690507099832</v>
      </c>
      <c r="J618" s="12">
        <v>0.84185609482797463</v>
      </c>
      <c r="K618" s="12">
        <v>1.9627645444836528</v>
      </c>
      <c r="L618" s="12">
        <v>0</v>
      </c>
      <c r="M618" s="12">
        <v>0</v>
      </c>
      <c r="N618" s="12">
        <v>0</v>
      </c>
      <c r="O618" s="12">
        <v>0</v>
      </c>
      <c r="P618" s="12">
        <v>0</v>
      </c>
      <c r="Q618" s="12">
        <v>0</v>
      </c>
    </row>
    <row r="619" spans="1:17" ht="15.75" customHeight="1">
      <c r="A619" s="8" t="s">
        <v>1098</v>
      </c>
      <c r="B619" s="8" t="s">
        <v>45</v>
      </c>
      <c r="C619" s="12">
        <v>2.935656E-2</v>
      </c>
      <c r="D619" s="12">
        <v>0</v>
      </c>
      <c r="E619" s="12">
        <v>93.437635950000001</v>
      </c>
      <c r="F619" s="12">
        <v>44.907792368481026</v>
      </c>
      <c r="G619" s="12">
        <v>86.631912993343136</v>
      </c>
      <c r="H619" s="12">
        <v>201.97994442134703</v>
      </c>
      <c r="I619" s="12">
        <v>29.063783245405673</v>
      </c>
      <c r="J619" s="12">
        <v>56.067132419106549</v>
      </c>
      <c r="K619" s="12">
        <v>130.71899140384474</v>
      </c>
      <c r="L619" s="12">
        <v>0</v>
      </c>
      <c r="M619" s="12">
        <v>0</v>
      </c>
      <c r="N619" s="12">
        <v>0</v>
      </c>
      <c r="O619" s="12">
        <v>0</v>
      </c>
      <c r="P619" s="12">
        <v>0</v>
      </c>
      <c r="Q619" s="12">
        <v>0</v>
      </c>
    </row>
    <row r="620" spans="1:17" ht="15.75" customHeight="1">
      <c r="A620" s="8" t="s">
        <v>1098</v>
      </c>
      <c r="B620" s="8" t="s">
        <v>61</v>
      </c>
      <c r="C620" s="12">
        <v>1.9370999999999999E-2</v>
      </c>
      <c r="D620" s="12">
        <v>0</v>
      </c>
      <c r="E620" s="12">
        <v>2.9174746000000003</v>
      </c>
      <c r="F620" s="12">
        <v>518.50400354847272</v>
      </c>
      <c r="G620" s="12">
        <v>1000.2494300663556</v>
      </c>
      <c r="H620" s="12">
        <v>2332.0542893680613</v>
      </c>
      <c r="I620" s="12">
        <v>333.92230664026704</v>
      </c>
      <c r="J620" s="12">
        <v>644.17168356954687</v>
      </c>
      <c r="K620" s="12">
        <v>1501.8687265416884</v>
      </c>
      <c r="L620" s="12">
        <v>0</v>
      </c>
      <c r="M620" s="12">
        <v>0</v>
      </c>
      <c r="N620" s="12">
        <v>0</v>
      </c>
      <c r="O620" s="12">
        <v>0</v>
      </c>
      <c r="P620" s="12">
        <v>0</v>
      </c>
      <c r="Q620" s="12">
        <v>0</v>
      </c>
    </row>
    <row r="621" spans="1:17" ht="15.75" customHeight="1">
      <c r="A621" s="8" t="s">
        <v>1098</v>
      </c>
      <c r="B621" s="8" t="s">
        <v>87</v>
      </c>
      <c r="C621" s="12">
        <v>4.0694960000000002E-2</v>
      </c>
      <c r="D621" s="12">
        <v>0</v>
      </c>
      <c r="E621" s="12">
        <v>150.54139967525299</v>
      </c>
      <c r="F621" s="12">
        <v>90.80863547377956</v>
      </c>
      <c r="G621" s="12">
        <v>175.17952659214134</v>
      </c>
      <c r="H621" s="12">
        <v>408.42629260140467</v>
      </c>
      <c r="I621" s="12">
        <v>9.3997553987869367</v>
      </c>
      <c r="J621" s="12">
        <v>18.133128994289091</v>
      </c>
      <c r="K621" s="12">
        <v>42.27689612179126</v>
      </c>
      <c r="L621" s="12">
        <v>0</v>
      </c>
      <c r="M621" s="12">
        <v>0</v>
      </c>
      <c r="N621" s="12">
        <v>0</v>
      </c>
      <c r="O621" s="12">
        <v>0</v>
      </c>
      <c r="P621" s="12">
        <v>0</v>
      </c>
      <c r="Q621" s="12">
        <v>0</v>
      </c>
    </row>
    <row r="622" spans="1:17" ht="15.75" customHeight="1">
      <c r="A622" s="8" t="s">
        <v>1098</v>
      </c>
      <c r="B622" s="8" t="s">
        <v>128</v>
      </c>
      <c r="C622" s="12">
        <v>7.7591399999999991E-2</v>
      </c>
      <c r="D622" s="12">
        <v>0</v>
      </c>
      <c r="E622" s="12">
        <v>146.87979724000002</v>
      </c>
      <c r="F622" s="12">
        <v>152.96213601160204</v>
      </c>
      <c r="G622" s="12">
        <v>295.0802468645432</v>
      </c>
      <c r="H622" s="12">
        <v>687.97155461772525</v>
      </c>
      <c r="I622" s="12">
        <v>109.50845237948468</v>
      </c>
      <c r="J622" s="12">
        <v>211.25346444849222</v>
      </c>
      <c r="K622" s="12">
        <v>492.53169569742943</v>
      </c>
      <c r="L622" s="12">
        <v>0</v>
      </c>
      <c r="M622" s="12">
        <v>0</v>
      </c>
      <c r="N622" s="12">
        <v>0</v>
      </c>
      <c r="O622" s="12">
        <v>0</v>
      </c>
      <c r="P622" s="12">
        <v>0</v>
      </c>
      <c r="Q622" s="12">
        <v>0</v>
      </c>
    </row>
    <row r="623" spans="1:17" ht="15.75" customHeight="1">
      <c r="A623" s="8" t="s">
        <v>1098</v>
      </c>
      <c r="B623" s="8" t="s">
        <v>138</v>
      </c>
      <c r="C623" s="12">
        <v>8.0834600000000006E-3</v>
      </c>
      <c r="D623" s="12">
        <v>0</v>
      </c>
      <c r="E623" s="12">
        <v>450.24200000000002</v>
      </c>
      <c r="F623" s="12">
        <v>14.677318757088468</v>
      </c>
      <c r="G623" s="12">
        <v>28.314110635999185</v>
      </c>
      <c r="H623" s="12">
        <v>66.013577387335658</v>
      </c>
      <c r="I623" s="12">
        <v>9.2963504056249917</v>
      </c>
      <c r="J623" s="12">
        <v>17.933649752531252</v>
      </c>
      <c r="K623" s="12">
        <v>41.811815705449106</v>
      </c>
      <c r="L623" s="12">
        <v>0</v>
      </c>
      <c r="M623" s="12">
        <v>0</v>
      </c>
      <c r="N623" s="12">
        <v>0</v>
      </c>
      <c r="O623" s="12">
        <v>0</v>
      </c>
      <c r="P623" s="12">
        <v>0</v>
      </c>
      <c r="Q623" s="12">
        <v>0</v>
      </c>
    </row>
    <row r="624" spans="1:17" ht="15.75" customHeight="1">
      <c r="A624" s="8" t="s">
        <v>1098</v>
      </c>
      <c r="B624" s="8" t="s">
        <v>193</v>
      </c>
      <c r="C624" s="12">
        <v>6.3891320000000001E-2</v>
      </c>
      <c r="D624" s="12">
        <v>0</v>
      </c>
      <c r="E624" s="12">
        <v>77.359122075000002</v>
      </c>
      <c r="F624" s="12">
        <v>184.93773402819897</v>
      </c>
      <c r="G624" s="12">
        <v>356.76458000999014</v>
      </c>
      <c r="H624" s="12">
        <v>831.78689644611802</v>
      </c>
      <c r="I624" s="12">
        <v>58.142471557881287</v>
      </c>
      <c r="J624" s="12">
        <v>112.16301829959387</v>
      </c>
      <c r="K624" s="12">
        <v>261.50502071936586</v>
      </c>
      <c r="L624" s="12">
        <v>0</v>
      </c>
      <c r="M624" s="12">
        <v>0</v>
      </c>
      <c r="N624" s="12">
        <v>0</v>
      </c>
      <c r="O624" s="12">
        <v>0</v>
      </c>
      <c r="P624" s="12">
        <v>0</v>
      </c>
      <c r="Q624" s="12">
        <v>0</v>
      </c>
    </row>
    <row r="625" spans="1:17" ht="15.75" customHeight="1">
      <c r="A625" s="8" t="s">
        <v>1098</v>
      </c>
      <c r="B625" s="8" t="s">
        <v>202</v>
      </c>
      <c r="C625" s="12">
        <v>0.11688184</v>
      </c>
      <c r="D625" s="12">
        <v>0</v>
      </c>
      <c r="E625" s="12">
        <v>31.658415652206102</v>
      </c>
      <c r="F625" s="12">
        <v>1210.510943998059</v>
      </c>
      <c r="G625" s="12">
        <v>2335.2044989753881</v>
      </c>
      <c r="H625" s="12">
        <v>5444.465654957562</v>
      </c>
      <c r="I625" s="12">
        <v>875.60189041469152</v>
      </c>
      <c r="J625" s="12">
        <v>1689.1292754896576</v>
      </c>
      <c r="K625" s="12">
        <v>3938.1588769728187</v>
      </c>
      <c r="L625" s="12">
        <v>0</v>
      </c>
      <c r="M625" s="12">
        <v>0</v>
      </c>
      <c r="N625" s="12">
        <v>0</v>
      </c>
      <c r="O625" s="12">
        <v>0</v>
      </c>
      <c r="P625" s="12">
        <v>0</v>
      </c>
      <c r="Q625" s="12">
        <v>0</v>
      </c>
    </row>
    <row r="626" spans="1:17" ht="15.75" customHeight="1">
      <c r="A626" s="8" t="s">
        <v>1098</v>
      </c>
      <c r="B626" s="8" t="s">
        <v>210</v>
      </c>
      <c r="C626" s="12">
        <v>3.9019999999999999E-2</v>
      </c>
      <c r="D626" s="12">
        <v>0</v>
      </c>
      <c r="E626" s="12">
        <v>67.045644999999993</v>
      </c>
      <c r="F626" s="12">
        <v>137.10559709150806</v>
      </c>
      <c r="G626" s="12">
        <v>264.49129497775948</v>
      </c>
      <c r="H626" s="12">
        <v>616.65424684368838</v>
      </c>
      <c r="I626" s="12">
        <v>22.411933860202875</v>
      </c>
      <c r="J626" s="12">
        <v>43.235006705704365</v>
      </c>
      <c r="K626" s="12">
        <v>100.8012399789181</v>
      </c>
      <c r="L626" s="12">
        <v>0</v>
      </c>
      <c r="M626" s="12">
        <v>0</v>
      </c>
      <c r="N626" s="12">
        <v>0</v>
      </c>
      <c r="O626" s="12">
        <v>0</v>
      </c>
      <c r="P626" s="12">
        <v>0</v>
      </c>
      <c r="Q626" s="12">
        <v>0</v>
      </c>
    </row>
    <row r="627" spans="1:17" ht="15.75" customHeight="1">
      <c r="A627" s="8" t="s">
        <v>1098</v>
      </c>
      <c r="B627" s="8" t="s">
        <v>217</v>
      </c>
      <c r="C627" s="12">
        <v>0.25748495999999998</v>
      </c>
      <c r="D627" s="12">
        <v>0</v>
      </c>
      <c r="E627" s="12">
        <v>999.02471837999997</v>
      </c>
      <c r="F627" s="12">
        <v>83.016379106259294</v>
      </c>
      <c r="G627" s="12">
        <v>160.14743438609838</v>
      </c>
      <c r="H627" s="12">
        <v>373.3793792480493</v>
      </c>
      <c r="I627" s="12">
        <v>65.710900377970646</v>
      </c>
      <c r="J627" s="12">
        <v>126.7633233348171</v>
      </c>
      <c r="K627" s="12">
        <v>295.54523405017051</v>
      </c>
      <c r="L627" s="12">
        <v>0</v>
      </c>
      <c r="M627" s="12">
        <v>0</v>
      </c>
      <c r="N627" s="12">
        <v>0</v>
      </c>
      <c r="O627" s="12">
        <v>0</v>
      </c>
      <c r="P627" s="12">
        <v>0</v>
      </c>
      <c r="Q627" s="12">
        <v>0</v>
      </c>
    </row>
    <row r="628" spans="1:17" ht="15.75" customHeight="1">
      <c r="A628" s="8" t="s">
        <v>1098</v>
      </c>
      <c r="B628" s="8" t="s">
        <v>244</v>
      </c>
      <c r="C628" s="12">
        <v>0.33640665000000003</v>
      </c>
      <c r="D628" s="12">
        <v>0</v>
      </c>
      <c r="E628" s="12">
        <v>184.84152828999999</v>
      </c>
      <c r="F628" s="12">
        <v>769.29359258764634</v>
      </c>
      <c r="G628" s="12">
        <v>1484.0492499062379</v>
      </c>
      <c r="H628" s="12">
        <v>3460.0203857628835</v>
      </c>
      <c r="I628" s="12">
        <v>481.35739829548714</v>
      </c>
      <c r="J628" s="12">
        <v>928.58967338383025</v>
      </c>
      <c r="K628" s="12">
        <v>2164.9815193936074</v>
      </c>
      <c r="L628" s="12">
        <v>0</v>
      </c>
      <c r="M628" s="12">
        <v>0</v>
      </c>
      <c r="N628" s="12">
        <v>0</v>
      </c>
      <c r="O628" s="12">
        <v>0</v>
      </c>
      <c r="P628" s="12">
        <v>0</v>
      </c>
      <c r="Q628" s="12">
        <v>0</v>
      </c>
    </row>
    <row r="629" spans="1:17" ht="15.75" customHeight="1">
      <c r="A629" s="8" t="s">
        <v>1098</v>
      </c>
      <c r="B629" s="8" t="s">
        <v>310</v>
      </c>
      <c r="C629" s="12">
        <v>5.5863100000000006E-3</v>
      </c>
      <c r="D629" s="12">
        <v>0</v>
      </c>
      <c r="E629" s="12">
        <v>126.431048136</v>
      </c>
      <c r="F629" s="12">
        <v>7.773954555152466</v>
      </c>
      <c r="G629" s="12">
        <v>14.996786061317399</v>
      </c>
      <c r="H629" s="12">
        <v>34.964598039021411</v>
      </c>
      <c r="I629" s="12">
        <v>4.6505298438500651</v>
      </c>
      <c r="J629" s="12">
        <v>8.9713672295352644</v>
      </c>
      <c r="K629" s="12">
        <v>20.916498225593436</v>
      </c>
      <c r="L629" s="12">
        <v>0</v>
      </c>
      <c r="M629" s="12">
        <v>0</v>
      </c>
      <c r="N629" s="12">
        <v>0</v>
      </c>
      <c r="O629" s="12">
        <v>0</v>
      </c>
      <c r="P629" s="12">
        <v>0</v>
      </c>
      <c r="Q629" s="12">
        <v>0</v>
      </c>
    </row>
    <row r="630" spans="1:17" ht="15.75" customHeight="1">
      <c r="A630" s="8" t="s">
        <v>1098</v>
      </c>
      <c r="B630" s="8" t="s">
        <v>319</v>
      </c>
      <c r="C630" s="12">
        <v>1.6746500000000001E-2</v>
      </c>
      <c r="D630" s="12">
        <v>0</v>
      </c>
      <c r="E630" s="12">
        <v>230.05283894999999</v>
      </c>
      <c r="F630" s="12">
        <v>2.3269138750881537</v>
      </c>
      <c r="G630" s="12">
        <v>4.4888646209900145</v>
      </c>
      <c r="H630" s="12">
        <v>10.465665542121673</v>
      </c>
      <c r="I630" s="12">
        <v>1.2029332039406193</v>
      </c>
      <c r="J630" s="12">
        <v>2.3205862315719119</v>
      </c>
      <c r="K630" s="12">
        <v>5.4103835628546495</v>
      </c>
      <c r="L630" s="12">
        <v>0</v>
      </c>
      <c r="M630" s="12">
        <v>0</v>
      </c>
      <c r="N630" s="12">
        <v>0</v>
      </c>
      <c r="O630" s="12">
        <v>0</v>
      </c>
      <c r="P630" s="12">
        <v>0</v>
      </c>
      <c r="Q630" s="12">
        <v>0</v>
      </c>
    </row>
    <row r="631" spans="1:17" ht="15.75" customHeight="1">
      <c r="A631" s="8" t="s">
        <v>1099</v>
      </c>
      <c r="B631" s="8" t="s">
        <v>97</v>
      </c>
      <c r="C631" s="12">
        <v>8.9599999999999996E-5</v>
      </c>
      <c r="D631" s="12">
        <v>0</v>
      </c>
      <c r="E631" s="12">
        <v>108.25509592</v>
      </c>
      <c r="F631" s="12">
        <v>2.8503161132939492E-2</v>
      </c>
      <c r="G631" s="12">
        <v>5.4985632672452295E-2</v>
      </c>
      <c r="H631" s="12">
        <v>0.12819750421542592</v>
      </c>
      <c r="I631" s="12">
        <v>2.0943838472667189E-2</v>
      </c>
      <c r="J631" s="12">
        <v>4.0402894389085897E-2</v>
      </c>
      <c r="K631" s="12">
        <v>9.4198247287880926E-2</v>
      </c>
      <c r="L631" s="12">
        <v>0</v>
      </c>
      <c r="M631" s="12">
        <v>0</v>
      </c>
      <c r="N631" s="12">
        <v>0</v>
      </c>
      <c r="O631" s="12">
        <v>0</v>
      </c>
      <c r="P631" s="12">
        <v>0</v>
      </c>
      <c r="Q631" s="12">
        <v>0</v>
      </c>
    </row>
    <row r="632" spans="1:17" ht="15.75" customHeight="1">
      <c r="A632" s="8" t="s">
        <v>1099</v>
      </c>
      <c r="B632" s="8" t="s">
        <v>128</v>
      </c>
      <c r="C632" s="12">
        <v>3.9372000000000002E-4</v>
      </c>
      <c r="D632" s="12">
        <v>0</v>
      </c>
      <c r="E632" s="12">
        <v>146.87979724000002</v>
      </c>
      <c r="F632" s="12">
        <v>0.77617174313761539</v>
      </c>
      <c r="G632" s="12">
        <v>1.4973179346616761</v>
      </c>
      <c r="H632" s="12">
        <v>3.490955962698068</v>
      </c>
      <c r="I632" s="12">
        <v>0.55567585932011432</v>
      </c>
      <c r="J632" s="12">
        <v>1.071957897687893</v>
      </c>
      <c r="K632" s="12">
        <v>2.4992406275694465</v>
      </c>
      <c r="L632" s="12">
        <v>0</v>
      </c>
      <c r="M632" s="12">
        <v>0</v>
      </c>
      <c r="N632" s="12">
        <v>0</v>
      </c>
      <c r="O632" s="12">
        <v>0</v>
      </c>
      <c r="P632" s="12">
        <v>0</v>
      </c>
      <c r="Q632" s="12">
        <v>0</v>
      </c>
    </row>
    <row r="633" spans="1:17" ht="15.75" customHeight="1">
      <c r="A633" s="8" t="s">
        <v>1099</v>
      </c>
      <c r="B633" s="8" t="s">
        <v>217</v>
      </c>
      <c r="C633" s="12">
        <v>1.7715599999999999E-3</v>
      </c>
      <c r="D633" s="12">
        <v>0</v>
      </c>
      <c r="E633" s="12">
        <v>999.02471837999997</v>
      </c>
      <c r="F633" s="12">
        <v>0.57117315345131114</v>
      </c>
      <c r="G633" s="12">
        <v>1.1018538281266466</v>
      </c>
      <c r="H633" s="12">
        <v>2.5689421747222605</v>
      </c>
      <c r="I633" s="12">
        <v>0.45210719365355428</v>
      </c>
      <c r="J633" s="12">
        <v>0.87216291424178172</v>
      </c>
      <c r="K633" s="12">
        <v>2.0334240680850644</v>
      </c>
      <c r="L633" s="12">
        <v>0</v>
      </c>
      <c r="M633" s="12">
        <v>0</v>
      </c>
      <c r="N633" s="12">
        <v>0</v>
      </c>
      <c r="O633" s="12">
        <v>0</v>
      </c>
      <c r="P633" s="12">
        <v>0</v>
      </c>
      <c r="Q633" s="12">
        <v>0</v>
      </c>
    </row>
    <row r="634" spans="1:17" ht="15.75" customHeight="1">
      <c r="A634" s="8" t="s">
        <v>1099</v>
      </c>
      <c r="B634" s="8" t="s">
        <v>244</v>
      </c>
      <c r="C634" s="12">
        <v>1.7119500000000001E-3</v>
      </c>
      <c r="D634" s="12">
        <v>0</v>
      </c>
      <c r="E634" s="12">
        <v>184.84152828999999</v>
      </c>
      <c r="F634" s="12">
        <v>3.9148814859350165</v>
      </c>
      <c r="G634" s="12">
        <v>7.5522232196568773</v>
      </c>
      <c r="H634" s="12">
        <v>17.607802638285445</v>
      </c>
      <c r="I634" s="12">
        <v>2.4495942574617926</v>
      </c>
      <c r="J634" s="12">
        <v>4.7255281408659675</v>
      </c>
      <c r="K634" s="12">
        <v>11.017440089623335</v>
      </c>
      <c r="L634" s="12">
        <v>0</v>
      </c>
      <c r="M634" s="12">
        <v>0</v>
      </c>
      <c r="N634" s="12">
        <v>0</v>
      </c>
      <c r="O634" s="12">
        <v>0</v>
      </c>
      <c r="P634" s="12">
        <v>0</v>
      </c>
      <c r="Q634" s="12">
        <v>0</v>
      </c>
    </row>
    <row r="635" spans="1:17" ht="15.75" customHeight="1">
      <c r="A635" s="8" t="s">
        <v>1099</v>
      </c>
      <c r="B635" s="8" t="s">
        <v>319</v>
      </c>
      <c r="C635" s="12">
        <v>5.9899999999999999E-5</v>
      </c>
      <c r="D635" s="12">
        <v>0</v>
      </c>
      <c r="E635" s="12">
        <v>230.05283894999999</v>
      </c>
      <c r="F635" s="12">
        <v>8.3230610048535738E-3</v>
      </c>
      <c r="G635" s="12">
        <v>1.6056070868378576E-2</v>
      </c>
      <c r="H635" s="12">
        <v>3.7434291701136845E-2</v>
      </c>
      <c r="I635" s="12">
        <v>4.3027318494039402E-3</v>
      </c>
      <c r="J635" s="12">
        <v>8.3004278667875384E-3</v>
      </c>
      <c r="K635" s="12">
        <v>1.9352221384468009E-2</v>
      </c>
      <c r="L635" s="12">
        <v>0</v>
      </c>
      <c r="M635" s="12">
        <v>0</v>
      </c>
      <c r="N635" s="12">
        <v>0</v>
      </c>
      <c r="O635" s="12">
        <v>0</v>
      </c>
      <c r="P635" s="12">
        <v>0</v>
      </c>
      <c r="Q635" s="12">
        <v>0</v>
      </c>
    </row>
    <row r="636" spans="1:17" ht="15.75" customHeight="1">
      <c r="A636" s="8" t="s">
        <v>1100</v>
      </c>
      <c r="B636" s="8" t="s">
        <v>128</v>
      </c>
      <c r="C636" s="12">
        <v>2.0400000000000001E-3</v>
      </c>
      <c r="D636" s="12">
        <v>0</v>
      </c>
      <c r="E636" s="12">
        <v>146.87979724000002</v>
      </c>
      <c r="F636" s="12">
        <v>4.0216152494176969</v>
      </c>
      <c r="G636" s="12">
        <v>7.7581240137910683</v>
      </c>
      <c r="H636" s="12">
        <v>18.087854729005535</v>
      </c>
      <c r="I636" s="12">
        <v>2.8791495301560333</v>
      </c>
      <c r="J636" s="12">
        <v>5.5541859983828656</v>
      </c>
      <c r="K636" s="12">
        <v>12.949433303468636</v>
      </c>
      <c r="L636" s="12">
        <v>0</v>
      </c>
      <c r="M636" s="12">
        <v>0</v>
      </c>
      <c r="N636" s="12">
        <v>0</v>
      </c>
      <c r="O636" s="12">
        <v>0</v>
      </c>
      <c r="P636" s="12">
        <v>0</v>
      </c>
      <c r="Q636" s="12">
        <v>0</v>
      </c>
    </row>
    <row r="637" spans="1:17" ht="15.75" customHeight="1">
      <c r="A637" s="8" t="s">
        <v>1101</v>
      </c>
      <c r="B637" s="8" t="s">
        <v>87</v>
      </c>
      <c r="C637" s="12">
        <v>1.409403E-2</v>
      </c>
      <c r="D637" s="12">
        <v>0</v>
      </c>
      <c r="E637" s="12">
        <v>150.54139967525299</v>
      </c>
      <c r="F637" s="12">
        <v>31.450077174827381</v>
      </c>
      <c r="G637" s="12">
        <v>60.670547487340883</v>
      </c>
      <c r="H637" s="12">
        <v>141.45172819221287</v>
      </c>
      <c r="I637" s="12">
        <v>3.2554506647301054</v>
      </c>
      <c r="J637" s="12">
        <v>6.2801109532821817</v>
      </c>
      <c r="K637" s="12">
        <v>14.641907554336205</v>
      </c>
      <c r="L637" s="12">
        <v>0</v>
      </c>
      <c r="M637" s="12">
        <v>0</v>
      </c>
      <c r="N637" s="12">
        <v>0</v>
      </c>
      <c r="O637" s="12">
        <v>0</v>
      </c>
      <c r="P637" s="12">
        <v>0</v>
      </c>
      <c r="Q637" s="12">
        <v>0</v>
      </c>
    </row>
    <row r="638" spans="1:17" ht="15.75" customHeight="1">
      <c r="A638" s="8" t="s">
        <v>1101</v>
      </c>
      <c r="B638" s="8" t="s">
        <v>97</v>
      </c>
      <c r="C638" s="12">
        <v>5.6011200000000002E-3</v>
      </c>
      <c r="D638" s="12">
        <v>0</v>
      </c>
      <c r="E638" s="12">
        <v>108.25509592</v>
      </c>
      <c r="F638" s="12">
        <v>1.7818038603228801</v>
      </c>
      <c r="G638" s="12">
        <v>3.4372893624366743</v>
      </c>
      <c r="H638" s="12">
        <v>8.0139464822668138</v>
      </c>
      <c r="I638" s="12">
        <v>1.3092517025226078</v>
      </c>
      <c r="J638" s="12">
        <v>2.5256859354977319</v>
      </c>
      <c r="K638" s="12">
        <v>5.8885679335836567</v>
      </c>
      <c r="L638" s="12">
        <v>0</v>
      </c>
      <c r="M638" s="12">
        <v>0</v>
      </c>
      <c r="N638" s="12">
        <v>0</v>
      </c>
      <c r="O638" s="12">
        <v>0</v>
      </c>
      <c r="P638" s="12">
        <v>0</v>
      </c>
      <c r="Q638" s="12">
        <v>0</v>
      </c>
    </row>
    <row r="639" spans="1:17" ht="15.75" customHeight="1">
      <c r="A639" s="8" t="s">
        <v>1101</v>
      </c>
      <c r="B639" s="8" t="s">
        <v>128</v>
      </c>
      <c r="C639" s="12">
        <v>2.7539999999999999E-2</v>
      </c>
      <c r="D639" s="12">
        <v>0</v>
      </c>
      <c r="E639" s="12">
        <v>146.87979724000002</v>
      </c>
      <c r="F639" s="12">
        <v>54.291805867138891</v>
      </c>
      <c r="G639" s="12">
        <v>104.73467418617939</v>
      </c>
      <c r="H639" s="12">
        <v>244.18603884157466</v>
      </c>
      <c r="I639" s="12">
        <v>38.868518657106435</v>
      </c>
      <c r="J639" s="12">
        <v>74.981510978168671</v>
      </c>
      <c r="K639" s="12">
        <v>174.81734959682655</v>
      </c>
      <c r="L639" s="12">
        <v>0</v>
      </c>
      <c r="M639" s="12">
        <v>0</v>
      </c>
      <c r="N639" s="12">
        <v>0</v>
      </c>
      <c r="O639" s="12">
        <v>0</v>
      </c>
      <c r="P639" s="12">
        <v>0</v>
      </c>
      <c r="Q639" s="12">
        <v>0</v>
      </c>
    </row>
    <row r="640" spans="1:17" ht="15.75" customHeight="1">
      <c r="A640" s="8" t="s">
        <v>1101</v>
      </c>
      <c r="B640" s="8" t="s">
        <v>202</v>
      </c>
      <c r="C640" s="12">
        <v>2.7824930000000001E-2</v>
      </c>
      <c r="D640" s="12">
        <v>0</v>
      </c>
      <c r="E640" s="12">
        <v>31.658415652206102</v>
      </c>
      <c r="F640" s="12">
        <v>288.17464099623953</v>
      </c>
      <c r="G640" s="12">
        <v>555.91956560296489</v>
      </c>
      <c r="H640" s="12">
        <v>1296.1113183758771</v>
      </c>
      <c r="I640" s="12">
        <v>208.44607946500892</v>
      </c>
      <c r="J640" s="12">
        <v>402.11468138635081</v>
      </c>
      <c r="K640" s="12">
        <v>937.51942201326824</v>
      </c>
      <c r="L640" s="12">
        <v>0</v>
      </c>
      <c r="M640" s="12">
        <v>0</v>
      </c>
      <c r="N640" s="12">
        <v>0</v>
      </c>
      <c r="O640" s="12">
        <v>0</v>
      </c>
      <c r="P640" s="12">
        <v>0</v>
      </c>
      <c r="Q640" s="12">
        <v>0</v>
      </c>
    </row>
    <row r="641" spans="1:17" ht="15.75" customHeight="1">
      <c r="A641" s="8" t="s">
        <v>1102</v>
      </c>
      <c r="B641" s="8" t="s">
        <v>138</v>
      </c>
      <c r="C641" s="12">
        <v>4.4699999999999997E-2</v>
      </c>
      <c r="D641" s="12">
        <v>0</v>
      </c>
      <c r="E641" s="12">
        <v>450.24200000000002</v>
      </c>
      <c r="F641" s="12">
        <v>81.162787771802471</v>
      </c>
      <c r="G641" s="12">
        <v>156.57165934255423</v>
      </c>
      <c r="H641" s="12">
        <v>365.04255717401998</v>
      </c>
      <c r="I641" s="12">
        <v>51.407053802633662</v>
      </c>
      <c r="J641" s="12">
        <v>99.16968030251239</v>
      </c>
      <c r="K641" s="12">
        <v>231.21140724808126</v>
      </c>
      <c r="L641" s="12">
        <v>0</v>
      </c>
      <c r="M641" s="12">
        <v>0</v>
      </c>
      <c r="N641" s="12">
        <v>0</v>
      </c>
      <c r="O641" s="12">
        <v>0</v>
      </c>
      <c r="P641" s="12">
        <v>0</v>
      </c>
      <c r="Q641" s="12">
        <v>0</v>
      </c>
    </row>
    <row r="642" spans="1:17" ht="15.75" customHeight="1">
      <c r="A642" s="8" t="s">
        <v>1102</v>
      </c>
      <c r="B642" s="8" t="s">
        <v>217</v>
      </c>
      <c r="C642" s="12">
        <v>5.3400000000000003E-2</v>
      </c>
      <c r="D642" s="12">
        <v>0</v>
      </c>
      <c r="E642" s="12">
        <v>999.02471837999997</v>
      </c>
      <c r="F642" s="12">
        <v>17.216829457822495</v>
      </c>
      <c r="G642" s="12">
        <v>33.213097169705193</v>
      </c>
      <c r="H642" s="12">
        <v>77.435430993118331</v>
      </c>
      <c r="I642" s="12">
        <v>13.627833175901353</v>
      </c>
      <c r="J642" s="12">
        <v>26.289541206908684</v>
      </c>
      <c r="K642" s="12">
        <v>61.293348932998292</v>
      </c>
      <c r="L642" s="12">
        <v>0</v>
      </c>
      <c r="M642" s="12">
        <v>0</v>
      </c>
      <c r="N642" s="12">
        <v>0</v>
      </c>
      <c r="O642" s="12">
        <v>0</v>
      </c>
      <c r="P642" s="12">
        <v>0</v>
      </c>
      <c r="Q642" s="12">
        <v>0</v>
      </c>
    </row>
    <row r="643" spans="1:17" ht="15.75" customHeight="1">
      <c r="A643" s="8" t="s">
        <v>1102</v>
      </c>
      <c r="B643" s="8" t="s">
        <v>244</v>
      </c>
      <c r="C643" s="12">
        <v>3.3520000000000001E-2</v>
      </c>
      <c r="D643" s="12">
        <v>0</v>
      </c>
      <c r="E643" s="12">
        <v>184.84152828999999</v>
      </c>
      <c r="F643" s="12">
        <v>76.65342294374355</v>
      </c>
      <c r="G643" s="12">
        <v>147.87261445889104</v>
      </c>
      <c r="H643" s="12">
        <v>344.7609710770339</v>
      </c>
      <c r="I643" s="12">
        <v>47.96308274781348</v>
      </c>
      <c r="J643" s="12">
        <v>92.525893444216962</v>
      </c>
      <c r="K643" s="12">
        <v>215.72159923138773</v>
      </c>
      <c r="L643" s="12">
        <v>0</v>
      </c>
      <c r="M643" s="12">
        <v>0</v>
      </c>
      <c r="N643" s="12">
        <v>0</v>
      </c>
      <c r="O643" s="12">
        <v>0</v>
      </c>
      <c r="P643" s="12">
        <v>0</v>
      </c>
      <c r="Q643" s="12">
        <v>0</v>
      </c>
    </row>
    <row r="644" spans="1:17" ht="15.75" customHeight="1">
      <c r="A644" s="8" t="s">
        <v>1103</v>
      </c>
      <c r="B644" s="8" t="s">
        <v>244</v>
      </c>
      <c r="C644" s="12">
        <v>5.6070600000000005E-3</v>
      </c>
      <c r="D644" s="12">
        <v>0</v>
      </c>
      <c r="E644" s="12">
        <v>184.84152828999999</v>
      </c>
      <c r="F644" s="12">
        <v>12.822205896507956</v>
      </c>
      <c r="G644" s="12">
        <v>24.735400406559357</v>
      </c>
      <c r="H644" s="12">
        <v>57.669912007374514</v>
      </c>
      <c r="I644" s="12">
        <v>8.0230275283996146</v>
      </c>
      <c r="J644" s="12">
        <v>15.477274346519426</v>
      </c>
      <c r="K644" s="12">
        <v>36.08484338264752</v>
      </c>
      <c r="L644" s="12">
        <v>0</v>
      </c>
      <c r="M644" s="12">
        <v>0</v>
      </c>
      <c r="N644" s="12">
        <v>0</v>
      </c>
      <c r="O644" s="12">
        <v>0</v>
      </c>
      <c r="P644" s="12">
        <v>0</v>
      </c>
      <c r="Q644" s="12">
        <v>0</v>
      </c>
    </row>
    <row r="645" spans="1:17" ht="15.75" customHeight="1">
      <c r="A645" s="8" t="s">
        <v>1104</v>
      </c>
      <c r="B645" s="8" t="s">
        <v>45</v>
      </c>
      <c r="C645" s="12">
        <v>3.9405959999999997E-2</v>
      </c>
      <c r="D645" s="12">
        <v>0</v>
      </c>
      <c r="E645" s="12">
        <v>93.437635950000001</v>
      </c>
      <c r="F645" s="12">
        <v>60.280723278227029</v>
      </c>
      <c r="G645" s="12">
        <v>116.28793353646202</v>
      </c>
      <c r="H645" s="12">
        <v>271.12214819004078</v>
      </c>
      <c r="I645" s="12">
        <v>39.012959284641184</v>
      </c>
      <c r="J645" s="12">
        <v>75.260152327861846</v>
      </c>
      <c r="K645" s="12">
        <v>175.46699431064977</v>
      </c>
      <c r="L645" s="12">
        <v>0</v>
      </c>
      <c r="M645" s="12">
        <v>0</v>
      </c>
      <c r="N645" s="12">
        <v>0</v>
      </c>
      <c r="O645" s="12">
        <v>0</v>
      </c>
      <c r="P645" s="12">
        <v>0</v>
      </c>
      <c r="Q645" s="12">
        <v>0</v>
      </c>
    </row>
    <row r="646" spans="1:17" ht="15.75" customHeight="1">
      <c r="A646" s="8" t="s">
        <v>1104</v>
      </c>
      <c r="B646" s="8" t="s">
        <v>244</v>
      </c>
      <c r="C646" s="12">
        <v>0.13600002</v>
      </c>
      <c r="D646" s="12">
        <v>0</v>
      </c>
      <c r="E646" s="12">
        <v>184.84152828999999</v>
      </c>
      <c r="F646" s="12">
        <v>311.00438703513066</v>
      </c>
      <c r="G646" s="12">
        <v>599.960576487514</v>
      </c>
      <c r="H646" s="12">
        <v>1398.7917351341298</v>
      </c>
      <c r="I646" s="12">
        <v>194.59964835812315</v>
      </c>
      <c r="J646" s="12">
        <v>375.40344149556608</v>
      </c>
      <c r="K646" s="12">
        <v>875.24289409011681</v>
      </c>
      <c r="L646" s="12">
        <v>0</v>
      </c>
      <c r="M646" s="12">
        <v>0</v>
      </c>
      <c r="N646" s="12">
        <v>0</v>
      </c>
      <c r="O646" s="12">
        <v>0</v>
      </c>
      <c r="P646" s="12">
        <v>0</v>
      </c>
      <c r="Q646" s="12">
        <v>0</v>
      </c>
    </row>
    <row r="647" spans="1:17" ht="15.75" customHeight="1">
      <c r="A647" s="8" t="s">
        <v>1105</v>
      </c>
      <c r="B647" s="8" t="s">
        <v>128</v>
      </c>
      <c r="C647" s="12">
        <v>2.04E-4</v>
      </c>
      <c r="D647" s="12">
        <v>0</v>
      </c>
      <c r="E647" s="12">
        <v>146.87979724000002</v>
      </c>
      <c r="F647" s="12">
        <v>0.4021615249417696</v>
      </c>
      <c r="G647" s="12">
        <v>0.77581240137910679</v>
      </c>
      <c r="H647" s="12">
        <v>1.8087854729005532</v>
      </c>
      <c r="I647" s="12">
        <v>0.28791495301560327</v>
      </c>
      <c r="J647" s="12">
        <v>0.55541859983828656</v>
      </c>
      <c r="K647" s="12">
        <v>1.2949433303468636</v>
      </c>
      <c r="L647" s="12">
        <v>0</v>
      </c>
      <c r="M647" s="12">
        <v>0</v>
      </c>
      <c r="N647" s="12">
        <v>0</v>
      </c>
      <c r="O647" s="12">
        <v>0</v>
      </c>
      <c r="P647" s="12">
        <v>0</v>
      </c>
      <c r="Q647" s="12">
        <v>0</v>
      </c>
    </row>
    <row r="648" spans="1:17" ht="15.75" customHeight="1">
      <c r="A648" s="8" t="s">
        <v>1105</v>
      </c>
      <c r="B648" s="8" t="s">
        <v>306</v>
      </c>
      <c r="C648" s="12">
        <v>2.609E-4</v>
      </c>
      <c r="D648" s="12">
        <v>0</v>
      </c>
      <c r="E648" s="12">
        <v>36.634587916000001</v>
      </c>
      <c r="F648" s="12">
        <v>0.45627956918305823</v>
      </c>
      <c r="G648" s="12">
        <v>0.88021187088791686</v>
      </c>
      <c r="H648" s="12">
        <v>2.0521899911711805</v>
      </c>
      <c r="I648" s="12">
        <v>0.29946050858989337</v>
      </c>
      <c r="J648" s="12">
        <v>0.57769120584315703</v>
      </c>
      <c r="K648" s="12">
        <v>1.3468713043179337</v>
      </c>
      <c r="L648" s="12">
        <v>0</v>
      </c>
      <c r="M648" s="12">
        <v>0</v>
      </c>
      <c r="N648" s="12">
        <v>0</v>
      </c>
      <c r="O648" s="12">
        <v>0</v>
      </c>
      <c r="P648" s="12">
        <v>0</v>
      </c>
      <c r="Q648" s="12">
        <v>0</v>
      </c>
    </row>
    <row r="649" spans="1:17" ht="15.75" customHeight="1">
      <c r="A649" s="8" t="s">
        <v>1105</v>
      </c>
      <c r="B649" s="8" t="s">
        <v>310</v>
      </c>
      <c r="C649" s="12">
        <v>8.8634E-4</v>
      </c>
      <c r="D649" s="12">
        <v>0</v>
      </c>
      <c r="E649" s="12">
        <v>126.431048136</v>
      </c>
      <c r="F649" s="12">
        <v>1.2334379725460698</v>
      </c>
      <c r="G649" s="12">
        <v>2.3794331781780929</v>
      </c>
      <c r="H649" s="12">
        <v>5.5475836152856237</v>
      </c>
      <c r="I649" s="12">
        <v>0.73786643093528037</v>
      </c>
      <c r="J649" s="12">
        <v>1.4234229089016337</v>
      </c>
      <c r="K649" s="12">
        <v>3.3186717237805428</v>
      </c>
      <c r="L649" s="12">
        <v>0</v>
      </c>
      <c r="M649" s="12">
        <v>0</v>
      </c>
      <c r="N649" s="12">
        <v>0</v>
      </c>
      <c r="O649" s="12">
        <v>0</v>
      </c>
      <c r="P649" s="12">
        <v>0</v>
      </c>
      <c r="Q649" s="12">
        <v>0</v>
      </c>
    </row>
    <row r="650" spans="1:17" ht="15.75" customHeight="1">
      <c r="A650" s="8" t="s">
        <v>1106</v>
      </c>
      <c r="B650" s="8" t="s">
        <v>138</v>
      </c>
      <c r="C650" s="12">
        <v>3.0791E-3</v>
      </c>
      <c r="D650" s="12">
        <v>0</v>
      </c>
      <c r="E650" s="12">
        <v>450.24200000000002</v>
      </c>
      <c r="F650" s="12">
        <v>5.5907906001824834</v>
      </c>
      <c r="G650" s="12">
        <v>10.785230341871561</v>
      </c>
      <c r="H650" s="12">
        <v>25.145470644172818</v>
      </c>
      <c r="I650" s="12">
        <v>3.5411064734606112</v>
      </c>
      <c r="J650" s="12">
        <v>6.8311714232542711</v>
      </c>
      <c r="K650" s="12">
        <v>15.926690023659219</v>
      </c>
      <c r="L650" s="12">
        <v>0</v>
      </c>
      <c r="M650" s="12">
        <v>0</v>
      </c>
      <c r="N650" s="12">
        <v>0</v>
      </c>
      <c r="O650" s="12">
        <v>0</v>
      </c>
      <c r="P650" s="12">
        <v>0</v>
      </c>
      <c r="Q650" s="12">
        <v>0</v>
      </c>
    </row>
    <row r="651" spans="1:17" ht="15.75" customHeight="1">
      <c r="A651" s="8" t="s">
        <v>1106</v>
      </c>
      <c r="B651" s="8" t="s">
        <v>244</v>
      </c>
      <c r="C651" s="12">
        <v>4.0679999999999997E-5</v>
      </c>
      <c r="D651" s="12">
        <v>0</v>
      </c>
      <c r="E651" s="12">
        <v>184.84152828999999</v>
      </c>
      <c r="F651" s="12">
        <v>9.3026886794495431E-2</v>
      </c>
      <c r="G651" s="12">
        <v>0.17945876957600498</v>
      </c>
      <c r="H651" s="12">
        <v>0.41840323100876303</v>
      </c>
      <c r="I651" s="12">
        <v>5.8208180375329717E-2</v>
      </c>
      <c r="J651" s="12">
        <v>0.11228977760473584</v>
      </c>
      <c r="K651" s="12">
        <v>0.26180055658510892</v>
      </c>
      <c r="L651" s="12">
        <v>0</v>
      </c>
      <c r="M651" s="12">
        <v>0</v>
      </c>
      <c r="N651" s="12">
        <v>0</v>
      </c>
      <c r="O651" s="12">
        <v>0</v>
      </c>
      <c r="P651" s="12">
        <v>0</v>
      </c>
      <c r="Q651" s="12">
        <v>0</v>
      </c>
    </row>
    <row r="652" spans="1:17" ht="15.75" customHeight="1">
      <c r="A652" s="8" t="s">
        <v>1107</v>
      </c>
      <c r="B652" s="8" t="s">
        <v>217</v>
      </c>
      <c r="C652" s="12">
        <v>1.7100000000000001E-4</v>
      </c>
      <c r="D652" s="12">
        <v>0</v>
      </c>
      <c r="E652" s="12">
        <v>999.02471837999997</v>
      </c>
      <c r="F652" s="12">
        <v>5.513254376943158E-2</v>
      </c>
      <c r="G652" s="12">
        <v>0.10635654711647169</v>
      </c>
      <c r="H652" s="12">
        <v>0.24796739138245757</v>
      </c>
      <c r="I652" s="12">
        <v>4.3639690507099836E-2</v>
      </c>
      <c r="J652" s="12">
        <v>8.4185609482797477E-2</v>
      </c>
      <c r="K652" s="12">
        <v>0.19627645444836531</v>
      </c>
      <c r="L652" s="12">
        <v>0</v>
      </c>
      <c r="M652" s="12">
        <v>0</v>
      </c>
      <c r="N652" s="12">
        <v>0</v>
      </c>
      <c r="O652" s="12">
        <v>0</v>
      </c>
      <c r="P652" s="12">
        <v>0</v>
      </c>
      <c r="Q652" s="12">
        <v>0</v>
      </c>
    </row>
    <row r="653" spans="1:17" ht="15.75" customHeight="1">
      <c r="A653" s="8" t="s">
        <v>1107</v>
      </c>
      <c r="B653" s="8" t="s">
        <v>244</v>
      </c>
      <c r="C653" s="12">
        <v>5.4239999999999996E-4</v>
      </c>
      <c r="D653" s="12">
        <v>0</v>
      </c>
      <c r="E653" s="12">
        <v>184.84152828999999</v>
      </c>
      <c r="F653" s="12">
        <v>1.2403584905932725</v>
      </c>
      <c r="G653" s="12">
        <v>2.3927835943467333</v>
      </c>
      <c r="H653" s="12">
        <v>5.578709746783507</v>
      </c>
      <c r="I653" s="12">
        <v>0.77610907167106291</v>
      </c>
      <c r="J653" s="12">
        <v>1.4971970347298114</v>
      </c>
      <c r="K653" s="12">
        <v>3.4906740878014526</v>
      </c>
      <c r="L653" s="12">
        <v>0</v>
      </c>
      <c r="M653" s="12">
        <v>0</v>
      </c>
      <c r="N653" s="12">
        <v>0</v>
      </c>
      <c r="O653" s="12">
        <v>0</v>
      </c>
      <c r="P653" s="12">
        <v>0</v>
      </c>
      <c r="Q653" s="12">
        <v>0</v>
      </c>
    </row>
    <row r="654" spans="1:17" ht="15.75" customHeight="1">
      <c r="A654" s="8" t="s">
        <v>1108</v>
      </c>
      <c r="B654" s="8" t="s">
        <v>217</v>
      </c>
      <c r="C654" s="12">
        <v>0.22060026000000002</v>
      </c>
      <c r="D654" s="12">
        <v>0</v>
      </c>
      <c r="E654" s="12">
        <v>999.02471837999997</v>
      </c>
      <c r="F654" s="12">
        <v>71.124289415192905</v>
      </c>
      <c r="G654" s="12">
        <v>137.20632717307546</v>
      </c>
      <c r="H654" s="12">
        <v>319.89281292685325</v>
      </c>
      <c r="I654" s="12">
        <v>56.297819135589222</v>
      </c>
      <c r="J654" s="12">
        <v>108.60448736937771</v>
      </c>
      <c r="K654" s="12">
        <v>253.20840282565817</v>
      </c>
      <c r="L654" s="12">
        <v>0</v>
      </c>
      <c r="M654" s="12">
        <v>0</v>
      </c>
      <c r="N654" s="12">
        <v>0</v>
      </c>
      <c r="O654" s="12">
        <v>0</v>
      </c>
      <c r="P654" s="12">
        <v>0</v>
      </c>
      <c r="Q654" s="12">
        <v>0</v>
      </c>
    </row>
    <row r="655" spans="1:17" ht="15.75" customHeight="1">
      <c r="A655" s="8" t="s">
        <v>1108</v>
      </c>
      <c r="B655" s="8" t="s">
        <v>319</v>
      </c>
      <c r="C655" s="12">
        <v>5.3976830000000003E-2</v>
      </c>
      <c r="D655" s="12">
        <v>0</v>
      </c>
      <c r="E655" s="12">
        <v>230.05283894999999</v>
      </c>
      <c r="F655" s="12">
        <v>7.5000408837831483</v>
      </c>
      <c r="G655" s="12">
        <v>14.468377424547961</v>
      </c>
      <c r="H655" s="12">
        <v>33.732627701547152</v>
      </c>
      <c r="I655" s="12">
        <v>3.8772591915002024</v>
      </c>
      <c r="J655" s="12">
        <v>7.47964580789405</v>
      </c>
      <c r="K655" s="12">
        <v>17.438590380497402</v>
      </c>
      <c r="L655" s="12">
        <v>0</v>
      </c>
      <c r="M655" s="12">
        <v>0</v>
      </c>
      <c r="N655" s="12">
        <v>0</v>
      </c>
      <c r="O655" s="12">
        <v>0</v>
      </c>
      <c r="P655" s="12">
        <v>0</v>
      </c>
      <c r="Q655" s="12">
        <v>0</v>
      </c>
    </row>
    <row r="656" spans="1:17" ht="15.75" customHeight="1">
      <c r="A656" s="8" t="s">
        <v>1109</v>
      </c>
      <c r="B656" s="8" t="s">
        <v>87</v>
      </c>
      <c r="C656" s="12">
        <v>1.583E-4</v>
      </c>
      <c r="D656" s="12">
        <v>0</v>
      </c>
      <c r="E656" s="12">
        <v>150.54139967525299</v>
      </c>
      <c r="F656" s="12">
        <v>0.35323801757021761</v>
      </c>
      <c r="G656" s="12">
        <v>0.68143374657539835</v>
      </c>
      <c r="H656" s="12">
        <v>1.5887442110473227</v>
      </c>
      <c r="I656" s="12">
        <v>3.6564264459971754E-2</v>
      </c>
      <c r="J656" s="12">
        <v>7.0536359288618608E-2</v>
      </c>
      <c r="K656" s="12">
        <v>0.16445359956317823</v>
      </c>
      <c r="L656" s="12">
        <v>0</v>
      </c>
      <c r="M656" s="12">
        <v>0</v>
      </c>
      <c r="N656" s="12">
        <v>0</v>
      </c>
      <c r="O656" s="12">
        <v>0</v>
      </c>
      <c r="P656" s="12">
        <v>0</v>
      </c>
      <c r="Q656" s="12">
        <v>0</v>
      </c>
    </row>
    <row r="657" spans="1:17" ht="15.75" customHeight="1">
      <c r="A657" s="8" t="s">
        <v>1109</v>
      </c>
      <c r="B657" s="8" t="s">
        <v>217</v>
      </c>
      <c r="C657" s="12">
        <v>3.6046799999999999E-3</v>
      </c>
      <c r="D657" s="12">
        <v>0</v>
      </c>
      <c r="E657" s="12">
        <v>999.02471837999997</v>
      </c>
      <c r="F657" s="12">
        <v>1.1621940226596177</v>
      </c>
      <c r="G657" s="12">
        <v>2.241996013215223</v>
      </c>
      <c r="H657" s="12">
        <v>5.2271526103422055</v>
      </c>
      <c r="I657" s="12">
        <v>0.91992467588966453</v>
      </c>
      <c r="J657" s="12">
        <v>1.7746326478973706</v>
      </c>
      <c r="K657" s="12">
        <v>4.1375076597715408</v>
      </c>
      <c r="L657" s="12">
        <v>0</v>
      </c>
      <c r="M657" s="12">
        <v>0</v>
      </c>
      <c r="N657" s="12">
        <v>0</v>
      </c>
      <c r="O657" s="12">
        <v>0</v>
      </c>
      <c r="P657" s="12">
        <v>0</v>
      </c>
      <c r="Q657" s="12">
        <v>0</v>
      </c>
    </row>
    <row r="658" spans="1:17" ht="15.75" customHeight="1">
      <c r="A658" s="8" t="s">
        <v>1109</v>
      </c>
      <c r="B658" s="8" t="s">
        <v>244</v>
      </c>
      <c r="C658" s="12">
        <v>4.9188900000000004E-3</v>
      </c>
      <c r="D658" s="12">
        <v>0</v>
      </c>
      <c r="E658" s="12">
        <v>184.84152828999999</v>
      </c>
      <c r="F658" s="12">
        <v>11.248501061567742</v>
      </c>
      <c r="G658" s="12">
        <v>21.699556221231941</v>
      </c>
      <c r="H658" s="12">
        <v>50.59192401614294</v>
      </c>
      <c r="I658" s="12">
        <v>7.0383391437169536</v>
      </c>
      <c r="J658" s="12">
        <v>13.577705608705978</v>
      </c>
      <c r="K658" s="12">
        <v>31.65605063374943</v>
      </c>
      <c r="L658" s="12">
        <v>0</v>
      </c>
      <c r="M658" s="12">
        <v>0</v>
      </c>
      <c r="N658" s="12">
        <v>0</v>
      </c>
      <c r="O658" s="12">
        <v>0</v>
      </c>
      <c r="P658" s="12">
        <v>0</v>
      </c>
      <c r="Q658" s="12">
        <v>0</v>
      </c>
    </row>
    <row r="659" spans="1:17" ht="15.75" customHeight="1">
      <c r="A659" s="8" t="s">
        <v>1110</v>
      </c>
      <c r="B659" s="8" t="s">
        <v>244</v>
      </c>
      <c r="C659" s="12">
        <v>2.4363929999999999E-2</v>
      </c>
      <c r="D659" s="12">
        <v>0</v>
      </c>
      <c r="E659" s="12">
        <v>184.84152828999999</v>
      </c>
      <c r="F659" s="12">
        <v>55.715352949336562</v>
      </c>
      <c r="G659" s="12">
        <v>107.48084807856233</v>
      </c>
      <c r="H659" s="12">
        <v>250.58866843833169</v>
      </c>
      <c r="I659" s="12">
        <v>34.861849363124563</v>
      </c>
      <c r="J659" s="12">
        <v>67.252219303769721</v>
      </c>
      <c r="K659" s="12">
        <v>156.79671668143152</v>
      </c>
      <c r="L659" s="12">
        <v>0</v>
      </c>
      <c r="M659" s="12">
        <v>0</v>
      </c>
      <c r="N659" s="12">
        <v>0</v>
      </c>
      <c r="O659" s="12">
        <v>0</v>
      </c>
      <c r="P659" s="12">
        <v>0</v>
      </c>
      <c r="Q659" s="12">
        <v>0</v>
      </c>
    </row>
    <row r="660" spans="1:17" ht="15.75" customHeight="1">
      <c r="A660" s="8" t="s">
        <v>1111</v>
      </c>
      <c r="B660" s="8" t="s">
        <v>87</v>
      </c>
      <c r="C660" s="12">
        <v>1.9213699999999999E-3</v>
      </c>
      <c r="D660" s="12">
        <v>0</v>
      </c>
      <c r="E660" s="12">
        <v>150.54139967525299</v>
      </c>
      <c r="F660" s="12">
        <v>4.2874348061837591</v>
      </c>
      <c r="G660" s="12">
        <v>8.2709182416776574</v>
      </c>
      <c r="H660" s="12">
        <v>19.283420497662629</v>
      </c>
      <c r="I660" s="12">
        <v>0.44379962606099765</v>
      </c>
      <c r="J660" s="12">
        <v>0.85613673181537042</v>
      </c>
      <c r="K660" s="12">
        <v>1.9960594604719128</v>
      </c>
      <c r="L660" s="12">
        <v>0</v>
      </c>
      <c r="M660" s="12">
        <v>0</v>
      </c>
      <c r="N660" s="12">
        <v>0</v>
      </c>
      <c r="O660" s="12">
        <v>0</v>
      </c>
      <c r="P660" s="12">
        <v>0</v>
      </c>
      <c r="Q660" s="12">
        <v>0</v>
      </c>
    </row>
    <row r="661" spans="1:17" ht="15.75" customHeight="1">
      <c r="A661" s="8" t="s">
        <v>1112</v>
      </c>
      <c r="B661" s="8" t="s">
        <v>217</v>
      </c>
      <c r="C661" s="12">
        <v>6.9426000000000002E-3</v>
      </c>
      <c r="D661" s="12">
        <v>0</v>
      </c>
      <c r="E661" s="12">
        <v>999.02471837999997</v>
      </c>
      <c r="F661" s="12">
        <v>2.2383812770389224</v>
      </c>
      <c r="G661" s="12">
        <v>4.3180758129287504</v>
      </c>
      <c r="H661" s="12">
        <v>10.067476090127778</v>
      </c>
      <c r="I661" s="12">
        <v>1.7717714345882536</v>
      </c>
      <c r="J661" s="12">
        <v>3.4179357450015773</v>
      </c>
      <c r="K661" s="12">
        <v>7.9688240506036321</v>
      </c>
      <c r="L661" s="12">
        <v>0</v>
      </c>
      <c r="M661" s="12">
        <v>0</v>
      </c>
      <c r="N661" s="12">
        <v>0</v>
      </c>
      <c r="O661" s="12">
        <v>0</v>
      </c>
      <c r="P661" s="12">
        <v>0</v>
      </c>
      <c r="Q661" s="12">
        <v>0</v>
      </c>
    </row>
    <row r="662" spans="1:17" ht="15.75" customHeight="1">
      <c r="A662" s="8" t="s">
        <v>1112</v>
      </c>
      <c r="B662" s="8" t="s">
        <v>244</v>
      </c>
      <c r="C662" s="12">
        <v>6.4409999999999997E-3</v>
      </c>
      <c r="D662" s="12">
        <v>0</v>
      </c>
      <c r="E662" s="12">
        <v>184.84152828999999</v>
      </c>
      <c r="F662" s="12">
        <v>14.729257075795113</v>
      </c>
      <c r="G662" s="12">
        <v>28.414305182867459</v>
      </c>
      <c r="H662" s="12">
        <v>66.247178243054151</v>
      </c>
      <c r="I662" s="12">
        <v>9.2162952260938731</v>
      </c>
      <c r="J662" s="12">
        <v>17.77921478741651</v>
      </c>
      <c r="K662" s="12">
        <v>41.451754792642255</v>
      </c>
      <c r="L662" s="12">
        <v>0</v>
      </c>
      <c r="M662" s="12">
        <v>0</v>
      </c>
      <c r="N662" s="12">
        <v>0</v>
      </c>
      <c r="O662" s="12">
        <v>0</v>
      </c>
      <c r="P662" s="12">
        <v>0</v>
      </c>
      <c r="Q662" s="12">
        <v>0</v>
      </c>
    </row>
    <row r="663" spans="1:17" ht="15.75" customHeight="1">
      <c r="A663" s="8" t="s">
        <v>1113</v>
      </c>
      <c r="B663" s="8" t="s">
        <v>87</v>
      </c>
      <c r="C663" s="12">
        <v>7.5636599999999998E-3</v>
      </c>
      <c r="D663" s="12">
        <v>0</v>
      </c>
      <c r="E663" s="12">
        <v>150.54139967525299</v>
      </c>
      <c r="F663" s="12">
        <v>16.877904383923894</v>
      </c>
      <c r="G663" s="12">
        <v>32.559274615429423</v>
      </c>
      <c r="H663" s="12">
        <v>75.911061524511638</v>
      </c>
      <c r="I663" s="12">
        <v>1.7470604202483258</v>
      </c>
      <c r="J663" s="12">
        <v>3.3702655672580737</v>
      </c>
      <c r="K663" s="12">
        <v>7.8576823302086476</v>
      </c>
      <c r="L663" s="12">
        <v>0</v>
      </c>
      <c r="M663" s="12">
        <v>0</v>
      </c>
      <c r="N663" s="12">
        <v>0</v>
      </c>
      <c r="O663" s="12">
        <v>0</v>
      </c>
      <c r="P663" s="12">
        <v>0</v>
      </c>
      <c r="Q663" s="12">
        <v>0</v>
      </c>
    </row>
    <row r="664" spans="1:17" ht="15.75" customHeight="1">
      <c r="A664" s="8" t="s">
        <v>1113</v>
      </c>
      <c r="B664" s="8" t="s">
        <v>97</v>
      </c>
      <c r="C664" s="12">
        <v>3.6579200000000003E-3</v>
      </c>
      <c r="D664" s="12">
        <v>0</v>
      </c>
      <c r="E664" s="12">
        <v>108.25509592</v>
      </c>
      <c r="F664" s="12">
        <v>1.1636415532522548</v>
      </c>
      <c r="G664" s="12">
        <v>2.2447884538528649</v>
      </c>
      <c r="H664" s="12">
        <v>5.2336631095947634</v>
      </c>
      <c r="I664" s="12">
        <v>0.85503220564663807</v>
      </c>
      <c r="J664" s="12">
        <v>1.6494481634344316</v>
      </c>
      <c r="K664" s="12">
        <v>3.8456434455277386</v>
      </c>
      <c r="L664" s="12">
        <v>0</v>
      </c>
      <c r="M664" s="12">
        <v>0</v>
      </c>
      <c r="N664" s="12">
        <v>0</v>
      </c>
      <c r="O664" s="12">
        <v>0</v>
      </c>
      <c r="P664" s="12">
        <v>0</v>
      </c>
      <c r="Q664" s="12">
        <v>0</v>
      </c>
    </row>
    <row r="665" spans="1:17" ht="15.75" customHeight="1">
      <c r="A665" s="8" t="s">
        <v>1113</v>
      </c>
      <c r="B665" s="8" t="s">
        <v>128</v>
      </c>
      <c r="C665" s="12">
        <v>1.459824E-2</v>
      </c>
      <c r="D665" s="12">
        <v>0</v>
      </c>
      <c r="E665" s="12">
        <v>146.87979724000002</v>
      </c>
      <c r="F665" s="12">
        <v>28.778678724833032</v>
      </c>
      <c r="G665" s="12">
        <v>55.517135442688875</v>
      </c>
      <c r="H665" s="12">
        <v>129.43668844076359</v>
      </c>
      <c r="I665" s="12">
        <v>20.60319403779657</v>
      </c>
      <c r="J665" s="12">
        <v>39.745755004427785</v>
      </c>
      <c r="K665" s="12">
        <v>92.666144719621556</v>
      </c>
      <c r="L665" s="12">
        <v>0</v>
      </c>
      <c r="M665" s="12">
        <v>0</v>
      </c>
      <c r="N665" s="12">
        <v>0</v>
      </c>
      <c r="O665" s="12">
        <v>0</v>
      </c>
      <c r="P665" s="12">
        <v>0</v>
      </c>
      <c r="Q665" s="12">
        <v>0</v>
      </c>
    </row>
    <row r="666" spans="1:17" ht="15.75" customHeight="1">
      <c r="A666" s="8" t="s">
        <v>1113</v>
      </c>
      <c r="B666" s="8" t="s">
        <v>217</v>
      </c>
      <c r="C666" s="12">
        <v>6.3950580000000007E-2</v>
      </c>
      <c r="D666" s="12">
        <v>0</v>
      </c>
      <c r="E666" s="12">
        <v>999.02471837999997</v>
      </c>
      <c r="F666" s="12">
        <v>20.618468718892025</v>
      </c>
      <c r="G666" s="12">
        <v>39.775221490618087</v>
      </c>
      <c r="H666" s="12">
        <v>92.734845029211485</v>
      </c>
      <c r="I666" s="12">
        <v>16.320371455845198</v>
      </c>
      <c r="J666" s="12">
        <v>31.483734234376598</v>
      </c>
      <c r="K666" s="12">
        <v>73.40346843459966</v>
      </c>
      <c r="L666" s="12">
        <v>0</v>
      </c>
      <c r="M666" s="12">
        <v>0</v>
      </c>
      <c r="N666" s="12">
        <v>0</v>
      </c>
      <c r="O666" s="12">
        <v>0</v>
      </c>
      <c r="P666" s="12">
        <v>0</v>
      </c>
      <c r="Q666" s="12">
        <v>0</v>
      </c>
    </row>
    <row r="667" spans="1:17" ht="15.75" customHeight="1">
      <c r="A667" s="8" t="s">
        <v>1113</v>
      </c>
      <c r="B667" s="8" t="s">
        <v>319</v>
      </c>
      <c r="C667" s="12">
        <v>1.0057200000000001E-3</v>
      </c>
      <c r="D667" s="12">
        <v>0</v>
      </c>
      <c r="E667" s="12">
        <v>230.05283894999999</v>
      </c>
      <c r="F667" s="12">
        <v>0.139744055322226</v>
      </c>
      <c r="G667" s="12">
        <v>0.26958116183214864</v>
      </c>
      <c r="H667" s="12">
        <v>0.62852113271564858</v>
      </c>
      <c r="I667" s="12">
        <v>7.2242795919574818E-2</v>
      </c>
      <c r="J667" s="12">
        <v>0.13936404531194596</v>
      </c>
      <c r="K667" s="12">
        <v>0.32492347396973564</v>
      </c>
      <c r="L667" s="12">
        <v>0</v>
      </c>
      <c r="M667" s="12">
        <v>0</v>
      </c>
      <c r="N667" s="12">
        <v>0</v>
      </c>
      <c r="O667" s="12">
        <v>0</v>
      </c>
      <c r="P667" s="12">
        <v>0</v>
      </c>
      <c r="Q667" s="12">
        <v>0</v>
      </c>
    </row>
    <row r="668" spans="1:17" ht="15.75" customHeight="1">
      <c r="A668" s="8" t="s">
        <v>1114</v>
      </c>
      <c r="B668" s="8" t="s">
        <v>202</v>
      </c>
      <c r="C668" s="12">
        <v>1.5411000000000003E-4</v>
      </c>
      <c r="D668" s="12">
        <v>0</v>
      </c>
      <c r="E668" s="12">
        <v>31.658415652206102</v>
      </c>
      <c r="F668" s="12">
        <v>1.5960720808257374</v>
      </c>
      <c r="G668" s="12">
        <v>3.0789929841718537</v>
      </c>
      <c r="H668" s="12">
        <v>7.1785882399311136</v>
      </c>
      <c r="I668" s="12">
        <v>1.1544907860092561</v>
      </c>
      <c r="J668" s="12">
        <v>2.2271356495218693</v>
      </c>
      <c r="K668" s="12">
        <v>5.1925060773365752</v>
      </c>
      <c r="L668" s="12">
        <v>0</v>
      </c>
      <c r="M668" s="12">
        <v>0</v>
      </c>
      <c r="N668" s="12">
        <v>0</v>
      </c>
      <c r="O668" s="12">
        <v>0</v>
      </c>
      <c r="P668" s="12">
        <v>0</v>
      </c>
      <c r="Q668" s="12">
        <v>0</v>
      </c>
    </row>
    <row r="669" spans="1:17" ht="15.75" customHeight="1">
      <c r="A669" s="8" t="s">
        <v>1115</v>
      </c>
      <c r="B669" s="8" t="s">
        <v>202</v>
      </c>
      <c r="C669" s="12">
        <v>5.0448739999999999E-2</v>
      </c>
      <c r="D669" s="12">
        <v>0</v>
      </c>
      <c r="E669" s="12">
        <v>31.658415652206102</v>
      </c>
      <c r="F669" s="12">
        <v>522.482807259987</v>
      </c>
      <c r="G669" s="12">
        <v>1007.9249660652127</v>
      </c>
      <c r="H669" s="12">
        <v>2349.9495923907748</v>
      </c>
      <c r="I669" s="12">
        <v>377.92878785138271</v>
      </c>
      <c r="J669" s="12">
        <v>729.0648713740826</v>
      </c>
      <c r="K669" s="12">
        <v>1699.7948805656526</v>
      </c>
      <c r="L669" s="12">
        <v>0</v>
      </c>
      <c r="M669" s="12">
        <v>0</v>
      </c>
      <c r="N669" s="12">
        <v>0</v>
      </c>
      <c r="O669" s="12">
        <v>0</v>
      </c>
      <c r="P669" s="12">
        <v>0</v>
      </c>
      <c r="Q669" s="12">
        <v>0</v>
      </c>
    </row>
    <row r="670" spans="1:17" ht="15.75" customHeight="1">
      <c r="A670" s="8" t="s">
        <v>1116</v>
      </c>
      <c r="B670" s="8" t="s">
        <v>138</v>
      </c>
      <c r="C670" s="12">
        <v>2.4594999999999999E-4</v>
      </c>
      <c r="D670" s="12">
        <v>0</v>
      </c>
      <c r="E670" s="12">
        <v>450.24200000000002</v>
      </c>
      <c r="F670" s="12">
        <v>0.44657690497706531</v>
      </c>
      <c r="G670" s="12">
        <v>0.8614943985525999</v>
      </c>
      <c r="H670" s="12">
        <v>2.0085507144731594</v>
      </c>
      <c r="I670" s="12">
        <v>0.2828538005091219</v>
      </c>
      <c r="J670" s="12">
        <v>0.54565509777187748</v>
      </c>
      <c r="K670" s="12">
        <v>1.2721799913348006</v>
      </c>
      <c r="L670" s="12">
        <v>0</v>
      </c>
      <c r="M670" s="12">
        <v>0</v>
      </c>
      <c r="N670" s="12">
        <v>0</v>
      </c>
      <c r="O670" s="12">
        <v>0</v>
      </c>
      <c r="P670" s="12">
        <v>0</v>
      </c>
      <c r="Q670" s="12">
        <v>0</v>
      </c>
    </row>
    <row r="671" spans="1:17" ht="15.75" customHeight="1">
      <c r="A671" s="8" t="s">
        <v>1116</v>
      </c>
      <c r="B671" s="8" t="s">
        <v>193</v>
      </c>
      <c r="C671" s="12">
        <v>5.7569999999999999E-5</v>
      </c>
      <c r="D671" s="12">
        <v>0</v>
      </c>
      <c r="E671" s="12">
        <v>77.359122075000002</v>
      </c>
      <c r="F671" s="12">
        <v>0.16664024703204464</v>
      </c>
      <c r="G671" s="12">
        <v>0.32146677938685769</v>
      </c>
      <c r="H671" s="12">
        <v>0.74949103615957546</v>
      </c>
      <c r="I671" s="12">
        <v>5.2389934776542815E-2</v>
      </c>
      <c r="J671" s="12">
        <v>0.10106576235250138</v>
      </c>
      <c r="K671" s="12">
        <v>0.235632070879329</v>
      </c>
      <c r="L671" s="12">
        <v>0</v>
      </c>
      <c r="M671" s="12">
        <v>0</v>
      </c>
      <c r="N671" s="12">
        <v>0</v>
      </c>
      <c r="O671" s="12">
        <v>0</v>
      </c>
      <c r="P671" s="12">
        <v>0</v>
      </c>
      <c r="Q671" s="12">
        <v>0</v>
      </c>
    </row>
    <row r="672" spans="1:17" ht="15.75" customHeight="1">
      <c r="A672" s="8" t="s">
        <v>1116</v>
      </c>
      <c r="B672" s="8" t="s">
        <v>202</v>
      </c>
      <c r="C672" s="12">
        <v>6.7165100000000002E-3</v>
      </c>
      <c r="D672" s="12">
        <v>0</v>
      </c>
      <c r="E672" s="12">
        <v>31.658415652206102</v>
      </c>
      <c r="F672" s="12">
        <v>69.560924609609174</v>
      </c>
      <c r="G672" s="12">
        <v>134.19043000532147</v>
      </c>
      <c r="H672" s="12">
        <v>312.86133086353715</v>
      </c>
      <c r="I672" s="12">
        <v>50.315676524164736</v>
      </c>
      <c r="J672" s="12">
        <v>97.064297328986598</v>
      </c>
      <c r="K672" s="12">
        <v>226.30276421706492</v>
      </c>
      <c r="L672" s="12">
        <v>0</v>
      </c>
      <c r="M672" s="12">
        <v>0</v>
      </c>
      <c r="N672" s="12">
        <v>0</v>
      </c>
      <c r="O672" s="12">
        <v>0</v>
      </c>
      <c r="P672" s="12">
        <v>0</v>
      </c>
      <c r="Q672" s="12">
        <v>0</v>
      </c>
    </row>
    <row r="673" spans="1:17" ht="15.75" customHeight="1">
      <c r="A673" s="8" t="s">
        <v>1116</v>
      </c>
      <c r="B673" s="8" t="s">
        <v>217</v>
      </c>
      <c r="C673" s="12">
        <v>7.4555999999999993E-4</v>
      </c>
      <c r="D673" s="12">
        <v>0</v>
      </c>
      <c r="E673" s="12">
        <v>999.02471837999997</v>
      </c>
      <c r="F673" s="12">
        <v>0.24037789083472166</v>
      </c>
      <c r="G673" s="12">
        <v>0.46371454542781654</v>
      </c>
      <c r="H673" s="12">
        <v>1.0811378264275149</v>
      </c>
      <c r="I673" s="12">
        <v>0.19026905061095528</v>
      </c>
      <c r="J673" s="12">
        <v>0.36704925734499694</v>
      </c>
      <c r="K673" s="12">
        <v>0.85576534139487259</v>
      </c>
      <c r="L673" s="12">
        <v>0</v>
      </c>
      <c r="M673" s="12">
        <v>0</v>
      </c>
      <c r="N673" s="12">
        <v>0</v>
      </c>
      <c r="O673" s="12">
        <v>0</v>
      </c>
      <c r="P673" s="12">
        <v>0</v>
      </c>
      <c r="Q673" s="12">
        <v>0</v>
      </c>
    </row>
    <row r="674" spans="1:17" ht="15.75" customHeight="1">
      <c r="A674" s="8" t="s">
        <v>1116</v>
      </c>
      <c r="B674" s="8" t="s">
        <v>306</v>
      </c>
      <c r="C674" s="12">
        <v>1.0436E-4</v>
      </c>
      <c r="D674" s="12">
        <v>0</v>
      </c>
      <c r="E674" s="12">
        <v>36.634587916000001</v>
      </c>
      <c r="F674" s="12">
        <v>0.1825118276732233</v>
      </c>
      <c r="G674" s="12">
        <v>0.35208474835516673</v>
      </c>
      <c r="H674" s="12">
        <v>0.82087599646847209</v>
      </c>
      <c r="I674" s="12">
        <v>0.11978420343595735</v>
      </c>
      <c r="J674" s="12">
        <v>0.2310764823372628</v>
      </c>
      <c r="K674" s="12">
        <v>0.53874852172717336</v>
      </c>
      <c r="L674" s="12">
        <v>0</v>
      </c>
      <c r="M674" s="12">
        <v>0</v>
      </c>
      <c r="N674" s="12">
        <v>0</v>
      </c>
      <c r="O674" s="12">
        <v>0</v>
      </c>
      <c r="P674" s="12">
        <v>0</v>
      </c>
      <c r="Q674" s="12">
        <v>0</v>
      </c>
    </row>
    <row r="675" spans="1:17" ht="15.75" customHeight="1">
      <c r="A675" s="8" t="s">
        <v>1117</v>
      </c>
      <c r="B675" s="8" t="s">
        <v>97</v>
      </c>
      <c r="C675" s="12">
        <v>1.1541040000000001E-2</v>
      </c>
      <c r="D675" s="12">
        <v>0</v>
      </c>
      <c r="E675" s="12">
        <v>108.25509592</v>
      </c>
      <c r="F675" s="12">
        <v>3.6713852986796875</v>
      </c>
      <c r="G675" s="12">
        <v>7.0824931484160594</v>
      </c>
      <c r="H675" s="12">
        <v>16.512639777348205</v>
      </c>
      <c r="I675" s="12">
        <v>2.6976972942699882</v>
      </c>
      <c r="J675" s="12">
        <v>5.2041453154041948</v>
      </c>
      <c r="K675" s="12">
        <v>12.133322989724613</v>
      </c>
      <c r="L675" s="12">
        <v>0</v>
      </c>
      <c r="M675" s="12">
        <v>0</v>
      </c>
      <c r="N675" s="12">
        <v>0</v>
      </c>
      <c r="O675" s="12">
        <v>0</v>
      </c>
      <c r="P675" s="12">
        <v>0</v>
      </c>
      <c r="Q675" s="12">
        <v>0</v>
      </c>
    </row>
    <row r="676" spans="1:17" ht="15.75" customHeight="1">
      <c r="A676" s="8" t="s">
        <v>1117</v>
      </c>
      <c r="B676" s="8" t="s">
        <v>138</v>
      </c>
      <c r="C676" s="12">
        <v>4.5059169999999996E-2</v>
      </c>
      <c r="D676" s="12">
        <v>0</v>
      </c>
      <c r="E676" s="12">
        <v>450.24200000000002</v>
      </c>
      <c r="F676" s="12">
        <v>81.814940758021677</v>
      </c>
      <c r="G676" s="12">
        <v>157.82973189034092</v>
      </c>
      <c r="H676" s="12">
        <v>367.97571903666409</v>
      </c>
      <c r="I676" s="12">
        <v>51.820115805190525</v>
      </c>
      <c r="J676" s="12">
        <v>99.966520885829013</v>
      </c>
      <c r="K676" s="12">
        <v>233.06921935415045</v>
      </c>
      <c r="L676" s="12">
        <v>0</v>
      </c>
      <c r="M676" s="12">
        <v>0</v>
      </c>
      <c r="N676" s="12">
        <v>0</v>
      </c>
      <c r="O676" s="12">
        <v>0</v>
      </c>
      <c r="P676" s="12">
        <v>0</v>
      </c>
      <c r="Q676" s="12">
        <v>0</v>
      </c>
    </row>
    <row r="677" spans="1:17" ht="15.75" customHeight="1">
      <c r="A677" s="8" t="s">
        <v>1117</v>
      </c>
      <c r="B677" s="8" t="s">
        <v>202</v>
      </c>
      <c r="C677" s="12">
        <v>6.1784190000000003E-2</v>
      </c>
      <c r="D677" s="12">
        <v>0</v>
      </c>
      <c r="E677" s="12">
        <v>31.658415652206102</v>
      </c>
      <c r="F677" s="12">
        <v>639.88073905283693</v>
      </c>
      <c r="G677" s="12">
        <v>1234.3980763269144</v>
      </c>
      <c r="H677" s="12">
        <v>2877.9654775658259</v>
      </c>
      <c r="I677" s="12">
        <v>462.84652570271379</v>
      </c>
      <c r="J677" s="12">
        <v>892.88022922479104</v>
      </c>
      <c r="K677" s="12">
        <v>2081.7259234203984</v>
      </c>
      <c r="L677" s="12">
        <v>0</v>
      </c>
      <c r="M677" s="12">
        <v>0</v>
      </c>
      <c r="N677" s="12">
        <v>0</v>
      </c>
      <c r="O677" s="12">
        <v>0</v>
      </c>
      <c r="P677" s="12">
        <v>0</v>
      </c>
      <c r="Q677" s="12">
        <v>0</v>
      </c>
    </row>
    <row r="678" spans="1:17" ht="15.75" customHeight="1">
      <c r="A678" s="8" t="s">
        <v>1117</v>
      </c>
      <c r="B678" s="8" t="s">
        <v>217</v>
      </c>
      <c r="C678" s="12">
        <v>0.12727872000000001</v>
      </c>
      <c r="D678" s="12">
        <v>0</v>
      </c>
      <c r="E678" s="12">
        <v>999.02471837999997</v>
      </c>
      <c r="F678" s="12">
        <v>41.036254978463319</v>
      </c>
      <c r="G678" s="12">
        <v>79.16330514973221</v>
      </c>
      <c r="H678" s="12">
        <v>184.56708875379084</v>
      </c>
      <c r="I678" s="12">
        <v>32.481894438244552</v>
      </c>
      <c r="J678" s="12">
        <v>62.66103285023582</v>
      </c>
      <c r="K678" s="12">
        <v>146.09249057500728</v>
      </c>
      <c r="L678" s="12">
        <v>0</v>
      </c>
      <c r="M678" s="12">
        <v>0</v>
      </c>
      <c r="N678" s="12">
        <v>0</v>
      </c>
      <c r="O678" s="12">
        <v>0</v>
      </c>
      <c r="P678" s="12">
        <v>0</v>
      </c>
      <c r="Q678" s="12">
        <v>0</v>
      </c>
    </row>
    <row r="679" spans="1:17" ht="15.75" customHeight="1">
      <c r="A679" s="8" t="s">
        <v>1117</v>
      </c>
      <c r="B679" s="8" t="s">
        <v>244</v>
      </c>
      <c r="C679" s="12">
        <v>0.68184765000000003</v>
      </c>
      <c r="D679" s="12">
        <v>0</v>
      </c>
      <c r="E679" s="12">
        <v>184.84152828999999</v>
      </c>
      <c r="F679" s="12">
        <v>1559.246906284237</v>
      </c>
      <c r="G679" s="12">
        <v>3007.9533015558141</v>
      </c>
      <c r="H679" s="12">
        <v>7012.9611557456301</v>
      </c>
      <c r="I679" s="12">
        <v>975.64186331599547</v>
      </c>
      <c r="J679" s="12">
        <v>1882.117034877379</v>
      </c>
      <c r="K679" s="12">
        <v>4388.1045790621583</v>
      </c>
      <c r="L679" s="12">
        <v>0</v>
      </c>
      <c r="M679" s="12">
        <v>0</v>
      </c>
      <c r="N679" s="12">
        <v>0</v>
      </c>
      <c r="O679" s="12">
        <v>0</v>
      </c>
      <c r="P679" s="12">
        <v>0</v>
      </c>
      <c r="Q679" s="12">
        <v>0</v>
      </c>
    </row>
    <row r="680" spans="1:17" ht="15.75" customHeight="1">
      <c r="A680" s="8" t="s">
        <v>1117</v>
      </c>
      <c r="B680" s="8" t="s">
        <v>306</v>
      </c>
      <c r="C680" s="12">
        <v>2.6872699999999998E-3</v>
      </c>
      <c r="D680" s="12">
        <v>0</v>
      </c>
      <c r="E680" s="12">
        <v>36.634587916000001</v>
      </c>
      <c r="F680" s="12">
        <v>4.6996795625854997</v>
      </c>
      <c r="G680" s="12">
        <v>9.0661822701455428</v>
      </c>
      <c r="H680" s="12">
        <v>21.137556909063157</v>
      </c>
      <c r="I680" s="12">
        <v>3.084443238475902</v>
      </c>
      <c r="J680" s="12">
        <v>5.950219420184518</v>
      </c>
      <c r="K680" s="12">
        <v>13.872774434474715</v>
      </c>
      <c r="L680" s="12">
        <v>0</v>
      </c>
      <c r="M680" s="12">
        <v>0</v>
      </c>
      <c r="N680" s="12">
        <v>0</v>
      </c>
      <c r="O680" s="12">
        <v>0</v>
      </c>
      <c r="P680" s="12">
        <v>0</v>
      </c>
      <c r="Q680" s="12">
        <v>0</v>
      </c>
    </row>
    <row r="681" spans="1:17" ht="15.75" customHeight="1">
      <c r="A681" s="8" t="s">
        <v>1118</v>
      </c>
      <c r="B681" s="8" t="s">
        <v>87</v>
      </c>
      <c r="C681" s="12">
        <v>1.5131400000000001E-3</v>
      </c>
      <c r="D681" s="12">
        <v>0</v>
      </c>
      <c r="E681" s="12">
        <v>150.54139967525299</v>
      </c>
      <c r="F681" s="12">
        <v>3.3764913070511633</v>
      </c>
      <c r="G681" s="12">
        <v>6.5136112400069388</v>
      </c>
      <c r="H681" s="12">
        <v>15.186307109944067</v>
      </c>
      <c r="I681" s="12">
        <v>0.34950632422591066</v>
      </c>
      <c r="J681" s="12">
        <v>0.67423491278572567</v>
      </c>
      <c r="K681" s="12">
        <v>1.5719603262351709</v>
      </c>
      <c r="L681" s="12">
        <v>0</v>
      </c>
      <c r="M681" s="12">
        <v>0</v>
      </c>
      <c r="N681" s="12">
        <v>0</v>
      </c>
      <c r="O681" s="12">
        <v>0</v>
      </c>
      <c r="P681" s="12">
        <v>0</v>
      </c>
      <c r="Q681" s="12">
        <v>0</v>
      </c>
    </row>
    <row r="682" spans="1:17" ht="15.75" customHeight="1">
      <c r="A682" s="8" t="s">
        <v>1118</v>
      </c>
      <c r="B682" s="8" t="s">
        <v>202</v>
      </c>
      <c r="C682" s="12">
        <v>1.7722300000000001E-3</v>
      </c>
      <c r="D682" s="12">
        <v>0</v>
      </c>
      <c r="E682" s="12">
        <v>31.658415652206102</v>
      </c>
      <c r="F682" s="12">
        <v>18.354466444758913</v>
      </c>
      <c r="G682" s="12">
        <v>35.407720046323298</v>
      </c>
      <c r="H682" s="12">
        <v>82.552134426403967</v>
      </c>
      <c r="I682" s="12">
        <v>13.276381842120459</v>
      </c>
      <c r="J682" s="12">
        <v>25.611554163598349</v>
      </c>
      <c r="K682" s="12">
        <v>59.712640616690656</v>
      </c>
      <c r="L682" s="12">
        <v>0</v>
      </c>
      <c r="M682" s="12">
        <v>0</v>
      </c>
      <c r="N682" s="12">
        <v>0</v>
      </c>
      <c r="O682" s="12">
        <v>0</v>
      </c>
      <c r="P682" s="12">
        <v>0</v>
      </c>
      <c r="Q682" s="12">
        <v>0</v>
      </c>
    </row>
    <row r="683" spans="1:17" ht="15.75" customHeight="1">
      <c r="A683" s="8" t="s">
        <v>1118</v>
      </c>
      <c r="B683" s="8" t="s">
        <v>217</v>
      </c>
      <c r="C683" s="12">
        <v>2.7223200000000003E-3</v>
      </c>
      <c r="D683" s="12">
        <v>0</v>
      </c>
      <c r="E683" s="12">
        <v>999.02471837999997</v>
      </c>
      <c r="F683" s="12">
        <v>0.87771009680935086</v>
      </c>
      <c r="G683" s="12">
        <v>1.6931962300942294</v>
      </c>
      <c r="H683" s="12">
        <v>3.9476408708087249</v>
      </c>
      <c r="I683" s="12">
        <v>0.69474387287302952</v>
      </c>
      <c r="J683" s="12">
        <v>1.3402349029661358</v>
      </c>
      <c r="K683" s="12">
        <v>3.1247211548179759</v>
      </c>
      <c r="L683" s="12">
        <v>0</v>
      </c>
      <c r="M683" s="12">
        <v>0</v>
      </c>
      <c r="N683" s="12">
        <v>0</v>
      </c>
      <c r="O683" s="12">
        <v>0</v>
      </c>
      <c r="P683" s="12">
        <v>0</v>
      </c>
      <c r="Q683" s="12">
        <v>0</v>
      </c>
    </row>
    <row r="684" spans="1:17" ht="15.75" customHeight="1">
      <c r="A684" s="8" t="s">
        <v>1118</v>
      </c>
      <c r="B684" s="8" t="s">
        <v>244</v>
      </c>
      <c r="C684" s="12">
        <v>3.3900000000000002E-6</v>
      </c>
      <c r="D684" s="12">
        <v>0</v>
      </c>
      <c r="E684" s="12">
        <v>184.84152828999999</v>
      </c>
      <c r="F684" s="12">
        <v>7.7522405662079534E-3</v>
      </c>
      <c r="G684" s="12">
        <v>1.4954897464667083E-2</v>
      </c>
      <c r="H684" s="12">
        <v>3.4866935917396917E-2</v>
      </c>
      <c r="I684" s="12">
        <v>4.8506816979441434E-3</v>
      </c>
      <c r="J684" s="12">
        <v>9.357481467061321E-3</v>
      </c>
      <c r="K684" s="12">
        <v>2.1816713048759078E-2</v>
      </c>
      <c r="L684" s="12">
        <v>0</v>
      </c>
      <c r="M684" s="12">
        <v>0</v>
      </c>
      <c r="N684" s="12">
        <v>0</v>
      </c>
      <c r="O684" s="12">
        <v>0</v>
      </c>
      <c r="P684" s="12">
        <v>0</v>
      </c>
      <c r="Q684" s="12">
        <v>0</v>
      </c>
    </row>
    <row r="685" spans="1:17" ht="15.75" customHeight="1">
      <c r="A685" s="8" t="s">
        <v>1119</v>
      </c>
      <c r="B685" s="8" t="s">
        <v>202</v>
      </c>
      <c r="C685" s="12">
        <v>3.3389899999999996E-3</v>
      </c>
      <c r="D685" s="12">
        <v>0</v>
      </c>
      <c r="E685" s="12">
        <v>31.658415652206102</v>
      </c>
      <c r="F685" s="12">
        <v>34.580940348817904</v>
      </c>
      <c r="G685" s="12">
        <v>66.71031590565164</v>
      </c>
      <c r="H685" s="12">
        <v>155.53328367560562</v>
      </c>
      <c r="I685" s="12">
        <v>25.013517549653141</v>
      </c>
      <c r="J685" s="12">
        <v>48.253738643806521</v>
      </c>
      <c r="K685" s="12">
        <v>112.50227673198395</v>
      </c>
      <c r="L685" s="12">
        <v>0</v>
      </c>
      <c r="M685" s="12">
        <v>0</v>
      </c>
      <c r="N685" s="12">
        <v>0</v>
      </c>
      <c r="O685" s="12">
        <v>0</v>
      </c>
      <c r="P685" s="12">
        <v>0</v>
      </c>
      <c r="Q685" s="12">
        <v>0</v>
      </c>
    </row>
    <row r="686" spans="1:17" ht="15.75" customHeight="1">
      <c r="A686" s="8" t="s">
        <v>1119</v>
      </c>
      <c r="B686" s="8" t="s">
        <v>217</v>
      </c>
      <c r="C686" s="12">
        <v>1.026E-3</v>
      </c>
      <c r="D686" s="12">
        <v>0</v>
      </c>
      <c r="E686" s="12">
        <v>999.02471837999997</v>
      </c>
      <c r="F686" s="12">
        <v>0.33079526261658948</v>
      </c>
      <c r="G686" s="12">
        <v>0.63813928269883013</v>
      </c>
      <c r="H686" s="12">
        <v>1.4878043482947454</v>
      </c>
      <c r="I686" s="12">
        <v>0.261838143042599</v>
      </c>
      <c r="J686" s="12">
        <v>0.50511365689678478</v>
      </c>
      <c r="K686" s="12">
        <v>1.1776587266901917</v>
      </c>
      <c r="L686" s="12">
        <v>0</v>
      </c>
      <c r="M686" s="12">
        <v>0</v>
      </c>
      <c r="N686" s="12">
        <v>0</v>
      </c>
      <c r="O686" s="12">
        <v>0</v>
      </c>
      <c r="P686" s="12">
        <v>0</v>
      </c>
      <c r="Q686" s="12">
        <v>0</v>
      </c>
    </row>
    <row r="687" spans="1:17" ht="15.75" customHeight="1">
      <c r="A687" s="8" t="s">
        <v>1119</v>
      </c>
      <c r="B687" s="8" t="s">
        <v>244</v>
      </c>
      <c r="C687" s="12">
        <v>1.695E-4</v>
      </c>
      <c r="D687" s="12">
        <v>0</v>
      </c>
      <c r="E687" s="12">
        <v>184.84152828999999</v>
      </c>
      <c r="F687" s="12">
        <v>0.3876120283103977</v>
      </c>
      <c r="G687" s="12">
        <v>0.74774487323335415</v>
      </c>
      <c r="H687" s="12">
        <v>1.7433467958698461</v>
      </c>
      <c r="I687" s="12">
        <v>0.24253408489720718</v>
      </c>
      <c r="J687" s="12">
        <v>0.46787407335306608</v>
      </c>
      <c r="K687" s="12">
        <v>1.0908356524379541</v>
      </c>
      <c r="L687" s="12">
        <v>0</v>
      </c>
      <c r="M687" s="12">
        <v>0</v>
      </c>
      <c r="N687" s="12">
        <v>0</v>
      </c>
      <c r="O687" s="12">
        <v>0</v>
      </c>
      <c r="P687" s="12">
        <v>0</v>
      </c>
      <c r="Q687" s="12">
        <v>0</v>
      </c>
    </row>
    <row r="688" spans="1:17" ht="15.75" customHeight="1">
      <c r="A688" s="8" t="s">
        <v>1120</v>
      </c>
      <c r="B688" s="8" t="s">
        <v>193</v>
      </c>
      <c r="C688" s="12">
        <v>0.14826563000000001</v>
      </c>
      <c r="D688" s="12">
        <v>0</v>
      </c>
      <c r="E688" s="12">
        <v>77.359122075000002</v>
      </c>
      <c r="F688" s="12">
        <v>429.16486381034792</v>
      </c>
      <c r="G688" s="12">
        <v>827.90471721145525</v>
      </c>
      <c r="H688" s="12">
        <v>1930.237287746261</v>
      </c>
      <c r="I688" s="12">
        <v>134.92490334033403</v>
      </c>
      <c r="J688" s="12">
        <v>260.28450454444851</v>
      </c>
      <c r="K688" s="12">
        <v>606.84622958360899</v>
      </c>
      <c r="L688" s="12">
        <v>0</v>
      </c>
      <c r="M688" s="12">
        <v>0</v>
      </c>
      <c r="N688" s="12">
        <v>0</v>
      </c>
      <c r="O688" s="12">
        <v>0</v>
      </c>
      <c r="P688" s="12">
        <v>0</v>
      </c>
      <c r="Q688" s="12">
        <v>0</v>
      </c>
    </row>
    <row r="689" spans="1:17" ht="15.75" customHeight="1">
      <c r="A689" s="8" t="s">
        <v>1121</v>
      </c>
      <c r="B689" s="8" t="s">
        <v>244</v>
      </c>
      <c r="C689" s="12">
        <v>0.51563934</v>
      </c>
      <c r="D689" s="12">
        <v>0</v>
      </c>
      <c r="E689" s="12">
        <v>184.84152828999999</v>
      </c>
      <c r="F689" s="12">
        <v>1179.1623035636271</v>
      </c>
      <c r="G689" s="12">
        <v>2274.7296337606513</v>
      </c>
      <c r="H689" s="12">
        <v>5303.4701546515762</v>
      </c>
      <c r="I689" s="12">
        <v>737.81779034749195</v>
      </c>
      <c r="J689" s="12">
        <v>1423.3290760288294</v>
      </c>
      <c r="K689" s="12">
        <v>3318.4529549945487</v>
      </c>
      <c r="L689" s="12">
        <v>0</v>
      </c>
      <c r="M689" s="12">
        <v>0</v>
      </c>
      <c r="N689" s="12">
        <v>0</v>
      </c>
      <c r="O689" s="12">
        <v>0</v>
      </c>
      <c r="P689" s="12">
        <v>0</v>
      </c>
      <c r="Q689" s="12">
        <v>0</v>
      </c>
    </row>
    <row r="690" spans="1:17" ht="15.75" customHeight="1">
      <c r="A690" s="8" t="s">
        <v>1122</v>
      </c>
      <c r="B690" s="8" t="s">
        <v>87</v>
      </c>
      <c r="C690" s="12">
        <v>1.7772529999999998E-2</v>
      </c>
      <c r="D690" s="12">
        <v>0</v>
      </c>
      <c r="E690" s="12">
        <v>150.54139967525299</v>
      </c>
      <c r="F690" s="12">
        <v>39.658453976040548</v>
      </c>
      <c r="G690" s="12">
        <v>76.505380316005457</v>
      </c>
      <c r="H690" s="12">
        <v>178.37020943250076</v>
      </c>
      <c r="I690" s="12">
        <v>4.1051136262967889</v>
      </c>
      <c r="J690" s="12">
        <v>7.9192012732012174</v>
      </c>
      <c r="K690" s="12">
        <v>18.463401969959392</v>
      </c>
      <c r="L690" s="12">
        <v>0</v>
      </c>
      <c r="M690" s="12">
        <v>0</v>
      </c>
      <c r="N690" s="12">
        <v>0</v>
      </c>
      <c r="O690" s="12">
        <v>0</v>
      </c>
      <c r="P690" s="12">
        <v>0</v>
      </c>
      <c r="Q690" s="12">
        <v>0</v>
      </c>
    </row>
    <row r="691" spans="1:17" ht="15.75" customHeight="1">
      <c r="A691" s="8" t="s">
        <v>1123</v>
      </c>
      <c r="B691" s="8" t="s">
        <v>128</v>
      </c>
      <c r="C691" s="12">
        <v>2.246244E-2</v>
      </c>
      <c r="D691" s="12">
        <v>0</v>
      </c>
      <c r="E691" s="12">
        <v>146.87979724000002</v>
      </c>
      <c r="F691" s="12">
        <v>44.282005511338248</v>
      </c>
      <c r="G691" s="12">
        <v>85.424703515853437</v>
      </c>
      <c r="H691" s="12">
        <v>199.1653684210799</v>
      </c>
      <c r="I691" s="12">
        <v>31.702315476548076</v>
      </c>
      <c r="J691" s="12">
        <v>61.157142028193725</v>
      </c>
      <c r="K691" s="12">
        <v>142.58621010449315</v>
      </c>
      <c r="L691" s="12">
        <v>0</v>
      </c>
      <c r="M691" s="12">
        <v>0</v>
      </c>
      <c r="N691" s="12">
        <v>0</v>
      </c>
      <c r="O691" s="12">
        <v>0</v>
      </c>
      <c r="P691" s="12">
        <v>0</v>
      </c>
      <c r="Q691" s="12">
        <v>0</v>
      </c>
    </row>
    <row r="692" spans="1:17" ht="15.75" customHeight="1">
      <c r="A692" s="8" t="s">
        <v>1123</v>
      </c>
      <c r="B692" s="8" t="s">
        <v>138</v>
      </c>
      <c r="C692" s="12">
        <v>1.2106E-4</v>
      </c>
      <c r="D692" s="12">
        <v>0</v>
      </c>
      <c r="E692" s="12">
        <v>450.24200000000002</v>
      </c>
      <c r="F692" s="12">
        <v>0.21981134424282792</v>
      </c>
      <c r="G692" s="12">
        <v>0.42403948724853724</v>
      </c>
      <c r="H692" s="12">
        <v>0.9886365094292362</v>
      </c>
      <c r="I692" s="12">
        <v>0.1392245622672669</v>
      </c>
      <c r="J692" s="12">
        <v>0.26857900441660293</v>
      </c>
      <c r="K692" s="12">
        <v>0.62618463001012792</v>
      </c>
      <c r="L692" s="12">
        <v>0</v>
      </c>
      <c r="M692" s="12">
        <v>0</v>
      </c>
      <c r="N692" s="12">
        <v>0</v>
      </c>
      <c r="O692" s="12">
        <v>0</v>
      </c>
      <c r="P692" s="12">
        <v>0</v>
      </c>
      <c r="Q692" s="12">
        <v>0</v>
      </c>
    </row>
    <row r="693" spans="1:17" ht="15.75" customHeight="1">
      <c r="A693" s="8" t="s">
        <v>1123</v>
      </c>
      <c r="B693" s="8" t="s">
        <v>193</v>
      </c>
      <c r="C693" s="12">
        <v>5.3683000000000008E-4</v>
      </c>
      <c r="D693" s="12">
        <v>0</v>
      </c>
      <c r="E693" s="12">
        <v>77.359122075000002</v>
      </c>
      <c r="F693" s="12">
        <v>1.5538906342576435</v>
      </c>
      <c r="G693" s="12">
        <v>2.9976204825125388</v>
      </c>
      <c r="H693" s="12">
        <v>6.9888704697159101</v>
      </c>
      <c r="I693" s="12">
        <v>0.48852681407141707</v>
      </c>
      <c r="J693" s="12">
        <v>0.94242023977233491</v>
      </c>
      <c r="K693" s="12">
        <v>2.1972271080449923</v>
      </c>
      <c r="L693" s="12">
        <v>0</v>
      </c>
      <c r="M693" s="12">
        <v>0</v>
      </c>
      <c r="N693" s="12">
        <v>0</v>
      </c>
      <c r="O693" s="12">
        <v>0</v>
      </c>
      <c r="P693" s="12">
        <v>0</v>
      </c>
      <c r="Q693" s="12">
        <v>0</v>
      </c>
    </row>
    <row r="694" spans="1:17" ht="15.75" customHeight="1">
      <c r="A694" s="8" t="s">
        <v>1123</v>
      </c>
      <c r="B694" s="8" t="s">
        <v>202</v>
      </c>
      <c r="C694" s="12">
        <v>3.5915570000000001E-2</v>
      </c>
      <c r="D694" s="12">
        <v>0</v>
      </c>
      <c r="E694" s="12">
        <v>31.658415652206102</v>
      </c>
      <c r="F694" s="12">
        <v>371.96702708417638</v>
      </c>
      <c r="G694" s="12">
        <v>717.56400008132562</v>
      </c>
      <c r="H694" s="12">
        <v>1672.9809125457316</v>
      </c>
      <c r="I694" s="12">
        <v>269.05583439926323</v>
      </c>
      <c r="J694" s="12">
        <v>519.03735202062262</v>
      </c>
      <c r="K694" s="12">
        <v>1210.1214424502443</v>
      </c>
      <c r="L694" s="12">
        <v>0</v>
      </c>
      <c r="M694" s="12">
        <v>0</v>
      </c>
      <c r="N694" s="12">
        <v>0</v>
      </c>
      <c r="O694" s="12">
        <v>0</v>
      </c>
      <c r="P694" s="12">
        <v>0</v>
      </c>
      <c r="Q694" s="12">
        <v>0</v>
      </c>
    </row>
    <row r="695" spans="1:17" ht="15.75" customHeight="1">
      <c r="A695" s="8" t="s">
        <v>1123</v>
      </c>
      <c r="B695" s="8" t="s">
        <v>217</v>
      </c>
      <c r="C695" s="12">
        <v>0.44632026000000002</v>
      </c>
      <c r="D695" s="12">
        <v>0</v>
      </c>
      <c r="E695" s="12">
        <v>999.02471837999997</v>
      </c>
      <c r="F695" s="12">
        <v>143.8992471908426</v>
      </c>
      <c r="G695" s="12">
        <v>277.59696936681814</v>
      </c>
      <c r="H695" s="12">
        <v>647.20976955169726</v>
      </c>
      <c r="I695" s="12">
        <v>113.90221060496101</v>
      </c>
      <c r="J695" s="12">
        <v>219.72949188667039</v>
      </c>
      <c r="K695" s="12">
        <v>512.29332269750046</v>
      </c>
      <c r="L695" s="12">
        <v>0</v>
      </c>
      <c r="M695" s="12">
        <v>0</v>
      </c>
      <c r="N695" s="12">
        <v>0</v>
      </c>
      <c r="O695" s="12">
        <v>0</v>
      </c>
      <c r="P695" s="12">
        <v>0</v>
      </c>
      <c r="Q695" s="12">
        <v>0</v>
      </c>
    </row>
    <row r="696" spans="1:17" ht="15.75" customHeight="1">
      <c r="A696" s="8" t="s">
        <v>1123</v>
      </c>
      <c r="B696" s="8" t="s">
        <v>244</v>
      </c>
      <c r="C696" s="12">
        <v>3.4672919999999996E-2</v>
      </c>
      <c r="D696" s="12">
        <v>0</v>
      </c>
      <c r="E696" s="12">
        <v>184.84152828999999</v>
      </c>
      <c r="F696" s="12">
        <v>79.289916511174937</v>
      </c>
      <c r="G696" s="12">
        <v>152.9586912686149</v>
      </c>
      <c r="H696" s="12">
        <v>356.61902056313568</v>
      </c>
      <c r="I696" s="12">
        <v>49.612772406572695</v>
      </c>
      <c r="J696" s="12">
        <v>95.708320445103183</v>
      </c>
      <c r="K696" s="12">
        <v>223.14134106270782</v>
      </c>
      <c r="L696" s="12">
        <v>0</v>
      </c>
      <c r="M696" s="12">
        <v>0</v>
      </c>
      <c r="N696" s="12">
        <v>0</v>
      </c>
      <c r="O696" s="12">
        <v>0</v>
      </c>
      <c r="P696" s="12">
        <v>0</v>
      </c>
      <c r="Q696" s="12">
        <v>0</v>
      </c>
    </row>
    <row r="697" spans="1:17" ht="15.75" customHeight="1">
      <c r="A697" s="8" t="s">
        <v>1123</v>
      </c>
      <c r="B697" s="8" t="s">
        <v>306</v>
      </c>
      <c r="C697" s="12">
        <v>1.1218699999999999E-3</v>
      </c>
      <c r="D697" s="12">
        <v>0</v>
      </c>
      <c r="E697" s="12">
        <v>36.634587916000001</v>
      </c>
      <c r="F697" s="12">
        <v>1.9620021474871503</v>
      </c>
      <c r="G697" s="12">
        <v>3.7849110448180423</v>
      </c>
      <c r="H697" s="12">
        <v>8.8244169620360751</v>
      </c>
      <c r="I697" s="12">
        <v>1.2876801869365415</v>
      </c>
      <c r="J697" s="12">
        <v>2.4840721851255751</v>
      </c>
      <c r="K697" s="12">
        <v>5.7915466085671143</v>
      </c>
      <c r="L697" s="12">
        <v>0</v>
      </c>
      <c r="M697" s="12">
        <v>0</v>
      </c>
      <c r="N697" s="12">
        <v>0</v>
      </c>
      <c r="O697" s="12">
        <v>0</v>
      </c>
      <c r="P697" s="12">
        <v>0</v>
      </c>
      <c r="Q697" s="12">
        <v>0</v>
      </c>
    </row>
    <row r="698" spans="1:17" ht="15.75" customHeight="1">
      <c r="A698" s="8" t="s">
        <v>1123</v>
      </c>
      <c r="B698" s="8" t="s">
        <v>319</v>
      </c>
      <c r="C698" s="12">
        <v>9.0519999999999994E-5</v>
      </c>
      <c r="D698" s="12">
        <v>0</v>
      </c>
      <c r="E698" s="12">
        <v>230.05283894999999</v>
      </c>
      <c r="F698" s="12">
        <v>1.257768751518106E-2</v>
      </c>
      <c r="G698" s="12">
        <v>2.4263698414117341E-2</v>
      </c>
      <c r="H698" s="12">
        <v>5.6570151665891598E-2</v>
      </c>
      <c r="I698" s="12">
        <v>6.5022251587319646E-3</v>
      </c>
      <c r="J698" s="12">
        <v>1.2543484649442535E-2</v>
      </c>
      <c r="K698" s="12">
        <v>2.9244792649783705E-2</v>
      </c>
      <c r="L698" s="12">
        <v>0</v>
      </c>
      <c r="M698" s="12">
        <v>0</v>
      </c>
      <c r="N698" s="12">
        <v>0</v>
      </c>
      <c r="O698" s="12">
        <v>0</v>
      </c>
      <c r="P698" s="12">
        <v>0</v>
      </c>
      <c r="Q698" s="12">
        <v>0</v>
      </c>
    </row>
    <row r="699" spans="1:17" ht="15.75" customHeight="1">
      <c r="A699" s="8" t="s">
        <v>1124</v>
      </c>
      <c r="B699" s="8" t="s">
        <v>217</v>
      </c>
      <c r="C699" s="12">
        <v>8.7381E-2</v>
      </c>
      <c r="D699" s="12">
        <v>0</v>
      </c>
      <c r="E699" s="12">
        <v>999.02471837999997</v>
      </c>
      <c r="F699" s="12">
        <v>28.172729866179537</v>
      </c>
      <c r="G699" s="12">
        <v>54.348195576517028</v>
      </c>
      <c r="H699" s="12">
        <v>126.71133699643582</v>
      </c>
      <c r="I699" s="12">
        <v>22.299881849128017</v>
      </c>
      <c r="J699" s="12">
        <v>43.018846445709507</v>
      </c>
      <c r="K699" s="12">
        <v>100.29726822311467</v>
      </c>
      <c r="L699" s="12">
        <v>0</v>
      </c>
      <c r="M699" s="12">
        <v>0</v>
      </c>
      <c r="N699" s="12">
        <v>0</v>
      </c>
      <c r="O699" s="12">
        <v>0</v>
      </c>
      <c r="P699" s="12">
        <v>0</v>
      </c>
      <c r="Q699" s="12">
        <v>0</v>
      </c>
    </row>
    <row r="700" spans="1:17" ht="15.75" customHeight="1">
      <c r="A700" s="8" t="s">
        <v>1125</v>
      </c>
      <c r="B700" s="8" t="s">
        <v>202</v>
      </c>
      <c r="C700" s="12">
        <v>1.6087090000000002E-2</v>
      </c>
      <c r="D700" s="12">
        <v>0</v>
      </c>
      <c r="E700" s="12">
        <v>31.658415652206102</v>
      </c>
      <c r="F700" s="12">
        <v>166.60927396490109</v>
      </c>
      <c r="G700" s="12">
        <v>321.40702904250981</v>
      </c>
      <c r="H700" s="12">
        <v>749.35172985992745</v>
      </c>
      <c r="I700" s="12">
        <v>120.5139003225076</v>
      </c>
      <c r="J700" s="12">
        <v>232.48414532520124</v>
      </c>
      <c r="K700" s="12">
        <v>542.03044962468653</v>
      </c>
      <c r="L700" s="12">
        <v>0</v>
      </c>
      <c r="M700" s="12">
        <v>0</v>
      </c>
      <c r="N700" s="12">
        <v>0</v>
      </c>
      <c r="O700" s="12">
        <v>0</v>
      </c>
      <c r="P700" s="12">
        <v>0</v>
      </c>
      <c r="Q700" s="12">
        <v>0</v>
      </c>
    </row>
    <row r="701" spans="1:17" ht="15.75" customHeight="1">
      <c r="A701" s="8" t="s">
        <v>1125</v>
      </c>
      <c r="B701" s="8" t="s">
        <v>217</v>
      </c>
      <c r="C701" s="12">
        <v>6.6936240000000008E-2</v>
      </c>
      <c r="D701" s="12">
        <v>0</v>
      </c>
      <c r="E701" s="12">
        <v>999.02471837999997</v>
      </c>
      <c r="F701" s="12">
        <v>21.581082933106298</v>
      </c>
      <c r="G701" s="12">
        <v>41.632206803271679</v>
      </c>
      <c r="H701" s="12">
        <v>97.064355682749209</v>
      </c>
      <c r="I701" s="12">
        <v>17.082320452099161</v>
      </c>
      <c r="J701" s="12">
        <v>32.953614975946245</v>
      </c>
      <c r="K701" s="12">
        <v>76.830455329268119</v>
      </c>
      <c r="L701" s="12">
        <v>0</v>
      </c>
      <c r="M701" s="12">
        <v>0</v>
      </c>
      <c r="N701" s="12">
        <v>0</v>
      </c>
      <c r="O701" s="12">
        <v>0</v>
      </c>
      <c r="P701" s="12">
        <v>0</v>
      </c>
      <c r="Q701" s="12">
        <v>0</v>
      </c>
    </row>
    <row r="702" spans="1:17" ht="15.75" customHeight="1">
      <c r="A702" s="8" t="s">
        <v>1125</v>
      </c>
      <c r="B702" s="8" t="s">
        <v>244</v>
      </c>
      <c r="C702" s="12">
        <v>0.13747805999999999</v>
      </c>
      <c r="D702" s="12">
        <v>0</v>
      </c>
      <c r="E702" s="12">
        <v>184.84152828999999</v>
      </c>
      <c r="F702" s="12">
        <v>314.38436392199731</v>
      </c>
      <c r="G702" s="12">
        <v>606.48091178210882</v>
      </c>
      <c r="H702" s="12">
        <v>1413.9937191941146</v>
      </c>
      <c r="I702" s="12">
        <v>196.71454557842677</v>
      </c>
      <c r="J702" s="12">
        <v>379.48330341520477</v>
      </c>
      <c r="K702" s="12">
        <v>884.75498097937566</v>
      </c>
      <c r="L702" s="12">
        <v>0</v>
      </c>
      <c r="M702" s="12">
        <v>0</v>
      </c>
      <c r="N702" s="12">
        <v>0</v>
      </c>
      <c r="O702" s="12">
        <v>0</v>
      </c>
      <c r="P702" s="12">
        <v>0</v>
      </c>
      <c r="Q702" s="12">
        <v>0</v>
      </c>
    </row>
    <row r="703" spans="1:17" ht="15.75" customHeight="1">
      <c r="A703" s="8" t="s">
        <v>1126</v>
      </c>
      <c r="B703" s="8" t="s">
        <v>217</v>
      </c>
      <c r="C703" s="12">
        <v>4.104E-5</v>
      </c>
      <c r="D703" s="12">
        <v>0</v>
      </c>
      <c r="E703" s="12">
        <v>999.02471837999997</v>
      </c>
      <c r="F703" s="12">
        <v>1.323181050466358E-2</v>
      </c>
      <c r="G703" s="12">
        <v>2.5525571307953205E-2</v>
      </c>
      <c r="H703" s="12">
        <v>5.951217393178982E-2</v>
      </c>
      <c r="I703" s="12">
        <v>1.0473525721703961E-2</v>
      </c>
      <c r="J703" s="12">
        <v>2.0204546275871392E-2</v>
      </c>
      <c r="K703" s="12">
        <v>4.7106349067607675E-2</v>
      </c>
      <c r="L703" s="12">
        <v>0</v>
      </c>
      <c r="M703" s="12">
        <v>0</v>
      </c>
      <c r="N703" s="12">
        <v>0</v>
      </c>
      <c r="O703" s="12">
        <v>0</v>
      </c>
      <c r="P703" s="12">
        <v>0</v>
      </c>
      <c r="Q703" s="12">
        <v>0</v>
      </c>
    </row>
    <row r="704" spans="1:17" ht="15.75" customHeight="1">
      <c r="A704" s="8" t="s">
        <v>1126</v>
      </c>
      <c r="B704" s="8" t="s">
        <v>244</v>
      </c>
      <c r="C704" s="12">
        <v>5.7630000000000002E-5</v>
      </c>
      <c r="D704" s="12">
        <v>0</v>
      </c>
      <c r="E704" s="12">
        <v>184.84152828999999</v>
      </c>
      <c r="F704" s="12">
        <v>0.1317880896255352</v>
      </c>
      <c r="G704" s="12">
        <v>0.2542332568993404</v>
      </c>
      <c r="H704" s="12">
        <v>0.59273791059574765</v>
      </c>
      <c r="I704" s="12">
        <v>8.2461588865050436E-2</v>
      </c>
      <c r="J704" s="12">
        <v>0.15907718494004244</v>
      </c>
      <c r="K704" s="12">
        <v>0.37088412182890435</v>
      </c>
      <c r="L704" s="12">
        <v>0</v>
      </c>
      <c r="M704" s="12">
        <v>0</v>
      </c>
      <c r="N704" s="12">
        <v>0</v>
      </c>
      <c r="O704" s="12">
        <v>0</v>
      </c>
      <c r="P704" s="12">
        <v>0</v>
      </c>
      <c r="Q704" s="12">
        <v>0</v>
      </c>
    </row>
    <row r="705" spans="1:17" ht="15.75" customHeight="1">
      <c r="A705" s="8" t="s">
        <v>1127</v>
      </c>
      <c r="B705" s="8" t="s">
        <v>128</v>
      </c>
      <c r="C705" s="12">
        <v>3.411492E-2</v>
      </c>
      <c r="D705" s="12">
        <v>0</v>
      </c>
      <c r="E705" s="12">
        <v>146.87979724000002</v>
      </c>
      <c r="F705" s="12">
        <v>67.253471816012137</v>
      </c>
      <c r="G705" s="12">
        <v>129.73910788262802</v>
      </c>
      <c r="H705" s="12">
        <v>302.48319463315954</v>
      </c>
      <c r="I705" s="12">
        <v>48.148017592799341</v>
      </c>
      <c r="J705" s="12">
        <v>92.882652450956655</v>
      </c>
      <c r="K705" s="12">
        <v>216.55337313390601</v>
      </c>
      <c r="L705" s="12">
        <v>0</v>
      </c>
      <c r="M705" s="12">
        <v>0</v>
      </c>
      <c r="N705" s="12">
        <v>0</v>
      </c>
      <c r="O705" s="12">
        <v>0</v>
      </c>
      <c r="P705" s="12">
        <v>0</v>
      </c>
      <c r="Q705" s="12">
        <v>0</v>
      </c>
    </row>
    <row r="706" spans="1:17" ht="15.75" customHeight="1">
      <c r="A706" s="8" t="s">
        <v>1127</v>
      </c>
      <c r="B706" s="8" t="s">
        <v>217</v>
      </c>
      <c r="C706" s="12">
        <v>7.8574500000000005E-2</v>
      </c>
      <c r="D706" s="12">
        <v>0</v>
      </c>
      <c r="E706" s="12">
        <v>999.02471837999997</v>
      </c>
      <c r="F706" s="12">
        <v>25.33340386205381</v>
      </c>
      <c r="G706" s="12">
        <v>48.870833400018739</v>
      </c>
      <c r="H706" s="12">
        <v>113.94101634023926</v>
      </c>
      <c r="I706" s="12">
        <v>20.052437788012377</v>
      </c>
      <c r="J706" s="12">
        <v>38.683287557345437</v>
      </c>
      <c r="K706" s="12">
        <v>90.189030819023856</v>
      </c>
      <c r="L706" s="12">
        <v>0</v>
      </c>
      <c r="M706" s="12">
        <v>0</v>
      </c>
      <c r="N706" s="12">
        <v>0</v>
      </c>
      <c r="O706" s="12">
        <v>0</v>
      </c>
      <c r="P706" s="12">
        <v>0</v>
      </c>
      <c r="Q706" s="12">
        <v>0</v>
      </c>
    </row>
    <row r="707" spans="1:17" ht="15.75" customHeight="1">
      <c r="A707" s="8" t="s">
        <v>1127</v>
      </c>
      <c r="B707" s="8" t="s">
        <v>244</v>
      </c>
      <c r="C707" s="12">
        <v>4.8578699999999995E-2</v>
      </c>
      <c r="D707" s="12">
        <v>0</v>
      </c>
      <c r="E707" s="12">
        <v>184.84152828999999</v>
      </c>
      <c r="F707" s="12">
        <v>111.08960731375997</v>
      </c>
      <c r="G707" s="12">
        <v>214.30368066867928</v>
      </c>
      <c r="H707" s="12">
        <v>499.64319169629789</v>
      </c>
      <c r="I707" s="12">
        <v>69.510268731539568</v>
      </c>
      <c r="J707" s="12">
        <v>134.09270942298872</v>
      </c>
      <c r="K707" s="12">
        <v>312.63349798871758</v>
      </c>
      <c r="L707" s="12">
        <v>0</v>
      </c>
      <c r="M707" s="12">
        <v>0</v>
      </c>
      <c r="N707" s="12">
        <v>0</v>
      </c>
      <c r="O707" s="12">
        <v>0</v>
      </c>
      <c r="P707" s="12">
        <v>0</v>
      </c>
      <c r="Q707" s="12">
        <v>0</v>
      </c>
    </row>
    <row r="708" spans="1:17" ht="15.75" customHeight="1">
      <c r="A708" s="8" t="s">
        <v>1128</v>
      </c>
      <c r="B708" s="8" t="s">
        <v>128</v>
      </c>
      <c r="C708" s="12">
        <v>0.93674148000000002</v>
      </c>
      <c r="D708" s="12">
        <v>0</v>
      </c>
      <c r="E708" s="12">
        <v>146.87979724000002</v>
      </c>
      <c r="F708" s="12">
        <v>1846.6734415343635</v>
      </c>
      <c r="G708" s="12">
        <v>3562.4296915206787</v>
      </c>
      <c r="H708" s="12">
        <v>8305.7077494478635</v>
      </c>
      <c r="I708" s="12">
        <v>1322.0680353037583</v>
      </c>
      <c r="J708" s="12">
        <v>2550.4100060394326</v>
      </c>
      <c r="K708" s="12">
        <v>5946.2114303198523</v>
      </c>
      <c r="L708" s="12">
        <v>0</v>
      </c>
      <c r="M708" s="12">
        <v>0</v>
      </c>
      <c r="N708" s="12">
        <v>0</v>
      </c>
      <c r="O708" s="12">
        <v>0</v>
      </c>
      <c r="P708" s="12">
        <v>0</v>
      </c>
      <c r="Q708" s="12">
        <v>0</v>
      </c>
    </row>
    <row r="709" spans="1:17" ht="15.75" customHeight="1">
      <c r="A709" s="8" t="s">
        <v>1128</v>
      </c>
      <c r="B709" s="8" t="s">
        <v>331</v>
      </c>
      <c r="C709" s="12">
        <v>2.253954E-2</v>
      </c>
      <c r="D709" s="12">
        <v>0</v>
      </c>
      <c r="E709" s="12">
        <v>57.73286693</v>
      </c>
      <c r="F709" s="12">
        <v>44.276303686727722</v>
      </c>
      <c r="G709" s="12">
        <v>85.413704089083367</v>
      </c>
      <c r="H709" s="12">
        <v>199.13972355730027</v>
      </c>
      <c r="I709" s="12">
        <v>26.409369587486406</v>
      </c>
      <c r="J709" s="12">
        <v>50.946485846806979</v>
      </c>
      <c r="K709" s="12">
        <v>118.78034345832488</v>
      </c>
      <c r="L709" s="12">
        <v>0</v>
      </c>
      <c r="M709" s="12">
        <v>0</v>
      </c>
      <c r="N709" s="12">
        <v>0</v>
      </c>
      <c r="O709" s="12">
        <v>0</v>
      </c>
      <c r="P709" s="12">
        <v>0</v>
      </c>
      <c r="Q709" s="12">
        <v>0</v>
      </c>
    </row>
    <row r="710" spans="1:17" ht="15.75" customHeight="1">
      <c r="A710" s="8" t="s">
        <v>1128</v>
      </c>
      <c r="B710" s="8" t="s">
        <v>244</v>
      </c>
      <c r="C710" s="12">
        <v>0.89685501000000001</v>
      </c>
      <c r="D710" s="12">
        <v>0</v>
      </c>
      <c r="E710" s="12">
        <v>184.84152828999999</v>
      </c>
      <c r="F710" s="12">
        <v>2050.9250119554099</v>
      </c>
      <c r="G710" s="12">
        <v>3956.4527183548589</v>
      </c>
      <c r="H710" s="12">
        <v>9224.3616993706128</v>
      </c>
      <c r="I710" s="12">
        <v>1283.2914993264046</v>
      </c>
      <c r="J710" s="12">
        <v>2475.6059394442759</v>
      </c>
      <c r="K710" s="12">
        <v>5771.8077874666533</v>
      </c>
      <c r="L710" s="12">
        <v>0</v>
      </c>
      <c r="M710" s="12">
        <v>0</v>
      </c>
      <c r="N710" s="12">
        <v>0</v>
      </c>
      <c r="O710" s="12">
        <v>0</v>
      </c>
      <c r="P710" s="12">
        <v>0</v>
      </c>
      <c r="Q710" s="12">
        <v>0</v>
      </c>
    </row>
    <row r="711" spans="1:17" ht="15.75" customHeight="1">
      <c r="A711" s="8" t="s">
        <v>1129</v>
      </c>
      <c r="B711" s="8" t="s">
        <v>61</v>
      </c>
      <c r="C711" s="12">
        <v>9.2887200000000003E-2</v>
      </c>
      <c r="D711" s="12">
        <v>0</v>
      </c>
      <c r="E711" s="12">
        <v>2.9174746000000003</v>
      </c>
      <c r="F711" s="12">
        <v>2486.3138236749624</v>
      </c>
      <c r="G711" s="12">
        <v>4796.364093772112</v>
      </c>
      <c r="H711" s="12">
        <v>11182.592183541841</v>
      </c>
      <c r="I711" s="12">
        <v>1601.213570871706</v>
      </c>
      <c r="J711" s="12">
        <v>3088.9114659057982</v>
      </c>
      <c r="K711" s="12">
        <v>7201.7129098148316</v>
      </c>
      <c r="L711" s="12">
        <v>0</v>
      </c>
      <c r="M711" s="12">
        <v>0</v>
      </c>
      <c r="N711" s="12">
        <v>0</v>
      </c>
      <c r="O711" s="12">
        <v>0</v>
      </c>
      <c r="P711" s="12">
        <v>0</v>
      </c>
      <c r="Q711" s="12">
        <v>0</v>
      </c>
    </row>
    <row r="712" spans="1:17" ht="15.75" customHeight="1">
      <c r="A712" s="8" t="s">
        <v>1129</v>
      </c>
      <c r="B712" s="8" t="s">
        <v>87</v>
      </c>
      <c r="C712" s="12">
        <v>5.6231786900000005</v>
      </c>
      <c r="D712" s="12">
        <v>0</v>
      </c>
      <c r="E712" s="12">
        <v>150.54139967525299</v>
      </c>
      <c r="F712" s="12">
        <v>12547.823707509118</v>
      </c>
      <c r="G712" s="12">
        <v>24206.087949397603</v>
      </c>
      <c r="H712" s="12">
        <v>56435.834437284691</v>
      </c>
      <c r="I712" s="12">
        <v>1298.8464480533007</v>
      </c>
      <c r="J712" s="12">
        <v>2505.6130917368523</v>
      </c>
      <c r="K712" s="12">
        <v>5841.7686453408542</v>
      </c>
      <c r="L712" s="12">
        <v>0</v>
      </c>
      <c r="M712" s="12">
        <v>0</v>
      </c>
      <c r="N712" s="12">
        <v>0</v>
      </c>
      <c r="O712" s="12">
        <v>0</v>
      </c>
      <c r="P712" s="12">
        <v>0</v>
      </c>
      <c r="Q712" s="12">
        <v>0</v>
      </c>
    </row>
    <row r="713" spans="1:17" ht="15.75" customHeight="1">
      <c r="A713" s="8" t="s">
        <v>1129</v>
      </c>
      <c r="B713" s="8" t="s">
        <v>97</v>
      </c>
      <c r="C713" s="12">
        <v>1.6374960000000001E-2</v>
      </c>
      <c r="D713" s="12">
        <v>0</v>
      </c>
      <c r="E713" s="12">
        <v>108.25509592</v>
      </c>
      <c r="F713" s="12">
        <v>5.2091308418017732</v>
      </c>
      <c r="G713" s="12">
        <v>10.04896803109486</v>
      </c>
      <c r="H713" s="12">
        <v>23.428895129770435</v>
      </c>
      <c r="I713" s="12">
        <v>3.8276173798703832</v>
      </c>
      <c r="J713" s="12">
        <v>7.383881467695379</v>
      </c>
      <c r="K713" s="12">
        <v>17.215318430905789</v>
      </c>
      <c r="L713" s="12">
        <v>0</v>
      </c>
      <c r="M713" s="12">
        <v>0</v>
      </c>
      <c r="N713" s="12">
        <v>0</v>
      </c>
      <c r="O713" s="12">
        <v>0</v>
      </c>
      <c r="P713" s="12">
        <v>0</v>
      </c>
      <c r="Q713" s="12">
        <v>0</v>
      </c>
    </row>
    <row r="714" spans="1:17" ht="15.75" customHeight="1">
      <c r="A714" s="8" t="s">
        <v>1129</v>
      </c>
      <c r="B714" s="8" t="s">
        <v>128</v>
      </c>
      <c r="C714" s="12">
        <v>5.5558339200000004</v>
      </c>
      <c r="D714" s="12">
        <v>0</v>
      </c>
      <c r="E714" s="12">
        <v>146.87979724000002</v>
      </c>
      <c r="F714" s="12">
        <v>10952.660007796127</v>
      </c>
      <c r="G714" s="12">
        <v>21128.847329111257</v>
      </c>
      <c r="H714" s="12">
        <v>49261.331786000657</v>
      </c>
      <c r="I714" s="12">
        <v>7841.2140296043872</v>
      </c>
      <c r="J714" s="12">
        <v>15126.536748923818</v>
      </c>
      <c r="K714" s="12">
        <v>35267.108231465048</v>
      </c>
      <c r="L714" s="12">
        <v>0</v>
      </c>
      <c r="M714" s="12">
        <v>0</v>
      </c>
      <c r="N714" s="12">
        <v>0</v>
      </c>
      <c r="O714" s="12">
        <v>0</v>
      </c>
      <c r="P714" s="12">
        <v>0</v>
      </c>
      <c r="Q714" s="12">
        <v>0</v>
      </c>
    </row>
    <row r="715" spans="1:17" ht="15.75" customHeight="1">
      <c r="A715" s="8" t="s">
        <v>1129</v>
      </c>
      <c r="B715" s="8" t="s">
        <v>193</v>
      </c>
      <c r="C715" s="12">
        <v>6.0267348599999995</v>
      </c>
      <c r="D715" s="12">
        <v>0</v>
      </c>
      <c r="E715" s="12">
        <v>77.359122075000002</v>
      </c>
      <c r="F715" s="12">
        <v>17444.790444103437</v>
      </c>
      <c r="G715" s="12">
        <v>33652.858184170655</v>
      </c>
      <c r="H715" s="12">
        <v>78460.721814841643</v>
      </c>
      <c r="I715" s="12">
        <v>5484.4579855986949</v>
      </c>
      <c r="J715" s="12">
        <v>10580.103406675276</v>
      </c>
      <c r="K715" s="12">
        <v>24667.22278447877</v>
      </c>
      <c r="L715" s="12">
        <v>0</v>
      </c>
      <c r="M715" s="12">
        <v>0</v>
      </c>
      <c r="N715" s="12">
        <v>0</v>
      </c>
      <c r="O715" s="12">
        <v>0</v>
      </c>
      <c r="P715" s="12">
        <v>0</v>
      </c>
      <c r="Q715" s="12">
        <v>0</v>
      </c>
    </row>
    <row r="716" spans="1:17" ht="15.75" customHeight="1">
      <c r="A716" s="8" t="s">
        <v>1129</v>
      </c>
      <c r="B716" s="8" t="s">
        <v>202</v>
      </c>
      <c r="C716" s="12">
        <v>9.9227979999999993E-2</v>
      </c>
      <c r="D716" s="12">
        <v>0</v>
      </c>
      <c r="E716" s="12">
        <v>31.658415652206102</v>
      </c>
      <c r="F716" s="12">
        <v>1027.6750925620311</v>
      </c>
      <c r="G716" s="12">
        <v>1982.4946742816492</v>
      </c>
      <c r="H716" s="12">
        <v>4622.1323100390609</v>
      </c>
      <c r="I716" s="12">
        <v>743.35077947122659</v>
      </c>
      <c r="J716" s="12">
        <v>1434.0028011682759</v>
      </c>
      <c r="K716" s="12">
        <v>3343.3384542977874</v>
      </c>
      <c r="L716" s="12">
        <v>0</v>
      </c>
      <c r="M716" s="12">
        <v>0</v>
      </c>
      <c r="N716" s="12">
        <v>0</v>
      </c>
      <c r="O716" s="12">
        <v>0</v>
      </c>
      <c r="P716" s="12">
        <v>0</v>
      </c>
      <c r="Q716" s="12">
        <v>0</v>
      </c>
    </row>
    <row r="717" spans="1:17" ht="15.75" customHeight="1">
      <c r="A717" s="8" t="s">
        <v>1129</v>
      </c>
      <c r="B717" s="8" t="s">
        <v>217</v>
      </c>
      <c r="C717" s="12">
        <v>0.25348013999999996</v>
      </c>
      <c r="D717" s="12">
        <v>0</v>
      </c>
      <c r="E717" s="12">
        <v>999.02471837999997</v>
      </c>
      <c r="F717" s="12">
        <v>81.725174931179197</v>
      </c>
      <c r="G717" s="12">
        <v>157.65656405263061</v>
      </c>
      <c r="H717" s="12">
        <v>367.57198294187208</v>
      </c>
      <c r="I717" s="12">
        <v>64.688858826294364</v>
      </c>
      <c r="J717" s="12">
        <v>124.79169636072997</v>
      </c>
      <c r="K717" s="12">
        <v>290.94843948698974</v>
      </c>
      <c r="L717" s="12">
        <v>0</v>
      </c>
      <c r="M717" s="12">
        <v>0</v>
      </c>
      <c r="N717" s="12">
        <v>0</v>
      </c>
      <c r="O717" s="12">
        <v>0</v>
      </c>
      <c r="P717" s="12">
        <v>0</v>
      </c>
      <c r="Q717" s="12">
        <v>0</v>
      </c>
    </row>
    <row r="718" spans="1:17" ht="15.75" customHeight="1">
      <c r="A718" s="8" t="s">
        <v>1129</v>
      </c>
      <c r="B718" s="8" t="s">
        <v>244</v>
      </c>
      <c r="C718" s="12">
        <v>0.25141257</v>
      </c>
      <c r="D718" s="12">
        <v>0</v>
      </c>
      <c r="E718" s="12">
        <v>184.84152828999999</v>
      </c>
      <c r="F718" s="12">
        <v>574.92941711168044</v>
      </c>
      <c r="G718" s="12">
        <v>1109.1000606721047</v>
      </c>
      <c r="H718" s="12">
        <v>2585.8365684419077</v>
      </c>
      <c r="I718" s="12">
        <v>359.74110676463152</v>
      </c>
      <c r="J718" s="12">
        <v>693.97889804166869</v>
      </c>
      <c r="K718" s="12">
        <v>1617.9928898351195</v>
      </c>
      <c r="L718" s="12">
        <v>0</v>
      </c>
      <c r="M718" s="12">
        <v>0</v>
      </c>
      <c r="N718" s="12">
        <v>0</v>
      </c>
      <c r="O718" s="12">
        <v>0</v>
      </c>
      <c r="P718" s="12">
        <v>0</v>
      </c>
      <c r="Q718" s="12">
        <v>0</v>
      </c>
    </row>
    <row r="719" spans="1:17" ht="15.75" customHeight="1">
      <c r="A719" s="8" t="s">
        <v>1129</v>
      </c>
      <c r="B719" s="8" t="s">
        <v>319</v>
      </c>
      <c r="C719" s="12">
        <v>1.8154909999999996E-2</v>
      </c>
      <c r="D719" s="12">
        <v>0</v>
      </c>
      <c r="E719" s="12">
        <v>230.05283894999999</v>
      </c>
      <c r="F719" s="12">
        <v>2.5226114101440098</v>
      </c>
      <c r="G719" s="12">
        <v>4.866386002821951</v>
      </c>
      <c r="H719" s="12">
        <v>11.345846356392091</v>
      </c>
      <c r="I719" s="12">
        <v>1.3041019946587993</v>
      </c>
      <c r="J719" s="12">
        <v>2.5157516007181924</v>
      </c>
      <c r="K719" s="12">
        <v>5.865406302756127</v>
      </c>
      <c r="L719" s="12">
        <v>0</v>
      </c>
      <c r="M719" s="12">
        <v>0</v>
      </c>
      <c r="N719" s="12">
        <v>0</v>
      </c>
      <c r="O719" s="12">
        <v>0</v>
      </c>
      <c r="P719" s="12">
        <v>0</v>
      </c>
      <c r="Q719" s="12">
        <v>0</v>
      </c>
    </row>
    <row r="720" spans="1:17" ht="15.75" customHeight="1">
      <c r="A720" s="8" t="s">
        <v>1130</v>
      </c>
      <c r="B720" s="8" t="s">
        <v>97</v>
      </c>
      <c r="C720" s="12">
        <v>8.0079440000000002E-2</v>
      </c>
      <c r="D720" s="12">
        <v>0</v>
      </c>
      <c r="E720" s="12">
        <v>108.25509592</v>
      </c>
      <c r="F720" s="12">
        <v>25.474522117807592</v>
      </c>
      <c r="G720" s="12">
        <v>49.143065540800045</v>
      </c>
      <c r="H720" s="12">
        <v>114.57571815813559</v>
      </c>
      <c r="I720" s="12">
        <v>18.718424735955846</v>
      </c>
      <c r="J720" s="12">
        <v>36.109834342155587</v>
      </c>
      <c r="K720" s="12">
        <v>84.189094774498031</v>
      </c>
      <c r="L720" s="12">
        <v>0</v>
      </c>
      <c r="M720" s="12">
        <v>0</v>
      </c>
      <c r="N720" s="12">
        <v>0</v>
      </c>
      <c r="O720" s="12">
        <v>0</v>
      </c>
      <c r="P720" s="12">
        <v>0</v>
      </c>
      <c r="Q720" s="12">
        <v>0</v>
      </c>
    </row>
    <row r="721" spans="1:17" ht="15.75" customHeight="1">
      <c r="A721" s="8" t="s">
        <v>1131</v>
      </c>
      <c r="B721" s="8" t="s">
        <v>202</v>
      </c>
      <c r="C721" s="12">
        <v>1.8826759999999998E-2</v>
      </c>
      <c r="D721" s="12">
        <v>0</v>
      </c>
      <c r="E721" s="12">
        <v>31.658415652206102</v>
      </c>
      <c r="F721" s="12">
        <v>194.98323281037406</v>
      </c>
      <c r="G721" s="12">
        <v>376.14341674574831</v>
      </c>
      <c r="H721" s="12">
        <v>876.96812622156551</v>
      </c>
      <c r="I721" s="12">
        <v>141.03770651098318</v>
      </c>
      <c r="J721" s="12">
        <v>272.07675271554302</v>
      </c>
      <c r="K721" s="12">
        <v>634.33953485534437</v>
      </c>
      <c r="L721" s="12">
        <v>0</v>
      </c>
      <c r="M721" s="12">
        <v>0</v>
      </c>
      <c r="N721" s="12">
        <v>0</v>
      </c>
      <c r="O721" s="12">
        <v>0</v>
      </c>
      <c r="P721" s="12">
        <v>0</v>
      </c>
      <c r="Q721" s="12">
        <v>0</v>
      </c>
    </row>
    <row r="722" spans="1:17" ht="15.75" customHeight="1">
      <c r="A722" s="8" t="s">
        <v>1132</v>
      </c>
      <c r="B722" s="8" t="s">
        <v>87</v>
      </c>
      <c r="C722" s="12">
        <v>0.13673480999999998</v>
      </c>
      <c r="D722" s="12">
        <v>0</v>
      </c>
      <c r="E722" s="12">
        <v>150.54139967525299</v>
      </c>
      <c r="F722" s="12">
        <v>305.11644483411476</v>
      </c>
      <c r="G722" s="12">
        <v>588.6021090687002</v>
      </c>
      <c r="H722" s="12">
        <v>1372.3097778657961</v>
      </c>
      <c r="I722" s="12">
        <v>31.583119101225456</v>
      </c>
      <c r="J722" s="12">
        <v>60.927199528875555</v>
      </c>
      <c r="K722" s="12">
        <v>142.0501054332739</v>
      </c>
      <c r="L722" s="12">
        <v>0</v>
      </c>
      <c r="M722" s="12">
        <v>0</v>
      </c>
      <c r="N722" s="12">
        <v>0</v>
      </c>
      <c r="O722" s="12">
        <v>0</v>
      </c>
      <c r="P722" s="12">
        <v>0</v>
      </c>
      <c r="Q722" s="12">
        <v>0</v>
      </c>
    </row>
    <row r="723" spans="1:17" ht="15.75" customHeight="1">
      <c r="A723" s="8" t="s">
        <v>1132</v>
      </c>
      <c r="B723" s="8" t="s">
        <v>97</v>
      </c>
      <c r="C723" s="12">
        <v>3.8377359999999999E-2</v>
      </c>
      <c r="D723" s="12">
        <v>0</v>
      </c>
      <c r="E723" s="12">
        <v>108.25509592</v>
      </c>
      <c r="F723" s="12">
        <v>12.208438347509228</v>
      </c>
      <c r="G723" s="12">
        <v>23.551377454223928</v>
      </c>
      <c r="H723" s="12">
        <v>54.909394758670963</v>
      </c>
      <c r="I723" s="12">
        <v>8.9706387148147204</v>
      </c>
      <c r="J723" s="12">
        <v>17.305317221115285</v>
      </c>
      <c r="K723" s="12">
        <v>40.346875530536053</v>
      </c>
      <c r="L723" s="12">
        <v>0</v>
      </c>
      <c r="M723" s="12">
        <v>0</v>
      </c>
      <c r="N723" s="12">
        <v>0</v>
      </c>
      <c r="O723" s="12">
        <v>0</v>
      </c>
      <c r="P723" s="12">
        <v>0</v>
      </c>
      <c r="Q723" s="12">
        <v>0</v>
      </c>
    </row>
    <row r="724" spans="1:17" ht="15.75" customHeight="1">
      <c r="A724" s="8" t="s">
        <v>1132</v>
      </c>
      <c r="B724" s="8" t="s">
        <v>128</v>
      </c>
      <c r="C724" s="12">
        <v>0.20369399999999999</v>
      </c>
      <c r="D724" s="12">
        <v>0</v>
      </c>
      <c r="E724" s="12">
        <v>146.87979724000002</v>
      </c>
      <c r="F724" s="12">
        <v>401.55828265435696</v>
      </c>
      <c r="G724" s="12">
        <v>774.64868277703806</v>
      </c>
      <c r="H724" s="12">
        <v>1806.0722946912024</v>
      </c>
      <c r="I724" s="12">
        <v>287.48308058607989</v>
      </c>
      <c r="J724" s="12">
        <v>554.58547193852905</v>
      </c>
      <c r="K724" s="12">
        <v>1293.0009153513431</v>
      </c>
      <c r="L724" s="12">
        <v>0</v>
      </c>
      <c r="M724" s="12">
        <v>0</v>
      </c>
      <c r="N724" s="12">
        <v>0</v>
      </c>
      <c r="O724" s="12">
        <v>0</v>
      </c>
      <c r="P724" s="12">
        <v>0</v>
      </c>
      <c r="Q724" s="12">
        <v>0</v>
      </c>
    </row>
    <row r="725" spans="1:17" ht="15.75" customHeight="1">
      <c r="A725" s="8" t="s">
        <v>1132</v>
      </c>
      <c r="B725" s="8" t="s">
        <v>138</v>
      </c>
      <c r="C725" s="12">
        <v>1.6881650000000002E-2</v>
      </c>
      <c r="D725" s="12">
        <v>0</v>
      </c>
      <c r="E725" s="12">
        <v>450.24200000000002</v>
      </c>
      <c r="F725" s="12">
        <v>30.652388729034666</v>
      </c>
      <c r="G725" s="12">
        <v>59.131721542287053</v>
      </c>
      <c r="H725" s="12">
        <v>137.86399743438022</v>
      </c>
      <c r="I725" s="12">
        <v>19.414673150497332</v>
      </c>
      <c r="J725" s="12">
        <v>37.452971666194827</v>
      </c>
      <c r="K725" s="12">
        <v>87.32058284495686</v>
      </c>
      <c r="L725" s="12">
        <v>0</v>
      </c>
      <c r="M725" s="12">
        <v>0</v>
      </c>
      <c r="N725" s="12">
        <v>0</v>
      </c>
      <c r="O725" s="12">
        <v>0</v>
      </c>
      <c r="P725" s="12">
        <v>0</v>
      </c>
      <c r="Q725" s="12">
        <v>0</v>
      </c>
    </row>
    <row r="726" spans="1:17" ht="15.75" customHeight="1">
      <c r="A726" s="8" t="s">
        <v>1132</v>
      </c>
      <c r="B726" s="8" t="s">
        <v>193</v>
      </c>
      <c r="C726" s="12">
        <v>8.642952000000001E-2</v>
      </c>
      <c r="D726" s="12">
        <v>0</v>
      </c>
      <c r="E726" s="12">
        <v>77.359122075000002</v>
      </c>
      <c r="F726" s="12">
        <v>250.17607371306315</v>
      </c>
      <c r="G726" s="12">
        <v>482.6162834523538</v>
      </c>
      <c r="H726" s="12">
        <v>1125.206713558707</v>
      </c>
      <c r="I726" s="12">
        <v>78.652716963138843</v>
      </c>
      <c r="J726" s="12">
        <v>151.72946549523652</v>
      </c>
      <c r="K726" s="12">
        <v>353.75311416894885</v>
      </c>
      <c r="L726" s="12">
        <v>0</v>
      </c>
      <c r="M726" s="12">
        <v>0</v>
      </c>
      <c r="N726" s="12">
        <v>0</v>
      </c>
      <c r="O726" s="12">
        <v>0</v>
      </c>
      <c r="P726" s="12">
        <v>0</v>
      </c>
      <c r="Q726" s="12">
        <v>0</v>
      </c>
    </row>
    <row r="727" spans="1:17" ht="15.75" customHeight="1">
      <c r="A727" s="8" t="s">
        <v>1132</v>
      </c>
      <c r="B727" s="8" t="s">
        <v>202</v>
      </c>
      <c r="C727" s="12">
        <v>0.24704687</v>
      </c>
      <c r="D727" s="12">
        <v>0</v>
      </c>
      <c r="E727" s="12">
        <v>31.658415652206102</v>
      </c>
      <c r="F727" s="12">
        <v>2558.5919918394998</v>
      </c>
      <c r="G727" s="12">
        <v>4935.7963759108161</v>
      </c>
      <c r="H727" s="12">
        <v>11507.674749813707</v>
      </c>
      <c r="I727" s="12">
        <v>1850.712706037418</v>
      </c>
      <c r="J727" s="12">
        <v>3570.221862823922</v>
      </c>
      <c r="K727" s="12">
        <v>8323.8749845044367</v>
      </c>
      <c r="L727" s="12">
        <v>0</v>
      </c>
      <c r="M727" s="12">
        <v>0</v>
      </c>
      <c r="N727" s="12">
        <v>0</v>
      </c>
      <c r="O727" s="12">
        <v>0</v>
      </c>
      <c r="P727" s="12">
        <v>0</v>
      </c>
      <c r="Q727" s="12">
        <v>0</v>
      </c>
    </row>
    <row r="728" spans="1:17" ht="15.75" customHeight="1">
      <c r="A728" s="8" t="s">
        <v>1132</v>
      </c>
      <c r="B728" s="8" t="s">
        <v>217</v>
      </c>
      <c r="C728" s="12">
        <v>3.4424009999999998</v>
      </c>
      <c r="D728" s="12">
        <v>0</v>
      </c>
      <c r="E728" s="12">
        <v>999.02471837999997</v>
      </c>
      <c r="F728" s="12">
        <v>1109.8732386224272</v>
      </c>
      <c r="G728" s="12">
        <v>2141.0636500016913</v>
      </c>
      <c r="H728" s="12">
        <v>4991.8315559202529</v>
      </c>
      <c r="I728" s="12">
        <v>878.51060959842675</v>
      </c>
      <c r="J728" s="12">
        <v>1694.7405044981958</v>
      </c>
      <c r="K728" s="12">
        <v>3951.2413045000417</v>
      </c>
      <c r="L728" s="12">
        <v>0</v>
      </c>
      <c r="M728" s="12">
        <v>0</v>
      </c>
      <c r="N728" s="12">
        <v>0</v>
      </c>
      <c r="O728" s="12">
        <v>0</v>
      </c>
      <c r="P728" s="12">
        <v>0</v>
      </c>
      <c r="Q728" s="12">
        <v>0</v>
      </c>
    </row>
    <row r="729" spans="1:17" ht="15.75" customHeight="1">
      <c r="A729" s="8" t="s">
        <v>1132</v>
      </c>
      <c r="B729" s="8" t="s">
        <v>244</v>
      </c>
      <c r="C729" s="12">
        <v>1.6943186100000001</v>
      </c>
      <c r="D729" s="12">
        <v>0</v>
      </c>
      <c r="E729" s="12">
        <v>184.84152828999999</v>
      </c>
      <c r="F729" s="12">
        <v>3874.5620827501693</v>
      </c>
      <c r="G729" s="12">
        <v>7474.4427979431439</v>
      </c>
      <c r="H729" s="12">
        <v>17426.459704579065</v>
      </c>
      <c r="I729" s="12">
        <v>2424.3658619507851</v>
      </c>
      <c r="J729" s="12">
        <v>4676.8598797557815</v>
      </c>
      <c r="K729" s="12">
        <v>10903.971365056739</v>
      </c>
      <c r="L729" s="12">
        <v>0</v>
      </c>
      <c r="M729" s="12">
        <v>0</v>
      </c>
      <c r="N729" s="12">
        <v>0</v>
      </c>
      <c r="O729" s="12">
        <v>0</v>
      </c>
      <c r="P729" s="12">
        <v>0</v>
      </c>
      <c r="Q729" s="12">
        <v>0</v>
      </c>
    </row>
    <row r="730" spans="1:17" ht="15.75" customHeight="1">
      <c r="A730" s="8" t="s">
        <v>1132</v>
      </c>
      <c r="B730" s="8" t="s">
        <v>306</v>
      </c>
      <c r="C730" s="12">
        <v>4.0830900000000002E-3</v>
      </c>
      <c r="D730" s="12">
        <v>0</v>
      </c>
      <c r="E730" s="12">
        <v>36.634587916000001</v>
      </c>
      <c r="F730" s="12">
        <v>7.1407840020530982</v>
      </c>
      <c r="G730" s="12">
        <v>13.775332648155402</v>
      </c>
      <c r="H730" s="12">
        <v>32.116812690882085</v>
      </c>
      <c r="I730" s="12">
        <v>4.6865626984220308</v>
      </c>
      <c r="J730" s="12">
        <v>9.0408784425685553</v>
      </c>
      <c r="K730" s="12">
        <v>21.078561724597591</v>
      </c>
      <c r="L730" s="12">
        <v>0</v>
      </c>
      <c r="M730" s="12">
        <v>0</v>
      </c>
      <c r="N730" s="12">
        <v>0</v>
      </c>
      <c r="O730" s="12">
        <v>0</v>
      </c>
      <c r="P730" s="12">
        <v>0</v>
      </c>
      <c r="Q730" s="12">
        <v>0</v>
      </c>
    </row>
    <row r="731" spans="1:17" ht="15.75" customHeight="1">
      <c r="A731" s="8" t="s">
        <v>1133</v>
      </c>
      <c r="B731" s="8" t="s">
        <v>202</v>
      </c>
      <c r="C731" s="12">
        <v>2.1399999999999998E-5</v>
      </c>
      <c r="D731" s="12">
        <v>0</v>
      </c>
      <c r="E731" s="12">
        <v>31.658415652206102</v>
      </c>
      <c r="F731" s="12">
        <v>0.22163352494757488</v>
      </c>
      <c r="G731" s="12">
        <v>0.42755466784295404</v>
      </c>
      <c r="H731" s="12">
        <v>0.99683205719632584</v>
      </c>
      <c r="I731" s="12">
        <v>0.16031472857438242</v>
      </c>
      <c r="J731" s="12">
        <v>0.30926418077845685</v>
      </c>
      <c r="K731" s="12">
        <v>0.72104101002532395</v>
      </c>
      <c r="L731" s="12">
        <v>0</v>
      </c>
      <c r="M731" s="12">
        <v>0</v>
      </c>
      <c r="N731" s="12">
        <v>0</v>
      </c>
      <c r="O731" s="12">
        <v>0</v>
      </c>
      <c r="P731" s="12">
        <v>0</v>
      </c>
      <c r="Q731" s="12">
        <v>0</v>
      </c>
    </row>
    <row r="732" spans="1:17" ht="15.75" customHeight="1">
      <c r="A732" s="8" t="s">
        <v>1134</v>
      </c>
      <c r="B732" s="8" t="s">
        <v>217</v>
      </c>
      <c r="C732" s="12">
        <v>6.8677020000000005E-2</v>
      </c>
      <c r="D732" s="12">
        <v>0</v>
      </c>
      <c r="E732" s="12">
        <v>999.02471837999997</v>
      </c>
      <c r="F732" s="12">
        <v>22.142332228679113</v>
      </c>
      <c r="G732" s="12">
        <v>42.714916452917365</v>
      </c>
      <c r="H732" s="12">
        <v>99.58866372702262</v>
      </c>
      <c r="I732" s="12">
        <v>17.526572501461438</v>
      </c>
      <c r="J732" s="12">
        <v>33.810624480481124</v>
      </c>
      <c r="K732" s="12">
        <v>78.828549635552477</v>
      </c>
      <c r="L732" s="12">
        <v>0</v>
      </c>
      <c r="M732" s="12">
        <v>0</v>
      </c>
      <c r="N732" s="12">
        <v>0</v>
      </c>
      <c r="O732" s="12">
        <v>0</v>
      </c>
      <c r="P732" s="12">
        <v>0</v>
      </c>
      <c r="Q732" s="12">
        <v>0</v>
      </c>
    </row>
    <row r="733" spans="1:17" ht="15.75" customHeight="1">
      <c r="A733" s="8" t="s">
        <v>1134</v>
      </c>
      <c r="B733" s="8" t="s">
        <v>244</v>
      </c>
      <c r="C733" s="12">
        <v>7.758015E-2</v>
      </c>
      <c r="D733" s="12">
        <v>0</v>
      </c>
      <c r="E733" s="12">
        <v>184.84152828999999</v>
      </c>
      <c r="F733" s="12">
        <v>177.41002535766901</v>
      </c>
      <c r="G733" s="12">
        <v>342.24282847890618</v>
      </c>
      <c r="H733" s="12">
        <v>797.92982846962855</v>
      </c>
      <c r="I733" s="12">
        <v>111.00785065745173</v>
      </c>
      <c r="J733" s="12">
        <v>214.14596337369832</v>
      </c>
      <c r="K733" s="12">
        <v>499.27547812085157</v>
      </c>
      <c r="L733" s="12">
        <v>0</v>
      </c>
      <c r="M733" s="12">
        <v>0</v>
      </c>
      <c r="N733" s="12">
        <v>0</v>
      </c>
      <c r="O733" s="12">
        <v>0</v>
      </c>
      <c r="P733" s="12">
        <v>0</v>
      </c>
      <c r="Q733" s="12">
        <v>0</v>
      </c>
    </row>
    <row r="734" spans="1:17" ht="15.75" customHeight="1">
      <c r="A734" s="8" t="s">
        <v>1135</v>
      </c>
      <c r="B734" s="8" t="s">
        <v>217</v>
      </c>
      <c r="C734" s="12">
        <v>7.3701000000000003E-2</v>
      </c>
      <c r="D734" s="12">
        <v>0</v>
      </c>
      <c r="E734" s="12">
        <v>999.02471837999997</v>
      </c>
      <c r="F734" s="12">
        <v>23.762126364625015</v>
      </c>
      <c r="G734" s="12">
        <v>45.839671807199302</v>
      </c>
      <c r="H734" s="12">
        <v>106.87394568583923</v>
      </c>
      <c r="I734" s="12">
        <v>18.808706608560033</v>
      </c>
      <c r="J734" s="12">
        <v>36.283997687085716</v>
      </c>
      <c r="K734" s="12">
        <v>84.595151867245463</v>
      </c>
      <c r="L734" s="12">
        <v>0</v>
      </c>
      <c r="M734" s="12">
        <v>0</v>
      </c>
      <c r="N734" s="12">
        <v>0</v>
      </c>
      <c r="O734" s="12">
        <v>0</v>
      </c>
      <c r="P734" s="12">
        <v>0</v>
      </c>
      <c r="Q734" s="12">
        <v>0</v>
      </c>
    </row>
    <row r="735" spans="1:17" ht="15.75" customHeight="1">
      <c r="A735" s="8" t="s">
        <v>1135</v>
      </c>
      <c r="B735" s="8" t="s">
        <v>244</v>
      </c>
      <c r="C735" s="12">
        <v>0.22034999999999999</v>
      </c>
      <c r="D735" s="12">
        <v>0</v>
      </c>
      <c r="E735" s="12">
        <v>184.84152828999999</v>
      </c>
      <c r="F735" s="12">
        <v>503.89563680351694</v>
      </c>
      <c r="G735" s="12">
        <v>972.06833520336033</v>
      </c>
      <c r="H735" s="12">
        <v>2266.3508346307999</v>
      </c>
      <c r="I735" s="12">
        <v>315.2943103663693</v>
      </c>
      <c r="J735" s="12">
        <v>608.23629535898579</v>
      </c>
      <c r="K735" s="12">
        <v>1418.0863481693402</v>
      </c>
      <c r="L735" s="12">
        <v>0</v>
      </c>
      <c r="M735" s="12">
        <v>0</v>
      </c>
      <c r="N735" s="12">
        <v>0</v>
      </c>
      <c r="O735" s="12">
        <v>0</v>
      </c>
      <c r="P735" s="12">
        <v>0</v>
      </c>
      <c r="Q735" s="12">
        <v>0</v>
      </c>
    </row>
    <row r="736" spans="1:17" ht="15.75" customHeight="1">
      <c r="A736" s="8" t="s">
        <v>1136</v>
      </c>
      <c r="B736" s="8" t="s">
        <v>138</v>
      </c>
      <c r="C736" s="12">
        <v>7.6454799999999996E-3</v>
      </c>
      <c r="D736" s="12">
        <v>0</v>
      </c>
      <c r="E736" s="12">
        <v>450.24200000000002</v>
      </c>
      <c r="F736" s="12">
        <v>13.882068694710524</v>
      </c>
      <c r="G736" s="12">
        <v>26.779988592176995</v>
      </c>
      <c r="H736" s="12">
        <v>62.436813647043103</v>
      </c>
      <c r="I736" s="12">
        <v>8.792653282034891</v>
      </c>
      <c r="J736" s="12">
        <v>16.961964370453078</v>
      </c>
      <c r="K736" s="12">
        <v>39.546357715594198</v>
      </c>
      <c r="L736" s="12">
        <v>0</v>
      </c>
      <c r="M736" s="12">
        <v>0</v>
      </c>
      <c r="N736" s="12">
        <v>0</v>
      </c>
      <c r="O736" s="12">
        <v>0</v>
      </c>
      <c r="P736" s="12">
        <v>0</v>
      </c>
      <c r="Q736" s="12">
        <v>0</v>
      </c>
    </row>
    <row r="737" spans="1:17" ht="15.75" customHeight="1">
      <c r="A737" s="8" t="s">
        <v>1137</v>
      </c>
      <c r="B737" s="8" t="s">
        <v>128</v>
      </c>
      <c r="C737" s="12">
        <v>5.3039999999999999E-4</v>
      </c>
      <c r="D737" s="12">
        <v>0</v>
      </c>
      <c r="E737" s="12">
        <v>146.87979724000002</v>
      </c>
      <c r="F737" s="12">
        <v>1.0456199648486009</v>
      </c>
      <c r="G737" s="12">
        <v>2.0171122435856774</v>
      </c>
      <c r="H737" s="12">
        <v>4.7028422295414378</v>
      </c>
      <c r="I737" s="12">
        <v>0.74857887784056854</v>
      </c>
      <c r="J737" s="12">
        <v>1.4440883595795448</v>
      </c>
      <c r="K737" s="12">
        <v>3.3668526589018448</v>
      </c>
      <c r="L737" s="12">
        <v>0</v>
      </c>
      <c r="M737" s="12">
        <v>0</v>
      </c>
      <c r="N737" s="12">
        <v>0</v>
      </c>
      <c r="O737" s="12">
        <v>0</v>
      </c>
      <c r="P737" s="12">
        <v>0</v>
      </c>
      <c r="Q737" s="12">
        <v>0</v>
      </c>
    </row>
    <row r="738" spans="1:17" ht="15.75" customHeight="1">
      <c r="A738" s="8" t="s">
        <v>1138</v>
      </c>
      <c r="B738" s="8" t="s">
        <v>61</v>
      </c>
      <c r="C738" s="12">
        <v>2.898E-3</v>
      </c>
      <c r="D738" s="12">
        <v>0</v>
      </c>
      <c r="E738" s="12">
        <v>2.9174746000000003</v>
      </c>
      <c r="F738" s="12">
        <v>77.570832805919878</v>
      </c>
      <c r="G738" s="12">
        <v>149.64239576337303</v>
      </c>
      <c r="H738" s="12">
        <v>348.88716796183172</v>
      </c>
      <c r="I738" s="12">
        <v>49.956473318026639</v>
      </c>
      <c r="J738" s="12">
        <v>96.371356098525993</v>
      </c>
      <c r="K738" s="12">
        <v>224.68719062091853</v>
      </c>
      <c r="L738" s="12">
        <v>0</v>
      </c>
      <c r="M738" s="12">
        <v>0</v>
      </c>
      <c r="N738" s="12">
        <v>0</v>
      </c>
      <c r="O738" s="12">
        <v>0</v>
      </c>
      <c r="P738" s="12">
        <v>0</v>
      </c>
      <c r="Q738" s="12">
        <v>0</v>
      </c>
    </row>
    <row r="739" spans="1:17" ht="15.75" customHeight="1">
      <c r="A739" s="8" t="s">
        <v>1138</v>
      </c>
      <c r="B739" s="8" t="s">
        <v>87</v>
      </c>
      <c r="C739" s="12">
        <v>3.587158E-2</v>
      </c>
      <c r="D739" s="12">
        <v>0</v>
      </c>
      <c r="E739" s="12">
        <v>150.54139967525299</v>
      </c>
      <c r="F739" s="12">
        <v>80.045519938796389</v>
      </c>
      <c r="G739" s="12">
        <v>154.41633073265402</v>
      </c>
      <c r="H739" s="12">
        <v>360.01746725281691</v>
      </c>
      <c r="I739" s="12">
        <v>8.2856471112889043</v>
      </c>
      <c r="J739" s="12">
        <v>15.983895484083547</v>
      </c>
      <c r="K739" s="12">
        <v>37.266016759434706</v>
      </c>
      <c r="L739" s="12">
        <v>0</v>
      </c>
      <c r="M739" s="12">
        <v>0</v>
      </c>
      <c r="N739" s="12">
        <v>0</v>
      </c>
      <c r="O739" s="12">
        <v>0</v>
      </c>
      <c r="P739" s="12">
        <v>0</v>
      </c>
      <c r="Q739" s="12">
        <v>0</v>
      </c>
    </row>
    <row r="740" spans="1:17" ht="15.75" customHeight="1">
      <c r="A740" s="8" t="s">
        <v>1138</v>
      </c>
      <c r="B740" s="8" t="s">
        <v>97</v>
      </c>
      <c r="C740" s="12">
        <v>1.635984E-2</v>
      </c>
      <c r="D740" s="12">
        <v>0</v>
      </c>
      <c r="E740" s="12">
        <v>108.25509592</v>
      </c>
      <c r="F740" s="12">
        <v>5.2043209333605907</v>
      </c>
      <c r="G740" s="12">
        <v>10.039689205581386</v>
      </c>
      <c r="H740" s="12">
        <v>23.407261800934084</v>
      </c>
      <c r="I740" s="12">
        <v>3.8240831071281209</v>
      </c>
      <c r="J740" s="12">
        <v>7.3770634792672212</v>
      </c>
      <c r="K740" s="12">
        <v>17.199422476675959</v>
      </c>
      <c r="L740" s="12">
        <v>0</v>
      </c>
      <c r="M740" s="12">
        <v>0</v>
      </c>
      <c r="N740" s="12">
        <v>0</v>
      </c>
      <c r="O740" s="12">
        <v>0</v>
      </c>
      <c r="P740" s="12">
        <v>0</v>
      </c>
      <c r="Q740" s="12">
        <v>0</v>
      </c>
    </row>
    <row r="741" spans="1:17" ht="15.75" customHeight="1">
      <c r="A741" s="8" t="s">
        <v>1138</v>
      </c>
      <c r="B741" s="8" t="s">
        <v>128</v>
      </c>
      <c r="C741" s="12">
        <v>5.8796879999999996E-2</v>
      </c>
      <c r="D741" s="12">
        <v>0</v>
      </c>
      <c r="E741" s="12">
        <v>146.87979724000002</v>
      </c>
      <c r="F741" s="12">
        <v>115.91099471871684</v>
      </c>
      <c r="G741" s="12">
        <v>223.60465032548615</v>
      </c>
      <c r="H741" s="12">
        <v>521.3281489993974</v>
      </c>
      <c r="I741" s="12">
        <v>82.982847758157178</v>
      </c>
      <c r="J741" s="12">
        <v>160.08274884539094</v>
      </c>
      <c r="K741" s="12">
        <v>373.22856667257298</v>
      </c>
      <c r="L741" s="12">
        <v>0</v>
      </c>
      <c r="M741" s="12">
        <v>0</v>
      </c>
      <c r="N741" s="12">
        <v>0</v>
      </c>
      <c r="O741" s="12">
        <v>0</v>
      </c>
      <c r="P741" s="12">
        <v>0</v>
      </c>
      <c r="Q741" s="12">
        <v>0</v>
      </c>
    </row>
    <row r="742" spans="1:17" ht="15.75" customHeight="1">
      <c r="A742" s="8" t="s">
        <v>1138</v>
      </c>
      <c r="B742" s="8" t="s">
        <v>138</v>
      </c>
      <c r="C742" s="12">
        <v>2.1704E-4</v>
      </c>
      <c r="D742" s="12">
        <v>0</v>
      </c>
      <c r="E742" s="12">
        <v>450.24200000000002</v>
      </c>
      <c r="F742" s="12">
        <v>0.39408437266201363</v>
      </c>
      <c r="G742" s="12">
        <v>0.76023071462433933</v>
      </c>
      <c r="H742" s="12">
        <v>1.7724571948333177</v>
      </c>
      <c r="I742" s="12">
        <v>0.24960597219963332</v>
      </c>
      <c r="J742" s="12">
        <v>0.48151649693193038</v>
      </c>
      <c r="K742" s="12">
        <v>1.1226425912555607</v>
      </c>
      <c r="L742" s="12">
        <v>0</v>
      </c>
      <c r="M742" s="12">
        <v>0</v>
      </c>
      <c r="N742" s="12">
        <v>0</v>
      </c>
      <c r="O742" s="12">
        <v>0</v>
      </c>
      <c r="P742" s="12">
        <v>0</v>
      </c>
      <c r="Q742" s="12">
        <v>0</v>
      </c>
    </row>
    <row r="743" spans="1:17" ht="15.75" customHeight="1">
      <c r="A743" s="8" t="s">
        <v>1138</v>
      </c>
      <c r="B743" s="8" t="s">
        <v>161</v>
      </c>
      <c r="C743" s="12">
        <v>4.5299999999999997E-5</v>
      </c>
      <c r="D743" s="12">
        <v>0</v>
      </c>
      <c r="E743" s="12">
        <v>3.891881358</v>
      </c>
      <c r="F743" s="12">
        <v>0.65435893016470748</v>
      </c>
      <c r="G743" s="12">
        <v>1.2623280485333617</v>
      </c>
      <c r="H743" s="12">
        <v>2.9430834466724467</v>
      </c>
      <c r="I743" s="12">
        <v>0.39499602728098537</v>
      </c>
      <c r="J743" s="12">
        <v>0.76198939345189565</v>
      </c>
      <c r="K743" s="12">
        <v>1.7765575065957055</v>
      </c>
      <c r="L743" s="12">
        <v>0</v>
      </c>
      <c r="M743" s="12">
        <v>0</v>
      </c>
      <c r="N743" s="12">
        <v>0</v>
      </c>
      <c r="O743" s="12">
        <v>0</v>
      </c>
      <c r="P743" s="12">
        <v>0</v>
      </c>
      <c r="Q743" s="12">
        <v>0</v>
      </c>
    </row>
    <row r="744" spans="1:17" ht="15.75" customHeight="1">
      <c r="A744" s="8" t="s">
        <v>1138</v>
      </c>
      <c r="B744" s="8" t="s">
        <v>193</v>
      </c>
      <c r="C744" s="12">
        <v>1.4391999999999999E-4</v>
      </c>
      <c r="D744" s="12">
        <v>0</v>
      </c>
      <c r="E744" s="12">
        <v>77.359122075000002</v>
      </c>
      <c r="F744" s="12">
        <v>0.41658614474295402</v>
      </c>
      <c r="G744" s="12">
        <v>0.80363902882328575</v>
      </c>
      <c r="H744" s="12">
        <v>1.8736624965100939</v>
      </c>
      <c r="I744" s="12">
        <v>0.13097028683411571</v>
      </c>
      <c r="J744" s="12">
        <v>0.25265562823991661</v>
      </c>
      <c r="K744" s="12">
        <v>0.5890597123667366</v>
      </c>
      <c r="L744" s="12">
        <v>0</v>
      </c>
      <c r="M744" s="12">
        <v>0</v>
      </c>
      <c r="N744" s="12">
        <v>0</v>
      </c>
      <c r="O744" s="12">
        <v>0</v>
      </c>
      <c r="P744" s="12">
        <v>0</v>
      </c>
      <c r="Q744" s="12">
        <v>0</v>
      </c>
    </row>
    <row r="745" spans="1:17" ht="15.75" customHeight="1">
      <c r="A745" s="8" t="s">
        <v>1138</v>
      </c>
      <c r="B745" s="8" t="s">
        <v>217</v>
      </c>
      <c r="C745" s="12">
        <v>1.5104498399999997</v>
      </c>
      <c r="D745" s="12">
        <v>0</v>
      </c>
      <c r="E745" s="12">
        <v>999.02471837999997</v>
      </c>
      <c r="F745" s="12">
        <v>486.98796441713984</v>
      </c>
      <c r="G745" s="12">
        <v>939.45163494167889</v>
      </c>
      <c r="H745" s="12">
        <v>2190.3058867769028</v>
      </c>
      <c r="I745" s="12">
        <v>385.47113183683308</v>
      </c>
      <c r="J745" s="12">
        <v>743.61485598592913</v>
      </c>
      <c r="K745" s="12">
        <v>1733.7177732005882</v>
      </c>
      <c r="L745" s="12">
        <v>0</v>
      </c>
      <c r="M745" s="12">
        <v>0</v>
      </c>
      <c r="N745" s="12">
        <v>0</v>
      </c>
      <c r="O745" s="12">
        <v>0</v>
      </c>
      <c r="P745" s="12">
        <v>0</v>
      </c>
      <c r="Q745" s="12">
        <v>0</v>
      </c>
    </row>
    <row r="746" spans="1:17" ht="15.75" customHeight="1">
      <c r="A746" s="8" t="s">
        <v>1138</v>
      </c>
      <c r="B746" s="8" t="s">
        <v>331</v>
      </c>
      <c r="C746" s="12">
        <v>2.2079999999999999E-5</v>
      </c>
      <c r="D746" s="12">
        <v>0</v>
      </c>
      <c r="E746" s="12">
        <v>57.73286693</v>
      </c>
      <c r="F746" s="12">
        <v>4.337359082762772E-2</v>
      </c>
      <c r="G746" s="12">
        <v>8.3672274868385105E-2</v>
      </c>
      <c r="H746" s="12">
        <v>0.19507962878324889</v>
      </c>
      <c r="I746" s="12">
        <v>2.587093083939157E-2</v>
      </c>
      <c r="J746" s="12">
        <v>4.9907780171977695E-2</v>
      </c>
      <c r="K746" s="12">
        <v>0.11635862948222606</v>
      </c>
      <c r="L746" s="12">
        <v>0</v>
      </c>
      <c r="M746" s="12">
        <v>0</v>
      </c>
      <c r="N746" s="12">
        <v>0</v>
      </c>
      <c r="O746" s="12">
        <v>0</v>
      </c>
      <c r="P746" s="12">
        <v>0</v>
      </c>
      <c r="Q746" s="12">
        <v>0</v>
      </c>
    </row>
    <row r="747" spans="1:17" ht="15.75" customHeight="1">
      <c r="A747" s="8" t="s">
        <v>1138</v>
      </c>
      <c r="B747" s="8" t="s">
        <v>244</v>
      </c>
      <c r="C747" s="12">
        <v>4.1478209399999999</v>
      </c>
      <c r="D747" s="12">
        <v>0</v>
      </c>
      <c r="E747" s="12">
        <v>184.84152828999999</v>
      </c>
      <c r="F747" s="12">
        <v>9485.2229358214772</v>
      </c>
      <c r="G747" s="12">
        <v>18298.004973303548</v>
      </c>
      <c r="H747" s="12">
        <v>42661.299973987334</v>
      </c>
      <c r="I747" s="12">
        <v>5935.0321887927648</v>
      </c>
      <c r="J747" s="12">
        <v>11449.309019097011</v>
      </c>
      <c r="K747" s="12">
        <v>26693.751983956976</v>
      </c>
      <c r="L747" s="12">
        <v>0</v>
      </c>
      <c r="M747" s="12">
        <v>0</v>
      </c>
      <c r="N747" s="12">
        <v>0</v>
      </c>
      <c r="O747" s="12">
        <v>0</v>
      </c>
      <c r="P747" s="12">
        <v>0</v>
      </c>
      <c r="Q747" s="12">
        <v>0</v>
      </c>
    </row>
    <row r="748" spans="1:17" ht="15.75" customHeight="1">
      <c r="A748" s="8" t="s">
        <v>1138</v>
      </c>
      <c r="B748" s="8" t="s">
        <v>319</v>
      </c>
      <c r="C748" s="12">
        <v>9.2611600000000009E-3</v>
      </c>
      <c r="D748" s="12">
        <v>0</v>
      </c>
      <c r="E748" s="12">
        <v>230.05283894999999</v>
      </c>
      <c r="F748" s="12">
        <v>1.2868313798949873</v>
      </c>
      <c r="G748" s="12">
        <v>2.4824347459664935</v>
      </c>
      <c r="H748" s="12">
        <v>5.7877289637879894</v>
      </c>
      <c r="I748" s="12">
        <v>0.66524687970660767</v>
      </c>
      <c r="J748" s="12">
        <v>1.2833320624837743</v>
      </c>
      <c r="K748" s="12">
        <v>2.9920537328377255</v>
      </c>
      <c r="L748" s="12">
        <v>0</v>
      </c>
      <c r="M748" s="12">
        <v>0</v>
      </c>
      <c r="N748" s="12">
        <v>0</v>
      </c>
      <c r="O748" s="12">
        <v>0</v>
      </c>
      <c r="P748" s="12">
        <v>0</v>
      </c>
      <c r="Q748" s="12">
        <v>0</v>
      </c>
    </row>
    <row r="749" spans="1:17" ht="15.75" customHeight="1">
      <c r="A749" s="8" t="s">
        <v>1139</v>
      </c>
      <c r="B749" s="8" t="s">
        <v>244</v>
      </c>
      <c r="C749" s="12">
        <v>6.3393000000000005E-2</v>
      </c>
      <c r="D749" s="12">
        <v>0</v>
      </c>
      <c r="E749" s="12">
        <v>184.84152828999999</v>
      </c>
      <c r="F749" s="12">
        <v>144.96689858808872</v>
      </c>
      <c r="G749" s="12">
        <v>279.65658258927448</v>
      </c>
      <c r="H749" s="12">
        <v>652.01170165532244</v>
      </c>
      <c r="I749" s="12">
        <v>90.707747751555488</v>
      </c>
      <c r="J749" s="12">
        <v>174.98490343404671</v>
      </c>
      <c r="K749" s="12">
        <v>407.97253401179483</v>
      </c>
      <c r="L749" s="12">
        <v>0</v>
      </c>
      <c r="M749" s="12">
        <v>0</v>
      </c>
      <c r="N749" s="12">
        <v>0</v>
      </c>
      <c r="O749" s="12">
        <v>0</v>
      </c>
      <c r="P749" s="12">
        <v>0</v>
      </c>
      <c r="Q749" s="12">
        <v>0</v>
      </c>
    </row>
    <row r="750" spans="1:17" ht="15.75" customHeight="1">
      <c r="A750" s="8" t="s">
        <v>1140</v>
      </c>
      <c r="B750" s="8" t="s">
        <v>217</v>
      </c>
      <c r="C750" s="12">
        <v>0.14112567000000001</v>
      </c>
      <c r="D750" s="12">
        <v>0</v>
      </c>
      <c r="E750" s="12">
        <v>999.02471837999997</v>
      </c>
      <c r="F750" s="12">
        <v>45.500685253013792</v>
      </c>
      <c r="G750" s="12">
        <v>87.775666495313658</v>
      </c>
      <c r="H750" s="12">
        <v>204.64657454386872</v>
      </c>
      <c r="I750" s="12">
        <v>36.015675797702364</v>
      </c>
      <c r="J750" s="12">
        <v>69.478073348644131</v>
      </c>
      <c r="K750" s="12">
        <v>161.98623473245635</v>
      </c>
      <c r="L750" s="12">
        <v>0</v>
      </c>
      <c r="M750" s="12">
        <v>0</v>
      </c>
      <c r="N750" s="12">
        <v>0</v>
      </c>
      <c r="O750" s="12">
        <v>0</v>
      </c>
      <c r="P750" s="12">
        <v>0</v>
      </c>
      <c r="Q750" s="12">
        <v>0</v>
      </c>
    </row>
    <row r="751" spans="1:17" ht="15.75" customHeight="1">
      <c r="A751" s="8" t="s">
        <v>1140</v>
      </c>
      <c r="B751" s="8" t="s">
        <v>244</v>
      </c>
      <c r="C751" s="12">
        <v>0.15163330999999999</v>
      </c>
      <c r="D751" s="12">
        <v>0</v>
      </c>
      <c r="E751" s="12">
        <v>184.84152828999999</v>
      </c>
      <c r="F751" s="12">
        <v>346.75454187916995</v>
      </c>
      <c r="G751" s="12">
        <v>668.92643164545063</v>
      </c>
      <c r="H751" s="12">
        <v>1559.5837471129148</v>
      </c>
      <c r="I751" s="12">
        <v>216.96900342645742</v>
      </c>
      <c r="J751" s="12">
        <v>418.55630917821946</v>
      </c>
      <c r="K751" s="12">
        <v>975.85262917508271</v>
      </c>
      <c r="L751" s="12">
        <v>0</v>
      </c>
      <c r="M751" s="12">
        <v>0</v>
      </c>
      <c r="N751" s="12">
        <v>0</v>
      </c>
      <c r="O751" s="12">
        <v>0</v>
      </c>
      <c r="P751" s="12">
        <v>0</v>
      </c>
      <c r="Q751" s="12">
        <v>0</v>
      </c>
    </row>
    <row r="752" spans="1:17" ht="15.75" customHeight="1">
      <c r="A752" s="8" t="s">
        <v>1141</v>
      </c>
      <c r="B752" s="8" t="s">
        <v>97</v>
      </c>
      <c r="C752" s="12">
        <v>3.6224720000000002E-2</v>
      </c>
      <c r="D752" s="12">
        <v>0</v>
      </c>
      <c r="E752" s="12">
        <v>108.25509592</v>
      </c>
      <c r="F752" s="12">
        <v>11.523649901290357</v>
      </c>
      <c r="G752" s="12">
        <v>22.230347629268262</v>
      </c>
      <c r="H752" s="12">
        <v>51.829449719895358</v>
      </c>
      <c r="I752" s="12">
        <v>8.4674629955088907</v>
      </c>
      <c r="J752" s="12">
        <v>16.334637683417494</v>
      </c>
      <c r="K752" s="12">
        <v>38.083762639444707</v>
      </c>
      <c r="L752" s="12">
        <v>0</v>
      </c>
      <c r="M752" s="12">
        <v>0</v>
      </c>
      <c r="N752" s="12">
        <v>0</v>
      </c>
      <c r="O752" s="12">
        <v>0</v>
      </c>
      <c r="P752" s="12">
        <v>0</v>
      </c>
      <c r="Q752" s="12">
        <v>0</v>
      </c>
    </row>
    <row r="753" spans="1:17" ht="15.75" customHeight="1">
      <c r="A753" s="8" t="s">
        <v>1142</v>
      </c>
      <c r="B753" s="8" t="s">
        <v>202</v>
      </c>
      <c r="C753" s="12">
        <v>1.006406E-2</v>
      </c>
      <c r="D753" s="12">
        <v>0</v>
      </c>
      <c r="E753" s="12">
        <v>31.658415652206102</v>
      </c>
      <c r="F753" s="12">
        <v>104.23051836840612</v>
      </c>
      <c r="G753" s="12">
        <v>201.07176777811031</v>
      </c>
      <c r="H753" s="12">
        <v>468.79334736202139</v>
      </c>
      <c r="I753" s="12">
        <v>75.393319965247642</v>
      </c>
      <c r="J753" s="12">
        <v>145.44174164510451</v>
      </c>
      <c r="K753" s="12">
        <v>339.09345735305902</v>
      </c>
      <c r="L753" s="12">
        <v>0</v>
      </c>
      <c r="M753" s="12">
        <v>0</v>
      </c>
      <c r="N753" s="12">
        <v>0</v>
      </c>
      <c r="O753" s="12">
        <v>0</v>
      </c>
      <c r="P753" s="12">
        <v>0</v>
      </c>
      <c r="Q753" s="12">
        <v>0</v>
      </c>
    </row>
    <row r="754" spans="1:17" ht="15.75" customHeight="1">
      <c r="A754" s="8" t="s">
        <v>1143</v>
      </c>
      <c r="B754" s="8" t="s">
        <v>306</v>
      </c>
      <c r="C754" s="12">
        <v>0.36755103450463822</v>
      </c>
      <c r="D754" s="12">
        <v>0</v>
      </c>
      <c r="E754" s="12">
        <v>36.634587916000001</v>
      </c>
      <c r="F754" s="12">
        <v>642.79811298031325</v>
      </c>
      <c r="G754" s="12">
        <v>1240.0260012576348</v>
      </c>
      <c r="H754" s="12">
        <v>2891.0868311806507</v>
      </c>
      <c r="I754" s="12">
        <v>421.87435693944201</v>
      </c>
      <c r="J754" s="12">
        <v>813.84055320768221</v>
      </c>
      <c r="K754" s="12">
        <v>1897.4470726204213</v>
      </c>
      <c r="L754" s="12">
        <v>0</v>
      </c>
      <c r="M754" s="12">
        <v>0</v>
      </c>
      <c r="N754" s="12">
        <v>0</v>
      </c>
      <c r="O754" s="12">
        <v>0</v>
      </c>
      <c r="P754" s="12">
        <v>0</v>
      </c>
      <c r="Q754" s="12">
        <v>0</v>
      </c>
    </row>
    <row r="755" spans="1:17" ht="15.75" customHeight="1">
      <c r="A755" s="8" t="s">
        <v>1144</v>
      </c>
      <c r="B755" s="8" t="s">
        <v>202</v>
      </c>
      <c r="C755" s="12">
        <v>1.037656E-2</v>
      </c>
      <c r="D755" s="12">
        <v>0</v>
      </c>
      <c r="E755" s="12">
        <v>31.658415652206102</v>
      </c>
      <c r="F755" s="12">
        <v>107.46698923504711</v>
      </c>
      <c r="G755" s="12">
        <v>207.31526468002261</v>
      </c>
      <c r="H755" s="12">
        <v>483.34989025332283</v>
      </c>
      <c r="I755" s="12">
        <v>77.734364482981022</v>
      </c>
      <c r="J755" s="12">
        <v>149.95786578030396</v>
      </c>
      <c r="K755" s="12">
        <v>349.62267770973722</v>
      </c>
      <c r="L755" s="12">
        <v>0</v>
      </c>
      <c r="M755" s="12">
        <v>0</v>
      </c>
      <c r="N755" s="12">
        <v>0</v>
      </c>
      <c r="O755" s="12">
        <v>0</v>
      </c>
      <c r="P755" s="12">
        <v>0</v>
      </c>
      <c r="Q755" s="12">
        <v>0</v>
      </c>
    </row>
    <row r="756" spans="1:17" ht="15.75" customHeight="1">
      <c r="A756" s="8" t="s">
        <v>1145</v>
      </c>
      <c r="B756" s="8" t="s">
        <v>97</v>
      </c>
      <c r="C756" s="12">
        <v>3.090416E-2</v>
      </c>
      <c r="D756" s="12">
        <v>0</v>
      </c>
      <c r="E756" s="12">
        <v>108.25509592</v>
      </c>
      <c r="F756" s="12">
        <v>9.8310965642649926</v>
      </c>
      <c r="G756" s="12">
        <v>18.965232029137201</v>
      </c>
      <c r="H756" s="12">
        <v>44.216921672703094</v>
      </c>
      <c r="I756" s="12">
        <v>7.2237916872038221</v>
      </c>
      <c r="J756" s="12">
        <v>13.935463310975587</v>
      </c>
      <c r="K756" s="12">
        <v>32.490152967681226</v>
      </c>
      <c r="L756" s="12">
        <v>0</v>
      </c>
      <c r="M756" s="12">
        <v>0</v>
      </c>
      <c r="N756" s="12">
        <v>0</v>
      </c>
      <c r="O756" s="12">
        <v>0</v>
      </c>
      <c r="P756" s="12">
        <v>0</v>
      </c>
      <c r="Q756" s="12">
        <v>0</v>
      </c>
    </row>
    <row r="757" spans="1:17" ht="15.75" customHeight="1">
      <c r="A757" s="8" t="s">
        <v>1145</v>
      </c>
      <c r="B757" s="8" t="s">
        <v>319</v>
      </c>
      <c r="C757" s="12">
        <v>0.52741411999999999</v>
      </c>
      <c r="D757" s="12">
        <v>0</v>
      </c>
      <c r="E757" s="12">
        <v>230.05283894999999</v>
      </c>
      <c r="F757" s="12">
        <v>73.283804600687205</v>
      </c>
      <c r="G757" s="12">
        <v>141.37226189822243</v>
      </c>
      <c r="H757" s="12">
        <v>329.6055762166676</v>
      </c>
      <c r="I757" s="12">
        <v>37.885167478286341</v>
      </c>
      <c r="J757" s="12">
        <v>73.084521852841846</v>
      </c>
      <c r="K757" s="12">
        <v>170.39457114414651</v>
      </c>
      <c r="L757" s="12">
        <v>0</v>
      </c>
      <c r="M757" s="12">
        <v>0</v>
      </c>
      <c r="N757" s="12">
        <v>0</v>
      </c>
      <c r="O757" s="12">
        <v>0</v>
      </c>
      <c r="P757" s="12">
        <v>0</v>
      </c>
      <c r="Q757" s="12">
        <v>0</v>
      </c>
    </row>
    <row r="758" spans="1:17" ht="15.75" customHeight="1">
      <c r="A758" s="8" t="s">
        <v>1146</v>
      </c>
      <c r="B758" s="8" t="s">
        <v>217</v>
      </c>
      <c r="C758" s="12">
        <v>5.7168719999999999E-2</v>
      </c>
      <c r="D758" s="12">
        <v>0</v>
      </c>
      <c r="E758" s="12">
        <v>999.02471837999997</v>
      </c>
      <c r="F758" s="12">
        <v>18.431912032996365</v>
      </c>
      <c r="G758" s="12">
        <v>35.557120831978814</v>
      </c>
      <c r="H758" s="12">
        <v>82.900458286983209</v>
      </c>
      <c r="I758" s="12">
        <v>14.589621330333618</v>
      </c>
      <c r="J758" s="12">
        <v>28.144932962288848</v>
      </c>
      <c r="K758" s="12">
        <v>65.619144251177488</v>
      </c>
      <c r="L758" s="12">
        <v>0</v>
      </c>
      <c r="M758" s="12">
        <v>0</v>
      </c>
      <c r="N758" s="12">
        <v>0</v>
      </c>
      <c r="O758" s="12">
        <v>0</v>
      </c>
      <c r="P758" s="12">
        <v>0</v>
      </c>
      <c r="Q758" s="12">
        <v>0</v>
      </c>
    </row>
    <row r="759" spans="1:17" ht="15.75" customHeight="1">
      <c r="A759" s="8" t="s">
        <v>1147</v>
      </c>
      <c r="B759" s="8" t="s">
        <v>310</v>
      </c>
      <c r="C759" s="12">
        <v>4.3550200000000002E-3</v>
      </c>
      <c r="D759" s="12">
        <v>0</v>
      </c>
      <c r="E759" s="12">
        <v>126.431048136</v>
      </c>
      <c r="F759" s="12">
        <v>6.0604813493665928</v>
      </c>
      <c r="G759" s="12">
        <v>11.691313806924159</v>
      </c>
      <c r="H759" s="12">
        <v>27.257979552137105</v>
      </c>
      <c r="I759" s="12">
        <v>3.6254970598774343</v>
      </c>
      <c r="J759" s="12">
        <v>6.9939698498598659</v>
      </c>
      <c r="K759" s="12">
        <v>16.306250119027393</v>
      </c>
      <c r="L759" s="12">
        <v>0</v>
      </c>
      <c r="M759" s="12">
        <v>0</v>
      </c>
      <c r="N759" s="12">
        <v>0</v>
      </c>
      <c r="O759" s="12">
        <v>0</v>
      </c>
      <c r="P759" s="12">
        <v>0</v>
      </c>
      <c r="Q759" s="12">
        <v>0</v>
      </c>
    </row>
    <row r="760" spans="1:17" ht="15.75" customHeight="1">
      <c r="A760" s="8" t="s">
        <v>1148</v>
      </c>
      <c r="B760" s="8" t="s">
        <v>138</v>
      </c>
      <c r="C760" s="12">
        <v>4.4166000000000002E-4</v>
      </c>
      <c r="D760" s="12">
        <v>0</v>
      </c>
      <c r="E760" s="12">
        <v>450.24200000000002</v>
      </c>
      <c r="F760" s="12">
        <v>0.80193192052112494</v>
      </c>
      <c r="G760" s="12">
        <v>1.5470120596248884</v>
      </c>
      <c r="H760" s="12">
        <v>3.6068164608831697</v>
      </c>
      <c r="I760" s="12">
        <v>0.50792929267273346</v>
      </c>
      <c r="J760" s="12">
        <v>0.97984968685475671</v>
      </c>
      <c r="K760" s="12">
        <v>2.2844928439639278</v>
      </c>
      <c r="L760" s="12">
        <v>0</v>
      </c>
      <c r="M760" s="12">
        <v>0</v>
      </c>
      <c r="N760" s="12">
        <v>0</v>
      </c>
      <c r="O760" s="12">
        <v>0</v>
      </c>
      <c r="P760" s="12">
        <v>0</v>
      </c>
      <c r="Q760" s="12">
        <v>0</v>
      </c>
    </row>
    <row r="761" spans="1:17" ht="15.75" customHeight="1">
      <c r="A761" s="8" t="s">
        <v>1149</v>
      </c>
      <c r="B761" s="8" t="s">
        <v>138</v>
      </c>
      <c r="C761" s="12">
        <v>3.4399999999999996E-5</v>
      </c>
      <c r="D761" s="12">
        <v>0</v>
      </c>
      <c r="E761" s="12">
        <v>450.24200000000002</v>
      </c>
      <c r="F761" s="12">
        <v>6.2460847860179081E-2</v>
      </c>
      <c r="G761" s="12">
        <v>0.12049362598174194</v>
      </c>
      <c r="H761" s="12">
        <v>0.28092760552094598</v>
      </c>
      <c r="I761" s="12">
        <v>3.9561580555046931E-2</v>
      </c>
      <c r="J761" s="12">
        <v>7.6318501172403269E-2</v>
      </c>
      <c r="K761" s="12">
        <v>0.17793450580165537</v>
      </c>
      <c r="L761" s="12">
        <v>0</v>
      </c>
      <c r="M761" s="12">
        <v>0</v>
      </c>
      <c r="N761" s="12">
        <v>0</v>
      </c>
      <c r="O761" s="12">
        <v>0</v>
      </c>
      <c r="P761" s="12">
        <v>0</v>
      </c>
      <c r="Q761" s="12">
        <v>0</v>
      </c>
    </row>
    <row r="762" spans="1:17" ht="15.75" customHeight="1">
      <c r="A762" s="8" t="s">
        <v>1149</v>
      </c>
      <c r="B762" s="8" t="s">
        <v>217</v>
      </c>
      <c r="C762" s="12">
        <v>7.4555999999999993E-4</v>
      </c>
      <c r="D762" s="12">
        <v>0</v>
      </c>
      <c r="E762" s="12">
        <v>999.02471837999997</v>
      </c>
      <c r="F762" s="12">
        <v>0.24037789083472166</v>
      </c>
      <c r="G762" s="12">
        <v>0.46371454542781654</v>
      </c>
      <c r="H762" s="12">
        <v>1.0811378264275149</v>
      </c>
      <c r="I762" s="12">
        <v>0.19026905061095528</v>
      </c>
      <c r="J762" s="12">
        <v>0.36704925734499694</v>
      </c>
      <c r="K762" s="12">
        <v>0.85576534139487259</v>
      </c>
      <c r="L762" s="12">
        <v>0</v>
      </c>
      <c r="M762" s="12">
        <v>0</v>
      </c>
      <c r="N762" s="12">
        <v>0</v>
      </c>
      <c r="O762" s="12">
        <v>0</v>
      </c>
      <c r="P762" s="12">
        <v>0</v>
      </c>
      <c r="Q762" s="12">
        <v>0</v>
      </c>
    </row>
    <row r="763" spans="1:17" ht="15.75" customHeight="1">
      <c r="A763" s="8" t="s">
        <v>1149</v>
      </c>
      <c r="B763" s="8" t="s">
        <v>244</v>
      </c>
      <c r="C763" s="12">
        <v>1.01022E-3</v>
      </c>
      <c r="D763" s="12">
        <v>0</v>
      </c>
      <c r="E763" s="12">
        <v>184.84152828999999</v>
      </c>
      <c r="F763" s="12">
        <v>2.3101676887299702</v>
      </c>
      <c r="G763" s="12">
        <v>4.4565594444707903</v>
      </c>
      <c r="H763" s="12">
        <v>10.390346903384282</v>
      </c>
      <c r="I763" s="12">
        <v>1.4455031459873549</v>
      </c>
      <c r="J763" s="12">
        <v>2.7885294771842739</v>
      </c>
      <c r="K763" s="12">
        <v>6.5013804885302058</v>
      </c>
      <c r="L763" s="12">
        <v>0</v>
      </c>
      <c r="M763" s="12">
        <v>0</v>
      </c>
      <c r="N763" s="12">
        <v>0</v>
      </c>
      <c r="O763" s="12">
        <v>0</v>
      </c>
      <c r="P763" s="12">
        <v>0</v>
      </c>
      <c r="Q763" s="12">
        <v>0</v>
      </c>
    </row>
    <row r="764" spans="1:17" ht="15.75" customHeight="1">
      <c r="A764" s="8" t="s">
        <v>1150</v>
      </c>
      <c r="B764" s="8" t="s">
        <v>217</v>
      </c>
      <c r="C764" s="12">
        <v>1.4545260000000001E-2</v>
      </c>
      <c r="D764" s="12">
        <v>0</v>
      </c>
      <c r="E764" s="12">
        <v>999.02471837999997</v>
      </c>
      <c r="F764" s="12">
        <v>4.6895741730278502</v>
      </c>
      <c r="G764" s="12">
        <v>9.0466878977270824</v>
      </c>
      <c r="H764" s="12">
        <v>21.092106310991841</v>
      </c>
      <c r="I764" s="12">
        <v>3.7119920745339123</v>
      </c>
      <c r="J764" s="12">
        <v>7.1608279426067529</v>
      </c>
      <c r="K764" s="12">
        <v>16.695275215377954</v>
      </c>
      <c r="L764" s="12">
        <v>0</v>
      </c>
      <c r="M764" s="12">
        <v>0</v>
      </c>
      <c r="N764" s="12">
        <v>0</v>
      </c>
      <c r="O764" s="12">
        <v>0</v>
      </c>
      <c r="P764" s="12">
        <v>0</v>
      </c>
      <c r="Q764" s="12">
        <v>0</v>
      </c>
    </row>
    <row r="765" spans="1:17" ht="15.75" customHeight="1">
      <c r="A765" s="8" t="s">
        <v>1151</v>
      </c>
      <c r="B765" s="8" t="s">
        <v>217</v>
      </c>
      <c r="C765" s="12">
        <v>4.1210999999999998E-2</v>
      </c>
      <c r="D765" s="12">
        <v>0</v>
      </c>
      <c r="E765" s="12">
        <v>999.02471837999997</v>
      </c>
      <c r="F765" s="12">
        <v>13.286943048433011</v>
      </c>
      <c r="G765" s="12">
        <v>25.631927855069677</v>
      </c>
      <c r="H765" s="12">
        <v>59.760141323172277</v>
      </c>
      <c r="I765" s="12">
        <v>10.51716541221106</v>
      </c>
      <c r="J765" s="12">
        <v>20.288731885354192</v>
      </c>
      <c r="K765" s="12">
        <v>47.30262552205604</v>
      </c>
      <c r="L765" s="12">
        <v>0</v>
      </c>
      <c r="M765" s="12">
        <v>0</v>
      </c>
      <c r="N765" s="12">
        <v>0</v>
      </c>
      <c r="O765" s="12">
        <v>0</v>
      </c>
      <c r="P765" s="12">
        <v>0</v>
      </c>
      <c r="Q765" s="12">
        <v>0</v>
      </c>
    </row>
    <row r="766" spans="1:17" ht="15.75" customHeight="1">
      <c r="A766" s="8" t="s">
        <v>1151</v>
      </c>
      <c r="B766" s="8" t="s">
        <v>310</v>
      </c>
      <c r="C766" s="12">
        <v>2.8746000000000001E-2</v>
      </c>
      <c r="D766" s="12">
        <v>0</v>
      </c>
      <c r="E766" s="12">
        <v>126.431048136</v>
      </c>
      <c r="F766" s="12">
        <v>40.003168038009484</v>
      </c>
      <c r="G766" s="12">
        <v>77.170370444645911</v>
      </c>
      <c r="H766" s="12">
        <v>179.92061579642186</v>
      </c>
      <c r="I766" s="12">
        <v>23.930668167594344</v>
      </c>
      <c r="J766" s="12">
        <v>46.164806890455544</v>
      </c>
      <c r="K766" s="12">
        <v>107.63198927250883</v>
      </c>
      <c r="L766" s="12">
        <v>0</v>
      </c>
      <c r="M766" s="12">
        <v>0</v>
      </c>
      <c r="N766" s="12">
        <v>0</v>
      </c>
      <c r="O766" s="12">
        <v>0</v>
      </c>
      <c r="P766" s="12">
        <v>0</v>
      </c>
      <c r="Q766" s="12">
        <v>0</v>
      </c>
    </row>
    <row r="767" spans="1:17" ht="15.75" customHeight="1">
      <c r="A767" s="8" t="s">
        <v>1152</v>
      </c>
      <c r="B767" s="8" t="s">
        <v>193</v>
      </c>
      <c r="C767" s="12">
        <v>1.49679E-3</v>
      </c>
      <c r="D767" s="12">
        <v>0</v>
      </c>
      <c r="E767" s="12">
        <v>77.359122075000002</v>
      </c>
      <c r="F767" s="12">
        <v>4.3325595858102153</v>
      </c>
      <c r="G767" s="12">
        <v>8.3579687461951497</v>
      </c>
      <c r="H767" s="12">
        <v>19.486376376815894</v>
      </c>
      <c r="I767" s="12">
        <v>1.3621110035466653</v>
      </c>
      <c r="J767" s="12">
        <v>2.6276571553170149</v>
      </c>
      <c r="K767" s="12">
        <v>6.1263110538730388</v>
      </c>
      <c r="L767" s="12">
        <v>0</v>
      </c>
      <c r="M767" s="12">
        <v>0</v>
      </c>
      <c r="N767" s="12">
        <v>0</v>
      </c>
      <c r="O767" s="12">
        <v>0</v>
      </c>
      <c r="P767" s="12">
        <v>0</v>
      </c>
      <c r="Q767" s="12">
        <v>0</v>
      </c>
    </row>
    <row r="768" spans="1:17" ht="15.75" customHeight="1">
      <c r="A768" s="8" t="s">
        <v>1152</v>
      </c>
      <c r="B768" s="8" t="s">
        <v>217</v>
      </c>
      <c r="C768" s="12">
        <v>9.4050000000000004E-4</v>
      </c>
      <c r="D768" s="12">
        <v>0</v>
      </c>
      <c r="E768" s="12">
        <v>999.02471837999997</v>
      </c>
      <c r="F768" s="12">
        <v>0.3032289907318737</v>
      </c>
      <c r="G768" s="12">
        <v>0.58496100914059423</v>
      </c>
      <c r="H768" s="12">
        <v>1.3638206526035166</v>
      </c>
      <c r="I768" s="12">
        <v>0.2400182977890491</v>
      </c>
      <c r="J768" s="12">
        <v>0.46302085215538608</v>
      </c>
      <c r="K768" s="12">
        <v>1.0795204994660093</v>
      </c>
      <c r="L768" s="12">
        <v>0</v>
      </c>
      <c r="M768" s="12">
        <v>0</v>
      </c>
      <c r="N768" s="12">
        <v>0</v>
      </c>
      <c r="O768" s="12">
        <v>0</v>
      </c>
      <c r="P768" s="12">
        <v>0</v>
      </c>
      <c r="Q768" s="12">
        <v>0</v>
      </c>
    </row>
    <row r="769" spans="1:17" ht="15.75" customHeight="1">
      <c r="A769" s="8" t="s">
        <v>1153</v>
      </c>
      <c r="B769" s="8" t="s">
        <v>193</v>
      </c>
      <c r="C769" s="12">
        <v>2.273969E-2</v>
      </c>
      <c r="D769" s="12">
        <v>0</v>
      </c>
      <c r="E769" s="12">
        <v>77.359122075000002</v>
      </c>
      <c r="F769" s="12">
        <v>65.821566076639144</v>
      </c>
      <c r="G769" s="12">
        <v>126.97680925057381</v>
      </c>
      <c r="H769" s="12">
        <v>296.04297064525861</v>
      </c>
      <c r="I769" s="12">
        <v>20.693605626868209</v>
      </c>
      <c r="J769" s="12">
        <v>39.920168586235057</v>
      </c>
      <c r="K769" s="12">
        <v>93.072785232829062</v>
      </c>
      <c r="L769" s="12">
        <v>0</v>
      </c>
      <c r="M769" s="12">
        <v>0</v>
      </c>
      <c r="N769" s="12">
        <v>0</v>
      </c>
      <c r="O769" s="12">
        <v>0</v>
      </c>
      <c r="P769" s="12">
        <v>0</v>
      </c>
      <c r="Q769" s="12">
        <v>0</v>
      </c>
    </row>
    <row r="770" spans="1:17" ht="15.75" customHeight="1">
      <c r="A770" s="8" t="s">
        <v>1154</v>
      </c>
      <c r="B770" s="8" t="s">
        <v>244</v>
      </c>
      <c r="C770" s="12">
        <v>8.4400829999999996E-2</v>
      </c>
      <c r="D770" s="12">
        <v>0</v>
      </c>
      <c r="E770" s="12">
        <v>184.84152828999999</v>
      </c>
      <c r="F770" s="12">
        <v>193.00753337687942</v>
      </c>
      <c r="G770" s="12">
        <v>372.33208217781635</v>
      </c>
      <c r="H770" s="12">
        <v>868.08210353543109</v>
      </c>
      <c r="I770" s="12">
        <v>120.76742223371534</v>
      </c>
      <c r="J770" s="12">
        <v>232.97321608542569</v>
      </c>
      <c r="K770" s="12">
        <v>543.17070477495474</v>
      </c>
      <c r="L770" s="12">
        <v>0</v>
      </c>
      <c r="M770" s="12">
        <v>0</v>
      </c>
      <c r="N770" s="12">
        <v>0</v>
      </c>
      <c r="O770" s="12">
        <v>0</v>
      </c>
      <c r="P770" s="12">
        <v>0</v>
      </c>
      <c r="Q770" s="12">
        <v>0</v>
      </c>
    </row>
    <row r="771" spans="1:17" ht="15.75" customHeight="1">
      <c r="A771" s="8" t="s">
        <v>1155</v>
      </c>
      <c r="B771" s="8" t="s">
        <v>61</v>
      </c>
      <c r="C771" s="12">
        <v>7.4999999999999993E-5</v>
      </c>
      <c r="D771" s="12">
        <v>0</v>
      </c>
      <c r="E771" s="12">
        <v>2.9174746000000003</v>
      </c>
      <c r="F771" s="12">
        <v>2.0075267289316736</v>
      </c>
      <c r="G771" s="12">
        <v>3.8727328096111022</v>
      </c>
      <c r="H771" s="12">
        <v>9.0291710135049605</v>
      </c>
      <c r="I771" s="12">
        <v>1.292869392288474</v>
      </c>
      <c r="J771" s="12">
        <v>2.4940827147651654</v>
      </c>
      <c r="K771" s="12">
        <v>5.8148858856345367</v>
      </c>
      <c r="L771" s="12">
        <v>0</v>
      </c>
      <c r="M771" s="12">
        <v>0</v>
      </c>
      <c r="N771" s="12">
        <v>0</v>
      </c>
      <c r="O771" s="12">
        <v>0</v>
      </c>
      <c r="P771" s="12">
        <v>0</v>
      </c>
      <c r="Q771" s="12">
        <v>0</v>
      </c>
    </row>
    <row r="772" spans="1:17" ht="15.75" customHeight="1">
      <c r="A772" s="8" t="s">
        <v>1155</v>
      </c>
      <c r="B772" s="8" t="s">
        <v>87</v>
      </c>
      <c r="C772" s="12">
        <v>1.2565000000000002E-4</v>
      </c>
      <c r="D772" s="12">
        <v>0</v>
      </c>
      <c r="E772" s="12">
        <v>150.54139967525299</v>
      </c>
      <c r="F772" s="12">
        <v>0.28038128179215321</v>
      </c>
      <c r="G772" s="12">
        <v>0.5408853459077626</v>
      </c>
      <c r="H772" s="12">
        <v>1.2610594448395207</v>
      </c>
      <c r="I772" s="12">
        <v>2.9022740552087502E-2</v>
      </c>
      <c r="J772" s="12">
        <v>5.5987956693714022E-2</v>
      </c>
      <c r="K772" s="12">
        <v>0.13053439535763328</v>
      </c>
      <c r="L772" s="12">
        <v>0</v>
      </c>
      <c r="M772" s="12">
        <v>0</v>
      </c>
      <c r="N772" s="12">
        <v>0</v>
      </c>
      <c r="O772" s="12">
        <v>0</v>
      </c>
      <c r="P772" s="12">
        <v>0</v>
      </c>
      <c r="Q772" s="12">
        <v>0</v>
      </c>
    </row>
    <row r="773" spans="1:17" ht="15.75" customHeight="1">
      <c r="A773" s="8" t="s">
        <v>1155</v>
      </c>
      <c r="B773" s="8" t="s">
        <v>202</v>
      </c>
      <c r="C773" s="12">
        <v>8.4759000000000006E-4</v>
      </c>
      <c r="D773" s="12">
        <v>0</v>
      </c>
      <c r="E773" s="12">
        <v>31.658415652206102</v>
      </c>
      <c r="F773" s="12">
        <v>8.778241093939954</v>
      </c>
      <c r="G773" s="12">
        <v>16.934161725093901</v>
      </c>
      <c r="H773" s="12">
        <v>39.481536605562333</v>
      </c>
      <c r="I773" s="12">
        <v>6.3495869529140565</v>
      </c>
      <c r="J773" s="12">
        <v>12.249029298411788</v>
      </c>
      <c r="K773" s="12">
        <v>28.55827802277404</v>
      </c>
      <c r="L773" s="12">
        <v>0</v>
      </c>
      <c r="M773" s="12">
        <v>0</v>
      </c>
      <c r="N773" s="12">
        <v>0</v>
      </c>
      <c r="O773" s="12">
        <v>0</v>
      </c>
      <c r="P773" s="12">
        <v>0</v>
      </c>
      <c r="Q773" s="12">
        <v>0</v>
      </c>
    </row>
    <row r="774" spans="1:17" ht="15.75" customHeight="1">
      <c r="A774" s="8" t="s">
        <v>1155</v>
      </c>
      <c r="B774" s="8" t="s">
        <v>217</v>
      </c>
      <c r="C774" s="12">
        <v>1.1115000000000001E-3</v>
      </c>
      <c r="D774" s="12">
        <v>0</v>
      </c>
      <c r="E774" s="12">
        <v>999.02471837999997</v>
      </c>
      <c r="F774" s="12">
        <v>0.35836153450130531</v>
      </c>
      <c r="G774" s="12">
        <v>0.69131755625706603</v>
      </c>
      <c r="H774" s="12">
        <v>1.6117880439859744</v>
      </c>
      <c r="I774" s="12">
        <v>0.28365798829614897</v>
      </c>
      <c r="J774" s="12">
        <v>0.54720646163818365</v>
      </c>
      <c r="K774" s="12">
        <v>1.2757969539143745</v>
      </c>
      <c r="L774" s="12">
        <v>0</v>
      </c>
      <c r="M774" s="12">
        <v>0</v>
      </c>
      <c r="N774" s="12">
        <v>0</v>
      </c>
      <c r="O774" s="12">
        <v>0</v>
      </c>
      <c r="P774" s="12">
        <v>0</v>
      </c>
      <c r="Q774" s="12">
        <v>0</v>
      </c>
    </row>
    <row r="775" spans="1:17" ht="15.75" customHeight="1">
      <c r="A775" s="8" t="s">
        <v>1156</v>
      </c>
      <c r="B775" s="8" t="s">
        <v>244</v>
      </c>
      <c r="C775" s="12">
        <v>1.6949999999999999E-5</v>
      </c>
      <c r="D775" s="12">
        <v>0</v>
      </c>
      <c r="E775" s="12">
        <v>184.84152828999999</v>
      </c>
      <c r="F775" s="12">
        <v>3.8761202831039766E-2</v>
      </c>
      <c r="G775" s="12">
        <v>7.4774487323335415E-2</v>
      </c>
      <c r="H775" s="12">
        <v>0.17433467958698459</v>
      </c>
      <c r="I775" s="12">
        <v>2.4253408489720716E-2</v>
      </c>
      <c r="J775" s="12">
        <v>4.6787407335306605E-2</v>
      </c>
      <c r="K775" s="12">
        <v>0.10908356524379539</v>
      </c>
      <c r="L775" s="12">
        <v>0</v>
      </c>
      <c r="M775" s="12">
        <v>0</v>
      </c>
      <c r="N775" s="12">
        <v>0</v>
      </c>
      <c r="O775" s="12">
        <v>0</v>
      </c>
      <c r="P775" s="12">
        <v>0</v>
      </c>
      <c r="Q775" s="12">
        <v>0</v>
      </c>
    </row>
    <row r="776" spans="1:17" ht="15.75" customHeight="1">
      <c r="A776" s="8" t="s">
        <v>1157</v>
      </c>
      <c r="B776" s="8" t="s">
        <v>97</v>
      </c>
      <c r="C776" s="12">
        <v>1.0304E-4</v>
      </c>
      <c r="D776" s="12">
        <v>0</v>
      </c>
      <c r="E776" s="12">
        <v>108.25509592</v>
      </c>
      <c r="F776" s="12">
        <v>3.2778635302880416E-2</v>
      </c>
      <c r="G776" s="12">
        <v>6.3233477573320152E-2</v>
      </c>
      <c r="H776" s="12">
        <v>0.14742712984773981</v>
      </c>
      <c r="I776" s="12">
        <v>2.408541424356727E-2</v>
      </c>
      <c r="J776" s="12">
        <v>4.6463328547448779E-2</v>
      </c>
      <c r="K776" s="12">
        <v>0.10832798438106307</v>
      </c>
      <c r="L776" s="12">
        <v>0</v>
      </c>
      <c r="M776" s="12">
        <v>0</v>
      </c>
      <c r="N776" s="12">
        <v>0</v>
      </c>
      <c r="O776" s="12">
        <v>0</v>
      </c>
      <c r="P776" s="12">
        <v>0</v>
      </c>
      <c r="Q776" s="12">
        <v>0</v>
      </c>
    </row>
    <row r="777" spans="1:17" ht="15.75" customHeight="1">
      <c r="A777" s="8" t="s">
        <v>1157</v>
      </c>
      <c r="B777" s="8" t="s">
        <v>128</v>
      </c>
      <c r="C777" s="12">
        <v>5.9363999999999999E-4</v>
      </c>
      <c r="D777" s="12">
        <v>0</v>
      </c>
      <c r="E777" s="12">
        <v>146.87979724000002</v>
      </c>
      <c r="F777" s="12">
        <v>1.1702900375805496</v>
      </c>
      <c r="G777" s="12">
        <v>2.2576140880132005</v>
      </c>
      <c r="H777" s="12">
        <v>5.2635657261406097</v>
      </c>
      <c r="I777" s="12">
        <v>0.83783251327540553</v>
      </c>
      <c r="J777" s="12">
        <v>1.6162681255294136</v>
      </c>
      <c r="K777" s="12">
        <v>3.7682850913093726</v>
      </c>
      <c r="L777" s="12">
        <v>0</v>
      </c>
      <c r="M777" s="12">
        <v>0</v>
      </c>
      <c r="N777" s="12">
        <v>0</v>
      </c>
      <c r="O777" s="12">
        <v>0</v>
      </c>
      <c r="P777" s="12">
        <v>0</v>
      </c>
      <c r="Q777" s="12">
        <v>0</v>
      </c>
    </row>
    <row r="778" spans="1:17" ht="15.75" customHeight="1">
      <c r="A778" s="8" t="s">
        <v>1157</v>
      </c>
      <c r="B778" s="8" t="s">
        <v>217</v>
      </c>
      <c r="C778" s="12">
        <v>33.85732806</v>
      </c>
      <c r="D778" s="12">
        <v>0</v>
      </c>
      <c r="E778" s="12">
        <v>999.02471837999997</v>
      </c>
      <c r="F778" s="12">
        <v>10916.027024467567</v>
      </c>
      <c r="G778" s="12">
        <v>21058.178403808357</v>
      </c>
      <c r="H778" s="12">
        <v>49096.569112387617</v>
      </c>
      <c r="I778" s="12">
        <v>8640.4872393903333</v>
      </c>
      <c r="J778" s="12">
        <v>16668.419872456845</v>
      </c>
      <c r="K778" s="12">
        <v>38861.966717613745</v>
      </c>
      <c r="L778" s="12">
        <v>0</v>
      </c>
      <c r="M778" s="12">
        <v>0</v>
      </c>
      <c r="N778" s="12">
        <v>0</v>
      </c>
      <c r="O778" s="12">
        <v>0</v>
      </c>
      <c r="P778" s="12">
        <v>0</v>
      </c>
      <c r="Q778" s="12">
        <v>0</v>
      </c>
    </row>
    <row r="779" spans="1:17" ht="15.75" customHeight="1">
      <c r="A779" s="8" t="s">
        <v>1157</v>
      </c>
      <c r="B779" s="8" t="s">
        <v>244</v>
      </c>
      <c r="C779" s="12">
        <v>5.8308000000000003E-4</v>
      </c>
      <c r="D779" s="12">
        <v>0</v>
      </c>
      <c r="E779" s="12">
        <v>184.84152828999999</v>
      </c>
      <c r="F779" s="12">
        <v>1.333385377387768</v>
      </c>
      <c r="G779" s="12">
        <v>2.5722423639227383</v>
      </c>
      <c r="H779" s="12">
        <v>5.9971129777922707</v>
      </c>
      <c r="I779" s="12">
        <v>0.83431725204639273</v>
      </c>
      <c r="J779" s="12">
        <v>1.6094868123345472</v>
      </c>
      <c r="K779" s="12">
        <v>3.7524746443865618</v>
      </c>
      <c r="L779" s="12">
        <v>0</v>
      </c>
      <c r="M779" s="12">
        <v>0</v>
      </c>
      <c r="N779" s="12">
        <v>0</v>
      </c>
      <c r="O779" s="12">
        <v>0</v>
      </c>
      <c r="P779" s="12">
        <v>0</v>
      </c>
      <c r="Q779" s="12">
        <v>0</v>
      </c>
    </row>
    <row r="780" spans="1:17" ht="15.75" customHeight="1">
      <c r="A780" s="8" t="s">
        <v>1158</v>
      </c>
      <c r="B780" s="8" t="s">
        <v>138</v>
      </c>
      <c r="C780" s="12">
        <v>6.4586000000000005E-4</v>
      </c>
      <c r="D780" s="12">
        <v>0</v>
      </c>
      <c r="E780" s="12">
        <v>450.24200000000002</v>
      </c>
      <c r="F780" s="12">
        <v>1.1727024185748627</v>
      </c>
      <c r="G780" s="12">
        <v>2.2622678278072059</v>
      </c>
      <c r="H780" s="12">
        <v>5.2744157936557627</v>
      </c>
      <c r="I780" s="12">
        <v>0.74276867492100629</v>
      </c>
      <c r="J780" s="12">
        <v>1.4328798595118717</v>
      </c>
      <c r="K780" s="12">
        <v>3.3407203464260804</v>
      </c>
      <c r="L780" s="12">
        <v>0</v>
      </c>
      <c r="M780" s="12">
        <v>0</v>
      </c>
      <c r="N780" s="12">
        <v>0</v>
      </c>
      <c r="O780" s="12">
        <v>0</v>
      </c>
      <c r="P780" s="12">
        <v>0</v>
      </c>
      <c r="Q780" s="12">
        <v>0</v>
      </c>
    </row>
    <row r="781" spans="1:17" ht="15.75" customHeight="1">
      <c r="A781" s="8" t="s">
        <v>1159</v>
      </c>
      <c r="B781" s="8" t="s">
        <v>45</v>
      </c>
      <c r="C781" s="12">
        <v>1.0337819999999999E-2</v>
      </c>
      <c r="D781" s="12">
        <v>0</v>
      </c>
      <c r="E781" s="12">
        <v>93.437635950000001</v>
      </c>
      <c r="F781" s="12">
        <v>15.814137422870068</v>
      </c>
      <c r="G781" s="12">
        <v>30.50715488397968</v>
      </c>
      <c r="H781" s="12">
        <v>71.126600290970387</v>
      </c>
      <c r="I781" s="12">
        <v>10.234719589421228</v>
      </c>
      <c r="J781" s="12">
        <v>19.743863820041859</v>
      </c>
      <c r="K781" s="12">
        <v>46.032280475454009</v>
      </c>
      <c r="L781" s="12">
        <v>0</v>
      </c>
      <c r="M781" s="12">
        <v>0</v>
      </c>
      <c r="N781" s="12">
        <v>0</v>
      </c>
      <c r="O781" s="12">
        <v>0</v>
      </c>
      <c r="P781" s="12">
        <v>0</v>
      </c>
      <c r="Q781" s="12">
        <v>0</v>
      </c>
    </row>
    <row r="782" spans="1:17" ht="15.75" customHeight="1">
      <c r="A782" s="8" t="s">
        <v>1159</v>
      </c>
      <c r="B782" s="8" t="s">
        <v>97</v>
      </c>
      <c r="C782" s="12">
        <v>1.84464E-3</v>
      </c>
      <c r="D782" s="12">
        <v>0</v>
      </c>
      <c r="E782" s="12">
        <v>108.25509592</v>
      </c>
      <c r="F782" s="12">
        <v>0.58680882982439175</v>
      </c>
      <c r="G782" s="12">
        <v>1.1320167126441116</v>
      </c>
      <c r="H782" s="12">
        <v>2.6392661180350809</v>
      </c>
      <c r="I782" s="12">
        <v>0.43118127455603578</v>
      </c>
      <c r="J782" s="12">
        <v>0.83179458823530583</v>
      </c>
      <c r="K782" s="12">
        <v>1.9393064160392486</v>
      </c>
      <c r="L782" s="12">
        <v>0</v>
      </c>
      <c r="M782" s="12">
        <v>0</v>
      </c>
      <c r="N782" s="12">
        <v>0</v>
      </c>
      <c r="O782" s="12">
        <v>0</v>
      </c>
      <c r="P782" s="12">
        <v>0</v>
      </c>
      <c r="Q782" s="12">
        <v>0</v>
      </c>
    </row>
    <row r="783" spans="1:17" ht="15.75" customHeight="1">
      <c r="A783" s="8" t="s">
        <v>1159</v>
      </c>
      <c r="B783" s="8" t="s">
        <v>128</v>
      </c>
      <c r="C783" s="12">
        <v>9.0637199999999991E-3</v>
      </c>
      <c r="D783" s="12">
        <v>0</v>
      </c>
      <c r="E783" s="12">
        <v>146.87979724000002</v>
      </c>
      <c r="F783" s="12">
        <v>17.868036553162824</v>
      </c>
      <c r="G783" s="12">
        <v>34.469344993273708</v>
      </c>
      <c r="H783" s="12">
        <v>80.364338560971575</v>
      </c>
      <c r="I783" s="12">
        <v>12.792061362483253</v>
      </c>
      <c r="J783" s="12">
        <v>24.677248390815066</v>
      </c>
      <c r="K783" s="12">
        <v>57.534332167311142</v>
      </c>
      <c r="L783" s="12">
        <v>0</v>
      </c>
      <c r="M783" s="12">
        <v>0</v>
      </c>
      <c r="N783" s="12">
        <v>0</v>
      </c>
      <c r="O783" s="12">
        <v>0</v>
      </c>
      <c r="P783" s="12">
        <v>0</v>
      </c>
      <c r="Q783" s="12">
        <v>0</v>
      </c>
    </row>
    <row r="784" spans="1:17" ht="15.75" customHeight="1">
      <c r="A784" s="8" t="s">
        <v>1159</v>
      </c>
      <c r="B784" s="8" t="s">
        <v>202</v>
      </c>
      <c r="C784" s="12">
        <v>2.190464E-2</v>
      </c>
      <c r="D784" s="12">
        <v>0</v>
      </c>
      <c r="E784" s="12">
        <v>31.658415652206102</v>
      </c>
      <c r="F784" s="12">
        <v>226.85993345362837</v>
      </c>
      <c r="G784" s="12">
        <v>437.63696632801333</v>
      </c>
      <c r="H784" s="12">
        <v>1020.3386613712584</v>
      </c>
      <c r="I784" s="12">
        <v>164.09515963175517</v>
      </c>
      <c r="J784" s="12">
        <v>316.55703480593536</v>
      </c>
      <c r="K784" s="12">
        <v>738.04410045986504</v>
      </c>
      <c r="L784" s="12">
        <v>0</v>
      </c>
      <c r="M784" s="12">
        <v>0</v>
      </c>
      <c r="N784" s="12">
        <v>0</v>
      </c>
      <c r="O784" s="12">
        <v>0</v>
      </c>
      <c r="P784" s="12">
        <v>0</v>
      </c>
      <c r="Q784" s="12">
        <v>0</v>
      </c>
    </row>
    <row r="785" spans="1:17" ht="15.75" customHeight="1">
      <c r="A785" s="8" t="s">
        <v>1159</v>
      </c>
      <c r="B785" s="8" t="s">
        <v>217</v>
      </c>
      <c r="C785" s="12">
        <v>0.32622012</v>
      </c>
      <c r="D785" s="12">
        <v>0</v>
      </c>
      <c r="E785" s="12">
        <v>999.02471837999997</v>
      </c>
      <c r="F785" s="12">
        <v>105.17745639982002</v>
      </c>
      <c r="G785" s="12">
        <v>202.89851206503536</v>
      </c>
      <c r="H785" s="12">
        <v>473.05235188814197</v>
      </c>
      <c r="I785" s="12">
        <v>83.252310374204498</v>
      </c>
      <c r="J785" s="12">
        <v>160.60257092252237</v>
      </c>
      <c r="K785" s="12">
        <v>374.44051768023547</v>
      </c>
      <c r="L785" s="12">
        <v>0</v>
      </c>
      <c r="M785" s="12">
        <v>0</v>
      </c>
      <c r="N785" s="12">
        <v>0</v>
      </c>
      <c r="O785" s="12">
        <v>0</v>
      </c>
      <c r="P785" s="12">
        <v>0</v>
      </c>
      <c r="Q785" s="12">
        <v>0</v>
      </c>
    </row>
    <row r="786" spans="1:17" ht="15.75" customHeight="1">
      <c r="A786" s="8" t="s">
        <v>1159</v>
      </c>
      <c r="B786" s="8" t="s">
        <v>244</v>
      </c>
      <c r="C786" s="12">
        <v>0.21328185</v>
      </c>
      <c r="D786" s="12">
        <v>0</v>
      </c>
      <c r="E786" s="12">
        <v>184.84152828999999</v>
      </c>
      <c r="F786" s="12">
        <v>487.73221522297337</v>
      </c>
      <c r="G786" s="12">
        <v>940.88737398952946</v>
      </c>
      <c r="H786" s="12">
        <v>2193.6532732430273</v>
      </c>
      <c r="I786" s="12">
        <v>305.1806390261558</v>
      </c>
      <c r="J786" s="12">
        <v>588.72594650016299</v>
      </c>
      <c r="K786" s="12">
        <v>1372.5985014626774</v>
      </c>
      <c r="L786" s="12">
        <v>0</v>
      </c>
      <c r="M786" s="12">
        <v>0</v>
      </c>
      <c r="N786" s="12">
        <v>0</v>
      </c>
      <c r="O786" s="12">
        <v>0</v>
      </c>
      <c r="P786" s="12">
        <v>0</v>
      </c>
      <c r="Q786" s="12">
        <v>0</v>
      </c>
    </row>
    <row r="787" spans="1:17" ht="15.75" customHeight="1">
      <c r="A787" s="8" t="s">
        <v>1159</v>
      </c>
      <c r="B787" s="8" t="s">
        <v>319</v>
      </c>
      <c r="C787" s="12">
        <v>1.2000799999999999E-3</v>
      </c>
      <c r="D787" s="12">
        <v>0</v>
      </c>
      <c r="E787" s="12">
        <v>230.05283894999999</v>
      </c>
      <c r="F787" s="12">
        <v>0.16675023456936022</v>
      </c>
      <c r="G787" s="12">
        <v>0.32167895705715793</v>
      </c>
      <c r="H787" s="12">
        <v>0.74998572261603169</v>
      </c>
      <c r="I787" s="12">
        <v>8.6204047376171627E-2</v>
      </c>
      <c r="J787" s="12">
        <v>0.16629678588271096</v>
      </c>
      <c r="K787" s="12">
        <v>0.38771642469236001</v>
      </c>
      <c r="L787" s="12">
        <v>0</v>
      </c>
      <c r="M787" s="12">
        <v>0</v>
      </c>
      <c r="N787" s="12">
        <v>0</v>
      </c>
      <c r="O787" s="12">
        <v>0</v>
      </c>
      <c r="P787" s="12">
        <v>0</v>
      </c>
      <c r="Q787" s="12">
        <v>0</v>
      </c>
    </row>
    <row r="788" spans="1:17" ht="15.75" customHeight="1">
      <c r="A788" s="8" t="s">
        <v>1160</v>
      </c>
      <c r="B788" s="8" t="s">
        <v>87</v>
      </c>
      <c r="C788" s="12">
        <v>5.827736E-2</v>
      </c>
      <c r="D788" s="12">
        <v>0</v>
      </c>
      <c r="E788" s="12">
        <v>150.54139967525299</v>
      </c>
      <c r="F788" s="12">
        <v>130.04282448279153</v>
      </c>
      <c r="G788" s="12">
        <v>250.86645461353922</v>
      </c>
      <c r="H788" s="12">
        <v>584.8883028118812</v>
      </c>
      <c r="I788" s="12">
        <v>13.460952640991657</v>
      </c>
      <c r="J788" s="12">
        <v>25.967610886621419</v>
      </c>
      <c r="K788" s="12">
        <v>60.542777163860904</v>
      </c>
      <c r="L788" s="12">
        <v>0</v>
      </c>
      <c r="M788" s="12">
        <v>0</v>
      </c>
      <c r="N788" s="12">
        <v>0</v>
      </c>
      <c r="O788" s="12">
        <v>0</v>
      </c>
      <c r="P788" s="12">
        <v>0</v>
      </c>
      <c r="Q788" s="12">
        <v>0</v>
      </c>
    </row>
    <row r="789" spans="1:17" ht="15.75" customHeight="1">
      <c r="A789" s="8" t="s">
        <v>1160</v>
      </c>
      <c r="B789" s="8" t="s">
        <v>128</v>
      </c>
      <c r="C789" s="12">
        <v>0.66068256000000003</v>
      </c>
      <c r="D789" s="12">
        <v>0</v>
      </c>
      <c r="E789" s="12">
        <v>146.87979724000002</v>
      </c>
      <c r="F789" s="12">
        <v>1302.4564011374127</v>
      </c>
      <c r="G789" s="12">
        <v>2512.5770756024303</v>
      </c>
      <c r="H789" s="12">
        <v>5858.0049839546482</v>
      </c>
      <c r="I789" s="12">
        <v>932.4528834344535</v>
      </c>
      <c r="J789" s="12">
        <v>1798.8008941802682</v>
      </c>
      <c r="K789" s="12">
        <v>4193.855267394566</v>
      </c>
      <c r="L789" s="12">
        <v>0</v>
      </c>
      <c r="M789" s="12">
        <v>0</v>
      </c>
      <c r="N789" s="12">
        <v>0</v>
      </c>
      <c r="O789" s="12">
        <v>0</v>
      </c>
      <c r="P789" s="12">
        <v>0</v>
      </c>
      <c r="Q789" s="12">
        <v>0</v>
      </c>
    </row>
    <row r="790" spans="1:17" ht="15.75" customHeight="1">
      <c r="A790" s="8" t="s">
        <v>1161</v>
      </c>
      <c r="B790" s="8" t="s">
        <v>138</v>
      </c>
      <c r="C790" s="12">
        <v>1.369591E-2</v>
      </c>
      <c r="D790" s="12">
        <v>0</v>
      </c>
      <c r="E790" s="12">
        <v>450.24200000000002</v>
      </c>
      <c r="F790" s="12">
        <v>24.867969500485621</v>
      </c>
      <c r="G790" s="12">
        <v>47.972960959872083</v>
      </c>
      <c r="H790" s="12">
        <v>111.84765121309245</v>
      </c>
      <c r="I790" s="12">
        <v>15.750925777316072</v>
      </c>
      <c r="J790" s="12">
        <v>30.385212889306096</v>
      </c>
      <c r="K790" s="12">
        <v>70.842295853312507</v>
      </c>
      <c r="L790" s="12">
        <v>0</v>
      </c>
      <c r="M790" s="12">
        <v>0</v>
      </c>
      <c r="N790" s="12">
        <v>0</v>
      </c>
      <c r="O790" s="12">
        <v>0</v>
      </c>
      <c r="P790" s="12">
        <v>0</v>
      </c>
      <c r="Q790" s="12">
        <v>0</v>
      </c>
    </row>
    <row r="791" spans="1:17" ht="15.75" customHeight="1">
      <c r="A791" s="8" t="s">
        <v>1161</v>
      </c>
      <c r="B791" s="8" t="s">
        <v>217</v>
      </c>
      <c r="C791" s="12">
        <v>3.2148000000000002E-4</v>
      </c>
      <c r="D791" s="12">
        <v>0</v>
      </c>
      <c r="E791" s="12">
        <v>999.02471837999997</v>
      </c>
      <c r="F791" s="12">
        <v>0.10364918228653137</v>
      </c>
      <c r="G791" s="12">
        <v>0.19995030857896678</v>
      </c>
      <c r="H791" s="12">
        <v>0.46617869579902022</v>
      </c>
      <c r="I791" s="12">
        <v>8.2042618153347693E-2</v>
      </c>
      <c r="J791" s="12">
        <v>0.15826894582765924</v>
      </c>
      <c r="K791" s="12">
        <v>0.36899973436292677</v>
      </c>
      <c r="L791" s="12">
        <v>0</v>
      </c>
      <c r="M791" s="12">
        <v>0</v>
      </c>
      <c r="N791" s="12">
        <v>0</v>
      </c>
      <c r="O791" s="12">
        <v>0</v>
      </c>
      <c r="P791" s="12">
        <v>0</v>
      </c>
      <c r="Q791" s="12">
        <v>0</v>
      </c>
    </row>
    <row r="792" spans="1:17" ht="15.75" customHeight="1">
      <c r="A792" s="8" t="s">
        <v>1161</v>
      </c>
      <c r="B792" s="8" t="s">
        <v>244</v>
      </c>
      <c r="C792" s="12">
        <v>1.4915999999999999E-4</v>
      </c>
      <c r="D792" s="12">
        <v>0</v>
      </c>
      <c r="E792" s="12">
        <v>184.84152828999999</v>
      </c>
      <c r="F792" s="12">
        <v>0.34109858491314993</v>
      </c>
      <c r="G792" s="12">
        <v>0.65801548844535163</v>
      </c>
      <c r="H792" s="12">
        <v>1.5341451803654644</v>
      </c>
      <c r="I792" s="12">
        <v>0.21342999470954233</v>
      </c>
      <c r="J792" s="12">
        <v>0.41172918455069812</v>
      </c>
      <c r="K792" s="12">
        <v>0.95993537414539953</v>
      </c>
      <c r="L792" s="12">
        <v>0</v>
      </c>
      <c r="M792" s="12">
        <v>0</v>
      </c>
      <c r="N792" s="12">
        <v>0</v>
      </c>
      <c r="O792" s="12">
        <v>0</v>
      </c>
      <c r="P792" s="12">
        <v>0</v>
      </c>
      <c r="Q792" s="12">
        <v>0</v>
      </c>
    </row>
    <row r="793" spans="1:17" ht="15.75" customHeight="1">
      <c r="A793" s="8" t="s">
        <v>1162</v>
      </c>
      <c r="B793" s="8" t="s">
        <v>310</v>
      </c>
      <c r="C793" s="12">
        <v>9.5820000000000002E-3</v>
      </c>
      <c r="D793" s="12">
        <v>0</v>
      </c>
      <c r="E793" s="12">
        <v>126.431048136</v>
      </c>
      <c r="F793" s="12">
        <v>13.33438934600316</v>
      </c>
      <c r="G793" s="12">
        <v>25.72345681488197</v>
      </c>
      <c r="H793" s="12">
        <v>59.973538598807288</v>
      </c>
      <c r="I793" s="12">
        <v>7.9768893891981145</v>
      </c>
      <c r="J793" s="12">
        <v>15.38826896348518</v>
      </c>
      <c r="K793" s="12">
        <v>35.877329757502942</v>
      </c>
      <c r="L793" s="12">
        <v>0</v>
      </c>
      <c r="M793" s="12">
        <v>0</v>
      </c>
      <c r="N793" s="12">
        <v>0</v>
      </c>
      <c r="O793" s="12">
        <v>0</v>
      </c>
      <c r="P793" s="12">
        <v>0</v>
      </c>
      <c r="Q793" s="12">
        <v>0</v>
      </c>
    </row>
    <row r="794" spans="1:17" ht="15.75" customHeight="1">
      <c r="A794" s="8" t="s">
        <v>1163</v>
      </c>
      <c r="B794" s="8" t="s">
        <v>45</v>
      </c>
      <c r="C794" s="12">
        <v>2.1599999999999999E-4</v>
      </c>
      <c r="D794" s="12">
        <v>0</v>
      </c>
      <c r="E794" s="12">
        <v>93.437635950000001</v>
      </c>
      <c r="F794" s="12">
        <v>0.33042301794188084</v>
      </c>
      <c r="G794" s="12">
        <v>0.63742118308691875</v>
      </c>
      <c r="H794" s="12">
        <v>1.4861301186178133</v>
      </c>
      <c r="I794" s="12">
        <v>0.21384580417486329</v>
      </c>
      <c r="J794" s="12">
        <v>0.4125313252822202</v>
      </c>
      <c r="K794" s="12">
        <v>0.96180554340258051</v>
      </c>
      <c r="L794" s="12">
        <v>0</v>
      </c>
      <c r="M794" s="12">
        <v>0</v>
      </c>
      <c r="N794" s="12">
        <v>0</v>
      </c>
      <c r="O794" s="12">
        <v>0</v>
      </c>
      <c r="P794" s="12">
        <v>0</v>
      </c>
      <c r="Q794" s="12">
        <v>0</v>
      </c>
    </row>
    <row r="795" spans="1:17" ht="15.75" customHeight="1">
      <c r="A795" s="8" t="s">
        <v>1163</v>
      </c>
      <c r="B795" s="8" t="s">
        <v>87</v>
      </c>
      <c r="C795" s="12">
        <v>5.5797480000000003E-2</v>
      </c>
      <c r="D795" s="12">
        <v>0</v>
      </c>
      <c r="E795" s="12">
        <v>150.54139967525299</v>
      </c>
      <c r="F795" s="12">
        <v>124.50910436269027</v>
      </c>
      <c r="G795" s="12">
        <v>240.19131930426951</v>
      </c>
      <c r="H795" s="12">
        <v>559.99951573612611</v>
      </c>
      <c r="I795" s="12">
        <v>12.888147914845135</v>
      </c>
      <c r="J795" s="12">
        <v>24.862609581045554</v>
      </c>
      <c r="K795" s="12">
        <v>57.96649673123467</v>
      </c>
      <c r="L795" s="12">
        <v>0</v>
      </c>
      <c r="M795" s="12">
        <v>0</v>
      </c>
      <c r="N795" s="12">
        <v>0</v>
      </c>
      <c r="O795" s="12">
        <v>0</v>
      </c>
      <c r="P795" s="12">
        <v>0</v>
      </c>
      <c r="Q795" s="12">
        <v>0</v>
      </c>
    </row>
    <row r="796" spans="1:17" ht="15.75" customHeight="1">
      <c r="A796" s="8" t="s">
        <v>1164</v>
      </c>
      <c r="B796" s="8" t="s">
        <v>61</v>
      </c>
      <c r="C796" s="12">
        <v>8.4545999999999996E-3</v>
      </c>
      <c r="D796" s="12">
        <v>0</v>
      </c>
      <c r="E796" s="12">
        <v>2.9174746000000003</v>
      </c>
      <c r="F796" s="12">
        <v>226.30447309900973</v>
      </c>
      <c r="G796" s="12">
        <v>436.56542416184033</v>
      </c>
      <c r="H796" s="12">
        <v>1017.8403900103872</v>
      </c>
      <c r="I796" s="12">
        <v>145.74258085389508</v>
      </c>
      <c r="J796" s="12">
        <v>281.15295627004753</v>
      </c>
      <c r="K796" s="12">
        <v>655.50045611581004</v>
      </c>
      <c r="L796" s="12">
        <v>0</v>
      </c>
      <c r="M796" s="12">
        <v>0</v>
      </c>
      <c r="N796" s="12">
        <v>0</v>
      </c>
      <c r="O796" s="12">
        <v>0</v>
      </c>
      <c r="P796" s="12">
        <v>0</v>
      </c>
      <c r="Q796" s="12">
        <v>0</v>
      </c>
    </row>
    <row r="797" spans="1:17" ht="15.75" customHeight="1">
      <c r="A797" s="8" t="s">
        <v>1164</v>
      </c>
      <c r="B797" s="8" t="s">
        <v>97</v>
      </c>
      <c r="C797" s="12">
        <v>3.9009600000000002E-3</v>
      </c>
      <c r="D797" s="12">
        <v>0</v>
      </c>
      <c r="E797" s="12">
        <v>108.25509592</v>
      </c>
      <c r="F797" s="12">
        <v>1.2409563778253534</v>
      </c>
      <c r="G797" s="12">
        <v>2.3939369824768924</v>
      </c>
      <c r="H797" s="12">
        <v>5.5813988397791068</v>
      </c>
      <c r="I797" s="12">
        <v>0.91184236750374781</v>
      </c>
      <c r="J797" s="12">
        <v>1.7590410144648272</v>
      </c>
      <c r="K797" s="12">
        <v>4.1011561912961163</v>
      </c>
      <c r="L797" s="12">
        <v>0</v>
      </c>
      <c r="M797" s="12">
        <v>0</v>
      </c>
      <c r="N797" s="12">
        <v>0</v>
      </c>
      <c r="O797" s="12">
        <v>0</v>
      </c>
      <c r="P797" s="12">
        <v>0</v>
      </c>
      <c r="Q797" s="12">
        <v>0</v>
      </c>
    </row>
    <row r="798" spans="1:17" ht="15.75" customHeight="1">
      <c r="A798" s="8" t="s">
        <v>1164</v>
      </c>
      <c r="B798" s="8" t="s">
        <v>128</v>
      </c>
      <c r="C798" s="12">
        <v>1.5999719999999999E-2</v>
      </c>
      <c r="D798" s="12">
        <v>0</v>
      </c>
      <c r="E798" s="12">
        <v>146.87979724000002</v>
      </c>
      <c r="F798" s="12">
        <v>31.54152840118299</v>
      </c>
      <c r="G798" s="12">
        <v>60.846966640163338</v>
      </c>
      <c r="H798" s="12">
        <v>141.86304463959038</v>
      </c>
      <c r="I798" s="12">
        <v>22.581169765013765</v>
      </c>
      <c r="J798" s="12">
        <v>43.56148078531681</v>
      </c>
      <c r="K798" s="12">
        <v>101.56240539910451</v>
      </c>
      <c r="L798" s="12">
        <v>0</v>
      </c>
      <c r="M798" s="12">
        <v>0</v>
      </c>
      <c r="N798" s="12">
        <v>0</v>
      </c>
      <c r="O798" s="12">
        <v>0</v>
      </c>
      <c r="P798" s="12">
        <v>0</v>
      </c>
      <c r="Q798" s="12">
        <v>0</v>
      </c>
    </row>
    <row r="799" spans="1:17" ht="15.75" customHeight="1">
      <c r="A799" s="8" t="s">
        <v>1164</v>
      </c>
      <c r="B799" s="8" t="s">
        <v>306</v>
      </c>
      <c r="C799" s="12">
        <v>4.0439999999999996E-4</v>
      </c>
      <c r="D799" s="12">
        <v>0</v>
      </c>
      <c r="E799" s="12">
        <v>36.634587916000001</v>
      </c>
      <c r="F799" s="12">
        <v>0.7072420765719768</v>
      </c>
      <c r="G799" s="12">
        <v>1.3643452686357744</v>
      </c>
      <c r="H799" s="12">
        <v>3.1809338153684372</v>
      </c>
      <c r="I799" s="12">
        <v>0.46416952730453381</v>
      </c>
      <c r="J799" s="12">
        <v>0.89543244018004098</v>
      </c>
      <c r="K799" s="12">
        <v>2.0876763337147271</v>
      </c>
      <c r="L799" s="12">
        <v>0</v>
      </c>
      <c r="M799" s="12">
        <v>0</v>
      </c>
      <c r="N799" s="12">
        <v>0</v>
      </c>
      <c r="O799" s="12">
        <v>0</v>
      </c>
      <c r="P799" s="12">
        <v>0</v>
      </c>
      <c r="Q799" s="12">
        <v>0</v>
      </c>
    </row>
    <row r="800" spans="1:17" ht="15.75" customHeight="1">
      <c r="A800" s="8" t="s">
        <v>1164</v>
      </c>
      <c r="B800" s="8" t="s">
        <v>310</v>
      </c>
      <c r="C800" s="12">
        <v>1.7630899999999999E-3</v>
      </c>
      <c r="D800" s="12">
        <v>0</v>
      </c>
      <c r="E800" s="12">
        <v>126.431048136</v>
      </c>
      <c r="F800" s="12">
        <v>2.4535304228808927</v>
      </c>
      <c r="G800" s="12">
        <v>4.7331214230588872</v>
      </c>
      <c r="H800" s="12">
        <v>11.035143620138921</v>
      </c>
      <c r="I800" s="12">
        <v>1.4677493125862351</v>
      </c>
      <c r="J800" s="12">
        <v>2.8314447011929751</v>
      </c>
      <c r="K800" s="12">
        <v>6.6014361638651504</v>
      </c>
      <c r="L800" s="12">
        <v>0</v>
      </c>
      <c r="M800" s="12">
        <v>0</v>
      </c>
      <c r="N800" s="12">
        <v>0</v>
      </c>
      <c r="O800" s="12">
        <v>0</v>
      </c>
      <c r="P800" s="12">
        <v>0</v>
      </c>
      <c r="Q800" s="12">
        <v>0</v>
      </c>
    </row>
    <row r="801" spans="1:17" ht="15.75" customHeight="1">
      <c r="A801" s="8" t="s">
        <v>1164</v>
      </c>
      <c r="B801" s="8" t="s">
        <v>319</v>
      </c>
      <c r="C801" s="12">
        <v>2.5366E-3</v>
      </c>
      <c r="D801" s="12">
        <v>0</v>
      </c>
      <c r="E801" s="12">
        <v>230.05283894999999</v>
      </c>
      <c r="F801" s="12">
        <v>0.35245870692673753</v>
      </c>
      <c r="G801" s="12">
        <v>0.67993037336776463</v>
      </c>
      <c r="H801" s="12">
        <v>1.5852391373806964</v>
      </c>
      <c r="I801" s="12">
        <v>0.18220884155589376</v>
      </c>
      <c r="J801" s="12">
        <v>0.35150025587467892</v>
      </c>
      <c r="K801" s="12">
        <v>0.81951326817765524</v>
      </c>
      <c r="L801" s="12">
        <v>0</v>
      </c>
      <c r="M801" s="12">
        <v>0</v>
      </c>
      <c r="N801" s="12">
        <v>0</v>
      </c>
      <c r="O801" s="12">
        <v>0</v>
      </c>
      <c r="P801" s="12">
        <v>0</v>
      </c>
      <c r="Q801" s="12">
        <v>0</v>
      </c>
    </row>
    <row r="802" spans="1:17" ht="15.75" customHeight="1">
      <c r="A802" s="8" t="s">
        <v>1165</v>
      </c>
      <c r="B802" s="8" t="s">
        <v>87</v>
      </c>
      <c r="C802" s="12">
        <v>1.0333E-4</v>
      </c>
      <c r="D802" s="12">
        <v>0</v>
      </c>
      <c r="E802" s="12">
        <v>150.54139967525299</v>
      </c>
      <c r="F802" s="12">
        <v>0.23057539074877187</v>
      </c>
      <c r="G802" s="12">
        <v>0.4448044790501321</v>
      </c>
      <c r="H802" s="12">
        <v>1.0370495219679081</v>
      </c>
      <c r="I802" s="12">
        <v>2.3867248557478717E-2</v>
      </c>
      <c r="J802" s="12">
        <v>4.6042463709999752E-2</v>
      </c>
      <c r="K802" s="12">
        <v>0.10734674948113208</v>
      </c>
      <c r="L802" s="12">
        <v>0</v>
      </c>
      <c r="M802" s="12">
        <v>0</v>
      </c>
      <c r="N802" s="12">
        <v>0</v>
      </c>
      <c r="O802" s="12">
        <v>0</v>
      </c>
      <c r="P802" s="12">
        <v>0</v>
      </c>
      <c r="Q802" s="12">
        <v>0</v>
      </c>
    </row>
    <row r="803" spans="1:17" ht="15.75" customHeight="1">
      <c r="A803" s="8" t="s">
        <v>1166</v>
      </c>
      <c r="B803" s="8" t="s">
        <v>217</v>
      </c>
      <c r="C803" s="12">
        <v>1.96992E-3</v>
      </c>
      <c r="D803" s="12">
        <v>0</v>
      </c>
      <c r="E803" s="12">
        <v>999.02471837999997</v>
      </c>
      <c r="F803" s="12">
        <v>0.63512690422385176</v>
      </c>
      <c r="G803" s="12">
        <v>1.2252274227817537</v>
      </c>
      <c r="H803" s="12">
        <v>2.856584348725911</v>
      </c>
      <c r="I803" s="12">
        <v>0.50272923464179009</v>
      </c>
      <c r="J803" s="12">
        <v>0.96981822124182682</v>
      </c>
      <c r="K803" s="12">
        <v>2.2611047552451682</v>
      </c>
      <c r="L803" s="12">
        <v>0</v>
      </c>
      <c r="M803" s="12">
        <v>0</v>
      </c>
      <c r="N803" s="12">
        <v>0</v>
      </c>
      <c r="O803" s="12">
        <v>0</v>
      </c>
      <c r="P803" s="12">
        <v>0</v>
      </c>
      <c r="Q803" s="12">
        <v>0</v>
      </c>
    </row>
    <row r="804" spans="1:17" ht="15.75" customHeight="1">
      <c r="A804" s="8" t="s">
        <v>1166</v>
      </c>
      <c r="B804" s="8" t="s">
        <v>244</v>
      </c>
      <c r="C804" s="12">
        <v>3.9764700000000002E-3</v>
      </c>
      <c r="D804" s="12">
        <v>0</v>
      </c>
      <c r="E804" s="12">
        <v>184.84152828999999</v>
      </c>
      <c r="F804" s="12">
        <v>9.0933781841619297</v>
      </c>
      <c r="G804" s="12">
        <v>17.54209472605449</v>
      </c>
      <c r="H804" s="12">
        <v>40.898915831106592</v>
      </c>
      <c r="I804" s="12">
        <v>5.6898496316884808</v>
      </c>
      <c r="J804" s="12">
        <v>10.976325760862929</v>
      </c>
      <c r="K804" s="12">
        <v>25.591004406194401</v>
      </c>
      <c r="L804" s="12">
        <v>0</v>
      </c>
      <c r="M804" s="12">
        <v>0</v>
      </c>
      <c r="N804" s="12">
        <v>0</v>
      </c>
      <c r="O804" s="12">
        <v>0</v>
      </c>
      <c r="P804" s="12">
        <v>0</v>
      </c>
      <c r="Q804" s="12">
        <v>0</v>
      </c>
    </row>
    <row r="805" spans="1:17" ht="15.75" customHeight="1">
      <c r="A805" s="8" t="s">
        <v>1167</v>
      </c>
      <c r="B805" s="8" t="s">
        <v>138</v>
      </c>
      <c r="C805" s="12">
        <v>0.20032001000000002</v>
      </c>
      <c r="D805" s="12">
        <v>0</v>
      </c>
      <c r="E805" s="12">
        <v>450.24200000000002</v>
      </c>
      <c r="F805" s="12">
        <v>363.72551360347546</v>
      </c>
      <c r="G805" s="12">
        <v>701.66524306973304</v>
      </c>
      <c r="H805" s="12">
        <v>1635.913393814883</v>
      </c>
      <c r="I805" s="12">
        <v>230.37721547682585</v>
      </c>
      <c r="J805" s="12">
        <v>444.42217785002435</v>
      </c>
      <c r="K805" s="12">
        <v>1036.1581971375776</v>
      </c>
      <c r="L805" s="12">
        <v>0</v>
      </c>
      <c r="M805" s="12">
        <v>0</v>
      </c>
      <c r="N805" s="12">
        <v>0</v>
      </c>
      <c r="O805" s="12">
        <v>0</v>
      </c>
      <c r="P805" s="12">
        <v>0</v>
      </c>
      <c r="Q805" s="12">
        <v>0</v>
      </c>
    </row>
    <row r="806" spans="1:17" ht="15.75" customHeight="1">
      <c r="A806" s="8" t="s">
        <v>1168</v>
      </c>
      <c r="B806" s="8" t="s">
        <v>87</v>
      </c>
      <c r="C806" s="12">
        <v>2.6771630000000001E-2</v>
      </c>
      <c r="D806" s="12">
        <v>0</v>
      </c>
      <c r="E806" s="12">
        <v>150.54139967525299</v>
      </c>
      <c r="F806" s="12">
        <v>59.739466255990941</v>
      </c>
      <c r="G806" s="12">
        <v>115.24379111074121</v>
      </c>
      <c r="H806" s="12">
        <v>268.68775857739001</v>
      </c>
      <c r="I806" s="12">
        <v>6.1837331607360309</v>
      </c>
      <c r="J806" s="12">
        <v>11.929079674175368</v>
      </c>
      <c r="K806" s="12">
        <v>27.81232419250518</v>
      </c>
      <c r="L806" s="12">
        <v>0</v>
      </c>
      <c r="M806" s="12">
        <v>0</v>
      </c>
      <c r="N806" s="12">
        <v>0</v>
      </c>
      <c r="O806" s="12">
        <v>0</v>
      </c>
      <c r="P806" s="12">
        <v>0</v>
      </c>
      <c r="Q806" s="12">
        <v>0</v>
      </c>
    </row>
    <row r="807" spans="1:17" ht="15.75" customHeight="1">
      <c r="A807" s="8" t="s">
        <v>1168</v>
      </c>
      <c r="B807" s="8" t="s">
        <v>97</v>
      </c>
      <c r="C807" s="12">
        <v>7.0996800000000006E-3</v>
      </c>
      <c r="D807" s="12">
        <v>0</v>
      </c>
      <c r="E807" s="12">
        <v>108.25509592</v>
      </c>
      <c r="F807" s="12">
        <v>2.2585192302712933</v>
      </c>
      <c r="G807" s="12">
        <v>4.3569240688834396</v>
      </c>
      <c r="H807" s="12">
        <v>10.158049740269812</v>
      </c>
      <c r="I807" s="12">
        <v>1.6595374009779666</v>
      </c>
      <c r="J807" s="12">
        <v>3.2014243441551939</v>
      </c>
      <c r="K807" s="12">
        <v>7.4640336194734651</v>
      </c>
      <c r="L807" s="12">
        <v>0</v>
      </c>
      <c r="M807" s="12">
        <v>0</v>
      </c>
      <c r="N807" s="12">
        <v>0</v>
      </c>
      <c r="O807" s="12">
        <v>0</v>
      </c>
      <c r="P807" s="12">
        <v>0</v>
      </c>
      <c r="Q807" s="12">
        <v>0</v>
      </c>
    </row>
    <row r="808" spans="1:17" ht="15.75" customHeight="1">
      <c r="A808" s="8" t="s">
        <v>1168</v>
      </c>
      <c r="B808" s="8" t="s">
        <v>202</v>
      </c>
      <c r="C808" s="12">
        <v>8.8209309999999999E-2</v>
      </c>
      <c r="D808" s="12">
        <v>0</v>
      </c>
      <c r="E808" s="12">
        <v>31.658415652206102</v>
      </c>
      <c r="F808" s="12">
        <v>913.55795834081164</v>
      </c>
      <c r="G808" s="12">
        <v>1762.3505718554284</v>
      </c>
      <c r="H808" s="12">
        <v>4108.8723341667501</v>
      </c>
      <c r="I808" s="12">
        <v>660.80614908334383</v>
      </c>
      <c r="J808" s="12">
        <v>1274.7654202889225</v>
      </c>
      <c r="K808" s="12">
        <v>2972.0808400017249</v>
      </c>
      <c r="L808" s="12">
        <v>0</v>
      </c>
      <c r="M808" s="12">
        <v>0</v>
      </c>
      <c r="N808" s="12">
        <v>0</v>
      </c>
      <c r="O808" s="12">
        <v>0</v>
      </c>
      <c r="P808" s="12">
        <v>0</v>
      </c>
      <c r="Q808" s="12">
        <v>0</v>
      </c>
    </row>
    <row r="809" spans="1:17" ht="15.75" customHeight="1">
      <c r="A809" s="8" t="s">
        <v>1168</v>
      </c>
      <c r="B809" s="8" t="s">
        <v>217</v>
      </c>
      <c r="C809" s="12">
        <v>1.6814122199999999</v>
      </c>
      <c r="D809" s="12">
        <v>0</v>
      </c>
      <c r="E809" s="12">
        <v>999.02471837999997</v>
      </c>
      <c r="F809" s="12">
        <v>542.1083790269422</v>
      </c>
      <c r="G809" s="12">
        <v>1045.784783617785</v>
      </c>
      <c r="H809" s="12">
        <v>2438.2187253332563</v>
      </c>
      <c r="I809" s="12">
        <v>429.10122161202139</v>
      </c>
      <c r="J809" s="12">
        <v>827.78194463464058</v>
      </c>
      <c r="K809" s="12">
        <v>1929.9510468289752</v>
      </c>
      <c r="L809" s="12">
        <v>0</v>
      </c>
      <c r="M809" s="12">
        <v>0</v>
      </c>
      <c r="N809" s="12">
        <v>0</v>
      </c>
      <c r="O809" s="12">
        <v>0</v>
      </c>
      <c r="P809" s="12">
        <v>0</v>
      </c>
      <c r="Q809" s="12">
        <v>0</v>
      </c>
    </row>
    <row r="810" spans="1:17" ht="15.75" customHeight="1">
      <c r="A810" s="8" t="s">
        <v>1169</v>
      </c>
      <c r="B810" s="8" t="s">
        <v>319</v>
      </c>
      <c r="C810" s="12">
        <v>118.63974097499752</v>
      </c>
      <c r="D810" s="12">
        <v>0</v>
      </c>
      <c r="E810" s="12">
        <v>230.05283894999999</v>
      </c>
      <c r="F810" s="12">
        <v>16484.904870366121</v>
      </c>
      <c r="G810" s="12">
        <v>31801.136709526509</v>
      </c>
      <c r="H810" s="12">
        <v>74143.483656183205</v>
      </c>
      <c r="I810" s="12">
        <v>8522.1200684166197</v>
      </c>
      <c r="J810" s="12">
        <v>16440.076996616437</v>
      </c>
      <c r="K810" s="12">
        <v>38329.591524943113</v>
      </c>
      <c r="L810" s="12">
        <v>0</v>
      </c>
      <c r="M810" s="12">
        <v>0</v>
      </c>
      <c r="N810" s="12">
        <v>0</v>
      </c>
      <c r="O810" s="12">
        <v>0</v>
      </c>
      <c r="P810" s="12">
        <v>0</v>
      </c>
      <c r="Q810" s="12">
        <v>0</v>
      </c>
    </row>
    <row r="811" spans="1:17" ht="15.75" customHeight="1">
      <c r="A811" s="8" t="s">
        <v>1170</v>
      </c>
      <c r="B811" s="8" t="s">
        <v>138</v>
      </c>
      <c r="C811" s="12">
        <v>0.16900000000000001</v>
      </c>
      <c r="D811" s="12">
        <v>0</v>
      </c>
      <c r="E811" s="12">
        <v>450.24200000000002</v>
      </c>
      <c r="F811" s="12">
        <v>306.85707233634497</v>
      </c>
      <c r="G811" s="12">
        <v>591.95996485216267</v>
      </c>
      <c r="H811" s="12">
        <v>1380.1385271232525</v>
      </c>
      <c r="I811" s="12">
        <v>194.35776493613176</v>
      </c>
      <c r="J811" s="12">
        <v>374.93682262023708</v>
      </c>
      <c r="K811" s="12">
        <v>874.15498489766753</v>
      </c>
      <c r="L811" s="12">
        <v>0</v>
      </c>
      <c r="M811" s="12">
        <v>0</v>
      </c>
      <c r="N811" s="12">
        <v>0</v>
      </c>
      <c r="O811" s="12">
        <v>0</v>
      </c>
      <c r="P811" s="12">
        <v>0</v>
      </c>
      <c r="Q811" s="12">
        <v>0</v>
      </c>
    </row>
    <row r="812" spans="1:17" ht="15.75" customHeight="1">
      <c r="A812" s="8" t="s">
        <v>1171</v>
      </c>
      <c r="B812" s="8" t="s">
        <v>187</v>
      </c>
      <c r="C812" s="12">
        <v>0</v>
      </c>
      <c r="D812" s="12">
        <v>5.5</v>
      </c>
      <c r="E812" s="12">
        <v>154.90316487599998</v>
      </c>
      <c r="F812" s="12">
        <v>0</v>
      </c>
      <c r="G812" s="12">
        <v>0</v>
      </c>
      <c r="H812" s="12">
        <v>0</v>
      </c>
      <c r="I812" s="12">
        <v>0</v>
      </c>
      <c r="J812" s="12">
        <v>0</v>
      </c>
      <c r="K812" s="12">
        <v>0</v>
      </c>
      <c r="L812" s="12">
        <v>2178.2599995929263</v>
      </c>
      <c r="M812" s="12">
        <v>4202.0954673795059</v>
      </c>
      <c r="N812" s="12">
        <v>9797.0710749481477</v>
      </c>
      <c r="O812" s="12">
        <v>1077.9744309006255</v>
      </c>
      <c r="P812" s="12">
        <v>2079.527453511078</v>
      </c>
      <c r="Q812" s="12">
        <v>4848.3615906658752</v>
      </c>
    </row>
    <row r="813" spans="1:17" ht="15.75" customHeight="1">
      <c r="A813" s="8" t="s">
        <v>1171</v>
      </c>
      <c r="B813" s="8" t="s">
        <v>244</v>
      </c>
      <c r="C813" s="12">
        <v>0</v>
      </c>
      <c r="D813" s="12">
        <v>38.142857142857146</v>
      </c>
      <c r="E813" s="12">
        <v>184.84152828999999</v>
      </c>
      <c r="F813" s="12">
        <v>0</v>
      </c>
      <c r="G813" s="12">
        <v>0</v>
      </c>
      <c r="H813" s="12">
        <v>0</v>
      </c>
      <c r="I813" s="12">
        <v>0</v>
      </c>
      <c r="J813" s="12">
        <v>0</v>
      </c>
      <c r="K813" s="12">
        <v>0</v>
      </c>
      <c r="L813" s="12">
        <v>28784.235831798691</v>
      </c>
      <c r="M813" s="12">
        <v>55527.855693713318</v>
      </c>
      <c r="N813" s="12">
        <v>129461.68241389985</v>
      </c>
      <c r="O813" s="12">
        <v>18010.685394262899</v>
      </c>
      <c r="P813" s="12">
        <v>34744.529796155635</v>
      </c>
      <c r="Q813" s="12">
        <v>81005.924430095358</v>
      </c>
    </row>
    <row r="814" spans="1:17" ht="15.75" customHeight="1">
      <c r="A814" s="8" t="s">
        <v>1172</v>
      </c>
      <c r="B814" s="8" t="s">
        <v>244</v>
      </c>
      <c r="C814" s="12">
        <v>0</v>
      </c>
      <c r="D814" s="12">
        <v>38.142857142857146</v>
      </c>
      <c r="E814" s="12">
        <v>184.84152828999999</v>
      </c>
      <c r="F814" s="12">
        <v>0</v>
      </c>
      <c r="G814" s="12">
        <v>0</v>
      </c>
      <c r="H814" s="12">
        <v>0</v>
      </c>
      <c r="I814" s="12">
        <v>0</v>
      </c>
      <c r="J814" s="12">
        <v>0</v>
      </c>
      <c r="K814" s="12">
        <v>0</v>
      </c>
      <c r="L814" s="12">
        <v>28784.235831798691</v>
      </c>
      <c r="M814" s="12">
        <v>55527.855693713318</v>
      </c>
      <c r="N814" s="12">
        <v>129461.68241389985</v>
      </c>
      <c r="O814" s="12">
        <v>18010.685394262899</v>
      </c>
      <c r="P814" s="12">
        <v>34744.529796155635</v>
      </c>
      <c r="Q814" s="12">
        <v>81005.924430095358</v>
      </c>
    </row>
    <row r="815" spans="1:17" ht="15.75" customHeight="1">
      <c r="A815" s="8" t="s">
        <v>1173</v>
      </c>
      <c r="B815" s="8" t="s">
        <v>244</v>
      </c>
      <c r="C815" s="12">
        <v>9.0390960000000006E-2</v>
      </c>
      <c r="D815" s="12">
        <v>0</v>
      </c>
      <c r="E815" s="12">
        <v>184.84152828999999</v>
      </c>
      <c r="F815" s="12">
        <v>206.70574245736887</v>
      </c>
      <c r="G815" s="12">
        <v>398.75738599788309</v>
      </c>
      <c r="H815" s="12">
        <v>929.69197930147152</v>
      </c>
      <c r="I815" s="12">
        <v>129.33857679398264</v>
      </c>
      <c r="J815" s="12">
        <v>249.50788583772308</v>
      </c>
      <c r="K815" s="12">
        <v>581.72083673211216</v>
      </c>
      <c r="L815" s="12">
        <v>0</v>
      </c>
      <c r="M815" s="12">
        <v>0</v>
      </c>
      <c r="N815" s="12">
        <v>0</v>
      </c>
      <c r="O815" s="12">
        <v>0</v>
      </c>
      <c r="P815" s="12">
        <v>0</v>
      </c>
      <c r="Q815" s="12">
        <v>0</v>
      </c>
    </row>
    <row r="816" spans="1:17" ht="15.75" customHeight="1">
      <c r="A816" s="8" t="s">
        <v>1174</v>
      </c>
      <c r="B816" s="8" t="s">
        <v>244</v>
      </c>
      <c r="C816" s="12">
        <v>6.3509999999999993E-5</v>
      </c>
      <c r="D816" s="12">
        <v>0</v>
      </c>
      <c r="E816" s="12">
        <v>184.84152828999999</v>
      </c>
      <c r="F816" s="12">
        <v>0.14523445379347111</v>
      </c>
      <c r="G816" s="12">
        <v>0.28017272506814345</v>
      </c>
      <c r="H816" s="12">
        <v>0.65321507377990506</v>
      </c>
      <c r="I816" s="12">
        <v>9.0875160659714613E-2</v>
      </c>
      <c r="J816" s="12">
        <v>0.17530786075901605</v>
      </c>
      <c r="K816" s="12">
        <v>0.40872550021436255</v>
      </c>
      <c r="L816" s="12">
        <v>0</v>
      </c>
      <c r="M816" s="12">
        <v>0</v>
      </c>
      <c r="N816" s="12">
        <v>0</v>
      </c>
      <c r="O816" s="12">
        <v>0</v>
      </c>
      <c r="P816" s="12">
        <v>0</v>
      </c>
      <c r="Q816" s="12">
        <v>0</v>
      </c>
    </row>
    <row r="817" spans="1:17" ht="15.75" customHeight="1">
      <c r="A817" s="8" t="s">
        <v>1175</v>
      </c>
      <c r="B817" s="8" t="s">
        <v>97</v>
      </c>
      <c r="C817" s="12">
        <v>0.12677056</v>
      </c>
      <c r="D817" s="12">
        <v>0</v>
      </c>
      <c r="E817" s="12">
        <v>108.25509592</v>
      </c>
      <c r="F817" s="12">
        <v>40.327697528939446</v>
      </c>
      <c r="G817" s="12">
        <v>77.796422386619142</v>
      </c>
      <c r="H817" s="12">
        <v>181.38023883919539</v>
      </c>
      <c r="I817" s="12">
        <v>29.632389863053177</v>
      </c>
      <c r="J817" s="12">
        <v>57.164035126398183</v>
      </c>
      <c r="K817" s="12">
        <v>133.27639017525834</v>
      </c>
      <c r="L817" s="12">
        <v>0</v>
      </c>
      <c r="M817" s="12">
        <v>0</v>
      </c>
      <c r="N817" s="12">
        <v>0</v>
      </c>
      <c r="O817" s="12">
        <v>0</v>
      </c>
      <c r="P817" s="12">
        <v>0</v>
      </c>
      <c r="Q817" s="12">
        <v>0</v>
      </c>
    </row>
    <row r="818" spans="1:17" ht="15.75" customHeight="1">
      <c r="A818" s="8" t="s">
        <v>1176</v>
      </c>
      <c r="B818" s="8" t="s">
        <v>244</v>
      </c>
      <c r="C818" s="12">
        <v>8.6072099999999988E-3</v>
      </c>
      <c r="D818" s="12">
        <v>0</v>
      </c>
      <c r="E818" s="12">
        <v>184.84152828999999</v>
      </c>
      <c r="F818" s="12">
        <v>19.682938797601992</v>
      </c>
      <c r="G818" s="12">
        <v>37.970484662789723</v>
      </c>
      <c r="H818" s="12">
        <v>88.527150294270783</v>
      </c>
      <c r="I818" s="12">
        <v>12.315880831080179</v>
      </c>
      <c r="J818" s="12">
        <v>23.758645444868691</v>
      </c>
      <c r="K818" s="12">
        <v>55.392634430799298</v>
      </c>
      <c r="L818" s="12">
        <v>0</v>
      </c>
      <c r="M818" s="12">
        <v>0</v>
      </c>
      <c r="N818" s="12">
        <v>0</v>
      </c>
      <c r="O818" s="12">
        <v>0</v>
      </c>
      <c r="P818" s="12">
        <v>0</v>
      </c>
      <c r="Q818" s="12">
        <v>0</v>
      </c>
    </row>
    <row r="819" spans="1:17" ht="15.75" customHeight="1">
      <c r="A819" s="8" t="s">
        <v>1177</v>
      </c>
      <c r="B819" s="8" t="s">
        <v>45</v>
      </c>
      <c r="C819" s="12">
        <v>8.3999999999999991E-2</v>
      </c>
      <c r="D819" s="12">
        <v>0</v>
      </c>
      <c r="E819" s="12">
        <v>93.437635950000001</v>
      </c>
      <c r="F819" s="12">
        <v>128.49784031073142</v>
      </c>
      <c r="G819" s="12">
        <v>247.88601564491285</v>
      </c>
      <c r="H819" s="12">
        <v>577.93949057359407</v>
      </c>
      <c r="I819" s="12">
        <v>83.162257179113496</v>
      </c>
      <c r="J819" s="12">
        <v>160.42884872086341</v>
      </c>
      <c r="K819" s="12">
        <v>374.03548910100352</v>
      </c>
      <c r="L819" s="12">
        <v>0</v>
      </c>
      <c r="M819" s="12">
        <v>0</v>
      </c>
      <c r="N819" s="12">
        <v>0</v>
      </c>
      <c r="O819" s="12">
        <v>0</v>
      </c>
      <c r="P819" s="12">
        <v>0</v>
      </c>
      <c r="Q819" s="12">
        <v>0</v>
      </c>
    </row>
    <row r="820" spans="1:17" ht="15.75" customHeight="1">
      <c r="A820" s="8" t="s">
        <v>1177</v>
      </c>
      <c r="B820" s="8" t="s">
        <v>187</v>
      </c>
      <c r="C820" s="12">
        <v>0.111</v>
      </c>
      <c r="D820" s="12">
        <v>0</v>
      </c>
      <c r="E820" s="12">
        <v>154.90316487599998</v>
      </c>
      <c r="F820" s="12">
        <v>133.21590080155087</v>
      </c>
      <c r="G820" s="12">
        <v>256.98765668271358</v>
      </c>
      <c r="H820" s="12">
        <v>599.15971863319248</v>
      </c>
      <c r="I820" s="12">
        <v>65.925708997228327</v>
      </c>
      <c r="J820" s="12">
        <v>127.1777120329089</v>
      </c>
      <c r="K820" s="12">
        <v>296.51137000766505</v>
      </c>
      <c r="L820" s="12">
        <v>0</v>
      </c>
      <c r="M820" s="12">
        <v>0</v>
      </c>
      <c r="N820" s="12">
        <v>0</v>
      </c>
      <c r="O820" s="12">
        <v>0</v>
      </c>
      <c r="P820" s="12">
        <v>0</v>
      </c>
      <c r="Q820" s="12">
        <v>0</v>
      </c>
    </row>
    <row r="821" spans="1:17" ht="15.75" customHeight="1">
      <c r="A821" s="8" t="s">
        <v>1178</v>
      </c>
      <c r="B821" s="8" t="s">
        <v>128</v>
      </c>
      <c r="C821" s="12">
        <v>3.7246319999999999E-2</v>
      </c>
      <c r="D821" s="12">
        <v>0</v>
      </c>
      <c r="E821" s="12">
        <v>146.87979724000002</v>
      </c>
      <c r="F821" s="12">
        <v>73.426651223868305</v>
      </c>
      <c r="G821" s="12">
        <v>141.64782824379731</v>
      </c>
      <c r="H821" s="12">
        <v>330.24805164218304</v>
      </c>
      <c r="I821" s="12">
        <v>52.567512121588848</v>
      </c>
      <c r="J821" s="12">
        <v>101.40832795847436</v>
      </c>
      <c r="K821" s="12">
        <v>236.43075325473035</v>
      </c>
      <c r="L821" s="12">
        <v>0</v>
      </c>
      <c r="M821" s="12">
        <v>0</v>
      </c>
      <c r="N821" s="12">
        <v>0</v>
      </c>
      <c r="O821" s="12">
        <v>0</v>
      </c>
      <c r="P821" s="12">
        <v>0</v>
      </c>
      <c r="Q821" s="12">
        <v>0</v>
      </c>
    </row>
    <row r="822" spans="1:17" ht="15.75" customHeight="1">
      <c r="A822" s="8" t="s">
        <v>1178</v>
      </c>
      <c r="B822" s="8" t="s">
        <v>217</v>
      </c>
      <c r="C822" s="12">
        <v>0.15895476</v>
      </c>
      <c r="D822" s="12">
        <v>0</v>
      </c>
      <c r="E822" s="12">
        <v>999.02471837999997</v>
      </c>
      <c r="F822" s="12">
        <v>51.249007386312826</v>
      </c>
      <c r="G822" s="12">
        <v>98.864791937587427</v>
      </c>
      <c r="H822" s="12">
        <v>230.50056833347728</v>
      </c>
      <c r="I822" s="12">
        <v>40.565710707779729</v>
      </c>
      <c r="J822" s="12">
        <v>78.255575150829216</v>
      </c>
      <c r="K822" s="12">
        <v>182.45074099702245</v>
      </c>
      <c r="L822" s="12">
        <v>0</v>
      </c>
      <c r="M822" s="12">
        <v>0</v>
      </c>
      <c r="N822" s="12">
        <v>0</v>
      </c>
      <c r="O822" s="12">
        <v>0</v>
      </c>
      <c r="P822" s="12">
        <v>0</v>
      </c>
      <c r="Q822" s="12">
        <v>0</v>
      </c>
    </row>
    <row r="823" spans="1:17" ht="15.75" customHeight="1">
      <c r="A823" s="8" t="s">
        <v>1178</v>
      </c>
      <c r="B823" s="8" t="s">
        <v>244</v>
      </c>
      <c r="C823" s="12">
        <v>0.20613573000000002</v>
      </c>
      <c r="D823" s="12">
        <v>0</v>
      </c>
      <c r="E823" s="12">
        <v>184.84152828999999</v>
      </c>
      <c r="F823" s="12">
        <v>471.39049210940709</v>
      </c>
      <c r="G823" s="12">
        <v>909.3624501340114</v>
      </c>
      <c r="H823" s="12">
        <v>2120.1537723291549</v>
      </c>
      <c r="I823" s="12">
        <v>294.95540200688959</v>
      </c>
      <c r="J823" s="12">
        <v>569.00037556759787</v>
      </c>
      <c r="K823" s="12">
        <v>1326.6088703558935</v>
      </c>
      <c r="L823" s="12">
        <v>0</v>
      </c>
      <c r="M823" s="12">
        <v>0</v>
      </c>
      <c r="N823" s="12">
        <v>0</v>
      </c>
      <c r="O823" s="12">
        <v>0</v>
      </c>
      <c r="P823" s="12">
        <v>0</v>
      </c>
      <c r="Q823" s="12">
        <v>0</v>
      </c>
    </row>
    <row r="824" spans="1:17" ht="15.75" customHeight="1">
      <c r="A824" s="8" t="s">
        <v>1179</v>
      </c>
      <c r="B824" s="8" t="s">
        <v>244</v>
      </c>
      <c r="C824" s="12">
        <v>0.15175335000000001</v>
      </c>
      <c r="D824" s="12">
        <v>0</v>
      </c>
      <c r="E824" s="12">
        <v>184.84152828999999</v>
      </c>
      <c r="F824" s="12">
        <v>347.02904894629904</v>
      </c>
      <c r="G824" s="12">
        <v>669.45598500582196</v>
      </c>
      <c r="H824" s="12">
        <v>1560.8183863422732</v>
      </c>
      <c r="I824" s="12">
        <v>217.14076620846959</v>
      </c>
      <c r="J824" s="12">
        <v>418.88765787300002</v>
      </c>
      <c r="K824" s="12">
        <v>976.62515962770021</v>
      </c>
      <c r="L824" s="12">
        <v>0</v>
      </c>
      <c r="M824" s="12">
        <v>0</v>
      </c>
      <c r="N824" s="12">
        <v>0</v>
      </c>
      <c r="O824" s="12">
        <v>0</v>
      </c>
      <c r="P824" s="12">
        <v>0</v>
      </c>
      <c r="Q824" s="12">
        <v>0</v>
      </c>
    </row>
    <row r="825" spans="1:17" ht="15.75" customHeight="1">
      <c r="A825" s="8" t="s">
        <v>1180</v>
      </c>
      <c r="B825" s="8" t="s">
        <v>319</v>
      </c>
      <c r="C825" s="12">
        <v>0.23277229999999999</v>
      </c>
      <c r="D825" s="12">
        <v>0</v>
      </c>
      <c r="E825" s="12">
        <v>230.05283894999999</v>
      </c>
      <c r="F825" s="12">
        <v>32.343540119199965</v>
      </c>
      <c r="G825" s="12">
        <v>62.394132637654074</v>
      </c>
      <c r="H825" s="12">
        <v>145.47022000241296</v>
      </c>
      <c r="I825" s="12">
        <v>16.720480615509331</v>
      </c>
      <c r="J825" s="12">
        <v>32.255587404611497</v>
      </c>
      <c r="K825" s="12">
        <v>75.203023067976673</v>
      </c>
      <c r="L825" s="12">
        <v>0</v>
      </c>
      <c r="M825" s="12">
        <v>0</v>
      </c>
      <c r="N825" s="12">
        <v>0</v>
      </c>
      <c r="O825" s="12">
        <v>0</v>
      </c>
      <c r="P825" s="12">
        <v>0</v>
      </c>
      <c r="Q825" s="12">
        <v>0</v>
      </c>
    </row>
    <row r="826" spans="1:17" ht="15.75" customHeight="1">
      <c r="A826" s="8" t="s">
        <v>1181</v>
      </c>
      <c r="B826" s="8" t="s">
        <v>210</v>
      </c>
      <c r="C826" s="12">
        <v>1.2505E-2</v>
      </c>
      <c r="D826" s="12">
        <v>0</v>
      </c>
      <c r="E826" s="12">
        <v>67.045644999999993</v>
      </c>
      <c r="F826" s="12">
        <v>43.939146376968438</v>
      </c>
      <c r="G826" s="12">
        <v>84.763291740053376</v>
      </c>
      <c r="H826" s="12">
        <v>197.62330488929584</v>
      </c>
      <c r="I826" s="12">
        <v>7.1825021251111476</v>
      </c>
      <c r="J826" s="12">
        <v>13.85581134943191</v>
      </c>
      <c r="K826" s="12">
        <v>32.304446589860866</v>
      </c>
      <c r="L826" s="12">
        <v>0</v>
      </c>
      <c r="M826" s="12">
        <v>0</v>
      </c>
      <c r="N826" s="12">
        <v>0</v>
      </c>
      <c r="O826" s="12">
        <v>0</v>
      </c>
      <c r="P826" s="12">
        <v>0</v>
      </c>
      <c r="Q826" s="12">
        <v>0</v>
      </c>
    </row>
    <row r="827" spans="1:17" ht="15.75" customHeight="1">
      <c r="A827" s="8" t="s">
        <v>1181</v>
      </c>
      <c r="B827" s="8" t="s">
        <v>244</v>
      </c>
      <c r="C827" s="12">
        <v>7.0162829999999995E-2</v>
      </c>
      <c r="D827" s="12">
        <v>0</v>
      </c>
      <c r="E827" s="12">
        <v>184.84152828999999</v>
      </c>
      <c r="F827" s="12">
        <v>160.44812299880599</v>
      </c>
      <c r="G827" s="12">
        <v>309.52151282621458</v>
      </c>
      <c r="H827" s="12">
        <v>721.64097268236401</v>
      </c>
      <c r="I827" s="12">
        <v>100.39455910234993</v>
      </c>
      <c r="J827" s="12">
        <v>193.67179392376815</v>
      </c>
      <c r="K827" s="12">
        <v>451.54050997016662</v>
      </c>
      <c r="L827" s="12">
        <v>0</v>
      </c>
      <c r="M827" s="12">
        <v>0</v>
      </c>
      <c r="N827" s="12">
        <v>0</v>
      </c>
      <c r="O827" s="12">
        <v>0</v>
      </c>
      <c r="P827" s="12">
        <v>0</v>
      </c>
      <c r="Q827" s="12">
        <v>0</v>
      </c>
    </row>
    <row r="828" spans="1:17" ht="15.75" customHeight="1">
      <c r="A828" s="8" t="s">
        <v>1182</v>
      </c>
      <c r="B828" s="8" t="s">
        <v>217</v>
      </c>
      <c r="C828" s="12">
        <v>2.6288000000000001E-3</v>
      </c>
      <c r="D828" s="12">
        <v>0</v>
      </c>
      <c r="E828" s="12">
        <v>999.02471837999997</v>
      </c>
      <c r="F828" s="12">
        <v>0.8475580763805951</v>
      </c>
      <c r="G828" s="12">
        <v>1.63502977227942</v>
      </c>
      <c r="H828" s="12">
        <v>3.8120273594514886</v>
      </c>
      <c r="I828" s="12">
        <v>0.67087730061440976</v>
      </c>
      <c r="J828" s="12">
        <v>1.2941937439086433</v>
      </c>
      <c r="K828" s="12">
        <v>3.0173774470986126</v>
      </c>
      <c r="L828" s="12">
        <v>0</v>
      </c>
      <c r="M828" s="12">
        <v>0</v>
      </c>
      <c r="N828" s="12">
        <v>0</v>
      </c>
      <c r="O828" s="12">
        <v>0</v>
      </c>
      <c r="P828" s="12">
        <v>0</v>
      </c>
      <c r="Q828" s="12">
        <v>0</v>
      </c>
    </row>
    <row r="829" spans="1:17" ht="15.75" customHeight="1">
      <c r="A829" s="8" t="s">
        <v>1183</v>
      </c>
      <c r="B829" s="8" t="s">
        <v>45</v>
      </c>
      <c r="C829" s="12">
        <v>0.11337541000000001</v>
      </c>
      <c r="D829" s="12">
        <v>0</v>
      </c>
      <c r="E829" s="12">
        <v>93.437635950000001</v>
      </c>
      <c r="F829" s="12">
        <v>173.43446820647267</v>
      </c>
      <c r="G829" s="12">
        <v>334.57355544057634</v>
      </c>
      <c r="H829" s="12">
        <v>780.0491273687187</v>
      </c>
      <c r="I829" s="12">
        <v>112.24470243104093</v>
      </c>
      <c r="J829" s="12">
        <v>216.53198213756986</v>
      </c>
      <c r="K829" s="12">
        <v>504.83841584972396</v>
      </c>
      <c r="L829" s="12">
        <v>0</v>
      </c>
      <c r="M829" s="12">
        <v>0</v>
      </c>
      <c r="N829" s="12">
        <v>0</v>
      </c>
      <c r="O829" s="12">
        <v>0</v>
      </c>
      <c r="P829" s="12">
        <v>0</v>
      </c>
      <c r="Q829" s="12">
        <v>0</v>
      </c>
    </row>
    <row r="830" spans="1:17" ht="15.75" customHeight="1">
      <c r="A830" s="8" t="s">
        <v>1183</v>
      </c>
      <c r="B830" s="8" t="s">
        <v>97</v>
      </c>
      <c r="C830" s="12">
        <v>1.6167999999999998E-2</v>
      </c>
      <c r="D830" s="12">
        <v>0</v>
      </c>
      <c r="E830" s="12">
        <v>108.25509592</v>
      </c>
      <c r="F830" s="12">
        <v>5.1432936294348846</v>
      </c>
      <c r="G830" s="12">
        <v>9.9219610384844721</v>
      </c>
      <c r="H830" s="12">
        <v>23.132781787444266</v>
      </c>
      <c r="I830" s="12">
        <v>3.7792408529696773</v>
      </c>
      <c r="J830" s="12">
        <v>7.2905579964591594</v>
      </c>
      <c r="K830" s="12">
        <v>16.997737300786369</v>
      </c>
      <c r="L830" s="12">
        <v>0</v>
      </c>
      <c r="M830" s="12">
        <v>0</v>
      </c>
      <c r="N830" s="12">
        <v>0</v>
      </c>
      <c r="O830" s="12">
        <v>0</v>
      </c>
      <c r="P830" s="12">
        <v>0</v>
      </c>
      <c r="Q830" s="12">
        <v>0</v>
      </c>
    </row>
    <row r="831" spans="1:17" ht="15.75" customHeight="1">
      <c r="A831" s="8" t="s">
        <v>1183</v>
      </c>
      <c r="B831" s="8" t="s">
        <v>202</v>
      </c>
      <c r="C831" s="12">
        <v>8.1944809999999993E-2</v>
      </c>
      <c r="D831" s="12">
        <v>0</v>
      </c>
      <c r="E831" s="12">
        <v>31.658415652206102</v>
      </c>
      <c r="F831" s="12">
        <v>848.67836875977969</v>
      </c>
      <c r="G831" s="12">
        <v>1637.1909355609339</v>
      </c>
      <c r="H831" s="12">
        <v>3817.0660527505638</v>
      </c>
      <c r="I831" s="12">
        <v>613.87663426305323</v>
      </c>
      <c r="J831" s="12">
        <v>1184.2333894250607</v>
      </c>
      <c r="K831" s="12">
        <v>2761.0078770436107</v>
      </c>
      <c r="L831" s="12">
        <v>0</v>
      </c>
      <c r="M831" s="12">
        <v>0</v>
      </c>
      <c r="N831" s="12">
        <v>0</v>
      </c>
      <c r="O831" s="12">
        <v>0</v>
      </c>
      <c r="P831" s="12">
        <v>0</v>
      </c>
      <c r="Q831" s="12">
        <v>0</v>
      </c>
    </row>
    <row r="832" spans="1:17" ht="15.75" customHeight="1">
      <c r="A832" s="8" t="s">
        <v>1183</v>
      </c>
      <c r="B832" s="8" t="s">
        <v>217</v>
      </c>
      <c r="C832" s="12">
        <v>0.48133146000000004</v>
      </c>
      <c r="D832" s="12">
        <v>0</v>
      </c>
      <c r="E832" s="12">
        <v>999.02471837999997</v>
      </c>
      <c r="F832" s="12">
        <v>155.18729699447022</v>
      </c>
      <c r="G832" s="12">
        <v>299.3728193223983</v>
      </c>
      <c r="H832" s="12">
        <v>697.97957033046623</v>
      </c>
      <c r="I832" s="12">
        <v>122.83716927327781</v>
      </c>
      <c r="J832" s="12">
        <v>236.96597849909213</v>
      </c>
      <c r="K832" s="12">
        <v>552.47972153950388</v>
      </c>
      <c r="L832" s="12">
        <v>0</v>
      </c>
      <c r="M832" s="12">
        <v>0</v>
      </c>
      <c r="N832" s="12">
        <v>0</v>
      </c>
      <c r="O832" s="12">
        <v>0</v>
      </c>
      <c r="P832" s="12">
        <v>0</v>
      </c>
      <c r="Q832" s="12">
        <v>0</v>
      </c>
    </row>
    <row r="833" spans="1:17" ht="15.75" customHeight="1">
      <c r="A833" s="8" t="s">
        <v>1183</v>
      </c>
      <c r="B833" s="8" t="s">
        <v>244</v>
      </c>
      <c r="C833" s="12">
        <v>0.22646616</v>
      </c>
      <c r="D833" s="12">
        <v>0</v>
      </c>
      <c r="E833" s="12">
        <v>184.84152828999999</v>
      </c>
      <c r="F833" s="12">
        <v>517.88205086293249</v>
      </c>
      <c r="G833" s="12">
        <v>999.04961711412682</v>
      </c>
      <c r="H833" s="12">
        <v>2329.2569581648845</v>
      </c>
      <c r="I833" s="12">
        <v>324.04579867719474</v>
      </c>
      <c r="J833" s="12">
        <v>625.11884811697462</v>
      </c>
      <c r="K833" s="12">
        <v>1457.447559874443</v>
      </c>
      <c r="L833" s="12">
        <v>0</v>
      </c>
      <c r="M833" s="12">
        <v>0</v>
      </c>
      <c r="N833" s="12">
        <v>0</v>
      </c>
      <c r="O833" s="12">
        <v>0</v>
      </c>
      <c r="P833" s="12">
        <v>0</v>
      </c>
      <c r="Q833" s="12">
        <v>0</v>
      </c>
    </row>
    <row r="834" spans="1:17" ht="15.75" customHeight="1">
      <c r="A834" s="8" t="s">
        <v>1184</v>
      </c>
      <c r="B834" s="8" t="s">
        <v>331</v>
      </c>
      <c r="C834" s="12">
        <v>9.7773134905949846</v>
      </c>
      <c r="D834" s="12">
        <v>0</v>
      </c>
      <c r="E834" s="12">
        <v>57.73286693</v>
      </c>
      <c r="F834" s="12">
        <v>19206.394689063018</v>
      </c>
      <c r="G834" s="12">
        <v>37051.18033783666</v>
      </c>
      <c r="H834" s="12">
        <v>86383.817311717445</v>
      </c>
      <c r="I834" s="12">
        <v>11455.987369122873</v>
      </c>
      <c r="J834" s="12">
        <v>22099.819400413337</v>
      </c>
      <c r="K834" s="12">
        <v>51525.126711218851</v>
      </c>
      <c r="L834" s="12">
        <v>0</v>
      </c>
      <c r="M834" s="12">
        <v>0</v>
      </c>
      <c r="N834" s="12">
        <v>0</v>
      </c>
      <c r="O834" s="12">
        <v>0</v>
      </c>
      <c r="P834" s="12">
        <v>0</v>
      </c>
      <c r="Q834" s="12">
        <v>0</v>
      </c>
    </row>
    <row r="835" spans="1:17" ht="15.75" customHeight="1">
      <c r="A835" s="8" t="s">
        <v>1185</v>
      </c>
      <c r="B835" s="8" t="s">
        <v>138</v>
      </c>
      <c r="C835" s="12">
        <v>72.165183664156984</v>
      </c>
      <c r="D835" s="12">
        <v>0</v>
      </c>
      <c r="E835" s="12">
        <v>450.24200000000002</v>
      </c>
      <c r="F835" s="12">
        <v>131031.93481537183</v>
      </c>
      <c r="G835" s="12">
        <v>252774.55375967</v>
      </c>
      <c r="H835" s="12">
        <v>589336.98397531733</v>
      </c>
      <c r="I835" s="12">
        <v>82993.276941840231</v>
      </c>
      <c r="J835" s="12">
        <v>160102.86785115299</v>
      </c>
      <c r="K835" s="12">
        <v>373275.47358626366</v>
      </c>
      <c r="L835" s="12">
        <v>0</v>
      </c>
      <c r="M835" s="12">
        <v>0</v>
      </c>
      <c r="N835" s="12">
        <v>0</v>
      </c>
      <c r="O835" s="12">
        <v>0</v>
      </c>
      <c r="P835" s="12">
        <v>0</v>
      </c>
      <c r="Q835" s="12">
        <v>0</v>
      </c>
    </row>
    <row r="836" spans="1:17" ht="15.75" customHeight="1">
      <c r="A836" s="8" t="s">
        <v>1186</v>
      </c>
      <c r="B836" s="8" t="s">
        <v>161</v>
      </c>
      <c r="C836" s="12">
        <v>3.4319899999999998E-3</v>
      </c>
      <c r="D836" s="12">
        <v>0</v>
      </c>
      <c r="E836" s="12">
        <v>3.891881358</v>
      </c>
      <c r="F836" s="12">
        <v>49.57512813986699</v>
      </c>
      <c r="G836" s="12">
        <v>95.635700646490335</v>
      </c>
      <c r="H836" s="12">
        <v>222.972029981134</v>
      </c>
      <c r="I836" s="12">
        <v>29.925439639471719</v>
      </c>
      <c r="J836" s="12">
        <v>57.729359347306207</v>
      </c>
      <c r="K836" s="12">
        <v>134.59442819120079</v>
      </c>
      <c r="L836" s="12">
        <v>0</v>
      </c>
      <c r="M836" s="12">
        <v>0</v>
      </c>
      <c r="N836" s="12">
        <v>0</v>
      </c>
      <c r="O836" s="12">
        <v>0</v>
      </c>
      <c r="P836" s="12">
        <v>0</v>
      </c>
      <c r="Q836" s="12">
        <v>0</v>
      </c>
    </row>
    <row r="837" spans="1:17" ht="15.75" customHeight="1">
      <c r="A837" s="8" t="s">
        <v>1187</v>
      </c>
      <c r="B837" s="8" t="s">
        <v>244</v>
      </c>
      <c r="C837" s="12">
        <v>1.695E-4</v>
      </c>
      <c r="D837" s="12">
        <v>0</v>
      </c>
      <c r="E837" s="12">
        <v>184.84152828999999</v>
      </c>
      <c r="F837" s="12">
        <v>0.3876120283103977</v>
      </c>
      <c r="G837" s="12">
        <v>0.74774487323335415</v>
      </c>
      <c r="H837" s="12">
        <v>1.7433467958698461</v>
      </c>
      <c r="I837" s="12">
        <v>0.24253408489720718</v>
      </c>
      <c r="J837" s="12">
        <v>0.46787407335306608</v>
      </c>
      <c r="K837" s="12">
        <v>1.0908356524379541</v>
      </c>
      <c r="L837" s="12">
        <v>0</v>
      </c>
      <c r="M837" s="12">
        <v>0</v>
      </c>
      <c r="N837" s="12">
        <v>0</v>
      </c>
      <c r="O837" s="12">
        <v>0</v>
      </c>
      <c r="P837" s="12">
        <v>0</v>
      </c>
      <c r="Q837" s="12">
        <v>0</v>
      </c>
    </row>
    <row r="838" spans="1:17" ht="15.75" customHeight="1">
      <c r="A838" s="8" t="s">
        <v>1188</v>
      </c>
      <c r="B838" s="8" t="s">
        <v>138</v>
      </c>
      <c r="C838" s="12">
        <v>1.3315000000000001E-4</v>
      </c>
      <c r="D838" s="12">
        <v>0</v>
      </c>
      <c r="E838" s="12">
        <v>450.24200000000002</v>
      </c>
      <c r="F838" s="12">
        <v>0.24176342710996648</v>
      </c>
      <c r="G838" s="12">
        <v>0.4663873924264228</v>
      </c>
      <c r="H838" s="12">
        <v>1.0873694963695921</v>
      </c>
      <c r="I838" s="12">
        <v>0.15312861775885175</v>
      </c>
      <c r="J838" s="12">
        <v>0.29540140788097374</v>
      </c>
      <c r="K838" s="12">
        <v>0.68872033277588429</v>
      </c>
      <c r="L838" s="12">
        <v>0</v>
      </c>
      <c r="M838" s="12">
        <v>0</v>
      </c>
      <c r="N838" s="12">
        <v>0</v>
      </c>
      <c r="O838" s="12">
        <v>0</v>
      </c>
      <c r="P838" s="12">
        <v>0</v>
      </c>
      <c r="Q838" s="12">
        <v>0</v>
      </c>
    </row>
    <row r="839" spans="1:17" ht="15.75" customHeight="1">
      <c r="A839" s="8" t="s">
        <v>1189</v>
      </c>
      <c r="B839" s="8" t="s">
        <v>97</v>
      </c>
      <c r="C839" s="12">
        <v>5.6000000000000001E-2</v>
      </c>
      <c r="D839" s="12">
        <v>0</v>
      </c>
      <c r="E839" s="12">
        <v>108.25509592</v>
      </c>
      <c r="F839" s="12">
        <v>17.814475708087183</v>
      </c>
      <c r="G839" s="12">
        <v>34.366020420282688</v>
      </c>
      <c r="H839" s="12">
        <v>80.1234401346412</v>
      </c>
      <c r="I839" s="12">
        <v>13.089899045416994</v>
      </c>
      <c r="J839" s="12">
        <v>25.251808993178681</v>
      </c>
      <c r="K839" s="12">
        <v>58.873904554925574</v>
      </c>
      <c r="L839" s="12">
        <v>0</v>
      </c>
      <c r="M839" s="12">
        <v>0</v>
      </c>
      <c r="N839" s="12">
        <v>0</v>
      </c>
      <c r="O839" s="12">
        <v>0</v>
      </c>
      <c r="P839" s="12">
        <v>0</v>
      </c>
      <c r="Q839" s="12">
        <v>0</v>
      </c>
    </row>
    <row r="840" spans="1:17" ht="15.75" customHeight="1">
      <c r="A840" s="8" t="s">
        <v>1190</v>
      </c>
      <c r="B840" s="8" t="s">
        <v>128</v>
      </c>
      <c r="C840" s="12">
        <v>7.1175600000000002E-3</v>
      </c>
      <c r="D840" s="12">
        <v>0</v>
      </c>
      <c r="E840" s="12">
        <v>146.87979724000002</v>
      </c>
      <c r="F840" s="12">
        <v>14.031415605218342</v>
      </c>
      <c r="G840" s="12">
        <v>27.068094684117035</v>
      </c>
      <c r="H840" s="12">
        <v>63.108525149500302</v>
      </c>
      <c r="I840" s="12">
        <v>10.045352710714399</v>
      </c>
      <c r="J840" s="12">
        <v>19.378554948357817</v>
      </c>
      <c r="K840" s="12">
        <v>45.180572795802071</v>
      </c>
      <c r="L840" s="12">
        <v>0</v>
      </c>
      <c r="M840" s="12">
        <v>0</v>
      </c>
      <c r="N840" s="12">
        <v>0</v>
      </c>
      <c r="O840" s="12">
        <v>0</v>
      </c>
      <c r="P840" s="12">
        <v>0</v>
      </c>
      <c r="Q840" s="12">
        <v>0</v>
      </c>
    </row>
    <row r="841" spans="1:17" ht="15.75" customHeight="1">
      <c r="A841" s="8" t="s">
        <v>1191</v>
      </c>
      <c r="B841" s="8" t="s">
        <v>244</v>
      </c>
      <c r="C841" s="12">
        <v>3.3899999999999997E-5</v>
      </c>
      <c r="D841" s="12">
        <v>0</v>
      </c>
      <c r="E841" s="12">
        <v>184.84152828999999</v>
      </c>
      <c r="F841" s="12">
        <v>7.7522405662079533E-2</v>
      </c>
      <c r="G841" s="12">
        <v>0.14954897464667083</v>
      </c>
      <c r="H841" s="12">
        <v>0.34866935917396918</v>
      </c>
      <c r="I841" s="12">
        <v>4.8506816979441432E-2</v>
      </c>
      <c r="J841" s="12">
        <v>9.357481467061321E-2</v>
      </c>
      <c r="K841" s="12">
        <v>0.21816713048759079</v>
      </c>
      <c r="L841" s="12">
        <v>0</v>
      </c>
      <c r="M841" s="12">
        <v>0</v>
      </c>
      <c r="N841" s="12">
        <v>0</v>
      </c>
      <c r="O841" s="12">
        <v>0</v>
      </c>
      <c r="P841" s="12">
        <v>0</v>
      </c>
      <c r="Q841" s="12">
        <v>0</v>
      </c>
    </row>
    <row r="842" spans="1:17" ht="15.75" customHeight="1">
      <c r="A842" s="8" t="s">
        <v>1192</v>
      </c>
      <c r="B842" s="8" t="s">
        <v>193</v>
      </c>
      <c r="C842" s="12">
        <v>5.9820000000000001E-4</v>
      </c>
      <c r="D842" s="12">
        <v>0</v>
      </c>
      <c r="E842" s="12">
        <v>77.359122075000002</v>
      </c>
      <c r="F842" s="12">
        <v>1.731530237529427</v>
      </c>
      <c r="G842" s="12">
        <v>3.3403061912318619</v>
      </c>
      <c r="H842" s="12">
        <v>7.7878328613975691</v>
      </c>
      <c r="I842" s="12">
        <v>0.54437483035136203</v>
      </c>
      <c r="J842" s="12">
        <v>1.050157009540843</v>
      </c>
      <c r="K842" s="12">
        <v>2.4484124509295571</v>
      </c>
      <c r="L842" s="12">
        <v>0</v>
      </c>
      <c r="M842" s="12">
        <v>0</v>
      </c>
      <c r="N842" s="12">
        <v>0</v>
      </c>
      <c r="O842" s="12">
        <v>0</v>
      </c>
      <c r="P842" s="12">
        <v>0</v>
      </c>
      <c r="Q842" s="12">
        <v>0</v>
      </c>
    </row>
    <row r="843" spans="1:17" ht="15.75" customHeight="1">
      <c r="A843" s="8" t="s">
        <v>1192</v>
      </c>
      <c r="B843" s="8" t="s">
        <v>217</v>
      </c>
      <c r="C843" s="12">
        <v>0.19804458</v>
      </c>
      <c r="D843" s="12">
        <v>0</v>
      </c>
      <c r="E843" s="12">
        <v>999.02471837999997</v>
      </c>
      <c r="F843" s="12">
        <v>63.852055410226285</v>
      </c>
      <c r="G843" s="12">
        <v>123.17741347328565</v>
      </c>
      <c r="H843" s="12">
        <v>287.18478292417797</v>
      </c>
      <c r="I843" s="12">
        <v>50.54154489946535</v>
      </c>
      <c r="J843" s="12">
        <v>97.500021474062237</v>
      </c>
      <c r="K843" s="12">
        <v>227.31864318781075</v>
      </c>
      <c r="L843" s="12">
        <v>0</v>
      </c>
      <c r="M843" s="12">
        <v>0</v>
      </c>
      <c r="N843" s="12">
        <v>0</v>
      </c>
      <c r="O843" s="12">
        <v>0</v>
      </c>
      <c r="P843" s="12">
        <v>0</v>
      </c>
      <c r="Q843" s="12">
        <v>0</v>
      </c>
    </row>
    <row r="844" spans="1:17" ht="15.75" customHeight="1">
      <c r="A844" s="8" t="s">
        <v>1192</v>
      </c>
      <c r="B844" s="8" t="s">
        <v>244</v>
      </c>
      <c r="C844" s="12">
        <v>1.0475E-4</v>
      </c>
      <c r="D844" s="12">
        <v>0</v>
      </c>
      <c r="E844" s="12">
        <v>184.84152828999999</v>
      </c>
      <c r="F844" s="12">
        <v>0.23954194669919857</v>
      </c>
      <c r="G844" s="12">
        <v>0.46210192018403451</v>
      </c>
      <c r="H844" s="12">
        <v>1.0773780346157309</v>
      </c>
      <c r="I844" s="12">
        <v>0.14988463358691712</v>
      </c>
      <c r="J844" s="12">
        <v>0.28914341701317803</v>
      </c>
      <c r="K844" s="12">
        <v>0.67412999759808667</v>
      </c>
      <c r="L844" s="12">
        <v>0</v>
      </c>
      <c r="M844" s="12">
        <v>0</v>
      </c>
      <c r="N844" s="12">
        <v>0</v>
      </c>
      <c r="O844" s="12">
        <v>0</v>
      </c>
      <c r="P844" s="12">
        <v>0</v>
      </c>
      <c r="Q844" s="12">
        <v>0</v>
      </c>
    </row>
    <row r="845" spans="1:17" ht="15.75" customHeight="1">
      <c r="A845" s="8" t="s">
        <v>1193</v>
      </c>
      <c r="B845" s="8" t="s">
        <v>217</v>
      </c>
      <c r="C845" s="12">
        <v>0.1643994</v>
      </c>
      <c r="D845" s="12">
        <v>0</v>
      </c>
      <c r="E845" s="12">
        <v>999.02471837999997</v>
      </c>
      <c r="F845" s="12">
        <v>53.004427579931523</v>
      </c>
      <c r="G845" s="12">
        <v>102.25118439777589</v>
      </c>
      <c r="H845" s="12">
        <v>238.3958500750947</v>
      </c>
      <c r="I845" s="12">
        <v>41.955198453525782</v>
      </c>
      <c r="J845" s="12">
        <v>80.936044956761492</v>
      </c>
      <c r="K845" s="12">
        <v>188.7001833066584</v>
      </c>
      <c r="L845" s="12">
        <v>0</v>
      </c>
      <c r="M845" s="12">
        <v>0</v>
      </c>
      <c r="N845" s="12">
        <v>0</v>
      </c>
      <c r="O845" s="12">
        <v>0</v>
      </c>
      <c r="P845" s="12">
        <v>0</v>
      </c>
      <c r="Q845" s="12">
        <v>0</v>
      </c>
    </row>
    <row r="846" spans="1:17" ht="15.75" customHeight="1">
      <c r="A846" s="8" t="s">
        <v>1194</v>
      </c>
      <c r="B846" s="8" t="s">
        <v>83</v>
      </c>
      <c r="C846" s="12">
        <v>1.3126013300000001</v>
      </c>
      <c r="D846" s="12">
        <v>0</v>
      </c>
      <c r="E846" s="12">
        <v>178.77225749999999</v>
      </c>
      <c r="F846" s="12">
        <v>962.73548106630528</v>
      </c>
      <c r="G846" s="12">
        <v>1857.2192493229338</v>
      </c>
      <c r="H846" s="12">
        <v>4330.0560705074886</v>
      </c>
      <c r="I846" s="12">
        <v>443.87459723235736</v>
      </c>
      <c r="J846" s="12">
        <v>856.28135918740747</v>
      </c>
      <c r="K846" s="12">
        <v>1996.3966552487163</v>
      </c>
      <c r="L846" s="12">
        <v>0</v>
      </c>
      <c r="M846" s="12">
        <v>0</v>
      </c>
      <c r="N846" s="12">
        <v>0</v>
      </c>
      <c r="O846" s="12">
        <v>0</v>
      </c>
      <c r="P846" s="12">
        <v>0</v>
      </c>
      <c r="Q846" s="12">
        <v>0</v>
      </c>
    </row>
    <row r="847" spans="1:17" ht="15.75" customHeight="1">
      <c r="A847" s="8" t="s">
        <v>1194</v>
      </c>
      <c r="B847" s="8" t="s">
        <v>97</v>
      </c>
      <c r="C847" s="12">
        <v>1.244544E-2</v>
      </c>
      <c r="D847" s="12">
        <v>0</v>
      </c>
      <c r="E847" s="12">
        <v>108.25509592</v>
      </c>
      <c r="F847" s="12">
        <v>3.9590890813652959</v>
      </c>
      <c r="G847" s="12">
        <v>7.6375043782036247</v>
      </c>
      <c r="H847" s="12">
        <v>17.806633335522662</v>
      </c>
      <c r="I847" s="12">
        <v>2.9090991638534729</v>
      </c>
      <c r="J847" s="12">
        <v>5.6119620306440314</v>
      </c>
      <c r="K847" s="12">
        <v>13.084136548286661</v>
      </c>
      <c r="L847" s="12">
        <v>0</v>
      </c>
      <c r="M847" s="12">
        <v>0</v>
      </c>
      <c r="N847" s="12">
        <v>0</v>
      </c>
      <c r="O847" s="12">
        <v>0</v>
      </c>
      <c r="P847" s="12">
        <v>0</v>
      </c>
      <c r="Q847" s="12">
        <v>0</v>
      </c>
    </row>
    <row r="848" spans="1:17" ht="15.75" customHeight="1">
      <c r="A848" s="8" t="s">
        <v>1195</v>
      </c>
      <c r="B848" s="8" t="s">
        <v>217</v>
      </c>
      <c r="C848" s="12">
        <v>0.19456038</v>
      </c>
      <c r="D848" s="12">
        <v>0</v>
      </c>
      <c r="E848" s="12">
        <v>999.02471837999997</v>
      </c>
      <c r="F848" s="12">
        <v>62.728705649983866</v>
      </c>
      <c r="G848" s="12">
        <v>121.01035217817916</v>
      </c>
      <c r="H848" s="12">
        <v>282.13233856713259</v>
      </c>
      <c r="I848" s="12">
        <v>49.65236706516805</v>
      </c>
      <c r="J848" s="12">
        <v>95.7847027573373</v>
      </c>
      <c r="K848" s="12">
        <v>223.31942434226107</v>
      </c>
      <c r="L848" s="12">
        <v>0</v>
      </c>
      <c r="M848" s="12">
        <v>0</v>
      </c>
      <c r="N848" s="12">
        <v>0</v>
      </c>
      <c r="O848" s="12">
        <v>0</v>
      </c>
      <c r="P848" s="12">
        <v>0</v>
      </c>
      <c r="Q848" s="12">
        <v>0</v>
      </c>
    </row>
    <row r="849" spans="1:17" ht="15.75" customHeight="1">
      <c r="A849" s="8" t="s">
        <v>1195</v>
      </c>
      <c r="B849" s="8" t="s">
        <v>244</v>
      </c>
      <c r="C849" s="12">
        <v>0.31628022</v>
      </c>
      <c r="D849" s="12">
        <v>0</v>
      </c>
      <c r="E849" s="12">
        <v>184.84152828999999</v>
      </c>
      <c r="F849" s="12">
        <v>723.2685403460697</v>
      </c>
      <c r="G849" s="12">
        <v>1395.2620236585096</v>
      </c>
      <c r="H849" s="12">
        <v>3253.0153872212982</v>
      </c>
      <c r="I849" s="12">
        <v>452.55890105479273</v>
      </c>
      <c r="J849" s="12">
        <v>873.03430591388712</v>
      </c>
      <c r="K849" s="12">
        <v>2035.4556940231248</v>
      </c>
      <c r="L849" s="12">
        <v>0</v>
      </c>
      <c r="M849" s="12">
        <v>0</v>
      </c>
      <c r="N849" s="12">
        <v>0</v>
      </c>
      <c r="O849" s="12">
        <v>0</v>
      </c>
      <c r="P849" s="12">
        <v>0</v>
      </c>
      <c r="Q849" s="12">
        <v>0</v>
      </c>
    </row>
    <row r="850" spans="1:17" ht="15.75" customHeight="1">
      <c r="A850" s="8" t="s">
        <v>1196</v>
      </c>
      <c r="B850" s="8" t="s">
        <v>244</v>
      </c>
      <c r="C850" s="12">
        <v>1.064819E-2</v>
      </c>
      <c r="D850" s="12">
        <v>0</v>
      </c>
      <c r="E850" s="12">
        <v>184.84152828999999</v>
      </c>
      <c r="F850" s="12">
        <v>24.350244977784623</v>
      </c>
      <c r="G850" s="12">
        <v>46.974215231354982</v>
      </c>
      <c r="H850" s="12">
        <v>109.51910276291055</v>
      </c>
      <c r="I850" s="12">
        <v>15.236277389153939</v>
      </c>
      <c r="J850" s="12">
        <v>29.392401351842977</v>
      </c>
      <c r="K850" s="12">
        <v>68.527582807866068</v>
      </c>
      <c r="L850" s="12">
        <v>0</v>
      </c>
      <c r="M850" s="12">
        <v>0</v>
      </c>
      <c r="N850" s="12">
        <v>0</v>
      </c>
      <c r="O850" s="12">
        <v>0</v>
      </c>
      <c r="P850" s="12">
        <v>0</v>
      </c>
      <c r="Q850" s="12">
        <v>0</v>
      </c>
    </row>
    <row r="851" spans="1:17" ht="15.75" customHeight="1">
      <c r="A851" s="8" t="s">
        <v>1197</v>
      </c>
      <c r="B851" s="8" t="s">
        <v>87</v>
      </c>
      <c r="C851" s="12">
        <v>3.2237299999999997E-2</v>
      </c>
      <c r="D851" s="12">
        <v>0</v>
      </c>
      <c r="E851" s="12">
        <v>150.54139967525299</v>
      </c>
      <c r="F851" s="12">
        <v>71.935817712042805</v>
      </c>
      <c r="G851" s="12">
        <v>138.77185166440358</v>
      </c>
      <c r="H851" s="12">
        <v>323.54279061778806</v>
      </c>
      <c r="I851" s="12">
        <v>7.4461981217653017</v>
      </c>
      <c r="J851" s="12">
        <v>14.364509003758586</v>
      </c>
      <c r="K851" s="12">
        <v>33.490461308894794</v>
      </c>
      <c r="L851" s="12">
        <v>0</v>
      </c>
      <c r="M851" s="12">
        <v>0</v>
      </c>
      <c r="N851" s="12">
        <v>0</v>
      </c>
      <c r="O851" s="12">
        <v>0</v>
      </c>
      <c r="P851" s="12">
        <v>0</v>
      </c>
      <c r="Q851" s="12">
        <v>0</v>
      </c>
    </row>
    <row r="852" spans="1:17" ht="15.75" customHeight="1">
      <c r="A852" s="8" t="s">
        <v>1197</v>
      </c>
      <c r="B852" s="8" t="s">
        <v>97</v>
      </c>
      <c r="C852" s="12">
        <v>0.18242559999999999</v>
      </c>
      <c r="D852" s="12">
        <v>0</v>
      </c>
      <c r="E852" s="12">
        <v>108.25509592</v>
      </c>
      <c r="F852" s="12">
        <v>58.0324360666648</v>
      </c>
      <c r="G852" s="12">
        <v>111.95074812111287</v>
      </c>
      <c r="H852" s="12">
        <v>261.01011858260716</v>
      </c>
      <c r="I852" s="12">
        <v>42.641655130350394</v>
      </c>
      <c r="J852" s="12">
        <v>82.260292976178874</v>
      </c>
      <c r="K852" s="12">
        <v>191.78763147812555</v>
      </c>
      <c r="L852" s="12">
        <v>0</v>
      </c>
      <c r="M852" s="12">
        <v>0</v>
      </c>
      <c r="N852" s="12">
        <v>0</v>
      </c>
      <c r="O852" s="12">
        <v>0</v>
      </c>
      <c r="P852" s="12">
        <v>0</v>
      </c>
      <c r="Q852" s="12">
        <v>0</v>
      </c>
    </row>
    <row r="853" spans="1:17" ht="15.75" customHeight="1">
      <c r="A853" s="8" t="s">
        <v>1197</v>
      </c>
      <c r="B853" s="8" t="s">
        <v>128</v>
      </c>
      <c r="C853" s="12">
        <v>1.0383559200000001</v>
      </c>
      <c r="D853" s="12">
        <v>0</v>
      </c>
      <c r="E853" s="12">
        <v>146.87979724000002</v>
      </c>
      <c r="F853" s="12">
        <v>2046.9941187231088</v>
      </c>
      <c r="G853" s="12">
        <v>3948.869606771626</v>
      </c>
      <c r="H853" s="12">
        <v>9206.6818813543596</v>
      </c>
      <c r="I853" s="12">
        <v>1465.4813525503605</v>
      </c>
      <c r="J853" s="12">
        <v>2827.0695648048818</v>
      </c>
      <c r="K853" s="12">
        <v>6591.2356525989289</v>
      </c>
      <c r="L853" s="12">
        <v>0</v>
      </c>
      <c r="M853" s="12">
        <v>0</v>
      </c>
      <c r="N853" s="12">
        <v>0</v>
      </c>
      <c r="O853" s="12">
        <v>0</v>
      </c>
      <c r="P853" s="12">
        <v>0</v>
      </c>
      <c r="Q853" s="12">
        <v>0</v>
      </c>
    </row>
    <row r="854" spans="1:17" ht="15.75" customHeight="1">
      <c r="A854" s="8" t="s">
        <v>1197</v>
      </c>
      <c r="B854" s="8" t="s">
        <v>138</v>
      </c>
      <c r="C854" s="12">
        <v>0.15672190999999999</v>
      </c>
      <c r="D854" s="12">
        <v>0</v>
      </c>
      <c r="E854" s="12">
        <v>450.24200000000002</v>
      </c>
      <c r="F854" s="12">
        <v>284.56347025775227</v>
      </c>
      <c r="G854" s="12">
        <v>548.95323275244846</v>
      </c>
      <c r="H854" s="12">
        <v>1279.8695031677094</v>
      </c>
      <c r="I854" s="12">
        <v>180.23739730249463</v>
      </c>
      <c r="J854" s="12">
        <v>347.69713000221742</v>
      </c>
      <c r="K854" s="12">
        <v>810.64638384132297</v>
      </c>
      <c r="L854" s="12">
        <v>0</v>
      </c>
      <c r="M854" s="12">
        <v>0</v>
      </c>
      <c r="N854" s="12">
        <v>0</v>
      </c>
      <c r="O854" s="12">
        <v>0</v>
      </c>
      <c r="P854" s="12">
        <v>0</v>
      </c>
      <c r="Q854" s="12">
        <v>0</v>
      </c>
    </row>
    <row r="855" spans="1:17" ht="15.75" customHeight="1">
      <c r="A855" s="8" t="s">
        <v>1197</v>
      </c>
      <c r="B855" s="8" t="s">
        <v>193</v>
      </c>
      <c r="C855" s="12">
        <v>0.83201199000000003</v>
      </c>
      <c r="D855" s="12">
        <v>0</v>
      </c>
      <c r="E855" s="12">
        <v>77.359122075000002</v>
      </c>
      <c r="F855" s="12">
        <v>2408.3148088800253</v>
      </c>
      <c r="G855" s="12">
        <v>4645.8956893616551</v>
      </c>
      <c r="H855" s="12">
        <v>10831.779198928094</v>
      </c>
      <c r="I855" s="12">
        <v>757.14875611258628</v>
      </c>
      <c r="J855" s="12">
        <v>1460.6205672359174</v>
      </c>
      <c r="K855" s="12">
        <v>3405.3970505494458</v>
      </c>
      <c r="L855" s="12">
        <v>0</v>
      </c>
      <c r="M855" s="12">
        <v>0</v>
      </c>
      <c r="N855" s="12">
        <v>0</v>
      </c>
      <c r="O855" s="12">
        <v>0</v>
      </c>
      <c r="P855" s="12">
        <v>0</v>
      </c>
      <c r="Q855" s="12">
        <v>0</v>
      </c>
    </row>
    <row r="856" spans="1:17" ht="15.75" customHeight="1">
      <c r="A856" s="8" t="s">
        <v>1197</v>
      </c>
      <c r="B856" s="8" t="s">
        <v>202</v>
      </c>
      <c r="C856" s="12">
        <v>0.14421020000000001</v>
      </c>
      <c r="D856" s="12">
        <v>0</v>
      </c>
      <c r="E856" s="12">
        <v>31.658415652206102</v>
      </c>
      <c r="F856" s="12">
        <v>1493.5427551119051</v>
      </c>
      <c r="G856" s="12">
        <v>2881.2029981572887</v>
      </c>
      <c r="H856" s="12">
        <v>6717.4462773221312</v>
      </c>
      <c r="I856" s="12">
        <v>1080.3279939559536</v>
      </c>
      <c r="J856" s="12">
        <v>2084.0677272381972</v>
      </c>
      <c r="K856" s="12">
        <v>4858.9471151380367</v>
      </c>
      <c r="L856" s="12">
        <v>0</v>
      </c>
      <c r="M856" s="12">
        <v>0</v>
      </c>
      <c r="N856" s="12">
        <v>0</v>
      </c>
      <c r="O856" s="12">
        <v>0</v>
      </c>
      <c r="P856" s="12">
        <v>0</v>
      </c>
      <c r="Q856" s="12">
        <v>0</v>
      </c>
    </row>
    <row r="857" spans="1:17" ht="15.75" customHeight="1">
      <c r="A857" s="8" t="s">
        <v>1197</v>
      </c>
      <c r="B857" s="8" t="s">
        <v>210</v>
      </c>
      <c r="C857" s="12">
        <v>0.23818249999999999</v>
      </c>
      <c r="D857" s="12">
        <v>0</v>
      </c>
      <c r="E857" s="12">
        <v>67.045644999999993</v>
      </c>
      <c r="F857" s="12">
        <v>836.9080953164563</v>
      </c>
      <c r="G857" s="12">
        <v>1614.484824860077</v>
      </c>
      <c r="H857" s="12">
        <v>3764.1273743938191</v>
      </c>
      <c r="I857" s="12">
        <v>136.80498299994289</v>
      </c>
      <c r="J857" s="12">
        <v>263.91137838753031</v>
      </c>
      <c r="K857" s="12">
        <v>615.30218711631642</v>
      </c>
      <c r="L857" s="12">
        <v>0</v>
      </c>
      <c r="M857" s="12">
        <v>0</v>
      </c>
      <c r="N857" s="12">
        <v>0</v>
      </c>
      <c r="O857" s="12">
        <v>0</v>
      </c>
      <c r="P857" s="12">
        <v>0</v>
      </c>
      <c r="Q857" s="12">
        <v>0</v>
      </c>
    </row>
    <row r="858" spans="1:17" ht="15.75" customHeight="1">
      <c r="A858" s="8" t="s">
        <v>1197</v>
      </c>
      <c r="B858" s="8" t="s">
        <v>217</v>
      </c>
      <c r="C858" s="12">
        <v>1.31583816</v>
      </c>
      <c r="D858" s="12">
        <v>0</v>
      </c>
      <c r="E858" s="12">
        <v>999.02471837999997</v>
      </c>
      <c r="F858" s="12">
        <v>424.24271900402522</v>
      </c>
      <c r="G858" s="12">
        <v>818.40937579936485</v>
      </c>
      <c r="H858" s="12">
        <v>1908.0991579923557</v>
      </c>
      <c r="I858" s="12">
        <v>335.80567286451293</v>
      </c>
      <c r="J858" s="12">
        <v>647.80489754574717</v>
      </c>
      <c r="K858" s="12">
        <v>1510.339465921993</v>
      </c>
      <c r="L858" s="12">
        <v>0</v>
      </c>
      <c r="M858" s="12">
        <v>0</v>
      </c>
      <c r="N858" s="12">
        <v>0</v>
      </c>
      <c r="O858" s="12">
        <v>0</v>
      </c>
      <c r="P858" s="12">
        <v>0</v>
      </c>
      <c r="Q858" s="12">
        <v>0</v>
      </c>
    </row>
    <row r="859" spans="1:17" ht="15.75" customHeight="1">
      <c r="A859" s="8" t="s">
        <v>1197</v>
      </c>
      <c r="B859" s="8" t="s">
        <v>244</v>
      </c>
      <c r="C859" s="12">
        <v>0.10313397000000001</v>
      </c>
      <c r="D859" s="12">
        <v>0</v>
      </c>
      <c r="E859" s="12">
        <v>184.84152828999999</v>
      </c>
      <c r="F859" s="12">
        <v>235.8464147457446</v>
      </c>
      <c r="G859" s="12">
        <v>454.97284556756671</v>
      </c>
      <c r="H859" s="12">
        <v>1060.7567914149668</v>
      </c>
      <c r="I859" s="12">
        <v>147.57228929655469</v>
      </c>
      <c r="J859" s="12">
        <v>284.6826586724066</v>
      </c>
      <c r="K859" s="12">
        <v>663.72986108239763</v>
      </c>
      <c r="L859" s="12">
        <v>0</v>
      </c>
      <c r="M859" s="12">
        <v>0</v>
      </c>
      <c r="N859" s="12">
        <v>0</v>
      </c>
      <c r="O859" s="12">
        <v>0</v>
      </c>
      <c r="P859" s="12">
        <v>0</v>
      </c>
      <c r="Q859" s="12">
        <v>0</v>
      </c>
    </row>
    <row r="860" spans="1:17" ht="15.75" customHeight="1">
      <c r="A860" s="8" t="s">
        <v>1197</v>
      </c>
      <c r="B860" s="8" t="s">
        <v>310</v>
      </c>
      <c r="C860" s="12">
        <v>2.3806479999999998E-2</v>
      </c>
      <c r="D860" s="12">
        <v>0</v>
      </c>
      <c r="E860" s="12">
        <v>126.431048136</v>
      </c>
      <c r="F860" s="12">
        <v>33.129291721753006</v>
      </c>
      <c r="G860" s="12">
        <v>63.90993114113455</v>
      </c>
      <c r="H860" s="12">
        <v>149.00426290771588</v>
      </c>
      <c r="I860" s="12">
        <v>19.818582519949604</v>
      </c>
      <c r="J860" s="12">
        <v>38.232155845734773</v>
      </c>
      <c r="K860" s="12">
        <v>89.137229526758361</v>
      </c>
      <c r="L860" s="12">
        <v>0</v>
      </c>
      <c r="M860" s="12">
        <v>0</v>
      </c>
      <c r="N860" s="12">
        <v>0</v>
      </c>
      <c r="O860" s="12">
        <v>0</v>
      </c>
      <c r="P860" s="12">
        <v>0</v>
      </c>
      <c r="Q860" s="12">
        <v>0</v>
      </c>
    </row>
    <row r="861" spans="1:17" ht="15.75" customHeight="1">
      <c r="A861" s="8" t="s">
        <v>1197</v>
      </c>
      <c r="B861" s="8" t="s">
        <v>319</v>
      </c>
      <c r="C861" s="12">
        <v>2.89962E-2</v>
      </c>
      <c r="D861" s="12">
        <v>0</v>
      </c>
      <c r="E861" s="12">
        <v>230.05283894999999</v>
      </c>
      <c r="F861" s="12">
        <v>4.0290006929705378</v>
      </c>
      <c r="G861" s="12">
        <v>7.7723713207625869</v>
      </c>
      <c r="H861" s="12">
        <v>18.121071936970019</v>
      </c>
      <c r="I861" s="12">
        <v>2.082852641931328</v>
      </c>
      <c r="J861" s="12">
        <v>4.018044516042484</v>
      </c>
      <c r="K861" s="12">
        <v>9.3679612973006883</v>
      </c>
      <c r="L861" s="12">
        <v>0</v>
      </c>
      <c r="M861" s="12">
        <v>0</v>
      </c>
      <c r="N861" s="12">
        <v>0</v>
      </c>
      <c r="O861" s="12">
        <v>0</v>
      </c>
      <c r="P861" s="12">
        <v>0</v>
      </c>
      <c r="Q861" s="12">
        <v>0</v>
      </c>
    </row>
    <row r="862" spans="1:17" ht="15.75" customHeight="1">
      <c r="A862" s="8" t="s">
        <v>1198</v>
      </c>
      <c r="B862" s="8" t="s">
        <v>244</v>
      </c>
      <c r="C862" s="12">
        <v>3.39E-4</v>
      </c>
      <c r="D862" s="12">
        <v>0</v>
      </c>
      <c r="E862" s="12">
        <v>184.84152828999999</v>
      </c>
      <c r="F862" s="12">
        <v>0.77522405662079541</v>
      </c>
      <c r="G862" s="12">
        <v>1.4954897464667083</v>
      </c>
      <c r="H862" s="12">
        <v>3.4866935917396922</v>
      </c>
      <c r="I862" s="12">
        <v>0.48506816979441436</v>
      </c>
      <c r="J862" s="12">
        <v>0.93574814670613216</v>
      </c>
      <c r="K862" s="12">
        <v>2.1816713048759082</v>
      </c>
      <c r="L862" s="12">
        <v>0</v>
      </c>
      <c r="M862" s="12">
        <v>0</v>
      </c>
      <c r="N862" s="12">
        <v>0</v>
      </c>
      <c r="O862" s="12">
        <v>0</v>
      </c>
      <c r="P862" s="12">
        <v>0</v>
      </c>
      <c r="Q862" s="12">
        <v>0</v>
      </c>
    </row>
    <row r="863" spans="1:17" ht="15.75" customHeight="1">
      <c r="A863" s="8" t="s">
        <v>1199</v>
      </c>
      <c r="B863" s="8" t="s">
        <v>97</v>
      </c>
      <c r="C863" s="12">
        <v>0.166376</v>
      </c>
      <c r="D863" s="12">
        <v>0</v>
      </c>
      <c r="E863" s="12">
        <v>108.25509592</v>
      </c>
      <c r="F863" s="12">
        <v>52.926807328727023</v>
      </c>
      <c r="G863" s="12">
        <v>102.10144666865986</v>
      </c>
      <c r="H863" s="12">
        <v>238.04674064001904</v>
      </c>
      <c r="I863" s="12">
        <v>38.89009006393389</v>
      </c>
      <c r="J863" s="12">
        <v>75.023124518733866</v>
      </c>
      <c r="K863" s="12">
        <v>174.91437043268391</v>
      </c>
      <c r="L863" s="12">
        <v>0</v>
      </c>
      <c r="M863" s="12">
        <v>0</v>
      </c>
      <c r="N863" s="12">
        <v>0</v>
      </c>
      <c r="O863" s="12">
        <v>0</v>
      </c>
      <c r="P863" s="12">
        <v>0</v>
      </c>
      <c r="Q863" s="12">
        <v>0</v>
      </c>
    </row>
    <row r="864" spans="1:17" ht="15.75" customHeight="1">
      <c r="A864" s="8" t="s">
        <v>1200</v>
      </c>
      <c r="B864" s="8" t="s">
        <v>45</v>
      </c>
      <c r="C864" s="12">
        <v>0.56958120000000001</v>
      </c>
      <c r="D864" s="12">
        <v>0</v>
      </c>
      <c r="E864" s="12">
        <v>93.437635950000001</v>
      </c>
      <c r="F864" s="12">
        <v>871.30897716184279</v>
      </c>
      <c r="G864" s="12">
        <v>1680.8477887410506</v>
      </c>
      <c r="H864" s="12">
        <v>3918.8508162892435</v>
      </c>
      <c r="I864" s="12">
        <v>563.90069331890584</v>
      </c>
      <c r="J864" s="12">
        <v>1087.8244782029508</v>
      </c>
      <c r="K864" s="12">
        <v>2536.2331276754348</v>
      </c>
      <c r="L864" s="12">
        <v>0</v>
      </c>
      <c r="M864" s="12">
        <v>0</v>
      </c>
      <c r="N864" s="12">
        <v>0</v>
      </c>
      <c r="O864" s="12">
        <v>0</v>
      </c>
      <c r="P864" s="12">
        <v>0</v>
      </c>
      <c r="Q864" s="12">
        <v>0</v>
      </c>
    </row>
    <row r="865" spans="1:17" ht="15.75" customHeight="1">
      <c r="A865" s="8" t="s">
        <v>1200</v>
      </c>
      <c r="B865" s="8" t="s">
        <v>61</v>
      </c>
      <c r="C865" s="12">
        <v>1.2105977999999997</v>
      </c>
      <c r="D865" s="12">
        <v>0</v>
      </c>
      <c r="E865" s="12">
        <v>2.9174746000000003</v>
      </c>
      <c r="F865" s="12">
        <v>32404.099219811735</v>
      </c>
      <c r="G865" s="12">
        <v>62510.957590706916</v>
      </c>
      <c r="H865" s="12">
        <v>145742.59419697165</v>
      </c>
      <c r="I865" s="12">
        <v>20868.597893223512</v>
      </c>
      <c r="J865" s="12">
        <v>40257.747300169816</v>
      </c>
      <c r="K865" s="12">
        <v>93859.84080533628</v>
      </c>
      <c r="L865" s="12">
        <v>0</v>
      </c>
      <c r="M865" s="12">
        <v>0</v>
      </c>
      <c r="N865" s="12">
        <v>0</v>
      </c>
      <c r="O865" s="12">
        <v>0</v>
      </c>
      <c r="P865" s="12">
        <v>0</v>
      </c>
      <c r="Q865" s="12">
        <v>0</v>
      </c>
    </row>
    <row r="866" spans="1:17" ht="15.75" customHeight="1">
      <c r="A866" s="8" t="s">
        <v>1200</v>
      </c>
      <c r="B866" s="8" t="s">
        <v>87</v>
      </c>
      <c r="C866" s="12">
        <v>1.65514491</v>
      </c>
      <c r="D866" s="12">
        <v>0</v>
      </c>
      <c r="E866" s="12">
        <v>150.54139967525299</v>
      </c>
      <c r="F866" s="12">
        <v>3693.3676993040826</v>
      </c>
      <c r="G866" s="12">
        <v>7124.8995397757453</v>
      </c>
      <c r="H866" s="12">
        <v>16611.509123227679</v>
      </c>
      <c r="I866" s="12">
        <v>382.30673536839004</v>
      </c>
      <c r="J866" s="12">
        <v>737.51039827219404</v>
      </c>
      <c r="K866" s="12">
        <v>1719.4853963876988</v>
      </c>
      <c r="L866" s="12">
        <v>0</v>
      </c>
      <c r="M866" s="12">
        <v>0</v>
      </c>
      <c r="N866" s="12">
        <v>0</v>
      </c>
      <c r="O866" s="12">
        <v>0</v>
      </c>
      <c r="P866" s="12">
        <v>0</v>
      </c>
      <c r="Q866" s="12">
        <v>0</v>
      </c>
    </row>
    <row r="867" spans="1:17" ht="15.75" customHeight="1">
      <c r="A867" s="8" t="s">
        <v>1200</v>
      </c>
      <c r="B867" s="8" t="s">
        <v>97</v>
      </c>
      <c r="C867" s="12">
        <v>0.16093336</v>
      </c>
      <c r="D867" s="12">
        <v>0</v>
      </c>
      <c r="E867" s="12">
        <v>108.25509592</v>
      </c>
      <c r="F867" s="12">
        <v>51.195418434658023</v>
      </c>
      <c r="G867" s="12">
        <v>98.761413144012579</v>
      </c>
      <c r="H867" s="12">
        <v>230.25954349333321</v>
      </c>
      <c r="I867" s="12">
        <v>37.617882775709809</v>
      </c>
      <c r="J867" s="12">
        <v>72.568901202686831</v>
      </c>
      <c r="K867" s="12">
        <v>169.19241564899067</v>
      </c>
      <c r="L867" s="12">
        <v>0</v>
      </c>
      <c r="M867" s="12">
        <v>0</v>
      </c>
      <c r="N867" s="12">
        <v>0</v>
      </c>
      <c r="O867" s="12">
        <v>0</v>
      </c>
      <c r="P867" s="12">
        <v>0</v>
      </c>
      <c r="Q867" s="12">
        <v>0</v>
      </c>
    </row>
    <row r="868" spans="1:17" ht="15.75" customHeight="1">
      <c r="A868" s="8" t="s">
        <v>1200</v>
      </c>
      <c r="B868" s="8" t="s">
        <v>128</v>
      </c>
      <c r="C868" s="12">
        <v>0.88719395999999995</v>
      </c>
      <c r="D868" s="12">
        <v>0</v>
      </c>
      <c r="E868" s="12">
        <v>146.87979724000002</v>
      </c>
      <c r="F868" s="12">
        <v>1748.9964503565066</v>
      </c>
      <c r="G868" s="12">
        <v>3374.0003754737213</v>
      </c>
      <c r="H868" s="12">
        <v>7866.3899337897765</v>
      </c>
      <c r="I868" s="12">
        <v>1252.1392515153284</v>
      </c>
      <c r="J868" s="12">
        <v>2415.5099365107094</v>
      </c>
      <c r="K868" s="12">
        <v>5631.6955942452059</v>
      </c>
      <c r="L868" s="12">
        <v>0</v>
      </c>
      <c r="M868" s="12">
        <v>0</v>
      </c>
      <c r="N868" s="12">
        <v>0</v>
      </c>
      <c r="O868" s="12">
        <v>0</v>
      </c>
      <c r="P868" s="12">
        <v>0</v>
      </c>
      <c r="Q868" s="12">
        <v>0</v>
      </c>
    </row>
    <row r="869" spans="1:17" ht="15.75" customHeight="1">
      <c r="A869" s="8" t="s">
        <v>1200</v>
      </c>
      <c r="B869" s="8" t="s">
        <v>138</v>
      </c>
      <c r="C869" s="12">
        <v>1.1270745900000001</v>
      </c>
      <c r="D869" s="12">
        <v>0</v>
      </c>
      <c r="E869" s="12">
        <v>450.24200000000002</v>
      </c>
      <c r="F869" s="12">
        <v>2046.4544910774341</v>
      </c>
      <c r="G869" s="12">
        <v>3947.8286075867786</v>
      </c>
      <c r="H869" s="12">
        <v>9204.2548201221525</v>
      </c>
      <c r="I869" s="12">
        <v>1296.1875634834739</v>
      </c>
      <c r="J869" s="12">
        <v>2500.4838202994465</v>
      </c>
      <c r="K869" s="12">
        <v>5829.809888757366</v>
      </c>
      <c r="L869" s="12">
        <v>0</v>
      </c>
      <c r="M869" s="12">
        <v>0</v>
      </c>
      <c r="N869" s="12">
        <v>0</v>
      </c>
      <c r="O869" s="12">
        <v>0</v>
      </c>
      <c r="P869" s="12">
        <v>0</v>
      </c>
      <c r="Q869" s="12">
        <v>0</v>
      </c>
    </row>
    <row r="870" spans="1:17" ht="15.75" customHeight="1">
      <c r="A870" s="8" t="s">
        <v>1200</v>
      </c>
      <c r="B870" s="8" t="s">
        <v>193</v>
      </c>
      <c r="C870" s="12">
        <v>1.9603278500000001</v>
      </c>
      <c r="D870" s="12">
        <v>0</v>
      </c>
      <c r="E870" s="12">
        <v>77.359122075000002</v>
      </c>
      <c r="F870" s="12">
        <v>5674.3011496924964</v>
      </c>
      <c r="G870" s="12">
        <v>10946.331083582823</v>
      </c>
      <c r="H870" s="12">
        <v>25521.072633471827</v>
      </c>
      <c r="I870" s="12">
        <v>1783.9403891287202</v>
      </c>
      <c r="J870" s="12">
        <v>3441.4109539880146</v>
      </c>
      <c r="K870" s="12">
        <v>8023.5558606552495</v>
      </c>
      <c r="L870" s="12">
        <v>0</v>
      </c>
      <c r="M870" s="12">
        <v>0</v>
      </c>
      <c r="N870" s="12">
        <v>0</v>
      </c>
      <c r="O870" s="12">
        <v>0</v>
      </c>
      <c r="P870" s="12">
        <v>0</v>
      </c>
      <c r="Q870" s="12">
        <v>0</v>
      </c>
    </row>
    <row r="871" spans="1:17" ht="15.75" customHeight="1">
      <c r="A871" s="8" t="s">
        <v>1200</v>
      </c>
      <c r="B871" s="8" t="s">
        <v>202</v>
      </c>
      <c r="C871" s="12">
        <v>1.8987476599999999</v>
      </c>
      <c r="D871" s="12">
        <v>0</v>
      </c>
      <c r="E871" s="12">
        <v>31.658415652206102</v>
      </c>
      <c r="F871" s="12">
        <v>19664.772751016797</v>
      </c>
      <c r="G871" s="12">
        <v>37935.44042471431</v>
      </c>
      <c r="H871" s="12">
        <v>88445.445608154681</v>
      </c>
      <c r="I871" s="12">
        <v>14224.168960006718</v>
      </c>
      <c r="J871" s="12">
        <v>27439.936428734203</v>
      </c>
      <c r="K871" s="12">
        <v>63975.464044374785</v>
      </c>
      <c r="L871" s="12">
        <v>0</v>
      </c>
      <c r="M871" s="12">
        <v>0</v>
      </c>
      <c r="N871" s="12">
        <v>0</v>
      </c>
      <c r="O871" s="12">
        <v>0</v>
      </c>
      <c r="P871" s="12">
        <v>0</v>
      </c>
      <c r="Q871" s="12">
        <v>0</v>
      </c>
    </row>
    <row r="872" spans="1:17" ht="15.75" customHeight="1">
      <c r="A872" s="8" t="s">
        <v>1200</v>
      </c>
      <c r="B872" s="8" t="s">
        <v>210</v>
      </c>
      <c r="C872" s="12">
        <v>0.53922000000000003</v>
      </c>
      <c r="D872" s="12">
        <v>0</v>
      </c>
      <c r="E872" s="12">
        <v>67.045644999999993</v>
      </c>
      <c r="F872" s="12">
        <v>1894.6714521702461</v>
      </c>
      <c r="G872" s="12">
        <v>3655.022964579895</v>
      </c>
      <c r="H872" s="12">
        <v>8521.5864424155243</v>
      </c>
      <c r="I872" s="12">
        <v>309.71201886464883</v>
      </c>
      <c r="J872" s="12">
        <v>597.46746068298091</v>
      </c>
      <c r="K872" s="12">
        <v>1392.9791035733531</v>
      </c>
      <c r="L872" s="12">
        <v>0</v>
      </c>
      <c r="M872" s="12">
        <v>0</v>
      </c>
      <c r="N872" s="12">
        <v>0</v>
      </c>
      <c r="O872" s="12">
        <v>0</v>
      </c>
      <c r="P872" s="12">
        <v>0</v>
      </c>
      <c r="Q872" s="12">
        <v>0</v>
      </c>
    </row>
    <row r="873" spans="1:17" ht="15.75" customHeight="1">
      <c r="A873" s="8" t="s">
        <v>1200</v>
      </c>
      <c r="B873" s="8" t="s">
        <v>217</v>
      </c>
      <c r="C873" s="12">
        <v>2.8647356400000001</v>
      </c>
      <c r="D873" s="12">
        <v>0</v>
      </c>
      <c r="E873" s="12">
        <v>999.02471837999997</v>
      </c>
      <c r="F873" s="12">
        <v>923.62668456228425</v>
      </c>
      <c r="G873" s="12">
        <v>1781.7742167947117</v>
      </c>
      <c r="H873" s="12">
        <v>4154.1580330476909</v>
      </c>
      <c r="I873" s="12">
        <v>731.08875271496254</v>
      </c>
      <c r="J873" s="12">
        <v>1410.3480459677889</v>
      </c>
      <c r="K873" s="12">
        <v>3288.1880371407524</v>
      </c>
      <c r="L873" s="12">
        <v>0</v>
      </c>
      <c r="M873" s="12">
        <v>0</v>
      </c>
      <c r="N873" s="12">
        <v>0</v>
      </c>
      <c r="O873" s="12">
        <v>0</v>
      </c>
      <c r="P873" s="12">
        <v>0</v>
      </c>
      <c r="Q873" s="12">
        <v>0</v>
      </c>
    </row>
    <row r="874" spans="1:17" ht="15.75" customHeight="1">
      <c r="A874" s="8" t="s">
        <v>1200</v>
      </c>
      <c r="B874" s="8" t="s">
        <v>244</v>
      </c>
      <c r="C874" s="12">
        <v>4.1653404599999995</v>
      </c>
      <c r="D874" s="12">
        <v>0</v>
      </c>
      <c r="E874" s="12">
        <v>184.84152828999999</v>
      </c>
      <c r="F874" s="12">
        <v>9525.2865150676389</v>
      </c>
      <c r="G874" s="12">
        <v>18375.291883400947</v>
      </c>
      <c r="H874" s="12">
        <v>42841.492298808436</v>
      </c>
      <c r="I874" s="12">
        <v>5960.1005118077401</v>
      </c>
      <c r="J874" s="12">
        <v>11497.668483318783</v>
      </c>
      <c r="K874" s="12">
        <v>26806.500756992962</v>
      </c>
      <c r="L874" s="12">
        <v>0</v>
      </c>
      <c r="M874" s="12">
        <v>0</v>
      </c>
      <c r="N874" s="12">
        <v>0</v>
      </c>
      <c r="O874" s="12">
        <v>0</v>
      </c>
      <c r="P874" s="12">
        <v>0</v>
      </c>
      <c r="Q874" s="12">
        <v>0</v>
      </c>
    </row>
    <row r="875" spans="1:17" ht="15.75" customHeight="1">
      <c r="A875" s="8" t="s">
        <v>1200</v>
      </c>
      <c r="B875" s="8" t="s">
        <v>319</v>
      </c>
      <c r="C875" s="12">
        <v>0.27873597</v>
      </c>
      <c r="D875" s="12">
        <v>0</v>
      </c>
      <c r="E875" s="12">
        <v>230.05283894999999</v>
      </c>
      <c r="F875" s="12">
        <v>38.730158306461369</v>
      </c>
      <c r="G875" s="12">
        <v>74.714599129987405</v>
      </c>
      <c r="H875" s="12">
        <v>174.19505189614907</v>
      </c>
      <c r="I875" s="12">
        <v>20.02213916015862</v>
      </c>
      <c r="J875" s="12">
        <v>38.62483827819792</v>
      </c>
      <c r="K875" s="12">
        <v>90.052757917436296</v>
      </c>
      <c r="L875" s="12">
        <v>0</v>
      </c>
      <c r="M875" s="12">
        <v>0</v>
      </c>
      <c r="N875" s="12">
        <v>0</v>
      </c>
      <c r="O875" s="12">
        <v>0</v>
      </c>
      <c r="P875" s="12">
        <v>0</v>
      </c>
      <c r="Q875" s="12">
        <v>0</v>
      </c>
    </row>
    <row r="876" spans="1:17" ht="15.75" customHeight="1">
      <c r="A876" s="8" t="s">
        <v>1201</v>
      </c>
      <c r="B876" s="8" t="s">
        <v>45</v>
      </c>
      <c r="C876" s="12">
        <v>2.4406100000000002E-3</v>
      </c>
      <c r="D876" s="12">
        <v>0</v>
      </c>
      <c r="E876" s="12">
        <v>93.437635950000001</v>
      </c>
      <c r="F876" s="12">
        <v>3.7334894528663605</v>
      </c>
      <c r="G876" s="12">
        <v>7.2022986743229858</v>
      </c>
      <c r="H876" s="12">
        <v>16.791963096295472</v>
      </c>
      <c r="I876" s="12">
        <v>2.4162694820704314</v>
      </c>
      <c r="J876" s="12">
        <v>4.6612411009122203</v>
      </c>
      <c r="K876" s="12">
        <v>10.867556607795242</v>
      </c>
      <c r="L876" s="12">
        <v>0</v>
      </c>
      <c r="M876" s="12">
        <v>0</v>
      </c>
      <c r="N876" s="12">
        <v>0</v>
      </c>
      <c r="O876" s="12">
        <v>0</v>
      </c>
      <c r="P876" s="12">
        <v>0</v>
      </c>
      <c r="Q876" s="12">
        <v>0</v>
      </c>
    </row>
    <row r="877" spans="1:17" ht="15.75" customHeight="1">
      <c r="A877" s="8" t="s">
        <v>1201</v>
      </c>
      <c r="B877" s="8" t="s">
        <v>87</v>
      </c>
      <c r="C877" s="12">
        <v>5.9245349999999995E-2</v>
      </c>
      <c r="D877" s="12">
        <v>0</v>
      </c>
      <c r="E877" s="12">
        <v>150.54139967525299</v>
      </c>
      <c r="F877" s="12">
        <v>132.20284260425578</v>
      </c>
      <c r="G877" s="12">
        <v>255.03335955572189</v>
      </c>
      <c r="H877" s="12">
        <v>594.60332813627599</v>
      </c>
      <c r="I877" s="12">
        <v>13.684539768942434</v>
      </c>
      <c r="J877" s="12">
        <v>26.398934262665573</v>
      </c>
      <c r="K877" s="12">
        <v>61.548395861530906</v>
      </c>
      <c r="L877" s="12">
        <v>0</v>
      </c>
      <c r="M877" s="12">
        <v>0</v>
      </c>
      <c r="N877" s="12">
        <v>0</v>
      </c>
      <c r="O877" s="12">
        <v>0</v>
      </c>
      <c r="P877" s="12">
        <v>0</v>
      </c>
      <c r="Q877" s="12">
        <v>0</v>
      </c>
    </row>
    <row r="878" spans="1:17" ht="15.75" customHeight="1">
      <c r="A878" s="8" t="s">
        <v>1201</v>
      </c>
      <c r="B878" s="8" t="s">
        <v>128</v>
      </c>
      <c r="C878" s="12">
        <v>0.16283076000000002</v>
      </c>
      <c r="D878" s="12">
        <v>0</v>
      </c>
      <c r="E878" s="12">
        <v>146.87979724000002</v>
      </c>
      <c r="F878" s="12">
        <v>321.00130759327112</v>
      </c>
      <c r="G878" s="12">
        <v>619.24570065678927</v>
      </c>
      <c r="H878" s="12">
        <v>1443.7544766144927</v>
      </c>
      <c r="I878" s="12">
        <v>229.8108363475244</v>
      </c>
      <c r="J878" s="12">
        <v>443.32957220492193</v>
      </c>
      <c r="K878" s="12">
        <v>1033.6108168495632</v>
      </c>
      <c r="L878" s="12">
        <v>0</v>
      </c>
      <c r="M878" s="12">
        <v>0</v>
      </c>
      <c r="N878" s="12">
        <v>0</v>
      </c>
      <c r="O878" s="12">
        <v>0</v>
      </c>
      <c r="P878" s="12">
        <v>0</v>
      </c>
      <c r="Q878" s="12">
        <v>0</v>
      </c>
    </row>
    <row r="879" spans="1:17" ht="15.75" customHeight="1">
      <c r="A879" s="8" t="s">
        <v>1201</v>
      </c>
      <c r="B879" s="8" t="s">
        <v>193</v>
      </c>
      <c r="C879" s="12">
        <v>6.933301E-2</v>
      </c>
      <c r="D879" s="12">
        <v>0</v>
      </c>
      <c r="E879" s="12">
        <v>77.359122075000002</v>
      </c>
      <c r="F879" s="12">
        <v>200.68907267457394</v>
      </c>
      <c r="G879" s="12">
        <v>387.15058936767065</v>
      </c>
      <c r="H879" s="12">
        <v>902.6310492437417</v>
      </c>
      <c r="I879" s="12">
        <v>63.09452617268353</v>
      </c>
      <c r="J879" s="12">
        <v>121.71605891685951</v>
      </c>
      <c r="K879" s="12">
        <v>283.77767459783269</v>
      </c>
      <c r="L879" s="12">
        <v>0</v>
      </c>
      <c r="M879" s="12">
        <v>0</v>
      </c>
      <c r="N879" s="12">
        <v>0</v>
      </c>
      <c r="O879" s="12">
        <v>0</v>
      </c>
      <c r="P879" s="12">
        <v>0</v>
      </c>
      <c r="Q879" s="12">
        <v>0</v>
      </c>
    </row>
    <row r="880" spans="1:17" ht="15.75" customHeight="1">
      <c r="A880" s="8" t="s">
        <v>1201</v>
      </c>
      <c r="B880" s="8" t="s">
        <v>202</v>
      </c>
      <c r="C880" s="12">
        <v>0.13239102999999999</v>
      </c>
      <c r="D880" s="12">
        <v>0</v>
      </c>
      <c r="E880" s="12">
        <v>31.658415652206102</v>
      </c>
      <c r="F880" s="12">
        <v>1371.1350771186981</v>
      </c>
      <c r="G880" s="12">
        <v>2645.0655540671296</v>
      </c>
      <c r="H880" s="12">
        <v>6166.8982611794636</v>
      </c>
      <c r="I880" s="12">
        <v>991.78654393144495</v>
      </c>
      <c r="J880" s="12">
        <v>1913.2618427741172</v>
      </c>
      <c r="K880" s="12">
        <v>4460.7178499763077</v>
      </c>
      <c r="L880" s="12">
        <v>0</v>
      </c>
      <c r="M880" s="12">
        <v>0</v>
      </c>
      <c r="N880" s="12">
        <v>0</v>
      </c>
      <c r="O880" s="12">
        <v>0</v>
      </c>
      <c r="P880" s="12">
        <v>0</v>
      </c>
      <c r="Q880" s="12">
        <v>0</v>
      </c>
    </row>
    <row r="881" spans="1:17" ht="15.75" customHeight="1">
      <c r="A881" s="8" t="s">
        <v>1201</v>
      </c>
      <c r="B881" s="8" t="s">
        <v>217</v>
      </c>
      <c r="C881" s="12">
        <v>0.10508975999999999</v>
      </c>
      <c r="D881" s="12">
        <v>0</v>
      </c>
      <c r="E881" s="12">
        <v>999.02471837999997</v>
      </c>
      <c r="F881" s="12">
        <v>33.882256098941873</v>
      </c>
      <c r="G881" s="12">
        <v>65.362479595898833</v>
      </c>
      <c r="H881" s="12">
        <v>152.39084004800313</v>
      </c>
      <c r="I881" s="12">
        <v>26.819208198043274</v>
      </c>
      <c r="J881" s="12">
        <v>51.737108163748012</v>
      </c>
      <c r="K881" s="12">
        <v>120.62365784578738</v>
      </c>
      <c r="L881" s="12">
        <v>0</v>
      </c>
      <c r="M881" s="12">
        <v>0</v>
      </c>
      <c r="N881" s="12">
        <v>0</v>
      </c>
      <c r="O881" s="12">
        <v>0</v>
      </c>
      <c r="P881" s="12">
        <v>0</v>
      </c>
      <c r="Q881" s="12">
        <v>0</v>
      </c>
    </row>
    <row r="882" spans="1:17" ht="15.75" customHeight="1">
      <c r="A882" s="8" t="s">
        <v>1201</v>
      </c>
      <c r="B882" s="8" t="s">
        <v>244</v>
      </c>
      <c r="C882" s="12">
        <v>0.13154217000000001</v>
      </c>
      <c r="D882" s="12">
        <v>0</v>
      </c>
      <c r="E882" s="12">
        <v>184.84152828999999</v>
      </c>
      <c r="F882" s="12">
        <v>300.81019069056725</v>
      </c>
      <c r="G882" s="12">
        <v>580.29488632147684</v>
      </c>
      <c r="H882" s="12">
        <v>1352.941714402753</v>
      </c>
      <c r="I882" s="12">
        <v>188.22100192532662</v>
      </c>
      <c r="J882" s="12">
        <v>363.09835336638048</v>
      </c>
      <c r="K882" s="12">
        <v>846.5539164309987</v>
      </c>
      <c r="L882" s="12">
        <v>0</v>
      </c>
      <c r="M882" s="12">
        <v>0</v>
      </c>
      <c r="N882" s="12">
        <v>0</v>
      </c>
      <c r="O882" s="12">
        <v>0</v>
      </c>
      <c r="P882" s="12">
        <v>0</v>
      </c>
      <c r="Q882" s="12">
        <v>0</v>
      </c>
    </row>
    <row r="883" spans="1:17" ht="15.75" customHeight="1">
      <c r="A883" s="8" t="s">
        <v>1202</v>
      </c>
      <c r="B883" s="8" t="s">
        <v>83</v>
      </c>
      <c r="C883" s="12">
        <v>1.250424</v>
      </c>
      <c r="D883" s="12">
        <v>0</v>
      </c>
      <c r="E883" s="12">
        <v>178.77225749999999</v>
      </c>
      <c r="F883" s="12">
        <v>917.13113773612713</v>
      </c>
      <c r="G883" s="12">
        <v>1769.2436153598749</v>
      </c>
      <c r="H883" s="12">
        <v>4124.9432772616919</v>
      </c>
      <c r="I883" s="12">
        <v>422.8484587697875</v>
      </c>
      <c r="J883" s="12">
        <v>815.71969935498601</v>
      </c>
      <c r="K883" s="12">
        <v>1901.8282506560622</v>
      </c>
      <c r="L883" s="12">
        <v>0</v>
      </c>
      <c r="M883" s="12">
        <v>0</v>
      </c>
      <c r="N883" s="12">
        <v>0</v>
      </c>
      <c r="O883" s="12">
        <v>0</v>
      </c>
      <c r="P883" s="12">
        <v>0</v>
      </c>
      <c r="Q883" s="12">
        <v>0</v>
      </c>
    </row>
    <row r="884" spans="1:17" ht="15.75" customHeight="1">
      <c r="A884" s="8" t="s">
        <v>1203</v>
      </c>
      <c r="B884" s="8" t="s">
        <v>193</v>
      </c>
      <c r="C884" s="12">
        <v>3.5916739999999996E-2</v>
      </c>
      <c r="D884" s="12">
        <v>0</v>
      </c>
      <c r="E884" s="12">
        <v>77.359122075000002</v>
      </c>
      <c r="F884" s="12">
        <v>103.96342585002117</v>
      </c>
      <c r="G884" s="12">
        <v>200.5565178717236</v>
      </c>
      <c r="H884" s="12">
        <v>467.59205624585843</v>
      </c>
      <c r="I884" s="12">
        <v>32.685003751711761</v>
      </c>
      <c r="J884" s="12">
        <v>63.052852341785311</v>
      </c>
      <c r="K884" s="12">
        <v>147.00600704246014</v>
      </c>
      <c r="L884" s="12">
        <v>0</v>
      </c>
      <c r="M884" s="12">
        <v>0</v>
      </c>
      <c r="N884" s="12">
        <v>0</v>
      </c>
      <c r="O884" s="12">
        <v>0</v>
      </c>
      <c r="P884" s="12">
        <v>0</v>
      </c>
      <c r="Q884" s="12">
        <v>0</v>
      </c>
    </row>
    <row r="885" spans="1:17" ht="15.75" customHeight="1">
      <c r="A885" s="8" t="s">
        <v>1203</v>
      </c>
      <c r="B885" s="8" t="s">
        <v>217</v>
      </c>
      <c r="C885" s="12">
        <v>3.4945650000000002E-2</v>
      </c>
      <c r="D885" s="12">
        <v>0</v>
      </c>
      <c r="E885" s="12">
        <v>999.02471837999997</v>
      </c>
      <c r="F885" s="12">
        <v>11.266915661849339</v>
      </c>
      <c r="G885" s="12">
        <v>21.735079945852217</v>
      </c>
      <c r="H885" s="12">
        <v>50.67474661207239</v>
      </c>
      <c r="I885" s="12">
        <v>8.9182301202890848</v>
      </c>
      <c r="J885" s="12">
        <v>17.204215462120008</v>
      </c>
      <c r="K885" s="12">
        <v>40.111159534465017</v>
      </c>
      <c r="L885" s="12">
        <v>0</v>
      </c>
      <c r="M885" s="12">
        <v>0</v>
      </c>
      <c r="N885" s="12">
        <v>0</v>
      </c>
      <c r="O885" s="12">
        <v>0</v>
      </c>
      <c r="P885" s="12">
        <v>0</v>
      </c>
      <c r="Q885" s="12">
        <v>0</v>
      </c>
    </row>
    <row r="886" spans="1:17" ht="15.75" customHeight="1">
      <c r="A886" s="8" t="s">
        <v>1204</v>
      </c>
      <c r="B886" s="8" t="s">
        <v>97</v>
      </c>
      <c r="C886" s="12">
        <v>8.064E-5</v>
      </c>
      <c r="D886" s="12">
        <v>0</v>
      </c>
      <c r="E886" s="12">
        <v>108.25509592</v>
      </c>
      <c r="F886" s="12">
        <v>2.5652845019645543E-2</v>
      </c>
      <c r="G886" s="12">
        <v>4.9487069405207071E-2</v>
      </c>
      <c r="H886" s="12">
        <v>0.11537775379388333</v>
      </c>
      <c r="I886" s="12">
        <v>1.8849454625400473E-2</v>
      </c>
      <c r="J886" s="12">
        <v>3.6362604950177305E-2</v>
      </c>
      <c r="K886" s="12">
        <v>8.4778422559092834E-2</v>
      </c>
      <c r="L886" s="12">
        <v>0</v>
      </c>
      <c r="M886" s="12">
        <v>0</v>
      </c>
      <c r="N886" s="12">
        <v>0</v>
      </c>
      <c r="O886" s="12">
        <v>0</v>
      </c>
      <c r="P886" s="12">
        <v>0</v>
      </c>
      <c r="Q886" s="12">
        <v>0</v>
      </c>
    </row>
    <row r="887" spans="1:17" ht="15.75" customHeight="1">
      <c r="A887" s="8" t="s">
        <v>1204</v>
      </c>
      <c r="B887" s="8" t="s">
        <v>128</v>
      </c>
      <c r="C887" s="12">
        <v>8.0049600000000002E-3</v>
      </c>
      <c r="D887" s="12">
        <v>0</v>
      </c>
      <c r="E887" s="12">
        <v>146.87979724000002</v>
      </c>
      <c r="F887" s="12">
        <v>15.780818238715039</v>
      </c>
      <c r="G887" s="12">
        <v>30.442878630116148</v>
      </c>
      <c r="H887" s="12">
        <v>70.976741956617701</v>
      </c>
      <c r="I887" s="12">
        <v>11.297782756332273</v>
      </c>
      <c r="J887" s="12">
        <v>21.794625857654363</v>
      </c>
      <c r="K887" s="12">
        <v>50.813576282810921</v>
      </c>
      <c r="L887" s="12">
        <v>0</v>
      </c>
      <c r="M887" s="12">
        <v>0</v>
      </c>
      <c r="N887" s="12">
        <v>0</v>
      </c>
      <c r="O887" s="12">
        <v>0</v>
      </c>
      <c r="P887" s="12">
        <v>0</v>
      </c>
      <c r="Q887" s="12">
        <v>0</v>
      </c>
    </row>
    <row r="888" spans="1:17" ht="15.75" customHeight="1">
      <c r="A888" s="8" t="s">
        <v>1204</v>
      </c>
      <c r="B888" s="8" t="s">
        <v>138</v>
      </c>
      <c r="C888" s="12">
        <v>7.5100000000000001E-6</v>
      </c>
      <c r="D888" s="12">
        <v>0</v>
      </c>
      <c r="E888" s="12">
        <v>450.24200000000002</v>
      </c>
      <c r="F888" s="12">
        <v>1.3636074634591423E-2</v>
      </c>
      <c r="G888" s="12">
        <v>2.6305439858223319E-2</v>
      </c>
      <c r="H888" s="12">
        <v>6.1330416205299554E-2</v>
      </c>
      <c r="I888" s="12">
        <v>8.6368450572210029E-3</v>
      </c>
      <c r="J888" s="12">
        <v>1.6661393715254321E-2</v>
      </c>
      <c r="K888" s="12">
        <v>3.8845585423559065E-2</v>
      </c>
      <c r="L888" s="12">
        <v>0</v>
      </c>
      <c r="M888" s="12">
        <v>0</v>
      </c>
      <c r="N888" s="12">
        <v>0</v>
      </c>
      <c r="O888" s="12">
        <v>0</v>
      </c>
      <c r="P888" s="12">
        <v>0</v>
      </c>
      <c r="Q888" s="12">
        <v>0</v>
      </c>
    </row>
    <row r="889" spans="1:17" ht="15.75" customHeight="1">
      <c r="A889" s="8" t="s">
        <v>1204</v>
      </c>
      <c r="B889" s="8" t="s">
        <v>193</v>
      </c>
      <c r="C889" s="12">
        <v>4.2456999999999998E-4</v>
      </c>
      <c r="D889" s="12">
        <v>0</v>
      </c>
      <c r="E889" s="12">
        <v>77.359122075000002</v>
      </c>
      <c r="F889" s="12">
        <v>1.2289464943963035</v>
      </c>
      <c r="G889" s="12">
        <v>2.3707686386013234</v>
      </c>
      <c r="H889" s="12">
        <v>5.5273824773713915</v>
      </c>
      <c r="I889" s="12">
        <v>0.38636780628933098</v>
      </c>
      <c r="J889" s="12">
        <v>0.74534463647735827</v>
      </c>
      <c r="K889" s="12">
        <v>1.7377507092797764</v>
      </c>
      <c r="L889" s="12">
        <v>0</v>
      </c>
      <c r="M889" s="12">
        <v>0</v>
      </c>
      <c r="N889" s="12">
        <v>0</v>
      </c>
      <c r="O889" s="12">
        <v>0</v>
      </c>
      <c r="P889" s="12">
        <v>0</v>
      </c>
      <c r="Q889" s="12">
        <v>0</v>
      </c>
    </row>
    <row r="890" spans="1:17" ht="15.75" customHeight="1">
      <c r="A890" s="8" t="s">
        <v>1204</v>
      </c>
      <c r="B890" s="8" t="s">
        <v>210</v>
      </c>
      <c r="C890" s="12">
        <v>1.9625E-4</v>
      </c>
      <c r="D890" s="12">
        <v>0</v>
      </c>
      <c r="E890" s="12">
        <v>67.045644999999993</v>
      </c>
      <c r="F890" s="12">
        <v>0.68956877061016053</v>
      </c>
      <c r="G890" s="12">
        <v>1.3302515796869632</v>
      </c>
      <c r="H890" s="12">
        <v>3.1014453086384894</v>
      </c>
      <c r="I890" s="12">
        <v>0.11272019528613056</v>
      </c>
      <c r="J890" s="12">
        <v>0.21744925848268792</v>
      </c>
      <c r="K890" s="12">
        <v>0.50697702065255457</v>
      </c>
      <c r="L890" s="12">
        <v>0</v>
      </c>
      <c r="M890" s="12">
        <v>0</v>
      </c>
      <c r="N890" s="12">
        <v>0</v>
      </c>
      <c r="O890" s="12">
        <v>0</v>
      </c>
      <c r="P890" s="12">
        <v>0</v>
      </c>
      <c r="Q890" s="12">
        <v>0</v>
      </c>
    </row>
    <row r="891" spans="1:17" ht="15.75" customHeight="1">
      <c r="A891" s="8" t="s">
        <v>1204</v>
      </c>
      <c r="B891" s="8" t="s">
        <v>217</v>
      </c>
      <c r="C891" s="12">
        <v>4.3126199999999996E-3</v>
      </c>
      <c r="D891" s="12">
        <v>0</v>
      </c>
      <c r="E891" s="12">
        <v>999.02471837999997</v>
      </c>
      <c r="F891" s="12">
        <v>1.3904427538650646</v>
      </c>
      <c r="G891" s="12">
        <v>2.6823121182774159</v>
      </c>
      <c r="H891" s="12">
        <v>6.2537376106655804</v>
      </c>
      <c r="I891" s="12">
        <v>1.100592994589058</v>
      </c>
      <c r="J891" s="12">
        <v>2.1231610711561522</v>
      </c>
      <c r="K891" s="12">
        <v>4.9500921811877729</v>
      </c>
      <c r="L891" s="12">
        <v>0</v>
      </c>
      <c r="M891" s="12">
        <v>0</v>
      </c>
      <c r="N891" s="12">
        <v>0</v>
      </c>
      <c r="O891" s="12">
        <v>0</v>
      </c>
      <c r="P891" s="12">
        <v>0</v>
      </c>
      <c r="Q891" s="12">
        <v>0</v>
      </c>
    </row>
    <row r="892" spans="1:17" ht="15.75" customHeight="1">
      <c r="A892" s="8" t="s">
        <v>1204</v>
      </c>
      <c r="B892" s="8" t="s">
        <v>244</v>
      </c>
      <c r="C892" s="12">
        <v>6.9494999999999999E-3</v>
      </c>
      <c r="D892" s="12">
        <v>0</v>
      </c>
      <c r="E892" s="12">
        <v>184.84152828999999</v>
      </c>
      <c r="F892" s="12">
        <v>15.892093160726304</v>
      </c>
      <c r="G892" s="12">
        <v>30.65753980256752</v>
      </c>
      <c r="H892" s="12">
        <v>71.477218630663685</v>
      </c>
      <c r="I892" s="12">
        <v>9.9438974807854947</v>
      </c>
      <c r="J892" s="12">
        <v>19.182837007475708</v>
      </c>
      <c r="K892" s="12">
        <v>44.724261749956113</v>
      </c>
      <c r="L892" s="12">
        <v>0</v>
      </c>
      <c r="M892" s="12">
        <v>0</v>
      </c>
      <c r="N892" s="12">
        <v>0</v>
      </c>
      <c r="O892" s="12">
        <v>0</v>
      </c>
      <c r="P892" s="12">
        <v>0</v>
      </c>
      <c r="Q892" s="12">
        <v>0</v>
      </c>
    </row>
    <row r="893" spans="1:17" ht="15.75" customHeight="1">
      <c r="A893" s="8" t="s">
        <v>1205</v>
      </c>
      <c r="B893" s="8" t="s">
        <v>202</v>
      </c>
      <c r="C893" s="12">
        <v>2.1900360000000001E-2</v>
      </c>
      <c r="D893" s="12">
        <v>0</v>
      </c>
      <c r="E893" s="12">
        <v>31.658415652206102</v>
      </c>
      <c r="F893" s="12">
        <v>226.81560674863888</v>
      </c>
      <c r="G893" s="12">
        <v>437.55145539444482</v>
      </c>
      <c r="H893" s="12">
        <v>1020.1392949598193</v>
      </c>
      <c r="I893" s="12">
        <v>164.0630966860403</v>
      </c>
      <c r="J893" s="12">
        <v>316.49518196977971</v>
      </c>
      <c r="K893" s="12">
        <v>737.89989225786007</v>
      </c>
      <c r="L893" s="12">
        <v>0</v>
      </c>
      <c r="M893" s="12">
        <v>0</v>
      </c>
      <c r="N893" s="12">
        <v>0</v>
      </c>
      <c r="O893" s="12">
        <v>0</v>
      </c>
      <c r="P893" s="12">
        <v>0</v>
      </c>
      <c r="Q893" s="12">
        <v>0</v>
      </c>
    </row>
    <row r="894" spans="1:17" ht="15.75" customHeight="1">
      <c r="A894" s="8" t="s">
        <v>1205</v>
      </c>
      <c r="B894" s="8" t="s">
        <v>217</v>
      </c>
      <c r="C894" s="12">
        <v>1.9483740000000003E-2</v>
      </c>
      <c r="D894" s="12">
        <v>0</v>
      </c>
      <c r="E894" s="12">
        <v>999.02471837999997</v>
      </c>
      <c r="F894" s="12">
        <v>6.2818020370890357</v>
      </c>
      <c r="G894" s="12">
        <v>12.118264978450787</v>
      </c>
      <c r="H894" s="12">
        <v>28.253404574117223</v>
      </c>
      <c r="I894" s="12">
        <v>4.9723063363789564</v>
      </c>
      <c r="J894" s="12">
        <v>9.5921083444699455</v>
      </c>
      <c r="K894" s="12">
        <v>22.36373921984675</v>
      </c>
      <c r="L894" s="12">
        <v>0</v>
      </c>
      <c r="M894" s="12">
        <v>0</v>
      </c>
      <c r="N894" s="12">
        <v>0</v>
      </c>
      <c r="O894" s="12">
        <v>0</v>
      </c>
      <c r="P894" s="12">
        <v>0</v>
      </c>
      <c r="Q894" s="12">
        <v>0</v>
      </c>
    </row>
    <row r="895" spans="1:17" ht="15.75" customHeight="1">
      <c r="A895" s="8" t="s">
        <v>1205</v>
      </c>
      <c r="B895" s="8" t="s">
        <v>244</v>
      </c>
      <c r="C895" s="12">
        <v>2.52555E-2</v>
      </c>
      <c r="D895" s="12">
        <v>0</v>
      </c>
      <c r="E895" s="12">
        <v>184.84152828999999</v>
      </c>
      <c r="F895" s="12">
        <v>57.754192218249251</v>
      </c>
      <c r="G895" s="12">
        <v>111.41398611176976</v>
      </c>
      <c r="H895" s="12">
        <v>259.75867258460704</v>
      </c>
      <c r="I895" s="12">
        <v>36.137578649683867</v>
      </c>
      <c r="J895" s="12">
        <v>69.713236929606836</v>
      </c>
      <c r="K895" s="12">
        <v>162.53451221325514</v>
      </c>
      <c r="L895" s="12">
        <v>0</v>
      </c>
      <c r="M895" s="12">
        <v>0</v>
      </c>
      <c r="N895" s="12">
        <v>0</v>
      </c>
      <c r="O895" s="12">
        <v>0</v>
      </c>
      <c r="P895" s="12">
        <v>0</v>
      </c>
      <c r="Q895" s="12">
        <v>0</v>
      </c>
    </row>
    <row r="896" spans="1:17" ht="15.75" customHeight="1">
      <c r="A896" s="8" t="s">
        <v>1206</v>
      </c>
      <c r="B896" s="8" t="s">
        <v>45</v>
      </c>
      <c r="C896" s="12">
        <v>1.2531240000000001E-2</v>
      </c>
      <c r="D896" s="12">
        <v>0</v>
      </c>
      <c r="E896" s="12">
        <v>93.437635950000001</v>
      </c>
      <c r="F896" s="12">
        <v>19.169491385898215</v>
      </c>
      <c r="G896" s="12">
        <v>36.979989936787597</v>
      </c>
      <c r="H896" s="12">
        <v>86.217838831612454</v>
      </c>
      <c r="I896" s="12">
        <v>12.406264329204694</v>
      </c>
      <c r="J896" s="12">
        <v>23.933004836248006</v>
      </c>
      <c r="K896" s="12">
        <v>55.799148600500715</v>
      </c>
      <c r="L896" s="12">
        <v>0</v>
      </c>
      <c r="M896" s="12">
        <v>0</v>
      </c>
      <c r="N896" s="12">
        <v>0</v>
      </c>
      <c r="O896" s="12">
        <v>0</v>
      </c>
      <c r="P896" s="12">
        <v>0</v>
      </c>
      <c r="Q896" s="12">
        <v>0</v>
      </c>
    </row>
    <row r="897" spans="1:17" ht="15.75" customHeight="1">
      <c r="A897" s="8" t="s">
        <v>1206</v>
      </c>
      <c r="B897" s="8" t="s">
        <v>61</v>
      </c>
      <c r="C897" s="12">
        <v>6.9457199999999997E-2</v>
      </c>
      <c r="D897" s="12">
        <v>0</v>
      </c>
      <c r="E897" s="12">
        <v>2.9174746000000003</v>
      </c>
      <c r="F897" s="12">
        <v>1859.1624735567075</v>
      </c>
      <c r="G897" s="12">
        <v>3586.5223640496038</v>
      </c>
      <c r="H897" s="12">
        <v>8361.8791589228913</v>
      </c>
      <c r="I897" s="12">
        <v>1197.3211727207865</v>
      </c>
      <c r="J897" s="12">
        <v>2309.7600258131606</v>
      </c>
      <c r="K897" s="12">
        <v>5385.1425591426023</v>
      </c>
      <c r="L897" s="12">
        <v>0</v>
      </c>
      <c r="M897" s="12">
        <v>0</v>
      </c>
      <c r="N897" s="12">
        <v>0</v>
      </c>
      <c r="O897" s="12">
        <v>0</v>
      </c>
      <c r="P897" s="12">
        <v>0</v>
      </c>
      <c r="Q897" s="12">
        <v>0</v>
      </c>
    </row>
    <row r="898" spans="1:17" ht="15.75" customHeight="1">
      <c r="A898" s="8" t="s">
        <v>1206</v>
      </c>
      <c r="B898" s="8" t="s">
        <v>87</v>
      </c>
      <c r="C898" s="12">
        <v>1.9374949999999998E-2</v>
      </c>
      <c r="D898" s="12">
        <v>0</v>
      </c>
      <c r="E898" s="12">
        <v>150.54139967525299</v>
      </c>
      <c r="F898" s="12">
        <v>43.234168847265245</v>
      </c>
      <c r="G898" s="12">
        <v>83.403315023442914</v>
      </c>
      <c r="H898" s="12">
        <v>194.45255623393129</v>
      </c>
      <c r="I898" s="12">
        <v>4.4752419185011352</v>
      </c>
      <c r="J898" s="12">
        <v>8.6332181579218013</v>
      </c>
      <c r="K898" s="12">
        <v>20.12811287970057</v>
      </c>
      <c r="L898" s="12">
        <v>0</v>
      </c>
      <c r="M898" s="12">
        <v>0</v>
      </c>
      <c r="N898" s="12">
        <v>0</v>
      </c>
      <c r="O898" s="12">
        <v>0</v>
      </c>
      <c r="P898" s="12">
        <v>0</v>
      </c>
      <c r="Q898" s="12">
        <v>0</v>
      </c>
    </row>
    <row r="899" spans="1:17" ht="15.75" customHeight="1">
      <c r="A899" s="8" t="s">
        <v>1206</v>
      </c>
      <c r="B899" s="8" t="s">
        <v>97</v>
      </c>
      <c r="C899" s="12">
        <v>2.5165280000000002E-2</v>
      </c>
      <c r="D899" s="12">
        <v>0</v>
      </c>
      <c r="E899" s="12">
        <v>108.25509592</v>
      </c>
      <c r="F899" s="12">
        <v>8.0054690937002189</v>
      </c>
      <c r="G899" s="12">
        <v>15.443402256466635</v>
      </c>
      <c r="H899" s="12">
        <v>36.005871527705068</v>
      </c>
      <c r="I899" s="12">
        <v>5.8823388330294897</v>
      </c>
      <c r="J899" s="12">
        <v>11.347657925354639</v>
      </c>
      <c r="K899" s="12">
        <v>26.456755228892458</v>
      </c>
      <c r="L899" s="12">
        <v>0</v>
      </c>
      <c r="M899" s="12">
        <v>0</v>
      </c>
      <c r="N899" s="12">
        <v>0</v>
      </c>
      <c r="O899" s="12">
        <v>0</v>
      </c>
      <c r="P899" s="12">
        <v>0</v>
      </c>
      <c r="Q899" s="12">
        <v>0</v>
      </c>
    </row>
    <row r="900" spans="1:17" ht="15.75" customHeight="1">
      <c r="A900" s="8" t="s">
        <v>1206</v>
      </c>
      <c r="B900" s="8" t="s">
        <v>128</v>
      </c>
      <c r="C900" s="12">
        <v>1.2119089199999999</v>
      </c>
      <c r="D900" s="12">
        <v>0</v>
      </c>
      <c r="E900" s="12">
        <v>146.87979724000002</v>
      </c>
      <c r="F900" s="12">
        <v>2389.1330360673187</v>
      </c>
      <c r="G900" s="12">
        <v>4608.8920072449</v>
      </c>
      <c r="H900" s="12">
        <v>10745.506122424502</v>
      </c>
      <c r="I900" s="12">
        <v>1710.4249988283848</v>
      </c>
      <c r="J900" s="12">
        <v>3299.5919386173032</v>
      </c>
      <c r="K900" s="12">
        <v>7692.9086908915215</v>
      </c>
      <c r="L900" s="12">
        <v>0</v>
      </c>
      <c r="M900" s="12">
        <v>0</v>
      </c>
      <c r="N900" s="12">
        <v>0</v>
      </c>
      <c r="O900" s="12">
        <v>0</v>
      </c>
      <c r="P900" s="12">
        <v>0</v>
      </c>
      <c r="Q900" s="12">
        <v>0</v>
      </c>
    </row>
    <row r="901" spans="1:17" ht="15.75" customHeight="1">
      <c r="A901" s="8" t="s">
        <v>1206</v>
      </c>
      <c r="B901" s="8" t="s">
        <v>138</v>
      </c>
      <c r="C901" s="12">
        <v>6.6525800000000008E-3</v>
      </c>
      <c r="D901" s="12">
        <v>0</v>
      </c>
      <c r="E901" s="12">
        <v>450.24200000000002</v>
      </c>
      <c r="F901" s="12">
        <v>12.07923800167646</v>
      </c>
      <c r="G901" s="12">
        <v>23.302136230628403</v>
      </c>
      <c r="H901" s="12">
        <v>54.328295637689983</v>
      </c>
      <c r="I901" s="12">
        <v>7.6507726618864584</v>
      </c>
      <c r="J901" s="12">
        <v>14.75915507353217</v>
      </c>
      <c r="K901" s="12">
        <v>34.410567866452816</v>
      </c>
      <c r="L901" s="12">
        <v>0</v>
      </c>
      <c r="M901" s="12">
        <v>0</v>
      </c>
      <c r="N901" s="12">
        <v>0</v>
      </c>
      <c r="O901" s="12">
        <v>0</v>
      </c>
      <c r="P901" s="12">
        <v>0</v>
      </c>
      <c r="Q901" s="12">
        <v>0</v>
      </c>
    </row>
    <row r="902" spans="1:17" ht="15.75" customHeight="1">
      <c r="A902" s="8" t="s">
        <v>1206</v>
      </c>
      <c r="B902" s="8" t="s">
        <v>193</v>
      </c>
      <c r="C902" s="12">
        <v>0.51855693999999997</v>
      </c>
      <c r="D902" s="12">
        <v>0</v>
      </c>
      <c r="E902" s="12">
        <v>77.359122075000002</v>
      </c>
      <c r="F902" s="12">
        <v>1500.9980299076108</v>
      </c>
      <c r="G902" s="12">
        <v>2895.5850170315093</v>
      </c>
      <c r="H902" s="12">
        <v>6750.9775624168633</v>
      </c>
      <c r="I902" s="12">
        <v>471.89793754600703</v>
      </c>
      <c r="J902" s="12">
        <v>910.34136641098337</v>
      </c>
      <c r="K902" s="12">
        <v>2122.4360889534123</v>
      </c>
      <c r="L902" s="12">
        <v>0</v>
      </c>
      <c r="M902" s="12">
        <v>0</v>
      </c>
      <c r="N902" s="12">
        <v>0</v>
      </c>
      <c r="O902" s="12">
        <v>0</v>
      </c>
      <c r="P902" s="12">
        <v>0</v>
      </c>
      <c r="Q902" s="12">
        <v>0</v>
      </c>
    </row>
    <row r="903" spans="1:17" ht="15.75" customHeight="1">
      <c r="A903" s="8" t="s">
        <v>1206</v>
      </c>
      <c r="B903" s="8" t="s">
        <v>202</v>
      </c>
      <c r="C903" s="12">
        <v>0.29330045999999999</v>
      </c>
      <c r="D903" s="12">
        <v>0</v>
      </c>
      <c r="E903" s="12">
        <v>31.658415652206102</v>
      </c>
      <c r="F903" s="12">
        <v>3037.6268606796821</v>
      </c>
      <c r="G903" s="12">
        <v>5859.9056426862453</v>
      </c>
      <c r="H903" s="12">
        <v>13662.210323291063</v>
      </c>
      <c r="I903" s="12">
        <v>2197.2141885813794</v>
      </c>
      <c r="J903" s="12">
        <v>4238.6601160675027</v>
      </c>
      <c r="K903" s="12">
        <v>9882.3205569762686</v>
      </c>
      <c r="L903" s="12">
        <v>0</v>
      </c>
      <c r="M903" s="12">
        <v>0</v>
      </c>
      <c r="N903" s="12">
        <v>0</v>
      </c>
      <c r="O903" s="12">
        <v>0</v>
      </c>
      <c r="P903" s="12">
        <v>0</v>
      </c>
      <c r="Q903" s="12">
        <v>0</v>
      </c>
    </row>
    <row r="904" spans="1:17" ht="15.75" customHeight="1">
      <c r="A904" s="8" t="s">
        <v>1206</v>
      </c>
      <c r="B904" s="8" t="s">
        <v>210</v>
      </c>
      <c r="C904" s="12">
        <v>7.9974999999999994E-3</v>
      </c>
      <c r="D904" s="12">
        <v>0</v>
      </c>
      <c r="E904" s="12">
        <v>67.045644999999993</v>
      </c>
      <c r="F904" s="12">
        <v>28.101025441807685</v>
      </c>
      <c r="G904" s="12">
        <v>54.209870107243248</v>
      </c>
      <c r="H904" s="12">
        <v>126.3888349341978</v>
      </c>
      <c r="I904" s="12">
        <v>4.5935274486666451</v>
      </c>
      <c r="J904" s="12">
        <v>8.8614035399505564</v>
      </c>
      <c r="K904" s="12">
        <v>20.660120879841045</v>
      </c>
      <c r="L904" s="12">
        <v>0</v>
      </c>
      <c r="M904" s="12">
        <v>0</v>
      </c>
      <c r="N904" s="12">
        <v>0</v>
      </c>
      <c r="O904" s="12">
        <v>0</v>
      </c>
      <c r="P904" s="12">
        <v>0</v>
      </c>
      <c r="Q904" s="12">
        <v>0</v>
      </c>
    </row>
    <row r="905" spans="1:17" ht="15.75" customHeight="1">
      <c r="A905" s="8" t="s">
        <v>1206</v>
      </c>
      <c r="B905" s="8" t="s">
        <v>217</v>
      </c>
      <c r="C905" s="12">
        <v>10.88016228</v>
      </c>
      <c r="D905" s="12">
        <v>0</v>
      </c>
      <c r="E905" s="12">
        <v>999.02471837999997</v>
      </c>
      <c r="F905" s="12">
        <v>3507.9007200036172</v>
      </c>
      <c r="G905" s="12">
        <v>6767.1139892846668</v>
      </c>
      <c r="H905" s="12">
        <v>15777.341861926387</v>
      </c>
      <c r="I905" s="12">
        <v>2776.648623194279</v>
      </c>
      <c r="J905" s="12">
        <v>5356.4508351669201</v>
      </c>
      <c r="K905" s="12">
        <v>12488.419158720715</v>
      </c>
      <c r="L905" s="12">
        <v>0</v>
      </c>
      <c r="M905" s="12">
        <v>0</v>
      </c>
      <c r="N905" s="12">
        <v>0</v>
      </c>
      <c r="O905" s="12">
        <v>0</v>
      </c>
      <c r="P905" s="12">
        <v>0</v>
      </c>
      <c r="Q905" s="12">
        <v>0</v>
      </c>
    </row>
    <row r="906" spans="1:17" ht="15.75" customHeight="1">
      <c r="A906" s="8" t="s">
        <v>1206</v>
      </c>
      <c r="B906" s="8" t="s">
        <v>331</v>
      </c>
      <c r="C906" s="12">
        <v>3.139086E-2</v>
      </c>
      <c r="D906" s="12">
        <v>0</v>
      </c>
      <c r="E906" s="12">
        <v>57.73286693</v>
      </c>
      <c r="F906" s="12">
        <v>61.663691909752984</v>
      </c>
      <c r="G906" s="12">
        <v>118.95582727694725</v>
      </c>
      <c r="H906" s="12">
        <v>277.34226974578513</v>
      </c>
      <c r="I906" s="12">
        <v>36.780378987727502</v>
      </c>
      <c r="J906" s="12">
        <v>70.953267223248531</v>
      </c>
      <c r="K906" s="12">
        <v>165.42560905201225</v>
      </c>
      <c r="L906" s="12">
        <v>0</v>
      </c>
      <c r="M906" s="12">
        <v>0</v>
      </c>
      <c r="N906" s="12">
        <v>0</v>
      </c>
      <c r="O906" s="12">
        <v>0</v>
      </c>
      <c r="P906" s="12">
        <v>0</v>
      </c>
      <c r="Q906" s="12">
        <v>0</v>
      </c>
    </row>
    <row r="907" spans="1:17" ht="15.75" customHeight="1">
      <c r="A907" s="8" t="s">
        <v>1206</v>
      </c>
      <c r="B907" s="8" t="s">
        <v>244</v>
      </c>
      <c r="C907" s="12">
        <v>14.483097000000001</v>
      </c>
      <c r="D907" s="12">
        <v>0</v>
      </c>
      <c r="E907" s="12">
        <v>184.84152828999999</v>
      </c>
      <c r="F907" s="12">
        <v>33119.897371010236</v>
      </c>
      <c r="G907" s="12">
        <v>63891.808438297179</v>
      </c>
      <c r="H907" s="12">
        <v>148962.01031989488</v>
      </c>
      <c r="I907" s="12">
        <v>20723.567418126764</v>
      </c>
      <c r="J907" s="12">
        <v>39977.968071726078</v>
      </c>
      <c r="K907" s="12">
        <v>93207.543158213419</v>
      </c>
      <c r="L907" s="12">
        <v>0</v>
      </c>
      <c r="M907" s="12">
        <v>0</v>
      </c>
      <c r="N907" s="12">
        <v>0</v>
      </c>
      <c r="O907" s="12">
        <v>0</v>
      </c>
      <c r="P907" s="12">
        <v>0</v>
      </c>
      <c r="Q907" s="12">
        <v>0</v>
      </c>
    </row>
    <row r="908" spans="1:17" ht="15.75" customHeight="1">
      <c r="A908" s="8" t="s">
        <v>1206</v>
      </c>
      <c r="B908" s="8" t="s">
        <v>306</v>
      </c>
      <c r="C908" s="12">
        <v>4.7548999999999994E-3</v>
      </c>
      <c r="D908" s="12">
        <v>0</v>
      </c>
      <c r="E908" s="12">
        <v>36.634587916000001</v>
      </c>
      <c r="F908" s="12">
        <v>8.3156907761921186</v>
      </c>
      <c r="G908" s="12">
        <v>16.041852912552532</v>
      </c>
      <c r="H908" s="12">
        <v>37.401142924568205</v>
      </c>
      <c r="I908" s="12">
        <v>5.4576648995557075</v>
      </c>
      <c r="J908" s="12">
        <v>10.528416690929962</v>
      </c>
      <c r="K908" s="12">
        <v>24.546716615183371</v>
      </c>
      <c r="L908" s="12">
        <v>0</v>
      </c>
      <c r="M908" s="12">
        <v>0</v>
      </c>
      <c r="N908" s="12">
        <v>0</v>
      </c>
      <c r="O908" s="12">
        <v>0</v>
      </c>
      <c r="P908" s="12">
        <v>0</v>
      </c>
      <c r="Q908" s="12">
        <v>0</v>
      </c>
    </row>
    <row r="909" spans="1:17" ht="15.75" customHeight="1">
      <c r="A909" s="8" t="s">
        <v>1206</v>
      </c>
      <c r="B909" s="8" t="s">
        <v>310</v>
      </c>
      <c r="C909" s="12">
        <v>2.3519019999999998E-2</v>
      </c>
      <c r="D909" s="12">
        <v>0</v>
      </c>
      <c r="E909" s="12">
        <v>126.431048136</v>
      </c>
      <c r="F909" s="12">
        <v>32.72926004137291</v>
      </c>
      <c r="G909" s="12">
        <v>63.138227436688098</v>
      </c>
      <c r="H909" s="12">
        <v>147.20505674975166</v>
      </c>
      <c r="I909" s="12">
        <v>19.579275838273663</v>
      </c>
      <c r="J909" s="12">
        <v>37.770507776830222</v>
      </c>
      <c r="K909" s="12">
        <v>88.06090963403328</v>
      </c>
      <c r="L909" s="12">
        <v>0</v>
      </c>
      <c r="M909" s="12">
        <v>0</v>
      </c>
      <c r="N909" s="12">
        <v>0</v>
      </c>
      <c r="O909" s="12">
        <v>0</v>
      </c>
      <c r="P909" s="12">
        <v>0</v>
      </c>
      <c r="Q909" s="12">
        <v>0</v>
      </c>
    </row>
    <row r="910" spans="1:17" ht="15.75" customHeight="1">
      <c r="A910" s="8" t="s">
        <v>1206</v>
      </c>
      <c r="B910" s="8" t="s">
        <v>319</v>
      </c>
      <c r="C910" s="12">
        <v>0.15348669000000001</v>
      </c>
      <c r="D910" s="12">
        <v>0</v>
      </c>
      <c r="E910" s="12">
        <v>230.05283894999999</v>
      </c>
      <c r="F910" s="12">
        <v>21.32686284312269</v>
      </c>
      <c r="G910" s="12">
        <v>41.141789181850648</v>
      </c>
      <c r="H910" s="12">
        <v>95.920960362303234</v>
      </c>
      <c r="I910" s="12">
        <v>11.025243230761092</v>
      </c>
      <c r="J910" s="12">
        <v>21.268868094440407</v>
      </c>
      <c r="K910" s="12">
        <v>49.58778638479486</v>
      </c>
      <c r="L910" s="12">
        <v>0</v>
      </c>
      <c r="M910" s="12">
        <v>0</v>
      </c>
      <c r="N910" s="12">
        <v>0</v>
      </c>
      <c r="O910" s="12">
        <v>0</v>
      </c>
      <c r="P910" s="12">
        <v>0</v>
      </c>
      <c r="Q910" s="12">
        <v>0</v>
      </c>
    </row>
    <row r="911" spans="1:17" ht="15.75" customHeight="1">
      <c r="A911" s="8" t="s">
        <v>1207</v>
      </c>
      <c r="B911" s="8" t="s">
        <v>193</v>
      </c>
      <c r="C911" s="12">
        <v>1.4311610000000001E-2</v>
      </c>
      <c r="D911" s="12">
        <v>0</v>
      </c>
      <c r="E911" s="12">
        <v>77.359122075000002</v>
      </c>
      <c r="F911" s="12">
        <v>41.425920198476298</v>
      </c>
      <c r="G911" s="12">
        <v>79.915010848371494</v>
      </c>
      <c r="H911" s="12">
        <v>186.31967010616194</v>
      </c>
      <c r="I911" s="12">
        <v>13.023872059185651</v>
      </c>
      <c r="J911" s="12">
        <v>25.124435906577773</v>
      </c>
      <c r="K911" s="12">
        <v>58.576937674436579</v>
      </c>
      <c r="L911" s="12">
        <v>0</v>
      </c>
      <c r="M911" s="12">
        <v>0</v>
      </c>
      <c r="N911" s="12">
        <v>0</v>
      </c>
      <c r="O911" s="12">
        <v>0</v>
      </c>
      <c r="P911" s="12">
        <v>0</v>
      </c>
      <c r="Q911" s="12">
        <v>0</v>
      </c>
    </row>
    <row r="912" spans="1:17" ht="15.75" customHeight="1">
      <c r="A912" s="8" t="s">
        <v>1208</v>
      </c>
      <c r="B912" s="8" t="s">
        <v>87</v>
      </c>
      <c r="C912" s="12">
        <v>1.0469260000000001E-2</v>
      </c>
      <c r="D912" s="12">
        <v>0</v>
      </c>
      <c r="E912" s="12">
        <v>150.54139967525299</v>
      </c>
      <c r="F912" s="12">
        <v>23.361596006488799</v>
      </c>
      <c r="G912" s="12">
        <v>45.06700610026504</v>
      </c>
      <c r="H912" s="12">
        <v>105.07249664528929</v>
      </c>
      <c r="I912" s="12">
        <v>2.418198302843992</v>
      </c>
      <c r="J912" s="12">
        <v>4.6649620015537794</v>
      </c>
      <c r="K912" s="12">
        <v>10.876231786246366</v>
      </c>
      <c r="L912" s="12">
        <v>0</v>
      </c>
      <c r="M912" s="12">
        <v>0</v>
      </c>
      <c r="N912" s="12">
        <v>0</v>
      </c>
      <c r="O912" s="12">
        <v>0</v>
      </c>
      <c r="P912" s="12">
        <v>0</v>
      </c>
      <c r="Q912" s="12">
        <v>0</v>
      </c>
    </row>
    <row r="913" spans="1:17" ht="15.75" customHeight="1">
      <c r="A913" s="8" t="s">
        <v>1208</v>
      </c>
      <c r="B913" s="8" t="s">
        <v>193</v>
      </c>
      <c r="C913" s="12">
        <v>1.366684E-2</v>
      </c>
      <c r="D913" s="12">
        <v>0</v>
      </c>
      <c r="E913" s="12">
        <v>77.359122075000002</v>
      </c>
      <c r="F913" s="12">
        <v>39.559589955661444</v>
      </c>
      <c r="G913" s="12">
        <v>76.314661094241487</v>
      </c>
      <c r="H913" s="12">
        <v>177.92555276406347</v>
      </c>
      <c r="I913" s="12">
        <v>12.437117529988647</v>
      </c>
      <c r="J913" s="12">
        <v>23.9925239456255</v>
      </c>
      <c r="K913" s="12">
        <v>55.937915782116534</v>
      </c>
      <c r="L913" s="12">
        <v>0</v>
      </c>
      <c r="M913" s="12">
        <v>0</v>
      </c>
      <c r="N913" s="12">
        <v>0</v>
      </c>
      <c r="O913" s="12">
        <v>0</v>
      </c>
      <c r="P913" s="12">
        <v>0</v>
      </c>
      <c r="Q913" s="12">
        <v>0</v>
      </c>
    </row>
    <row r="914" spans="1:17" ht="15.75" customHeight="1">
      <c r="A914" s="8" t="s">
        <v>1208</v>
      </c>
      <c r="B914" s="8" t="s">
        <v>202</v>
      </c>
      <c r="C914" s="12">
        <v>3.9939499999999996E-3</v>
      </c>
      <c r="D914" s="12">
        <v>0</v>
      </c>
      <c r="E914" s="12">
        <v>31.658415652206102</v>
      </c>
      <c r="F914" s="12">
        <v>41.364169017026491</v>
      </c>
      <c r="G914" s="12">
        <v>79.795886244456383</v>
      </c>
      <c r="H914" s="12">
        <v>186.04193433828348</v>
      </c>
      <c r="I914" s="12">
        <v>29.920047205124053</v>
      </c>
      <c r="J914" s="12">
        <v>57.718956767295225</v>
      </c>
      <c r="K914" s="12">
        <v>134.57017485937584</v>
      </c>
      <c r="L914" s="12">
        <v>0</v>
      </c>
      <c r="M914" s="12">
        <v>0</v>
      </c>
      <c r="N914" s="12">
        <v>0</v>
      </c>
      <c r="O914" s="12">
        <v>0</v>
      </c>
      <c r="P914" s="12">
        <v>0</v>
      </c>
      <c r="Q914" s="12">
        <v>0</v>
      </c>
    </row>
    <row r="915" spans="1:17" ht="15.75" customHeight="1">
      <c r="A915" s="8" t="s">
        <v>1208</v>
      </c>
      <c r="B915" s="8" t="s">
        <v>217</v>
      </c>
      <c r="C915" s="12">
        <v>2.07833742</v>
      </c>
      <c r="D915" s="12">
        <v>0</v>
      </c>
      <c r="E915" s="12">
        <v>999.02471837999997</v>
      </c>
      <c r="F915" s="12">
        <v>670.08203962454684</v>
      </c>
      <c r="G915" s="12">
        <v>1292.6596007845392</v>
      </c>
      <c r="H915" s="12">
        <v>3013.8006342102167</v>
      </c>
      <c r="I915" s="12">
        <v>530.39767121710156</v>
      </c>
      <c r="J915" s="12">
        <v>1023.19358136611</v>
      </c>
      <c r="K915" s="12">
        <v>2385.5479528945207</v>
      </c>
      <c r="L915" s="12">
        <v>0</v>
      </c>
      <c r="M915" s="12">
        <v>0</v>
      </c>
      <c r="N915" s="12">
        <v>0</v>
      </c>
      <c r="O915" s="12">
        <v>0</v>
      </c>
      <c r="P915" s="12">
        <v>0</v>
      </c>
      <c r="Q915" s="12">
        <v>0</v>
      </c>
    </row>
    <row r="916" spans="1:17" ht="15.75" customHeight="1">
      <c r="A916" s="8" t="s">
        <v>1208</v>
      </c>
      <c r="B916" s="8" t="s">
        <v>244</v>
      </c>
      <c r="C916" s="12">
        <v>4.2374999999999997E-4</v>
      </c>
      <c r="D916" s="12">
        <v>0</v>
      </c>
      <c r="E916" s="12">
        <v>184.84152828999999</v>
      </c>
      <c r="F916" s="12">
        <v>0.96903007077599412</v>
      </c>
      <c r="G916" s="12">
        <v>1.8693621830833853</v>
      </c>
      <c r="H916" s="12">
        <v>4.3583669896746144</v>
      </c>
      <c r="I916" s="12">
        <v>0.6063352122430179</v>
      </c>
      <c r="J916" s="12">
        <v>1.1696851833826651</v>
      </c>
      <c r="K916" s="12">
        <v>2.7270891310948846</v>
      </c>
      <c r="L916" s="12">
        <v>0</v>
      </c>
      <c r="M916" s="12">
        <v>0</v>
      </c>
      <c r="N916" s="12">
        <v>0</v>
      </c>
      <c r="O916" s="12">
        <v>0</v>
      </c>
      <c r="P916" s="12">
        <v>0</v>
      </c>
      <c r="Q916" s="12">
        <v>0</v>
      </c>
    </row>
    <row r="917" spans="1:17" ht="15.75" customHeight="1">
      <c r="A917" s="8" t="s">
        <v>1208</v>
      </c>
      <c r="B917" s="8" t="s">
        <v>319</v>
      </c>
      <c r="C917" s="12">
        <v>3.1616000000000001E-4</v>
      </c>
      <c r="D917" s="12">
        <v>0</v>
      </c>
      <c r="E917" s="12">
        <v>230.05283894999999</v>
      </c>
      <c r="F917" s="12">
        <v>4.3930199787888251E-2</v>
      </c>
      <c r="G917" s="12">
        <v>8.4746032817138092E-2</v>
      </c>
      <c r="H917" s="12">
        <v>0.19758306618082513</v>
      </c>
      <c r="I917" s="12">
        <v>2.2710378990109348E-2</v>
      </c>
      <c r="J917" s="12">
        <v>4.3810739137955731E-2</v>
      </c>
      <c r="K917" s="12">
        <v>0.10214354445598341</v>
      </c>
      <c r="L917" s="12">
        <v>0</v>
      </c>
      <c r="M917" s="12">
        <v>0</v>
      </c>
      <c r="N917" s="12">
        <v>0</v>
      </c>
      <c r="O917" s="12">
        <v>0</v>
      </c>
      <c r="P917" s="12">
        <v>0</v>
      </c>
      <c r="Q917" s="12">
        <v>0</v>
      </c>
    </row>
    <row r="918" spans="1:17" ht="15.75" customHeight="1">
      <c r="A918" s="8" t="s">
        <v>1209</v>
      </c>
      <c r="B918" s="8" t="s">
        <v>128</v>
      </c>
      <c r="C918" s="12">
        <v>2.5479600000000002E-3</v>
      </c>
      <c r="D918" s="12">
        <v>0</v>
      </c>
      <c r="E918" s="12">
        <v>146.87979724000002</v>
      </c>
      <c r="F918" s="12">
        <v>5.0229974465227025</v>
      </c>
      <c r="G918" s="12">
        <v>9.6898968932250433</v>
      </c>
      <c r="H918" s="12">
        <v>22.59173055652791</v>
      </c>
      <c r="I918" s="12">
        <v>3.5960577631648851</v>
      </c>
      <c r="J918" s="12">
        <v>6.9371783119801984</v>
      </c>
      <c r="K918" s="12">
        <v>16.173842196032325</v>
      </c>
      <c r="L918" s="12">
        <v>0</v>
      </c>
      <c r="M918" s="12">
        <v>0</v>
      </c>
      <c r="N918" s="12">
        <v>0</v>
      </c>
      <c r="O918" s="12">
        <v>0</v>
      </c>
      <c r="P918" s="12">
        <v>0</v>
      </c>
      <c r="Q918" s="12">
        <v>0</v>
      </c>
    </row>
    <row r="919" spans="1:17" ht="15.75" customHeight="1">
      <c r="A919" s="8" t="s">
        <v>1209</v>
      </c>
      <c r="B919" s="8" t="s">
        <v>138</v>
      </c>
      <c r="C919" s="12">
        <v>1.2282599999999999E-3</v>
      </c>
      <c r="D919" s="12">
        <v>0</v>
      </c>
      <c r="E919" s="12">
        <v>450.24200000000002</v>
      </c>
      <c r="F919" s="12">
        <v>2.2301790986262664</v>
      </c>
      <c r="G919" s="12">
        <v>4.3022529374515806</v>
      </c>
      <c r="H919" s="12">
        <v>10.030585487126661</v>
      </c>
      <c r="I919" s="12">
        <v>1.4125554340855218</v>
      </c>
      <c r="J919" s="12">
        <v>2.7249698328493035</v>
      </c>
      <c r="K919" s="12">
        <v>6.3531929097657338</v>
      </c>
      <c r="L919" s="12">
        <v>0</v>
      </c>
      <c r="M919" s="12">
        <v>0</v>
      </c>
      <c r="N919" s="12">
        <v>0</v>
      </c>
      <c r="O919" s="12">
        <v>0</v>
      </c>
      <c r="P919" s="12">
        <v>0</v>
      </c>
      <c r="Q919" s="12">
        <v>0</v>
      </c>
    </row>
    <row r="920" spans="1:17" ht="15.75" customHeight="1">
      <c r="A920" s="8" t="s">
        <v>1209</v>
      </c>
      <c r="B920" s="8" t="s">
        <v>193</v>
      </c>
      <c r="C920" s="12">
        <v>2.6640000000000001E-3</v>
      </c>
      <c r="D920" s="12">
        <v>0</v>
      </c>
      <c r="E920" s="12">
        <v>77.359122075000002</v>
      </c>
      <c r="F920" s="12">
        <v>7.7111276375432869</v>
      </c>
      <c r="G920" s="12">
        <v>14.875586247812906</v>
      </c>
      <c r="H920" s="12">
        <v>34.682023976534815</v>
      </c>
      <c r="I920" s="12">
        <v>2.4242971381745715</v>
      </c>
      <c r="J920" s="12">
        <v>4.6767273042741655</v>
      </c>
      <c r="K920" s="12">
        <v>10.903662268934038</v>
      </c>
      <c r="L920" s="12">
        <v>0</v>
      </c>
      <c r="M920" s="12">
        <v>0</v>
      </c>
      <c r="N920" s="12">
        <v>0</v>
      </c>
      <c r="O920" s="12">
        <v>0</v>
      </c>
      <c r="P920" s="12">
        <v>0</v>
      </c>
      <c r="Q920" s="12">
        <v>0</v>
      </c>
    </row>
    <row r="921" spans="1:17" ht="15.75" customHeight="1">
      <c r="A921" s="8" t="s">
        <v>1209</v>
      </c>
      <c r="B921" s="8" t="s">
        <v>217</v>
      </c>
      <c r="C921" s="12">
        <v>2.4555599999999999E-3</v>
      </c>
      <c r="D921" s="12">
        <v>0</v>
      </c>
      <c r="E921" s="12">
        <v>999.02471837999997</v>
      </c>
      <c r="F921" s="12">
        <v>0.79170332852903746</v>
      </c>
      <c r="G921" s="12">
        <v>1.5272800165925333</v>
      </c>
      <c r="H921" s="12">
        <v>3.5608117402520905</v>
      </c>
      <c r="I921" s="12">
        <v>0.6266659556819536</v>
      </c>
      <c r="J921" s="12">
        <v>1.2089053521729716</v>
      </c>
      <c r="K921" s="12">
        <v>2.8185298858785255</v>
      </c>
      <c r="L921" s="12">
        <v>0</v>
      </c>
      <c r="M921" s="12">
        <v>0</v>
      </c>
      <c r="N921" s="12">
        <v>0</v>
      </c>
      <c r="O921" s="12">
        <v>0</v>
      </c>
      <c r="P921" s="12">
        <v>0</v>
      </c>
      <c r="Q921" s="12">
        <v>0</v>
      </c>
    </row>
    <row r="922" spans="1:17" ht="15.75" customHeight="1">
      <c r="A922" s="8" t="s">
        <v>1209</v>
      </c>
      <c r="B922" s="8" t="s">
        <v>244</v>
      </c>
      <c r="C922" s="12">
        <v>3.5018699999999998E-3</v>
      </c>
      <c r="D922" s="12">
        <v>0</v>
      </c>
      <c r="E922" s="12">
        <v>184.84152828999999</v>
      </c>
      <c r="F922" s="12">
        <v>8.0080645048928147</v>
      </c>
      <c r="G922" s="12">
        <v>15.448409081001094</v>
      </c>
      <c r="H922" s="12">
        <v>36.017544802671019</v>
      </c>
      <c r="I922" s="12">
        <v>5.0107541939762994</v>
      </c>
      <c r="J922" s="12">
        <v>9.6662783554743434</v>
      </c>
      <c r="K922" s="12">
        <v>22.536664579368125</v>
      </c>
      <c r="L922" s="12">
        <v>0</v>
      </c>
      <c r="M922" s="12">
        <v>0</v>
      </c>
      <c r="N922" s="12">
        <v>0</v>
      </c>
      <c r="O922" s="12">
        <v>0</v>
      </c>
      <c r="P922" s="12">
        <v>0</v>
      </c>
      <c r="Q922" s="12">
        <v>0</v>
      </c>
    </row>
    <row r="923" spans="1:17" ht="15.75" customHeight="1">
      <c r="A923" s="8" t="s">
        <v>1210</v>
      </c>
      <c r="B923" s="8" t="s">
        <v>45</v>
      </c>
      <c r="C923" s="12">
        <v>1.5303000000000001E-2</v>
      </c>
      <c r="D923" s="12">
        <v>0</v>
      </c>
      <c r="E923" s="12">
        <v>93.437635950000001</v>
      </c>
      <c r="F923" s="12">
        <v>23.409552979465751</v>
      </c>
      <c r="G923" s="12">
        <v>45.159520207310734</v>
      </c>
      <c r="H923" s="12">
        <v>105.2881907648537</v>
      </c>
      <c r="I923" s="12">
        <v>15.150381209666357</v>
      </c>
      <c r="J923" s="12">
        <v>29.226698475897297</v>
      </c>
      <c r="K923" s="12">
        <v>68.141251068007833</v>
      </c>
      <c r="L923" s="12">
        <v>0</v>
      </c>
      <c r="M923" s="12">
        <v>0</v>
      </c>
      <c r="N923" s="12">
        <v>0</v>
      </c>
      <c r="O923" s="12">
        <v>0</v>
      </c>
      <c r="P923" s="12">
        <v>0</v>
      </c>
      <c r="Q923" s="12">
        <v>0</v>
      </c>
    </row>
    <row r="924" spans="1:17" ht="15.75" customHeight="1">
      <c r="A924" s="8" t="s">
        <v>1210</v>
      </c>
      <c r="B924" s="8" t="s">
        <v>87</v>
      </c>
      <c r="C924" s="12">
        <v>6.9135000000000002E-2</v>
      </c>
      <c r="D924" s="12">
        <v>0</v>
      </c>
      <c r="E924" s="12">
        <v>150.54139967525299</v>
      </c>
      <c r="F924" s="12">
        <v>154.27106977079592</v>
      </c>
      <c r="G924" s="12">
        <v>297.60531945350704</v>
      </c>
      <c r="H924" s="12">
        <v>693.85869255057901</v>
      </c>
      <c r="I924" s="12">
        <v>15.968859276311733</v>
      </c>
      <c r="J924" s="12">
        <v>30.805629813131066</v>
      </c>
      <c r="K924" s="12">
        <v>71.822486454834674</v>
      </c>
      <c r="L924" s="12">
        <v>0</v>
      </c>
      <c r="M924" s="12">
        <v>0</v>
      </c>
      <c r="N924" s="12">
        <v>0</v>
      </c>
      <c r="O924" s="12">
        <v>0</v>
      </c>
      <c r="P924" s="12">
        <v>0</v>
      </c>
      <c r="Q924" s="12">
        <v>0</v>
      </c>
    </row>
    <row r="925" spans="1:17" ht="15.75" customHeight="1">
      <c r="A925" s="8" t="s">
        <v>1210</v>
      </c>
      <c r="B925" s="8" t="s">
        <v>128</v>
      </c>
      <c r="C925" s="12">
        <v>0.37728499999999998</v>
      </c>
      <c r="D925" s="12">
        <v>0</v>
      </c>
      <c r="E925" s="12">
        <v>146.87979724000002</v>
      </c>
      <c r="F925" s="12">
        <v>743.77211243948796</v>
      </c>
      <c r="G925" s="12">
        <v>1434.8155973250798</v>
      </c>
      <c r="H925" s="12">
        <v>3345.2334663886527</v>
      </c>
      <c r="I925" s="12">
        <v>532.48035808084251</v>
      </c>
      <c r="J925" s="12">
        <v>1027.2113060783722</v>
      </c>
      <c r="K925" s="12">
        <v>2394.9151685780216</v>
      </c>
      <c r="L925" s="12">
        <v>0</v>
      </c>
      <c r="M925" s="12">
        <v>0</v>
      </c>
      <c r="N925" s="12">
        <v>0</v>
      </c>
      <c r="O925" s="12">
        <v>0</v>
      </c>
      <c r="P925" s="12">
        <v>0</v>
      </c>
      <c r="Q925" s="12">
        <v>0</v>
      </c>
    </row>
    <row r="926" spans="1:17" ht="15.75" customHeight="1">
      <c r="A926" s="8" t="s">
        <v>1210</v>
      </c>
      <c r="B926" s="8" t="s">
        <v>138</v>
      </c>
      <c r="C926" s="12">
        <v>3.9676999999999997E-2</v>
      </c>
      <c r="D926" s="12">
        <v>0</v>
      </c>
      <c r="E926" s="12">
        <v>450.24200000000002</v>
      </c>
      <c r="F926" s="12">
        <v>72.042414550823409</v>
      </c>
      <c r="G926" s="12">
        <v>138.97748831620859</v>
      </c>
      <c r="H926" s="12">
        <v>324.02222686786553</v>
      </c>
      <c r="I926" s="12">
        <v>45.630373014028983</v>
      </c>
      <c r="J926" s="12">
        <v>88.025847994693152</v>
      </c>
      <c r="K926" s="12">
        <v>205.22986589221745</v>
      </c>
      <c r="L926" s="12">
        <v>0</v>
      </c>
      <c r="M926" s="12">
        <v>0</v>
      </c>
      <c r="N926" s="12">
        <v>0</v>
      </c>
      <c r="O926" s="12">
        <v>0</v>
      </c>
      <c r="P926" s="12">
        <v>0</v>
      </c>
      <c r="Q926" s="12">
        <v>0</v>
      </c>
    </row>
    <row r="927" spans="1:17" ht="15.75" customHeight="1">
      <c r="A927" s="8" t="s">
        <v>1210</v>
      </c>
      <c r="B927" s="8" t="s">
        <v>217</v>
      </c>
      <c r="C927" s="12">
        <v>2.0662600000000002</v>
      </c>
      <c r="D927" s="12">
        <v>0</v>
      </c>
      <c r="E927" s="12">
        <v>999.02471837999997</v>
      </c>
      <c r="F927" s="12">
        <v>666.18812800599824</v>
      </c>
      <c r="G927" s="12">
        <v>1285.1478306718175</v>
      </c>
      <c r="H927" s="12">
        <v>2996.2871468884023</v>
      </c>
      <c r="I927" s="12">
        <v>527.3154789894744</v>
      </c>
      <c r="J927" s="12">
        <v>1017.247704385527</v>
      </c>
      <c r="K927" s="12">
        <v>2371.6853027396451</v>
      </c>
      <c r="L927" s="12">
        <v>0</v>
      </c>
      <c r="M927" s="12">
        <v>0</v>
      </c>
      <c r="N927" s="12">
        <v>0</v>
      </c>
      <c r="O927" s="12">
        <v>0</v>
      </c>
      <c r="P927" s="12">
        <v>0</v>
      </c>
      <c r="Q927" s="12">
        <v>0</v>
      </c>
    </row>
    <row r="928" spans="1:17" ht="15.75" customHeight="1">
      <c r="A928" s="8" t="s">
        <v>1210</v>
      </c>
      <c r="B928" s="8" t="s">
        <v>310</v>
      </c>
      <c r="C928" s="12">
        <v>3.3234E-2</v>
      </c>
      <c r="D928" s="12">
        <v>0</v>
      </c>
      <c r="E928" s="12">
        <v>126.431048136</v>
      </c>
      <c r="F928" s="12">
        <v>46.248705439894493</v>
      </c>
      <c r="G928" s="12">
        <v>89.218677080545532</v>
      </c>
      <c r="H928" s="12">
        <v>208.0109144012483</v>
      </c>
      <c r="I928" s="12">
        <v>27.666869334231905</v>
      </c>
      <c r="J928" s="12">
        <v>53.372336749370319</v>
      </c>
      <c r="K928" s="12">
        <v>124.43614873313011</v>
      </c>
      <c r="L928" s="12">
        <v>0</v>
      </c>
      <c r="M928" s="12">
        <v>0</v>
      </c>
      <c r="N928" s="12">
        <v>0</v>
      </c>
      <c r="O928" s="12">
        <v>0</v>
      </c>
      <c r="P928" s="12">
        <v>0</v>
      </c>
      <c r="Q928" s="12">
        <v>0</v>
      </c>
    </row>
    <row r="929" spans="1:17" ht="15.75" customHeight="1">
      <c r="A929" s="8" t="s">
        <v>1211</v>
      </c>
      <c r="B929" s="8" t="s">
        <v>217</v>
      </c>
      <c r="C929" s="12">
        <v>2.052E-3</v>
      </c>
      <c r="D929" s="12">
        <v>0</v>
      </c>
      <c r="E929" s="12">
        <v>999.02471837999997</v>
      </c>
      <c r="F929" s="12">
        <v>0.66159052523317896</v>
      </c>
      <c r="G929" s="12">
        <v>1.2762785653976603</v>
      </c>
      <c r="H929" s="12">
        <v>2.9756086965894908</v>
      </c>
      <c r="I929" s="12">
        <v>0.52367628608519801</v>
      </c>
      <c r="J929" s="12">
        <v>1.0102273137935696</v>
      </c>
      <c r="K929" s="12">
        <v>2.3553174533803833</v>
      </c>
      <c r="L929" s="12">
        <v>0</v>
      </c>
      <c r="M929" s="12">
        <v>0</v>
      </c>
      <c r="N929" s="12">
        <v>0</v>
      </c>
      <c r="O929" s="12">
        <v>0</v>
      </c>
      <c r="P929" s="12">
        <v>0</v>
      </c>
      <c r="Q929" s="12">
        <v>0</v>
      </c>
    </row>
    <row r="930" spans="1:17" ht="15.75" customHeight="1">
      <c r="A930" s="8" t="s">
        <v>1211</v>
      </c>
      <c r="B930" s="8" t="s">
        <v>244</v>
      </c>
      <c r="C930" s="12">
        <v>1.7797500000000001E-3</v>
      </c>
      <c r="D930" s="12">
        <v>0</v>
      </c>
      <c r="E930" s="12">
        <v>184.84152828999999</v>
      </c>
      <c r="F930" s="12">
        <v>4.0699262972591761</v>
      </c>
      <c r="G930" s="12">
        <v>7.8513211689502187</v>
      </c>
      <c r="H930" s="12">
        <v>18.305141356633385</v>
      </c>
      <c r="I930" s="12">
        <v>2.5466078914206753</v>
      </c>
      <c r="J930" s="12">
        <v>4.9126777702071935</v>
      </c>
      <c r="K930" s="12">
        <v>11.453774350598517</v>
      </c>
      <c r="L930" s="12">
        <v>0</v>
      </c>
      <c r="M930" s="12">
        <v>0</v>
      </c>
      <c r="N930" s="12">
        <v>0</v>
      </c>
      <c r="O930" s="12">
        <v>0</v>
      </c>
      <c r="P930" s="12">
        <v>0</v>
      </c>
      <c r="Q930" s="12">
        <v>0</v>
      </c>
    </row>
    <row r="931" spans="1:17" ht="15.75" customHeight="1">
      <c r="A931" s="8" t="s">
        <v>1212</v>
      </c>
      <c r="B931" s="8" t="s">
        <v>45</v>
      </c>
      <c r="C931" s="12">
        <v>5.3999999999999998E-5</v>
      </c>
      <c r="D931" s="12">
        <v>0</v>
      </c>
      <c r="E931" s="12">
        <v>93.437635950000001</v>
      </c>
      <c r="F931" s="12">
        <v>8.2605754485470209E-2</v>
      </c>
      <c r="G931" s="12">
        <v>0.15935529577172969</v>
      </c>
      <c r="H931" s="12">
        <v>0.37153252965445333</v>
      </c>
      <c r="I931" s="12">
        <v>5.3461451043715823E-2</v>
      </c>
      <c r="J931" s="12">
        <v>0.10313283132055505</v>
      </c>
      <c r="K931" s="12">
        <v>0.24045138585064513</v>
      </c>
      <c r="L931" s="12">
        <v>0</v>
      </c>
      <c r="M931" s="12">
        <v>0</v>
      </c>
      <c r="N931" s="12">
        <v>0</v>
      </c>
      <c r="O931" s="12">
        <v>0</v>
      </c>
      <c r="P931" s="12">
        <v>0</v>
      </c>
      <c r="Q931" s="12">
        <v>0</v>
      </c>
    </row>
    <row r="932" spans="1:17" ht="15.75" customHeight="1">
      <c r="A932" s="8" t="s">
        <v>1212</v>
      </c>
      <c r="B932" s="8" t="s">
        <v>138</v>
      </c>
      <c r="C932" s="12">
        <v>1.1264999999999999E-3</v>
      </c>
      <c r="D932" s="12">
        <v>0</v>
      </c>
      <c r="E932" s="12">
        <v>450.24200000000002</v>
      </c>
      <c r="F932" s="12">
        <v>2.0454111951887133</v>
      </c>
      <c r="G932" s="12">
        <v>3.9458159787334974</v>
      </c>
      <c r="H932" s="12">
        <v>9.1995624307949324</v>
      </c>
      <c r="I932" s="12">
        <v>1.2955267585831503</v>
      </c>
      <c r="J932" s="12">
        <v>2.4992090572881476</v>
      </c>
      <c r="K932" s="12">
        <v>5.8268378135338601</v>
      </c>
      <c r="L932" s="12">
        <v>0</v>
      </c>
      <c r="M932" s="12">
        <v>0</v>
      </c>
      <c r="N932" s="12">
        <v>0</v>
      </c>
      <c r="O932" s="12">
        <v>0</v>
      </c>
      <c r="P932" s="12">
        <v>0</v>
      </c>
      <c r="Q932" s="12">
        <v>0</v>
      </c>
    </row>
    <row r="933" spans="1:17" ht="15.75" customHeight="1">
      <c r="A933" s="8" t="s">
        <v>1212</v>
      </c>
      <c r="B933" s="8" t="s">
        <v>202</v>
      </c>
      <c r="C933" s="12">
        <v>2.1018499999999997E-3</v>
      </c>
      <c r="D933" s="12">
        <v>0</v>
      </c>
      <c r="E933" s="12">
        <v>31.658415652206102</v>
      </c>
      <c r="F933" s="12">
        <v>21.768244131357957</v>
      </c>
      <c r="G933" s="12">
        <v>41.993260682509948</v>
      </c>
      <c r="H933" s="12">
        <v>97.9061429634625</v>
      </c>
      <c r="I933" s="12">
        <v>15.745678142713349</v>
      </c>
      <c r="J933" s="12">
        <v>30.375089643420534</v>
      </c>
      <c r="K933" s="12">
        <v>70.818693781389115</v>
      </c>
      <c r="L933" s="12">
        <v>0</v>
      </c>
      <c r="M933" s="12">
        <v>0</v>
      </c>
      <c r="N933" s="12">
        <v>0</v>
      </c>
      <c r="O933" s="12">
        <v>0</v>
      </c>
      <c r="P933" s="12">
        <v>0</v>
      </c>
      <c r="Q933" s="12">
        <v>0</v>
      </c>
    </row>
    <row r="934" spans="1:17" ht="15.75" customHeight="1">
      <c r="A934" s="8" t="s">
        <v>1212</v>
      </c>
      <c r="B934" s="8" t="s">
        <v>217</v>
      </c>
      <c r="C934" s="12">
        <v>4.104E-3</v>
      </c>
      <c r="D934" s="12">
        <v>0</v>
      </c>
      <c r="E934" s="12">
        <v>999.02471837999997</v>
      </c>
      <c r="F934" s="12">
        <v>1.3231810504663579</v>
      </c>
      <c r="G934" s="12">
        <v>2.5525571307953205</v>
      </c>
      <c r="H934" s="12">
        <v>5.9512173931789816</v>
      </c>
      <c r="I934" s="12">
        <v>1.047352572170396</v>
      </c>
      <c r="J934" s="12">
        <v>2.0204546275871391</v>
      </c>
      <c r="K934" s="12">
        <v>4.7106349067607667</v>
      </c>
      <c r="L934" s="12">
        <v>0</v>
      </c>
      <c r="M934" s="12">
        <v>0</v>
      </c>
      <c r="N934" s="12">
        <v>0</v>
      </c>
      <c r="O934" s="12">
        <v>0</v>
      </c>
      <c r="P934" s="12">
        <v>0</v>
      </c>
      <c r="Q934" s="12">
        <v>0</v>
      </c>
    </row>
    <row r="935" spans="1:17" ht="15.75" customHeight="1">
      <c r="A935" s="8" t="s">
        <v>1212</v>
      </c>
      <c r="B935" s="8" t="s">
        <v>244</v>
      </c>
      <c r="C935" s="12">
        <v>6.9156E-3</v>
      </c>
      <c r="D935" s="12">
        <v>0</v>
      </c>
      <c r="E935" s="12">
        <v>184.84152828999999</v>
      </c>
      <c r="F935" s="12">
        <v>15.814570755064224</v>
      </c>
      <c r="G935" s="12">
        <v>30.507990827920846</v>
      </c>
      <c r="H935" s="12">
        <v>71.128549271489717</v>
      </c>
      <c r="I935" s="12">
        <v>9.8953906638060527</v>
      </c>
      <c r="J935" s="12">
        <v>19.089262192805094</v>
      </c>
      <c r="K935" s="12">
        <v>44.50609461946852</v>
      </c>
      <c r="L935" s="12">
        <v>0</v>
      </c>
      <c r="M935" s="12">
        <v>0</v>
      </c>
      <c r="N935" s="12">
        <v>0</v>
      </c>
      <c r="O935" s="12">
        <v>0</v>
      </c>
      <c r="P935" s="12">
        <v>0</v>
      </c>
      <c r="Q935" s="12">
        <v>0</v>
      </c>
    </row>
    <row r="936" spans="1:17" ht="15.75" customHeight="1">
      <c r="A936" s="8" t="s">
        <v>1213</v>
      </c>
      <c r="B936" s="8" t="s">
        <v>87</v>
      </c>
      <c r="C936" s="12">
        <v>6.6129999999999992E-5</v>
      </c>
      <c r="D936" s="12">
        <v>0</v>
      </c>
      <c r="E936" s="12">
        <v>150.54139967525299</v>
      </c>
      <c r="F936" s="12">
        <v>0.14756557234313639</v>
      </c>
      <c r="G936" s="12">
        <v>0.28466970095408145</v>
      </c>
      <c r="H936" s="12">
        <v>0.66369965051522073</v>
      </c>
      <c r="I936" s="12">
        <v>1.5274761899797422E-2</v>
      </c>
      <c r="J936" s="12">
        <v>2.9466642070475984E-2</v>
      </c>
      <c r="K936" s="12">
        <v>6.8700673020296754E-2</v>
      </c>
      <c r="L936" s="12">
        <v>0</v>
      </c>
      <c r="M936" s="12">
        <v>0</v>
      </c>
      <c r="N936" s="12">
        <v>0</v>
      </c>
      <c r="O936" s="12">
        <v>0</v>
      </c>
      <c r="P936" s="12">
        <v>0</v>
      </c>
      <c r="Q936" s="12">
        <v>0</v>
      </c>
    </row>
    <row r="937" spans="1:17" ht="15.75" customHeight="1">
      <c r="A937" s="8" t="s">
        <v>1213</v>
      </c>
      <c r="B937" s="8" t="s">
        <v>128</v>
      </c>
      <c r="C937" s="12">
        <v>5.1E-5</v>
      </c>
      <c r="D937" s="12">
        <v>0</v>
      </c>
      <c r="E937" s="12">
        <v>146.87979724000002</v>
      </c>
      <c r="F937" s="12">
        <v>0.1005403812354424</v>
      </c>
      <c r="G937" s="12">
        <v>0.1939531003447767</v>
      </c>
      <c r="H937" s="12">
        <v>0.45219636822513831</v>
      </c>
      <c r="I937" s="12">
        <v>7.1978738253900817E-2</v>
      </c>
      <c r="J937" s="12">
        <v>0.13885464995957164</v>
      </c>
      <c r="K937" s="12">
        <v>0.3237358325867159</v>
      </c>
      <c r="L937" s="12">
        <v>0</v>
      </c>
      <c r="M937" s="12">
        <v>0</v>
      </c>
      <c r="N937" s="12">
        <v>0</v>
      </c>
      <c r="O937" s="12">
        <v>0</v>
      </c>
      <c r="P937" s="12">
        <v>0</v>
      </c>
      <c r="Q937" s="12">
        <v>0</v>
      </c>
    </row>
    <row r="938" spans="1:17" ht="15.75" customHeight="1">
      <c r="A938" s="8" t="s">
        <v>1213</v>
      </c>
      <c r="B938" s="8" t="s">
        <v>193</v>
      </c>
      <c r="C938" s="12">
        <v>1.1514E-4</v>
      </c>
      <c r="D938" s="12">
        <v>0</v>
      </c>
      <c r="E938" s="12">
        <v>77.359122075000002</v>
      </c>
      <c r="F938" s="12">
        <v>0.33328049406408927</v>
      </c>
      <c r="G938" s="12">
        <v>0.64293355877371539</v>
      </c>
      <c r="H938" s="12">
        <v>1.4989820723191509</v>
      </c>
      <c r="I938" s="12">
        <v>0.10477986955308563</v>
      </c>
      <c r="J938" s="12">
        <v>0.20213152470500276</v>
      </c>
      <c r="K938" s="12">
        <v>0.471264141758658</v>
      </c>
      <c r="L938" s="12">
        <v>0</v>
      </c>
      <c r="M938" s="12">
        <v>0</v>
      </c>
      <c r="N938" s="12">
        <v>0</v>
      </c>
      <c r="O938" s="12">
        <v>0</v>
      </c>
      <c r="P938" s="12">
        <v>0</v>
      </c>
      <c r="Q938" s="12">
        <v>0</v>
      </c>
    </row>
    <row r="939" spans="1:17" ht="15.75" customHeight="1">
      <c r="A939" s="8" t="s">
        <v>1213</v>
      </c>
      <c r="B939" s="8" t="s">
        <v>202</v>
      </c>
      <c r="C939" s="12">
        <v>4.2810000000000005E-5</v>
      </c>
      <c r="D939" s="12">
        <v>0</v>
      </c>
      <c r="E939" s="12">
        <v>31.658415652206102</v>
      </c>
      <c r="F939" s="12">
        <v>0.44337061696288238</v>
      </c>
      <c r="G939" s="12">
        <v>0.85530912758676947</v>
      </c>
      <c r="H939" s="12">
        <v>1.9941299237651737</v>
      </c>
      <c r="I939" s="12">
        <v>0.32070437057333234</v>
      </c>
      <c r="J939" s="12">
        <v>0.61867287752924016</v>
      </c>
      <c r="K939" s="12">
        <v>1.4424189551020619</v>
      </c>
      <c r="L939" s="12">
        <v>0</v>
      </c>
      <c r="M939" s="12">
        <v>0</v>
      </c>
      <c r="N939" s="12">
        <v>0</v>
      </c>
      <c r="O939" s="12">
        <v>0</v>
      </c>
      <c r="P939" s="12">
        <v>0</v>
      </c>
      <c r="Q939" s="12">
        <v>0</v>
      </c>
    </row>
    <row r="940" spans="1:17" ht="15.75" customHeight="1">
      <c r="A940" s="8" t="s">
        <v>1213</v>
      </c>
      <c r="B940" s="8" t="s">
        <v>217</v>
      </c>
      <c r="C940" s="12">
        <v>4.104E-4</v>
      </c>
      <c r="D940" s="12">
        <v>0</v>
      </c>
      <c r="E940" s="12">
        <v>999.02471837999997</v>
      </c>
      <c r="F940" s="12">
        <v>0.1323181050466358</v>
      </c>
      <c r="G940" s="12">
        <v>0.25525571307953204</v>
      </c>
      <c r="H940" s="12">
        <v>0.59512173931789814</v>
      </c>
      <c r="I940" s="12">
        <v>0.10473525721703961</v>
      </c>
      <c r="J940" s="12">
        <v>0.20204546275871393</v>
      </c>
      <c r="K940" s="12">
        <v>0.47106349067607672</v>
      </c>
      <c r="L940" s="12">
        <v>0</v>
      </c>
      <c r="M940" s="12">
        <v>0</v>
      </c>
      <c r="N940" s="12">
        <v>0</v>
      </c>
      <c r="O940" s="12">
        <v>0</v>
      </c>
      <c r="P940" s="12">
        <v>0</v>
      </c>
      <c r="Q940" s="12">
        <v>0</v>
      </c>
    </row>
    <row r="941" spans="1:17" ht="15.75" customHeight="1">
      <c r="A941" s="8" t="s">
        <v>1213</v>
      </c>
      <c r="B941" s="8" t="s">
        <v>244</v>
      </c>
      <c r="C941" s="12">
        <v>1.7288999999999998E-4</v>
      </c>
      <c r="D941" s="12">
        <v>0</v>
      </c>
      <c r="E941" s="12">
        <v>184.84152828999999</v>
      </c>
      <c r="F941" s="12">
        <v>0.39536426887660558</v>
      </c>
      <c r="G941" s="12">
        <v>0.76269977069802108</v>
      </c>
      <c r="H941" s="12">
        <v>1.7782137317872428</v>
      </c>
      <c r="I941" s="12">
        <v>0.2473847665951513</v>
      </c>
      <c r="J941" s="12">
        <v>0.4772315548201273</v>
      </c>
      <c r="K941" s="12">
        <v>1.1126523654867129</v>
      </c>
      <c r="L941" s="12">
        <v>0</v>
      </c>
      <c r="M941" s="12">
        <v>0</v>
      </c>
      <c r="N941" s="12">
        <v>0</v>
      </c>
      <c r="O941" s="12">
        <v>0</v>
      </c>
      <c r="P941" s="12">
        <v>0</v>
      </c>
      <c r="Q941" s="12">
        <v>0</v>
      </c>
    </row>
    <row r="942" spans="1:17" ht="15.75" customHeight="1">
      <c r="A942" s="8" t="s">
        <v>1214</v>
      </c>
      <c r="B942" s="8" t="s">
        <v>217</v>
      </c>
      <c r="C942" s="12">
        <v>0.14109894000000001</v>
      </c>
      <c r="D942" s="12">
        <v>0</v>
      </c>
      <c r="E942" s="12">
        <v>999.02471837999997</v>
      </c>
      <c r="F942" s="12">
        <v>45.492067165908779</v>
      </c>
      <c r="G942" s="12">
        <v>87.759041287685449</v>
      </c>
      <c r="H942" s="12">
        <v>204.60781332532105</v>
      </c>
      <c r="I942" s="12">
        <v>36.008854225028365</v>
      </c>
      <c r="J942" s="12">
        <v>69.464913808635501</v>
      </c>
      <c r="K942" s="12">
        <v>161.95555362352417</v>
      </c>
      <c r="L942" s="12">
        <v>0</v>
      </c>
      <c r="M942" s="12">
        <v>0</v>
      </c>
      <c r="N942" s="12">
        <v>0</v>
      </c>
      <c r="O942" s="12">
        <v>0</v>
      </c>
      <c r="P942" s="12">
        <v>0</v>
      </c>
      <c r="Q942" s="12">
        <v>0</v>
      </c>
    </row>
    <row r="943" spans="1:17" ht="15.75" customHeight="1">
      <c r="A943" s="8" t="s">
        <v>1214</v>
      </c>
      <c r="B943" s="8" t="s">
        <v>244</v>
      </c>
      <c r="C943" s="12">
        <v>8.7645059999999997E-2</v>
      </c>
      <c r="D943" s="12">
        <v>0</v>
      </c>
      <c r="E943" s="12">
        <v>184.84152828999999</v>
      </c>
      <c r="F943" s="12">
        <v>200.42642759874042</v>
      </c>
      <c r="G943" s="12">
        <v>386.64391905150273</v>
      </c>
      <c r="H943" s="12">
        <v>901.44976120837998</v>
      </c>
      <c r="I943" s="12">
        <v>125.40952461864788</v>
      </c>
      <c r="J943" s="12">
        <v>241.92832584940336</v>
      </c>
      <c r="K943" s="12">
        <v>564.04929916261722</v>
      </c>
      <c r="L943" s="12">
        <v>0</v>
      </c>
      <c r="M943" s="12">
        <v>0</v>
      </c>
      <c r="N943" s="12">
        <v>0</v>
      </c>
      <c r="O943" s="12">
        <v>0</v>
      </c>
      <c r="P943" s="12">
        <v>0</v>
      </c>
      <c r="Q943" s="12">
        <v>0</v>
      </c>
    </row>
    <row r="944" spans="1:17" ht="15.75" customHeight="1">
      <c r="A944" s="8" t="s">
        <v>1215</v>
      </c>
      <c r="B944" s="8" t="s">
        <v>97</v>
      </c>
      <c r="C944" s="12">
        <v>1.2880000000000001E-4</v>
      </c>
      <c r="D944" s="12">
        <v>0</v>
      </c>
      <c r="E944" s="12">
        <v>108.25509592</v>
      </c>
      <c r="F944" s="12">
        <v>4.097329412860052E-2</v>
      </c>
      <c r="G944" s="12">
        <v>7.9041846966650176E-2</v>
      </c>
      <c r="H944" s="12">
        <v>0.18428391230967478</v>
      </c>
      <c r="I944" s="12">
        <v>3.0106767804459086E-2</v>
      </c>
      <c r="J944" s="12">
        <v>5.8079160684310974E-2</v>
      </c>
      <c r="K944" s="12">
        <v>0.13540998047632885</v>
      </c>
      <c r="L944" s="12">
        <v>0</v>
      </c>
      <c r="M944" s="12">
        <v>0</v>
      </c>
      <c r="N944" s="12">
        <v>0</v>
      </c>
      <c r="O944" s="12">
        <v>0</v>
      </c>
      <c r="P944" s="12">
        <v>0</v>
      </c>
      <c r="Q944" s="12">
        <v>0</v>
      </c>
    </row>
    <row r="945" spans="1:17" ht="15.75" customHeight="1">
      <c r="A945" s="8" t="s">
        <v>1215</v>
      </c>
      <c r="B945" s="8" t="s">
        <v>128</v>
      </c>
      <c r="C945" s="12">
        <v>2.7588959999999999E-2</v>
      </c>
      <c r="D945" s="12">
        <v>0</v>
      </c>
      <c r="E945" s="12">
        <v>146.87979724000002</v>
      </c>
      <c r="F945" s="12">
        <v>54.388324633124917</v>
      </c>
      <c r="G945" s="12">
        <v>104.92086916251039</v>
      </c>
      <c r="H945" s="12">
        <v>244.6201473550708</v>
      </c>
      <c r="I945" s="12">
        <v>38.937618245830187</v>
      </c>
      <c r="J945" s="12">
        <v>75.114811442129863</v>
      </c>
      <c r="K945" s="12">
        <v>175.12813599610982</v>
      </c>
      <c r="L945" s="12">
        <v>0</v>
      </c>
      <c r="M945" s="12">
        <v>0</v>
      </c>
      <c r="N945" s="12">
        <v>0</v>
      </c>
      <c r="O945" s="12">
        <v>0</v>
      </c>
      <c r="P945" s="12">
        <v>0</v>
      </c>
      <c r="Q945" s="12">
        <v>0</v>
      </c>
    </row>
    <row r="946" spans="1:17" ht="15.75" customHeight="1">
      <c r="A946" s="8" t="s">
        <v>1215</v>
      </c>
      <c r="B946" s="8" t="s">
        <v>217</v>
      </c>
      <c r="C946" s="12">
        <v>2.1545999999999999E-2</v>
      </c>
      <c r="D946" s="12">
        <v>0</v>
      </c>
      <c r="E946" s="12">
        <v>999.02471837999997</v>
      </c>
      <c r="F946" s="12">
        <v>6.9467005149483789</v>
      </c>
      <c r="G946" s="12">
        <v>13.400924936675432</v>
      </c>
      <c r="H946" s="12">
        <v>31.243891314189653</v>
      </c>
      <c r="I946" s="12">
        <v>5.4986010038945796</v>
      </c>
      <c r="J946" s="12">
        <v>10.607386794832481</v>
      </c>
      <c r="K946" s="12">
        <v>24.730833260494027</v>
      </c>
      <c r="L946" s="12">
        <v>0</v>
      </c>
      <c r="M946" s="12">
        <v>0</v>
      </c>
      <c r="N946" s="12">
        <v>0</v>
      </c>
      <c r="O946" s="12">
        <v>0</v>
      </c>
      <c r="P946" s="12">
        <v>0</v>
      </c>
      <c r="Q946" s="12">
        <v>0</v>
      </c>
    </row>
    <row r="947" spans="1:17" ht="15.75" customHeight="1">
      <c r="A947" s="8" t="s">
        <v>1215</v>
      </c>
      <c r="B947" s="8" t="s">
        <v>244</v>
      </c>
      <c r="C947" s="12">
        <v>2.3730000000000001E-3</v>
      </c>
      <c r="D947" s="12">
        <v>0</v>
      </c>
      <c r="E947" s="12">
        <v>184.84152828999999</v>
      </c>
      <c r="F947" s="12">
        <v>5.4265683963455675</v>
      </c>
      <c r="G947" s="12">
        <v>10.468428225266958</v>
      </c>
      <c r="H947" s="12">
        <v>24.406855142177847</v>
      </c>
      <c r="I947" s="12">
        <v>3.3954771885609007</v>
      </c>
      <c r="J947" s="12">
        <v>6.5502370269429253</v>
      </c>
      <c r="K947" s="12">
        <v>15.271699134131357</v>
      </c>
      <c r="L947" s="12">
        <v>0</v>
      </c>
      <c r="M947" s="12">
        <v>0</v>
      </c>
      <c r="N947" s="12">
        <v>0</v>
      </c>
      <c r="O947" s="12">
        <v>0</v>
      </c>
      <c r="P947" s="12">
        <v>0</v>
      </c>
      <c r="Q947" s="12">
        <v>0</v>
      </c>
    </row>
    <row r="948" spans="1:17" ht="15.75" customHeight="1">
      <c r="A948" s="8" t="s">
        <v>1216</v>
      </c>
      <c r="B948" s="8" t="s">
        <v>217</v>
      </c>
      <c r="C948" s="12">
        <v>4.3143300000000002E-2</v>
      </c>
      <c r="D948" s="12">
        <v>0</v>
      </c>
      <c r="E948" s="12">
        <v>999.02471837999997</v>
      </c>
      <c r="F948" s="12">
        <v>13.909940793027589</v>
      </c>
      <c r="G948" s="12">
        <v>26.833756837485808</v>
      </c>
      <c r="H948" s="12">
        <v>62.562172845794052</v>
      </c>
      <c r="I948" s="12">
        <v>11.01029391494129</v>
      </c>
      <c r="J948" s="12">
        <v>21.240029272509801</v>
      </c>
      <c r="K948" s="12">
        <v>49.520549457322566</v>
      </c>
      <c r="L948" s="12">
        <v>0</v>
      </c>
      <c r="M948" s="12">
        <v>0</v>
      </c>
      <c r="N948" s="12">
        <v>0</v>
      </c>
      <c r="O948" s="12">
        <v>0</v>
      </c>
      <c r="P948" s="12">
        <v>0</v>
      </c>
      <c r="Q948" s="12">
        <v>0</v>
      </c>
    </row>
    <row r="949" spans="1:17" ht="15.75" customHeight="1">
      <c r="A949" s="8" t="s">
        <v>1217</v>
      </c>
      <c r="B949" s="8" t="s">
        <v>193</v>
      </c>
      <c r="C949" s="12">
        <v>1.43922E-3</v>
      </c>
      <c r="D949" s="12">
        <v>0</v>
      </c>
      <c r="E949" s="12">
        <v>77.359122075000002</v>
      </c>
      <c r="F949" s="12">
        <v>4.1659193387781706</v>
      </c>
      <c r="G949" s="12">
        <v>8.0365019668082915</v>
      </c>
      <c r="H949" s="12">
        <v>18.736885340656318</v>
      </c>
      <c r="I949" s="12">
        <v>1.3097210687701224</v>
      </c>
      <c r="J949" s="12">
        <v>2.5265913929645132</v>
      </c>
      <c r="K949" s="12">
        <v>5.8906789829937098</v>
      </c>
      <c r="L949" s="12">
        <v>0</v>
      </c>
      <c r="M949" s="12">
        <v>0</v>
      </c>
      <c r="N949" s="12">
        <v>0</v>
      </c>
      <c r="O949" s="12">
        <v>0</v>
      </c>
      <c r="P949" s="12">
        <v>0</v>
      </c>
      <c r="Q949" s="12">
        <v>0</v>
      </c>
    </row>
    <row r="950" spans="1:17" ht="15.75" customHeight="1">
      <c r="A950" s="8" t="s">
        <v>1217</v>
      </c>
      <c r="B950" s="8" t="s">
        <v>244</v>
      </c>
      <c r="C950" s="12">
        <v>3.7290000000000001E-3</v>
      </c>
      <c r="D950" s="12">
        <v>0</v>
      </c>
      <c r="E950" s="12">
        <v>184.84152828999999</v>
      </c>
      <c r="F950" s="12">
        <v>8.5274646228287505</v>
      </c>
      <c r="G950" s="12">
        <v>16.450387211133794</v>
      </c>
      <c r="H950" s="12">
        <v>38.353629509136617</v>
      </c>
      <c r="I950" s="12">
        <v>5.3357498677385582</v>
      </c>
      <c r="J950" s="12">
        <v>10.293229613767455</v>
      </c>
      <c r="K950" s="12">
        <v>23.998384353634989</v>
      </c>
      <c r="L950" s="12">
        <v>0</v>
      </c>
      <c r="M950" s="12">
        <v>0</v>
      </c>
      <c r="N950" s="12">
        <v>0</v>
      </c>
      <c r="O950" s="12">
        <v>0</v>
      </c>
      <c r="P950" s="12">
        <v>0</v>
      </c>
      <c r="Q950" s="12">
        <v>0</v>
      </c>
    </row>
    <row r="951" spans="1:17" ht="15.75" customHeight="1">
      <c r="A951" s="8" t="s">
        <v>1218</v>
      </c>
      <c r="B951" s="8" t="s">
        <v>97</v>
      </c>
      <c r="C951" s="12">
        <v>0.18190255999999999</v>
      </c>
      <c r="D951" s="12">
        <v>0</v>
      </c>
      <c r="E951" s="12">
        <v>108.25509592</v>
      </c>
      <c r="F951" s="12">
        <v>57.866048863551271</v>
      </c>
      <c r="G951" s="12">
        <v>111.62976949038743</v>
      </c>
      <c r="H951" s="12">
        <v>260.26176565174961</v>
      </c>
      <c r="I951" s="12">
        <v>42.519395473266201</v>
      </c>
      <c r="J951" s="12">
        <v>82.024441080182584</v>
      </c>
      <c r="K951" s="12">
        <v>191.23774920958255</v>
      </c>
      <c r="L951" s="12">
        <v>0</v>
      </c>
      <c r="M951" s="12">
        <v>0</v>
      </c>
      <c r="N951" s="12">
        <v>0</v>
      </c>
      <c r="O951" s="12">
        <v>0</v>
      </c>
      <c r="P951" s="12">
        <v>0</v>
      </c>
      <c r="Q951" s="12">
        <v>0</v>
      </c>
    </row>
    <row r="952" spans="1:17" ht="15.75" customHeight="1">
      <c r="A952" s="8" t="s">
        <v>1218</v>
      </c>
      <c r="B952" s="8" t="s">
        <v>128</v>
      </c>
      <c r="C952" s="12">
        <v>0.81979032000000007</v>
      </c>
      <c r="D952" s="12">
        <v>0</v>
      </c>
      <c r="E952" s="12">
        <v>146.87979724000002</v>
      </c>
      <c r="F952" s="12">
        <v>1616.1182609004966</v>
      </c>
      <c r="G952" s="12">
        <v>3117.6641999340509</v>
      </c>
      <c r="H952" s="12">
        <v>7268.749125688706</v>
      </c>
      <c r="I952" s="12">
        <v>1157.0092718894432</v>
      </c>
      <c r="J952" s="12">
        <v>2231.9940769381415</v>
      </c>
      <c r="K952" s="12">
        <v>5203.8333684652989</v>
      </c>
      <c r="L952" s="12">
        <v>0</v>
      </c>
      <c r="M952" s="12">
        <v>0</v>
      </c>
      <c r="N952" s="12">
        <v>0</v>
      </c>
      <c r="O952" s="12">
        <v>0</v>
      </c>
      <c r="P952" s="12">
        <v>0</v>
      </c>
      <c r="Q952" s="12">
        <v>0</v>
      </c>
    </row>
    <row r="953" spans="1:17" ht="15.75" customHeight="1">
      <c r="A953" s="8" t="s">
        <v>1218</v>
      </c>
      <c r="B953" s="8" t="s">
        <v>138</v>
      </c>
      <c r="C953" s="12">
        <v>4.3451210000000004E-2</v>
      </c>
      <c r="D953" s="12">
        <v>0</v>
      </c>
      <c r="E953" s="12">
        <v>450.24200000000002</v>
      </c>
      <c r="F953" s="12">
        <v>78.895331893915468</v>
      </c>
      <c r="G953" s="12">
        <v>152.19749552889903</v>
      </c>
      <c r="H953" s="12">
        <v>354.84431343859842</v>
      </c>
      <c r="I953" s="12">
        <v>49.970887925269217</v>
      </c>
      <c r="J953" s="12">
        <v>96.399163410678526</v>
      </c>
      <c r="K953" s="12">
        <v>224.75202261145193</v>
      </c>
      <c r="L953" s="12">
        <v>0</v>
      </c>
      <c r="M953" s="12">
        <v>0</v>
      </c>
      <c r="N953" s="12">
        <v>0</v>
      </c>
      <c r="O953" s="12">
        <v>0</v>
      </c>
      <c r="P953" s="12">
        <v>0</v>
      </c>
      <c r="Q953" s="12">
        <v>0</v>
      </c>
    </row>
    <row r="954" spans="1:17" ht="15.75" customHeight="1">
      <c r="A954" s="8" t="s">
        <v>1218</v>
      </c>
      <c r="B954" s="8" t="s">
        <v>217</v>
      </c>
      <c r="C954" s="12">
        <v>3.5808699599999998</v>
      </c>
      <c r="D954" s="12">
        <v>0</v>
      </c>
      <c r="E954" s="12">
        <v>999.02471837999997</v>
      </c>
      <c r="F954" s="12">
        <v>1154.517367265162</v>
      </c>
      <c r="G954" s="12">
        <v>2227.1869275947256</v>
      </c>
      <c r="H954" s="12">
        <v>5192.6256307661115</v>
      </c>
      <c r="I954" s="12">
        <v>913.84828538345596</v>
      </c>
      <c r="J954" s="12">
        <v>1762.9106436329857</v>
      </c>
      <c r="K954" s="12">
        <v>4110.1781262541499</v>
      </c>
      <c r="L954" s="12">
        <v>0</v>
      </c>
      <c r="M954" s="12">
        <v>0</v>
      </c>
      <c r="N954" s="12">
        <v>0</v>
      </c>
      <c r="O954" s="12">
        <v>0</v>
      </c>
      <c r="P954" s="12">
        <v>0</v>
      </c>
      <c r="Q954" s="12">
        <v>0</v>
      </c>
    </row>
    <row r="955" spans="1:17" ht="15.75" customHeight="1">
      <c r="A955" s="8" t="s">
        <v>1218</v>
      </c>
      <c r="B955" s="8" t="s">
        <v>244</v>
      </c>
      <c r="C955" s="12">
        <v>5.0486354700000007</v>
      </c>
      <c r="D955" s="12">
        <v>0</v>
      </c>
      <c r="E955" s="12">
        <v>184.84152828999999</v>
      </c>
      <c r="F955" s="12">
        <v>11545.20256475822</v>
      </c>
      <c r="G955" s="12">
        <v>22271.925011897143</v>
      </c>
      <c r="H955" s="12">
        <v>51926.386254509467</v>
      </c>
      <c r="I955" s="12">
        <v>7223.9892843423695</v>
      </c>
      <c r="J955" s="12">
        <v>13935.844496894815</v>
      </c>
      <c r="K955" s="12">
        <v>32491.041692264585</v>
      </c>
      <c r="L955" s="12">
        <v>0</v>
      </c>
      <c r="M955" s="12">
        <v>0</v>
      </c>
      <c r="N955" s="12">
        <v>0</v>
      </c>
      <c r="O955" s="12">
        <v>0</v>
      </c>
      <c r="P955" s="12">
        <v>0</v>
      </c>
      <c r="Q955" s="12">
        <v>0</v>
      </c>
    </row>
    <row r="956" spans="1:17" ht="15.75" customHeight="1">
      <c r="A956" s="8" t="s">
        <v>1218</v>
      </c>
      <c r="B956" s="8" t="s">
        <v>306</v>
      </c>
      <c r="C956" s="12">
        <v>5.0679899999999996E-3</v>
      </c>
      <c r="D956" s="12">
        <v>0</v>
      </c>
      <c r="E956" s="12">
        <v>36.634587916000001</v>
      </c>
      <c r="F956" s="12">
        <v>8.8632437478882622</v>
      </c>
      <c r="G956" s="12">
        <v>17.098140895137039</v>
      </c>
      <c r="H956" s="12">
        <v>39.863849572079843</v>
      </c>
      <c r="I956" s="12">
        <v>5.8170289878439778</v>
      </c>
      <c r="J956" s="12">
        <v>11.221668280188048</v>
      </c>
      <c r="K956" s="12">
        <v>26.163013804408756</v>
      </c>
      <c r="L956" s="12">
        <v>0</v>
      </c>
      <c r="M956" s="12">
        <v>0</v>
      </c>
      <c r="N956" s="12">
        <v>0</v>
      </c>
      <c r="O956" s="12">
        <v>0</v>
      </c>
      <c r="P956" s="12">
        <v>0</v>
      </c>
      <c r="Q956" s="12">
        <v>0</v>
      </c>
    </row>
    <row r="957" spans="1:17" ht="15.75" customHeight="1">
      <c r="A957" s="8" t="s">
        <v>1218</v>
      </c>
      <c r="B957" s="8" t="s">
        <v>310</v>
      </c>
      <c r="C957" s="12">
        <v>1.233683E-2</v>
      </c>
      <c r="D957" s="12">
        <v>0</v>
      </c>
      <c r="E957" s="12">
        <v>126.431048136</v>
      </c>
      <c r="F957" s="12">
        <v>17.168033241019849</v>
      </c>
      <c r="G957" s="12">
        <v>33.118964071962047</v>
      </c>
      <c r="H957" s="12">
        <v>77.215962240860335</v>
      </c>
      <c r="I957" s="12">
        <v>10.270249251027028</v>
      </c>
      <c r="J957" s="12">
        <v>19.812404320266424</v>
      </c>
      <c r="K957" s="12">
        <v>46.192080783996559</v>
      </c>
      <c r="L957" s="12">
        <v>0</v>
      </c>
      <c r="M957" s="12">
        <v>0</v>
      </c>
      <c r="N957" s="12">
        <v>0</v>
      </c>
      <c r="O957" s="12">
        <v>0</v>
      </c>
      <c r="P957" s="12">
        <v>0</v>
      </c>
      <c r="Q957" s="12">
        <v>0</v>
      </c>
    </row>
    <row r="958" spans="1:17" ht="15.75" customHeight="1">
      <c r="A958" s="8" t="s">
        <v>1218</v>
      </c>
      <c r="B958" s="8" t="s">
        <v>319</v>
      </c>
      <c r="C958" s="12">
        <v>9.2807939999999992E-2</v>
      </c>
      <c r="D958" s="12">
        <v>0</v>
      </c>
      <c r="E958" s="12">
        <v>230.05283894999999</v>
      </c>
      <c r="F958" s="12">
        <v>12.895595097742742</v>
      </c>
      <c r="G958" s="12">
        <v>24.876975989786761</v>
      </c>
      <c r="H958" s="12">
        <v>57.999991621729649</v>
      </c>
      <c r="I958" s="12">
        <v>6.6665722757190302</v>
      </c>
      <c r="J958" s="12">
        <v>12.860527736813786</v>
      </c>
      <c r="K958" s="12">
        <v>29.983969968554653</v>
      </c>
      <c r="L958" s="12">
        <v>0</v>
      </c>
      <c r="M958" s="12">
        <v>0</v>
      </c>
      <c r="N958" s="12">
        <v>0</v>
      </c>
      <c r="O958" s="12">
        <v>0</v>
      </c>
      <c r="P958" s="12">
        <v>0</v>
      </c>
      <c r="Q958" s="12">
        <v>0</v>
      </c>
    </row>
    <row r="959" spans="1:17" ht="15.75" customHeight="1">
      <c r="A959" s="8" t="s">
        <v>1219</v>
      </c>
      <c r="B959" s="8" t="s">
        <v>87</v>
      </c>
      <c r="C959" s="12">
        <v>1.6325929999999999E-2</v>
      </c>
      <c r="D959" s="12">
        <v>0</v>
      </c>
      <c r="E959" s="12">
        <v>150.54139967525299</v>
      </c>
      <c r="F959" s="12">
        <v>36.430443134492371</v>
      </c>
      <c r="G959" s="12">
        <v>70.278203703270336</v>
      </c>
      <c r="H959" s="12">
        <v>163.85171685068738</v>
      </c>
      <c r="I959" s="12">
        <v>3.77097676610857</v>
      </c>
      <c r="J959" s="12">
        <v>7.2746156929932857</v>
      </c>
      <c r="K959" s="12">
        <v>16.960568254684009</v>
      </c>
      <c r="L959" s="12">
        <v>0</v>
      </c>
      <c r="M959" s="12">
        <v>0</v>
      </c>
      <c r="N959" s="12">
        <v>0</v>
      </c>
      <c r="O959" s="12">
        <v>0</v>
      </c>
      <c r="P959" s="12">
        <v>0</v>
      </c>
      <c r="Q959" s="12">
        <v>0</v>
      </c>
    </row>
    <row r="960" spans="1:17" ht="15.75" customHeight="1">
      <c r="A960" s="8" t="s">
        <v>1219</v>
      </c>
      <c r="B960" s="8" t="s">
        <v>138</v>
      </c>
      <c r="C960" s="12">
        <v>1.0975899999999999E-3</v>
      </c>
      <c r="D960" s="12">
        <v>0</v>
      </c>
      <c r="E960" s="12">
        <v>450.24200000000002</v>
      </c>
      <c r="F960" s="12">
        <v>1.9929186628736617</v>
      </c>
      <c r="G960" s="12">
        <v>3.8445522948052373</v>
      </c>
      <c r="H960" s="12">
        <v>8.9634689111550916</v>
      </c>
      <c r="I960" s="12">
        <v>1.2622789302736617</v>
      </c>
      <c r="J960" s="12">
        <v>2.4350704564482006</v>
      </c>
      <c r="K960" s="12">
        <v>5.6773004134546197</v>
      </c>
      <c r="L960" s="12">
        <v>0</v>
      </c>
      <c r="M960" s="12">
        <v>0</v>
      </c>
      <c r="N960" s="12">
        <v>0</v>
      </c>
      <c r="O960" s="12">
        <v>0</v>
      </c>
      <c r="P960" s="12">
        <v>0</v>
      </c>
      <c r="Q960" s="12">
        <v>0</v>
      </c>
    </row>
    <row r="961" spans="1:17" ht="15.75" customHeight="1">
      <c r="A961" s="8" t="s">
        <v>1220</v>
      </c>
      <c r="B961" s="8" t="s">
        <v>202</v>
      </c>
      <c r="C961" s="12">
        <v>1.7120000000000002E-5</v>
      </c>
      <c r="D961" s="12">
        <v>0</v>
      </c>
      <c r="E961" s="12">
        <v>31.658415652206102</v>
      </c>
      <c r="F961" s="12">
        <v>0.17730681995805994</v>
      </c>
      <c r="G961" s="12">
        <v>0.3420437342743633</v>
      </c>
      <c r="H961" s="12">
        <v>0.79746564575706091</v>
      </c>
      <c r="I961" s="12">
        <v>0.12825178285950598</v>
      </c>
      <c r="J961" s="12">
        <v>0.24741134462276551</v>
      </c>
      <c r="K961" s="12">
        <v>0.57683280802025927</v>
      </c>
      <c r="L961" s="12">
        <v>0</v>
      </c>
      <c r="M961" s="12">
        <v>0</v>
      </c>
      <c r="N961" s="12">
        <v>0</v>
      </c>
      <c r="O961" s="12">
        <v>0</v>
      </c>
      <c r="P961" s="12">
        <v>0</v>
      </c>
      <c r="Q961" s="12">
        <v>0</v>
      </c>
    </row>
    <row r="962" spans="1:17" ht="15.75" customHeight="1">
      <c r="A962" s="8" t="s">
        <v>1220</v>
      </c>
      <c r="B962" s="8" t="s">
        <v>217</v>
      </c>
      <c r="C962" s="12">
        <v>3.591E-4</v>
      </c>
      <c r="D962" s="12">
        <v>0</v>
      </c>
      <c r="E962" s="12">
        <v>999.02471837999997</v>
      </c>
      <c r="F962" s="12">
        <v>0.11577834191580633</v>
      </c>
      <c r="G962" s="12">
        <v>0.22334874894459056</v>
      </c>
      <c r="H962" s="12">
        <v>0.52073152190316097</v>
      </c>
      <c r="I962" s="12">
        <v>9.1643350064909673E-2</v>
      </c>
      <c r="J962" s="12">
        <v>0.17678977991387471</v>
      </c>
      <c r="K962" s="12">
        <v>0.4121805543415672</v>
      </c>
      <c r="L962" s="12">
        <v>0</v>
      </c>
      <c r="M962" s="12">
        <v>0</v>
      </c>
      <c r="N962" s="12">
        <v>0</v>
      </c>
      <c r="O962" s="12">
        <v>0</v>
      </c>
      <c r="P962" s="12">
        <v>0</v>
      </c>
      <c r="Q962" s="12">
        <v>0</v>
      </c>
    </row>
    <row r="963" spans="1:17" ht="15.75" customHeight="1">
      <c r="A963" s="8" t="s">
        <v>1220</v>
      </c>
      <c r="B963" s="8" t="s">
        <v>244</v>
      </c>
      <c r="C963" s="12">
        <v>2.3730000000000001E-5</v>
      </c>
      <c r="D963" s="12">
        <v>0</v>
      </c>
      <c r="E963" s="12">
        <v>184.84152828999999</v>
      </c>
      <c r="F963" s="12">
        <v>5.4265683963455678E-2</v>
      </c>
      <c r="G963" s="12">
        <v>0.10468428225266958</v>
      </c>
      <c r="H963" s="12">
        <v>0.24406855142177847</v>
      </c>
      <c r="I963" s="12">
        <v>3.3954771885609011E-2</v>
      </c>
      <c r="J963" s="12">
        <v>6.5502370269429247E-2</v>
      </c>
      <c r="K963" s="12">
        <v>0.15271699134131358</v>
      </c>
      <c r="L963" s="12">
        <v>0</v>
      </c>
      <c r="M963" s="12">
        <v>0</v>
      </c>
      <c r="N963" s="12">
        <v>0</v>
      </c>
      <c r="O963" s="12">
        <v>0</v>
      </c>
      <c r="P963" s="12">
        <v>0</v>
      </c>
      <c r="Q963" s="12">
        <v>0</v>
      </c>
    </row>
    <row r="964" spans="1:17" ht="15.75" customHeight="1">
      <c r="A964" s="8" t="s">
        <v>1221</v>
      </c>
      <c r="B964" s="8" t="s">
        <v>217</v>
      </c>
      <c r="C964" s="12">
        <v>4.7298599999999998E-3</v>
      </c>
      <c r="D964" s="12">
        <v>0</v>
      </c>
      <c r="E964" s="12">
        <v>999.02471837999997</v>
      </c>
      <c r="F964" s="12">
        <v>1.5249661606624774</v>
      </c>
      <c r="G964" s="12">
        <v>2.9418220932416066</v>
      </c>
      <c r="H964" s="12">
        <v>6.8587780456387764</v>
      </c>
      <c r="I964" s="12">
        <v>1.2070738394263814</v>
      </c>
      <c r="J964" s="12">
        <v>2.3285739582941778</v>
      </c>
      <c r="K964" s="12">
        <v>5.4290067300417837</v>
      </c>
      <c r="L964" s="12">
        <v>0</v>
      </c>
      <c r="M964" s="12">
        <v>0</v>
      </c>
      <c r="N964" s="12">
        <v>0</v>
      </c>
      <c r="O964" s="12">
        <v>0</v>
      </c>
      <c r="P964" s="12">
        <v>0</v>
      </c>
      <c r="Q964" s="12">
        <v>0</v>
      </c>
    </row>
    <row r="965" spans="1:17" ht="15.75" customHeight="1">
      <c r="A965" s="8" t="s">
        <v>1221</v>
      </c>
      <c r="B965" s="8" t="s">
        <v>244</v>
      </c>
      <c r="C965" s="12">
        <v>4.5459899999999998E-3</v>
      </c>
      <c r="D965" s="12">
        <v>0</v>
      </c>
      <c r="E965" s="12">
        <v>184.84152828999999</v>
      </c>
      <c r="F965" s="12">
        <v>10.395754599284865</v>
      </c>
      <c r="G965" s="12">
        <v>20.054517500118557</v>
      </c>
      <c r="H965" s="12">
        <v>46.75656106522927</v>
      </c>
      <c r="I965" s="12">
        <v>6.5047641569430965</v>
      </c>
      <c r="J965" s="12">
        <v>12.54838264732923</v>
      </c>
      <c r="K965" s="12">
        <v>29.256212198385924</v>
      </c>
      <c r="L965" s="12">
        <v>0</v>
      </c>
      <c r="M965" s="12">
        <v>0</v>
      </c>
      <c r="N965" s="12">
        <v>0</v>
      </c>
      <c r="O965" s="12">
        <v>0</v>
      </c>
      <c r="P965" s="12">
        <v>0</v>
      </c>
      <c r="Q965" s="12">
        <v>0</v>
      </c>
    </row>
    <row r="966" spans="1:17" ht="15.75" customHeight="1">
      <c r="A966" s="8" t="s">
        <v>1222</v>
      </c>
      <c r="B966" s="8" t="s">
        <v>128</v>
      </c>
      <c r="C966" s="12">
        <v>6.8543999999999994E-2</v>
      </c>
      <c r="D966" s="12">
        <v>0</v>
      </c>
      <c r="E966" s="12">
        <v>146.87979724000002</v>
      </c>
      <c r="F966" s="12">
        <v>135.12627238043459</v>
      </c>
      <c r="G966" s="12">
        <v>260.67296686337983</v>
      </c>
      <c r="H966" s="12">
        <v>607.75191889458586</v>
      </c>
      <c r="I966" s="12">
        <v>96.7394242132427</v>
      </c>
      <c r="J966" s="12">
        <v>186.62064954566424</v>
      </c>
      <c r="K966" s="12">
        <v>435.10095899654613</v>
      </c>
      <c r="L966" s="12">
        <v>0</v>
      </c>
      <c r="M966" s="12">
        <v>0</v>
      </c>
      <c r="N966" s="12">
        <v>0</v>
      </c>
      <c r="O966" s="12">
        <v>0</v>
      </c>
      <c r="P966" s="12">
        <v>0</v>
      </c>
      <c r="Q966" s="12">
        <v>0</v>
      </c>
    </row>
    <row r="967" spans="1:17" ht="15.75" customHeight="1">
      <c r="A967" s="8" t="s">
        <v>1222</v>
      </c>
      <c r="B967" s="8" t="s">
        <v>217</v>
      </c>
      <c r="C967" s="12">
        <v>5.8126320000000002E-2</v>
      </c>
      <c r="D967" s="12">
        <v>0</v>
      </c>
      <c r="E967" s="12">
        <v>999.02471837999997</v>
      </c>
      <c r="F967" s="12">
        <v>18.740654278105186</v>
      </c>
      <c r="G967" s="12">
        <v>36.152717495831062</v>
      </c>
      <c r="H967" s="12">
        <v>84.289075678724984</v>
      </c>
      <c r="I967" s="12">
        <v>14.834003597173378</v>
      </c>
      <c r="J967" s="12">
        <v>28.616372375392519</v>
      </c>
      <c r="K967" s="12">
        <v>66.718292396088344</v>
      </c>
      <c r="L967" s="12">
        <v>0</v>
      </c>
      <c r="M967" s="12">
        <v>0</v>
      </c>
      <c r="N967" s="12">
        <v>0</v>
      </c>
      <c r="O967" s="12">
        <v>0</v>
      </c>
      <c r="P967" s="12">
        <v>0</v>
      </c>
      <c r="Q967" s="12">
        <v>0</v>
      </c>
    </row>
    <row r="968" spans="1:17" ht="15.75" customHeight="1">
      <c r="A968" s="8" t="s">
        <v>1222</v>
      </c>
      <c r="B968" s="8" t="s">
        <v>244</v>
      </c>
      <c r="C968" s="12">
        <v>3.74595E-2</v>
      </c>
      <c r="D968" s="12">
        <v>0</v>
      </c>
      <c r="E968" s="12">
        <v>184.84152828999999</v>
      </c>
      <c r="F968" s="12">
        <v>85.662258256597895</v>
      </c>
      <c r="G968" s="12">
        <v>165.25161698457126</v>
      </c>
      <c r="H968" s="12">
        <v>385.27964188723598</v>
      </c>
      <c r="I968" s="12">
        <v>53.600032762282787</v>
      </c>
      <c r="J968" s="12">
        <v>103.4001702110276</v>
      </c>
      <c r="K968" s="12">
        <v>241.07467918878785</v>
      </c>
      <c r="L968" s="12">
        <v>0</v>
      </c>
      <c r="M968" s="12">
        <v>0</v>
      </c>
      <c r="N968" s="12">
        <v>0</v>
      </c>
      <c r="O968" s="12">
        <v>0</v>
      </c>
      <c r="P968" s="12">
        <v>0</v>
      </c>
      <c r="Q968" s="12">
        <v>0</v>
      </c>
    </row>
    <row r="969" spans="1:17" ht="15.75" customHeight="1">
      <c r="A969" s="8" t="s">
        <v>1223</v>
      </c>
      <c r="B969" s="8" t="s">
        <v>138</v>
      </c>
      <c r="C969" s="12">
        <v>1.8437100000000001E-3</v>
      </c>
      <c r="D969" s="12">
        <v>0</v>
      </c>
      <c r="E969" s="12">
        <v>450.24200000000002</v>
      </c>
      <c r="F969" s="12">
        <v>3.3476654014038019</v>
      </c>
      <c r="G969" s="12">
        <v>6.4580029988022529</v>
      </c>
      <c r="H969" s="12">
        <v>15.056658010901844</v>
      </c>
      <c r="I969" s="12">
        <v>2.1203512117774879</v>
      </c>
      <c r="J969" s="12">
        <v>4.0903832499003387</v>
      </c>
      <c r="K969" s="12">
        <v>9.5366170840572693</v>
      </c>
      <c r="L969" s="12">
        <v>0</v>
      </c>
      <c r="M969" s="12">
        <v>0</v>
      </c>
      <c r="N969" s="12">
        <v>0</v>
      </c>
      <c r="O969" s="12">
        <v>0</v>
      </c>
      <c r="P969" s="12">
        <v>0</v>
      </c>
      <c r="Q969" s="12">
        <v>0</v>
      </c>
    </row>
    <row r="970" spans="1:17" ht="15.75" customHeight="1">
      <c r="A970" s="8" t="s">
        <v>1224</v>
      </c>
      <c r="B970" s="8" t="s">
        <v>217</v>
      </c>
      <c r="C970" s="12">
        <v>2.01096E-3</v>
      </c>
      <c r="D970" s="12">
        <v>0</v>
      </c>
      <c r="E970" s="12">
        <v>999.02471837999997</v>
      </c>
      <c r="F970" s="12">
        <v>0.64835871472851536</v>
      </c>
      <c r="G970" s="12">
        <v>1.2507529940897071</v>
      </c>
      <c r="H970" s="12">
        <v>2.9160965226577011</v>
      </c>
      <c r="I970" s="12">
        <v>0.5132027603634941</v>
      </c>
      <c r="J970" s="12">
        <v>0.99002276751769824</v>
      </c>
      <c r="K970" s="12">
        <v>2.3082111043127758</v>
      </c>
      <c r="L970" s="12">
        <v>0</v>
      </c>
      <c r="M970" s="12">
        <v>0</v>
      </c>
      <c r="N970" s="12">
        <v>0</v>
      </c>
      <c r="O970" s="12">
        <v>0</v>
      </c>
      <c r="P970" s="12">
        <v>0</v>
      </c>
      <c r="Q970" s="12">
        <v>0</v>
      </c>
    </row>
    <row r="971" spans="1:17" ht="15.75" customHeight="1">
      <c r="A971" s="8" t="s">
        <v>1225</v>
      </c>
      <c r="B971" s="8" t="s">
        <v>202</v>
      </c>
      <c r="C971" s="12">
        <v>1.7105909999999998E-2</v>
      </c>
      <c r="D971" s="12">
        <v>0</v>
      </c>
      <c r="E971" s="12">
        <v>31.658415652206102</v>
      </c>
      <c r="F971" s="12">
        <v>177.16089395962481</v>
      </c>
      <c r="G971" s="12">
        <v>341.76222748604982</v>
      </c>
      <c r="H971" s="12">
        <v>796.8093203511778</v>
      </c>
      <c r="I971" s="12">
        <v>128.14622984429039</v>
      </c>
      <c r="J971" s="12">
        <v>247.20772161775761</v>
      </c>
      <c r="K971" s="12">
        <v>576.35806653281725</v>
      </c>
      <c r="L971" s="12">
        <v>0</v>
      </c>
      <c r="M971" s="12">
        <v>0</v>
      </c>
      <c r="N971" s="12">
        <v>0</v>
      </c>
      <c r="O971" s="12">
        <v>0</v>
      </c>
      <c r="P971" s="12">
        <v>0</v>
      </c>
      <c r="Q971" s="12">
        <v>0</v>
      </c>
    </row>
    <row r="972" spans="1:17" ht="15.75" customHeight="1">
      <c r="A972" s="8" t="s">
        <v>1226</v>
      </c>
      <c r="B972" s="8" t="s">
        <v>244</v>
      </c>
      <c r="C972" s="12">
        <v>3.7930709999999999E-2</v>
      </c>
      <c r="D972" s="12">
        <v>0</v>
      </c>
      <c r="E972" s="12">
        <v>184.84152828999999</v>
      </c>
      <c r="F972" s="12">
        <v>86.739819695300795</v>
      </c>
      <c r="G972" s="12">
        <v>167.33034773215999</v>
      </c>
      <c r="H972" s="12">
        <v>390.12614597975414</v>
      </c>
      <c r="I972" s="12">
        <v>54.274277518297019</v>
      </c>
      <c r="J972" s="12">
        <v>104.70086013494911</v>
      </c>
      <c r="K972" s="12">
        <v>244.10720230256533</v>
      </c>
      <c r="L972" s="12">
        <v>0</v>
      </c>
      <c r="M972" s="12">
        <v>0</v>
      </c>
      <c r="N972" s="12">
        <v>0</v>
      </c>
      <c r="O972" s="12">
        <v>0</v>
      </c>
      <c r="P972" s="12">
        <v>0</v>
      </c>
      <c r="Q972" s="12">
        <v>0</v>
      </c>
    </row>
    <row r="973" spans="1:17" ht="15.75" customHeight="1">
      <c r="A973" s="8" t="s">
        <v>1227</v>
      </c>
      <c r="B973" s="8" t="s">
        <v>202</v>
      </c>
      <c r="C973" s="12">
        <v>4.6061000000000001E-3</v>
      </c>
      <c r="D973" s="12">
        <v>0</v>
      </c>
      <c r="E973" s="12">
        <v>31.658415652206102</v>
      </c>
      <c r="F973" s="12">
        <v>47.70402706827219</v>
      </c>
      <c r="G973" s="12">
        <v>92.026147455674334</v>
      </c>
      <c r="H973" s="12">
        <v>214.55645507719612</v>
      </c>
      <c r="I973" s="12">
        <v>34.50587249002163</v>
      </c>
      <c r="J973" s="12">
        <v>66.565502013254687</v>
      </c>
      <c r="K973" s="12">
        <v>155.19565403166564</v>
      </c>
      <c r="L973" s="12">
        <v>0</v>
      </c>
      <c r="M973" s="12">
        <v>0</v>
      </c>
      <c r="N973" s="12">
        <v>0</v>
      </c>
      <c r="O973" s="12">
        <v>0</v>
      </c>
      <c r="P973" s="12">
        <v>0</v>
      </c>
      <c r="Q973" s="12">
        <v>0</v>
      </c>
    </row>
    <row r="974" spans="1:17" ht="15.75" customHeight="1">
      <c r="A974" s="8" t="s">
        <v>1228</v>
      </c>
      <c r="B974" s="8" t="s">
        <v>45</v>
      </c>
      <c r="C974" s="12">
        <v>3.2400000000000003E-6</v>
      </c>
      <c r="D974" s="12">
        <v>0</v>
      </c>
      <c r="E974" s="12">
        <v>93.437635950000001</v>
      </c>
      <c r="F974" s="12">
        <v>4.9563452691282128E-3</v>
      </c>
      <c r="G974" s="12">
        <v>9.5613177463037824E-3</v>
      </c>
      <c r="H974" s="12">
        <v>2.2291951779267204E-2</v>
      </c>
      <c r="I974" s="12">
        <v>3.2076870626229497E-3</v>
      </c>
      <c r="J974" s="12">
        <v>6.187969879233304E-3</v>
      </c>
      <c r="K974" s="12">
        <v>1.442708315103871E-2</v>
      </c>
      <c r="L974" s="12">
        <v>0</v>
      </c>
      <c r="M974" s="12">
        <v>0</v>
      </c>
      <c r="N974" s="12">
        <v>0</v>
      </c>
      <c r="O974" s="12">
        <v>0</v>
      </c>
      <c r="P974" s="12">
        <v>0</v>
      </c>
      <c r="Q974" s="12">
        <v>0</v>
      </c>
    </row>
    <row r="975" spans="1:17" ht="15.75" customHeight="1">
      <c r="A975" s="8" t="s">
        <v>1228</v>
      </c>
      <c r="B975" s="8" t="s">
        <v>61</v>
      </c>
      <c r="C975" s="12">
        <v>4.8918E-3</v>
      </c>
      <c r="D975" s="12">
        <v>0</v>
      </c>
      <c r="E975" s="12">
        <v>2.9174746000000003</v>
      </c>
      <c r="F975" s="12">
        <v>130.93892336783949</v>
      </c>
      <c r="G975" s="12">
        <v>252.59512477407458</v>
      </c>
      <c r="H975" s="12">
        <v>588.91865018484759</v>
      </c>
      <c r="I975" s="12">
        <v>84.326113242623435</v>
      </c>
      <c r="J975" s="12">
        <v>162.67405098784315</v>
      </c>
      <c r="K975" s="12">
        <v>379.27011700462708</v>
      </c>
      <c r="L975" s="12">
        <v>0</v>
      </c>
      <c r="M975" s="12">
        <v>0</v>
      </c>
      <c r="N975" s="12">
        <v>0</v>
      </c>
      <c r="O975" s="12">
        <v>0</v>
      </c>
      <c r="P975" s="12">
        <v>0</v>
      </c>
      <c r="Q975" s="12">
        <v>0</v>
      </c>
    </row>
    <row r="976" spans="1:17" ht="15.75" customHeight="1">
      <c r="A976" s="8" t="s">
        <v>1228</v>
      </c>
      <c r="B976" s="8" t="s">
        <v>87</v>
      </c>
      <c r="C976" s="12">
        <v>3.7826599999999998E-3</v>
      </c>
      <c r="D976" s="12">
        <v>0</v>
      </c>
      <c r="E976" s="12">
        <v>150.54139967525299</v>
      </c>
      <c r="F976" s="12">
        <v>8.4408042927489539</v>
      </c>
      <c r="G976" s="12">
        <v>16.283210207333521</v>
      </c>
      <c r="H976" s="12">
        <v>37.963860880355433</v>
      </c>
      <c r="I976" s="12">
        <v>0.87372192420819172</v>
      </c>
      <c r="J976" s="12">
        <v>1.6855026205097035</v>
      </c>
      <c r="K976" s="12">
        <v>3.9297034297135305</v>
      </c>
      <c r="L976" s="12">
        <v>0</v>
      </c>
      <c r="M976" s="12">
        <v>0</v>
      </c>
      <c r="N976" s="12">
        <v>0</v>
      </c>
      <c r="O976" s="12">
        <v>0</v>
      </c>
      <c r="P976" s="12">
        <v>0</v>
      </c>
      <c r="Q976" s="12">
        <v>0</v>
      </c>
    </row>
    <row r="977" spans="1:17" ht="15.75" customHeight="1">
      <c r="A977" s="8" t="s">
        <v>1228</v>
      </c>
      <c r="B977" s="8" t="s">
        <v>97</v>
      </c>
      <c r="C977" s="12">
        <v>6.0255999999999992E-4</v>
      </c>
      <c r="D977" s="12">
        <v>0</v>
      </c>
      <c r="E977" s="12">
        <v>108.25509592</v>
      </c>
      <c r="F977" s="12">
        <v>0.19168375861901807</v>
      </c>
      <c r="G977" s="12">
        <v>0.36977837972224165</v>
      </c>
      <c r="H977" s="12">
        <v>0.86212821584873922</v>
      </c>
      <c r="I977" s="12">
        <v>0.14084731372868683</v>
      </c>
      <c r="J977" s="12">
        <v>0.27170946476660263</v>
      </c>
      <c r="K977" s="12">
        <v>0.63348321301099919</v>
      </c>
      <c r="L977" s="12">
        <v>0</v>
      </c>
      <c r="M977" s="12">
        <v>0</v>
      </c>
      <c r="N977" s="12">
        <v>0</v>
      </c>
      <c r="O977" s="12">
        <v>0</v>
      </c>
      <c r="P977" s="12">
        <v>0</v>
      </c>
      <c r="Q977" s="12">
        <v>0</v>
      </c>
    </row>
    <row r="978" spans="1:17" ht="15.75" customHeight="1">
      <c r="A978" s="8" t="s">
        <v>1228</v>
      </c>
      <c r="B978" s="8" t="s">
        <v>128</v>
      </c>
      <c r="C978" s="12">
        <v>0.14021939999999999</v>
      </c>
      <c r="D978" s="12">
        <v>0</v>
      </c>
      <c r="E978" s="12">
        <v>146.87979724000002</v>
      </c>
      <c r="F978" s="12">
        <v>276.42572416872531</v>
      </c>
      <c r="G978" s="12">
        <v>533.254654087929</v>
      </c>
      <c r="H978" s="12">
        <v>1243.2686947981952</v>
      </c>
      <c r="I978" s="12">
        <v>197.8983429552749</v>
      </c>
      <c r="J978" s="12">
        <v>381.76697459884622</v>
      </c>
      <c r="K978" s="12">
        <v>890.07929811391659</v>
      </c>
      <c r="L978" s="12">
        <v>0</v>
      </c>
      <c r="M978" s="12">
        <v>0</v>
      </c>
      <c r="N978" s="12">
        <v>0</v>
      </c>
      <c r="O978" s="12">
        <v>0</v>
      </c>
      <c r="P978" s="12">
        <v>0</v>
      </c>
      <c r="Q978" s="12">
        <v>0</v>
      </c>
    </row>
    <row r="979" spans="1:17" ht="15.75" customHeight="1">
      <c r="A979" s="8" t="s">
        <v>1228</v>
      </c>
      <c r="B979" s="8" t="s">
        <v>138</v>
      </c>
      <c r="C979" s="12">
        <v>6.5689999999999998E-4</v>
      </c>
      <c r="D979" s="12">
        <v>0</v>
      </c>
      <c r="E979" s="12">
        <v>450.24200000000002</v>
      </c>
      <c r="F979" s="12">
        <v>1.1927479930044083</v>
      </c>
      <c r="G979" s="12">
        <v>2.3009378752152991</v>
      </c>
      <c r="H979" s="12">
        <v>5.3645739554276002</v>
      </c>
      <c r="I979" s="12">
        <v>0.7554651821689049</v>
      </c>
      <c r="J979" s="12">
        <v>1.4573727738416193</v>
      </c>
      <c r="K979" s="12">
        <v>3.3978249087531225</v>
      </c>
      <c r="L979" s="12">
        <v>0</v>
      </c>
      <c r="M979" s="12">
        <v>0</v>
      </c>
      <c r="N979" s="12">
        <v>0</v>
      </c>
      <c r="O979" s="12">
        <v>0</v>
      </c>
      <c r="P979" s="12">
        <v>0</v>
      </c>
      <c r="Q979" s="12">
        <v>0</v>
      </c>
    </row>
    <row r="980" spans="1:17" ht="15.75" customHeight="1">
      <c r="A980" s="8" t="s">
        <v>1228</v>
      </c>
      <c r="B980" s="8" t="s">
        <v>161</v>
      </c>
      <c r="C980" s="12">
        <v>9.5069999999999996E-5</v>
      </c>
      <c r="D980" s="12">
        <v>0</v>
      </c>
      <c r="E980" s="12">
        <v>3.891881358</v>
      </c>
      <c r="F980" s="12">
        <v>1.3732870527761312</v>
      </c>
      <c r="G980" s="12">
        <v>2.6492169442398827</v>
      </c>
      <c r="H980" s="12">
        <v>6.1765771142417112</v>
      </c>
      <c r="I980" s="12">
        <v>0.82896848374400178</v>
      </c>
      <c r="J980" s="12">
        <v>1.59916846877421</v>
      </c>
      <c r="K980" s="12">
        <v>3.7284177075508551</v>
      </c>
      <c r="L980" s="12">
        <v>0</v>
      </c>
      <c r="M980" s="12">
        <v>0</v>
      </c>
      <c r="N980" s="12">
        <v>0</v>
      </c>
      <c r="O980" s="12">
        <v>0</v>
      </c>
      <c r="P980" s="12">
        <v>0</v>
      </c>
      <c r="Q980" s="12">
        <v>0</v>
      </c>
    </row>
    <row r="981" spans="1:17" ht="15.75" customHeight="1">
      <c r="A981" s="8" t="s">
        <v>1228</v>
      </c>
      <c r="B981" s="8" t="s">
        <v>193</v>
      </c>
      <c r="C981" s="12">
        <v>5.8317200000000003E-3</v>
      </c>
      <c r="D981" s="12">
        <v>0</v>
      </c>
      <c r="E981" s="12">
        <v>77.359122075000002</v>
      </c>
      <c r="F981" s="12">
        <v>16.880306781686912</v>
      </c>
      <c r="G981" s="12">
        <v>32.563909096507317</v>
      </c>
      <c r="H981" s="12">
        <v>75.921866690854969</v>
      </c>
      <c r="I981" s="12">
        <v>5.3069902802685478</v>
      </c>
      <c r="J981" s="12">
        <v>10.237749307388039</v>
      </c>
      <c r="K981" s="12">
        <v>23.869033531151654</v>
      </c>
      <c r="L981" s="12">
        <v>0</v>
      </c>
      <c r="M981" s="12">
        <v>0</v>
      </c>
      <c r="N981" s="12">
        <v>0</v>
      </c>
      <c r="O981" s="12">
        <v>0</v>
      </c>
      <c r="P981" s="12">
        <v>0</v>
      </c>
      <c r="Q981" s="12">
        <v>0</v>
      </c>
    </row>
    <row r="982" spans="1:17" ht="15.75" customHeight="1">
      <c r="A982" s="8" t="s">
        <v>1228</v>
      </c>
      <c r="B982" s="8" t="s">
        <v>202</v>
      </c>
      <c r="C982" s="12">
        <v>3.9083299999999998E-3</v>
      </c>
      <c r="D982" s="12">
        <v>0</v>
      </c>
      <c r="E982" s="12">
        <v>31.658415652206102</v>
      </c>
      <c r="F982" s="12">
        <v>40.477427783100723</v>
      </c>
      <c r="G982" s="12">
        <v>78.085267989282841</v>
      </c>
      <c r="H982" s="12">
        <v>182.05367449075314</v>
      </c>
      <c r="I982" s="12">
        <v>29.278638463977391</v>
      </c>
      <c r="J982" s="12">
        <v>56.481611012236748</v>
      </c>
      <c r="K982" s="12">
        <v>131.68533694917173</v>
      </c>
      <c r="L982" s="12">
        <v>0</v>
      </c>
      <c r="M982" s="12">
        <v>0</v>
      </c>
      <c r="N982" s="12">
        <v>0</v>
      </c>
      <c r="O982" s="12">
        <v>0</v>
      </c>
      <c r="P982" s="12">
        <v>0</v>
      </c>
      <c r="Q982" s="12">
        <v>0</v>
      </c>
    </row>
    <row r="983" spans="1:17" ht="15.75" customHeight="1">
      <c r="A983" s="8" t="s">
        <v>1228</v>
      </c>
      <c r="B983" s="8" t="s">
        <v>210</v>
      </c>
      <c r="C983" s="12">
        <v>3.7499999999999999E-3</v>
      </c>
      <c r="D983" s="12">
        <v>0</v>
      </c>
      <c r="E983" s="12">
        <v>67.045644999999993</v>
      </c>
      <c r="F983" s="12">
        <v>13.176473323761028</v>
      </c>
      <c r="G983" s="12">
        <v>25.418819994018406</v>
      </c>
      <c r="H983" s="12">
        <v>59.263286152327822</v>
      </c>
      <c r="I983" s="12">
        <v>2.153889081900584</v>
      </c>
      <c r="J983" s="12">
        <v>4.1550813722806605</v>
      </c>
      <c r="K983" s="12">
        <v>9.6874589933609148</v>
      </c>
      <c r="L983" s="12">
        <v>0</v>
      </c>
      <c r="M983" s="12">
        <v>0</v>
      </c>
      <c r="N983" s="12">
        <v>0</v>
      </c>
      <c r="O983" s="12">
        <v>0</v>
      </c>
      <c r="P983" s="12">
        <v>0</v>
      </c>
      <c r="Q983" s="12">
        <v>0</v>
      </c>
    </row>
    <row r="984" spans="1:17" ht="15.75" customHeight="1">
      <c r="A984" s="8" t="s">
        <v>1228</v>
      </c>
      <c r="B984" s="8" t="s">
        <v>217</v>
      </c>
      <c r="C984" s="12">
        <v>2.5147259999999998E-2</v>
      </c>
      <c r="D984" s="12">
        <v>0</v>
      </c>
      <c r="E984" s="12">
        <v>999.02471837999997</v>
      </c>
      <c r="F984" s="12">
        <v>8.1077918867326062</v>
      </c>
      <c r="G984" s="12">
        <v>15.640793818948325</v>
      </c>
      <c r="H984" s="12">
        <v>36.466084576704205</v>
      </c>
      <c r="I984" s="12">
        <v>6.4176528859741016</v>
      </c>
      <c r="J984" s="12">
        <v>12.380335730540194</v>
      </c>
      <c r="K984" s="12">
        <v>28.864415391176596</v>
      </c>
      <c r="L984" s="12">
        <v>0</v>
      </c>
      <c r="M984" s="12">
        <v>0</v>
      </c>
      <c r="N984" s="12">
        <v>0</v>
      </c>
      <c r="O984" s="12">
        <v>0</v>
      </c>
      <c r="P984" s="12">
        <v>0</v>
      </c>
      <c r="Q984" s="12">
        <v>0</v>
      </c>
    </row>
    <row r="985" spans="1:17" ht="15.75" customHeight="1">
      <c r="A985" s="8" t="s">
        <v>1228</v>
      </c>
      <c r="B985" s="8" t="s">
        <v>244</v>
      </c>
      <c r="C985" s="12">
        <v>3.0903240000000002E-2</v>
      </c>
      <c r="D985" s="12">
        <v>0</v>
      </c>
      <c r="E985" s="12">
        <v>184.84152828999999</v>
      </c>
      <c r="F985" s="12">
        <v>70.669425001551701</v>
      </c>
      <c r="G985" s="12">
        <v>136.32884528790512</v>
      </c>
      <c r="H985" s="12">
        <v>317.84698782299034</v>
      </c>
      <c r="I985" s="12">
        <v>44.218814358458815</v>
      </c>
      <c r="J985" s="12">
        <v>85.302801053731002</v>
      </c>
      <c r="K985" s="12">
        <v>198.88115615248776</v>
      </c>
      <c r="L985" s="12">
        <v>0</v>
      </c>
      <c r="M985" s="12">
        <v>0</v>
      </c>
      <c r="N985" s="12">
        <v>0</v>
      </c>
      <c r="O985" s="12">
        <v>0</v>
      </c>
      <c r="P985" s="12">
        <v>0</v>
      </c>
      <c r="Q985" s="12">
        <v>0</v>
      </c>
    </row>
    <row r="986" spans="1:17" ht="15.75" customHeight="1">
      <c r="A986" s="8" t="s">
        <v>1228</v>
      </c>
      <c r="B986" s="8" t="s">
        <v>306</v>
      </c>
      <c r="C986" s="12">
        <v>6.4573000000000007E-4</v>
      </c>
      <c r="D986" s="12">
        <v>0</v>
      </c>
      <c r="E986" s="12">
        <v>36.634587916000001</v>
      </c>
      <c r="F986" s="12">
        <v>1.1292963058971874</v>
      </c>
      <c r="G986" s="12">
        <v>2.1785328148273462</v>
      </c>
      <c r="H986" s="12">
        <v>5.0791898926752257</v>
      </c>
      <c r="I986" s="12">
        <v>0.74116762825508575</v>
      </c>
      <c r="J986" s="12">
        <v>1.4297912700233877</v>
      </c>
      <c r="K986" s="12">
        <v>3.3335193841978508</v>
      </c>
      <c r="L986" s="12">
        <v>0</v>
      </c>
      <c r="M986" s="12">
        <v>0</v>
      </c>
      <c r="N986" s="12">
        <v>0</v>
      </c>
      <c r="O986" s="12">
        <v>0</v>
      </c>
      <c r="P986" s="12">
        <v>0</v>
      </c>
      <c r="Q986" s="12">
        <v>0</v>
      </c>
    </row>
    <row r="987" spans="1:17" ht="15.75" customHeight="1">
      <c r="A987" s="8" t="s">
        <v>1228</v>
      </c>
      <c r="B987" s="8" t="s">
        <v>310</v>
      </c>
      <c r="C987" s="12">
        <v>5.1742999999999993E-4</v>
      </c>
      <c r="D987" s="12">
        <v>0</v>
      </c>
      <c r="E987" s="12">
        <v>126.431048136</v>
      </c>
      <c r="F987" s="12">
        <v>0.72005980790048163</v>
      </c>
      <c r="G987" s="12">
        <v>1.3890720371242304</v>
      </c>
      <c r="H987" s="12">
        <v>3.2385836022939731</v>
      </c>
      <c r="I987" s="12">
        <v>0.43075369199048008</v>
      </c>
      <c r="J987" s="12">
        <v>0.83096973593990142</v>
      </c>
      <c r="K987" s="12">
        <v>1.9373832953897669</v>
      </c>
      <c r="L987" s="12">
        <v>0</v>
      </c>
      <c r="M987" s="12">
        <v>0</v>
      </c>
      <c r="N987" s="12">
        <v>0</v>
      </c>
      <c r="O987" s="12">
        <v>0</v>
      </c>
      <c r="P987" s="12">
        <v>0</v>
      </c>
      <c r="Q987" s="12">
        <v>0</v>
      </c>
    </row>
    <row r="988" spans="1:17" ht="15.75" customHeight="1">
      <c r="A988" s="8" t="s">
        <v>1228</v>
      </c>
      <c r="B988" s="8" t="s">
        <v>319</v>
      </c>
      <c r="C988" s="12">
        <v>2.6224600000000001E-3</v>
      </c>
      <c r="D988" s="12">
        <v>0</v>
      </c>
      <c r="E988" s="12">
        <v>230.05283894999999</v>
      </c>
      <c r="F988" s="12">
        <v>0.36438889086457943</v>
      </c>
      <c r="G988" s="12">
        <v>0.70294496843886622</v>
      </c>
      <c r="H988" s="12">
        <v>1.6388970386404564</v>
      </c>
      <c r="I988" s="12">
        <v>0.18837632997976392</v>
      </c>
      <c r="J988" s="12">
        <v>0.36339799772179715</v>
      </c>
      <c r="K988" s="12">
        <v>0.84725252908033355</v>
      </c>
      <c r="L988" s="12">
        <v>0</v>
      </c>
      <c r="M988" s="12">
        <v>0</v>
      </c>
      <c r="N988" s="12">
        <v>0</v>
      </c>
      <c r="O988" s="12">
        <v>0</v>
      </c>
      <c r="P988" s="12">
        <v>0</v>
      </c>
      <c r="Q988" s="12">
        <v>0</v>
      </c>
    </row>
    <row r="989" spans="1:17" ht="15.75" customHeight="1">
      <c r="A989" s="8" t="s">
        <v>1229</v>
      </c>
      <c r="B989" s="8" t="s">
        <v>83</v>
      </c>
      <c r="C989" s="12">
        <v>3.1953334900000003</v>
      </c>
      <c r="D989" s="12">
        <v>0</v>
      </c>
      <c r="E989" s="12">
        <v>178.77225749999999</v>
      </c>
      <c r="F989" s="12">
        <v>2343.6369096642816</v>
      </c>
      <c r="G989" s="12">
        <v>4521.1251352565905</v>
      </c>
      <c r="H989" s="12">
        <v>10540.880052034063</v>
      </c>
      <c r="I989" s="12">
        <v>1080.5469516755804</v>
      </c>
      <c r="J989" s="12">
        <v>2084.490119992673</v>
      </c>
      <c r="K989" s="12">
        <v>4859.9319123348805</v>
      </c>
      <c r="L989" s="12">
        <v>0</v>
      </c>
      <c r="M989" s="12">
        <v>0</v>
      </c>
      <c r="N989" s="12">
        <v>0</v>
      </c>
      <c r="O989" s="12">
        <v>0</v>
      </c>
      <c r="P989" s="12">
        <v>0</v>
      </c>
      <c r="Q989" s="12">
        <v>0</v>
      </c>
    </row>
    <row r="990" spans="1:17" ht="15.75" customHeight="1">
      <c r="A990" s="8" t="s">
        <v>1230</v>
      </c>
      <c r="B990" s="8" t="s">
        <v>319</v>
      </c>
      <c r="C990" s="12">
        <v>0.59338040000000003</v>
      </c>
      <c r="D990" s="12">
        <v>0</v>
      </c>
      <c r="E990" s="12">
        <v>230.05283894999999</v>
      </c>
      <c r="F990" s="12">
        <v>82.449770756000277</v>
      </c>
      <c r="G990" s="12">
        <v>159.05438654936276</v>
      </c>
      <c r="H990" s="12">
        <v>370.83096800229151</v>
      </c>
      <c r="I990" s="12">
        <v>42.623651851286311</v>
      </c>
      <c r="J990" s="12">
        <v>82.225562733982244</v>
      </c>
      <c r="K990" s="12">
        <v>191.70665886484443</v>
      </c>
      <c r="L990" s="12">
        <v>0</v>
      </c>
      <c r="M990" s="12">
        <v>0</v>
      </c>
      <c r="N990" s="12">
        <v>0</v>
      </c>
      <c r="O990" s="12">
        <v>0</v>
      </c>
      <c r="P990" s="12">
        <v>0</v>
      </c>
      <c r="Q990" s="12">
        <v>0</v>
      </c>
    </row>
    <row r="991" spans="1:17" ht="15.75" customHeight="1">
      <c r="A991" s="8" t="s">
        <v>1231</v>
      </c>
      <c r="B991" s="8" t="s">
        <v>87</v>
      </c>
      <c r="C991" s="12">
        <v>2.066573E-2</v>
      </c>
      <c r="D991" s="12">
        <v>0</v>
      </c>
      <c r="E991" s="12">
        <v>150.54139967525299</v>
      </c>
      <c r="F991" s="12">
        <v>46.114475659136907</v>
      </c>
      <c r="G991" s="12">
        <v>88.959733541475714</v>
      </c>
      <c r="H991" s="12">
        <v>207.40719459612751</v>
      </c>
      <c r="I991" s="12">
        <v>4.7733873466732284</v>
      </c>
      <c r="J991" s="12">
        <v>9.2083724336170825</v>
      </c>
      <c r="K991" s="12">
        <v>21.469069400510168</v>
      </c>
      <c r="L991" s="12">
        <v>0</v>
      </c>
      <c r="M991" s="12">
        <v>0</v>
      </c>
      <c r="N991" s="12">
        <v>0</v>
      </c>
      <c r="O991" s="12">
        <v>0</v>
      </c>
      <c r="P991" s="12">
        <v>0</v>
      </c>
      <c r="Q991" s="12">
        <v>0</v>
      </c>
    </row>
    <row r="992" spans="1:17" ht="15.75" customHeight="1">
      <c r="A992" s="8" t="s">
        <v>1232</v>
      </c>
      <c r="B992" s="8" t="s">
        <v>319</v>
      </c>
      <c r="C992" s="12">
        <v>1.36710646</v>
      </c>
      <c r="D992" s="12">
        <v>0</v>
      </c>
      <c r="E992" s="12">
        <v>230.05283894999999</v>
      </c>
      <c r="F992" s="12">
        <v>189.95843850933912</v>
      </c>
      <c r="G992" s="12">
        <v>366.45005352885084</v>
      </c>
      <c r="H992" s="12">
        <v>854.36831402585256</v>
      </c>
      <c r="I992" s="12">
        <v>98.201878246542137</v>
      </c>
      <c r="J992" s="12">
        <v>189.44187908930323</v>
      </c>
      <c r="K992" s="12">
        <v>441.67857879893751</v>
      </c>
      <c r="L992" s="12">
        <v>0</v>
      </c>
      <c r="M992" s="12">
        <v>0</v>
      </c>
      <c r="N992" s="12">
        <v>0</v>
      </c>
      <c r="O992" s="12">
        <v>0</v>
      </c>
      <c r="P992" s="12">
        <v>0</v>
      </c>
      <c r="Q992" s="12">
        <v>0</v>
      </c>
    </row>
    <row r="993" spans="1:17" ht="15.75" customHeight="1">
      <c r="A993" s="8" t="s">
        <v>1233</v>
      </c>
      <c r="B993" s="8" t="s">
        <v>244</v>
      </c>
      <c r="C993" s="12">
        <v>8.226174E-2</v>
      </c>
      <c r="D993" s="12">
        <v>0</v>
      </c>
      <c r="E993" s="12">
        <v>184.84152828999999</v>
      </c>
      <c r="F993" s="12">
        <v>188.11586957960219</v>
      </c>
      <c r="G993" s="12">
        <v>362.89554187761144</v>
      </c>
      <c r="H993" s="12">
        <v>846.0810669715537</v>
      </c>
      <c r="I993" s="12">
        <v>117.70664208231258</v>
      </c>
      <c r="J993" s="12">
        <v>227.06864527971001</v>
      </c>
      <c r="K993" s="12">
        <v>529.40435884118779</v>
      </c>
      <c r="L993" s="12">
        <v>0</v>
      </c>
      <c r="M993" s="12">
        <v>0</v>
      </c>
      <c r="N993" s="12">
        <v>0</v>
      </c>
      <c r="O993" s="12">
        <v>0</v>
      </c>
      <c r="P993" s="12">
        <v>0</v>
      </c>
      <c r="Q993" s="12">
        <v>0</v>
      </c>
    </row>
    <row r="994" spans="1:17" ht="15.75" customHeight="1">
      <c r="A994" s="8" t="s">
        <v>1234</v>
      </c>
      <c r="B994" s="8" t="s">
        <v>217</v>
      </c>
      <c r="C994" s="12">
        <v>0.13682052</v>
      </c>
      <c r="D994" s="12">
        <v>0</v>
      </c>
      <c r="E994" s="12">
        <v>999.02471837999997</v>
      </c>
      <c r="F994" s="12">
        <v>44.112650920797599</v>
      </c>
      <c r="G994" s="12">
        <v>85.098000478831338</v>
      </c>
      <c r="H994" s="12">
        <v>198.40366919293197</v>
      </c>
      <c r="I994" s="12">
        <v>34.916989168540724</v>
      </c>
      <c r="J994" s="12">
        <v>67.358589859375925</v>
      </c>
      <c r="K994" s="12">
        <v>157.04471673322607</v>
      </c>
      <c r="L994" s="12">
        <v>0</v>
      </c>
      <c r="M994" s="12">
        <v>0</v>
      </c>
      <c r="N994" s="12">
        <v>0</v>
      </c>
      <c r="O994" s="12">
        <v>0</v>
      </c>
      <c r="P994" s="12">
        <v>0</v>
      </c>
      <c r="Q994" s="12">
        <v>0</v>
      </c>
    </row>
    <row r="995" spans="1:17" ht="15.75" customHeight="1">
      <c r="A995" s="8" t="s">
        <v>1234</v>
      </c>
      <c r="B995" s="8" t="s">
        <v>244</v>
      </c>
      <c r="C995" s="12">
        <v>0.52708058999999996</v>
      </c>
      <c r="D995" s="12">
        <v>0</v>
      </c>
      <c r="E995" s="12">
        <v>184.84152828999999</v>
      </c>
      <c r="F995" s="12">
        <v>1205.3261154745787</v>
      </c>
      <c r="G995" s="12">
        <v>2325.2024127039026</v>
      </c>
      <c r="H995" s="12">
        <v>5421.1460633727902</v>
      </c>
      <c r="I995" s="12">
        <v>754.18884107805331</v>
      </c>
      <c r="J995" s="12">
        <v>1454.9105759801612</v>
      </c>
      <c r="K995" s="12">
        <v>3392.0843615341105</v>
      </c>
      <c r="L995" s="12">
        <v>0</v>
      </c>
      <c r="M995" s="12">
        <v>0</v>
      </c>
      <c r="N995" s="12">
        <v>0</v>
      </c>
      <c r="O995" s="12">
        <v>0</v>
      </c>
      <c r="P995" s="12">
        <v>0</v>
      </c>
      <c r="Q995" s="12">
        <v>0</v>
      </c>
    </row>
    <row r="996" spans="1:17" ht="15.75" customHeight="1">
      <c r="A996" s="8" t="s">
        <v>1235</v>
      </c>
      <c r="B996" s="8" t="s">
        <v>193</v>
      </c>
      <c r="C996" s="12">
        <v>1.8709999999999999E-4</v>
      </c>
      <c r="D996" s="12">
        <v>0</v>
      </c>
      <c r="E996" s="12">
        <v>77.359122075000002</v>
      </c>
      <c r="F996" s="12">
        <v>0.54157356643556631</v>
      </c>
      <c r="G996" s="12">
        <v>1.0447530731853583</v>
      </c>
      <c r="H996" s="12">
        <v>2.4358133205741979</v>
      </c>
      <c r="I996" s="12">
        <v>0.17026501297014349</v>
      </c>
      <c r="J996" s="12">
        <v>0.32845933882496103</v>
      </c>
      <c r="K996" s="12">
        <v>0.76579399794202629</v>
      </c>
      <c r="L996" s="12">
        <v>0</v>
      </c>
      <c r="M996" s="12">
        <v>0</v>
      </c>
      <c r="N996" s="12">
        <v>0</v>
      </c>
      <c r="O996" s="12">
        <v>0</v>
      </c>
      <c r="P996" s="12">
        <v>0</v>
      </c>
      <c r="Q996" s="12">
        <v>0</v>
      </c>
    </row>
    <row r="997" spans="1:17" ht="15.75" customHeight="1">
      <c r="A997" s="8" t="s">
        <v>1235</v>
      </c>
      <c r="B997" s="8" t="s">
        <v>217</v>
      </c>
      <c r="C997" s="12">
        <v>5.9165999999999993E-4</v>
      </c>
      <c r="D997" s="12">
        <v>0</v>
      </c>
      <c r="E997" s="12">
        <v>999.02471837999997</v>
      </c>
      <c r="F997" s="12">
        <v>0.19075860144223325</v>
      </c>
      <c r="G997" s="12">
        <v>0.36799365302299203</v>
      </c>
      <c r="H997" s="12">
        <v>0.85796717418330315</v>
      </c>
      <c r="I997" s="12">
        <v>0.15099332915456543</v>
      </c>
      <c r="J997" s="12">
        <v>0.29128220881047923</v>
      </c>
      <c r="K997" s="12">
        <v>0.67911653239134395</v>
      </c>
      <c r="L997" s="12">
        <v>0</v>
      </c>
      <c r="M997" s="12">
        <v>0</v>
      </c>
      <c r="N997" s="12">
        <v>0</v>
      </c>
      <c r="O997" s="12">
        <v>0</v>
      </c>
      <c r="P997" s="12">
        <v>0</v>
      </c>
      <c r="Q997" s="12">
        <v>0</v>
      </c>
    </row>
    <row r="998" spans="1:17" ht="15.75" customHeight="1">
      <c r="A998" s="8" t="s">
        <v>1235</v>
      </c>
      <c r="B998" s="8" t="s">
        <v>244</v>
      </c>
      <c r="C998" s="12">
        <v>3.7289999999999996E-4</v>
      </c>
      <c r="D998" s="12">
        <v>0</v>
      </c>
      <c r="E998" s="12">
        <v>184.84152828999999</v>
      </c>
      <c r="F998" s="12">
        <v>0.85274646228287487</v>
      </c>
      <c r="G998" s="12">
        <v>1.645038721113379</v>
      </c>
      <c r="H998" s="12">
        <v>3.8353629509136611</v>
      </c>
      <c r="I998" s="12">
        <v>0.53357498677385573</v>
      </c>
      <c r="J998" s="12">
        <v>1.0293229613767452</v>
      </c>
      <c r="K998" s="12">
        <v>2.3998384353634985</v>
      </c>
      <c r="L998" s="12">
        <v>0</v>
      </c>
      <c r="M998" s="12">
        <v>0</v>
      </c>
      <c r="N998" s="12">
        <v>0</v>
      </c>
      <c r="O998" s="12">
        <v>0</v>
      </c>
      <c r="P998" s="12">
        <v>0</v>
      </c>
      <c r="Q998" s="12">
        <v>0</v>
      </c>
    </row>
    <row r="999" spans="1:17" ht="15.75" customHeight="1">
      <c r="A999" s="8" t="s">
        <v>1236</v>
      </c>
      <c r="B999" s="8" t="s">
        <v>217</v>
      </c>
      <c r="C999" s="12">
        <v>7.4891159999999998E-2</v>
      </c>
      <c r="D999" s="12">
        <v>0</v>
      </c>
      <c r="E999" s="12">
        <v>999.02471837999997</v>
      </c>
      <c r="F999" s="12">
        <v>24.145848869260252</v>
      </c>
      <c r="G999" s="12">
        <v>46.579913375129934</v>
      </c>
      <c r="H999" s="12">
        <v>108.59979872986111</v>
      </c>
      <c r="I999" s="12">
        <v>19.112438854489444</v>
      </c>
      <c r="J999" s="12">
        <v>36.869929529085979</v>
      </c>
      <c r="K999" s="12">
        <v>85.961235990206063</v>
      </c>
      <c r="L999" s="12">
        <v>0</v>
      </c>
      <c r="M999" s="12">
        <v>0</v>
      </c>
      <c r="N999" s="12">
        <v>0</v>
      </c>
      <c r="O999" s="12">
        <v>0</v>
      </c>
      <c r="P999" s="12">
        <v>0</v>
      </c>
      <c r="Q999" s="12">
        <v>0</v>
      </c>
    </row>
    <row r="1000" spans="1:17" ht="15.75" customHeight="1">
      <c r="A1000" s="8" t="s">
        <v>1237</v>
      </c>
      <c r="B1000" s="8" t="s">
        <v>45</v>
      </c>
      <c r="C1000" s="12">
        <v>3.8879910000000004E-2</v>
      </c>
      <c r="D1000" s="12">
        <v>0</v>
      </c>
      <c r="E1000" s="12">
        <v>93.437635950000001</v>
      </c>
      <c r="F1000" s="12">
        <v>59.476005553281084</v>
      </c>
      <c r="G1000" s="12">
        <v>114.73554736348578</v>
      </c>
      <c r="H1000" s="12">
        <v>267.50280213032369</v>
      </c>
      <c r="I1000" s="12">
        <v>38.492155649056997</v>
      </c>
      <c r="J1000" s="12">
        <v>74.255466662747452</v>
      </c>
      <c r="K1000" s="12">
        <v>173.12459706015477</v>
      </c>
      <c r="L1000" s="12">
        <v>0</v>
      </c>
      <c r="M1000" s="12">
        <v>0</v>
      </c>
      <c r="N1000" s="12">
        <v>0</v>
      </c>
      <c r="O1000" s="12">
        <v>0</v>
      </c>
      <c r="P1000" s="12">
        <v>0</v>
      </c>
      <c r="Q1000" s="12">
        <v>0</v>
      </c>
    </row>
    <row r="1001" spans="1:17" ht="15.75" customHeight="1">
      <c r="A1001" s="8" t="s">
        <v>1237</v>
      </c>
      <c r="B1001" s="8" t="s">
        <v>87</v>
      </c>
      <c r="C1001" s="12">
        <v>9.9985770000000002E-2</v>
      </c>
      <c r="D1001" s="12">
        <v>0</v>
      </c>
      <c r="E1001" s="12">
        <v>150.54139967525299</v>
      </c>
      <c r="F1001" s="12">
        <v>223.11291964644181</v>
      </c>
      <c r="G1001" s="12">
        <v>430.40857773421396</v>
      </c>
      <c r="H1001" s="12">
        <v>1003.4858703386549</v>
      </c>
      <c r="I1001" s="12">
        <v>23.094795555994377</v>
      </c>
      <c r="J1001" s="12">
        <v>44.552319623936732</v>
      </c>
      <c r="K1001" s="12">
        <v>103.87251915095415</v>
      </c>
      <c r="L1001" s="12">
        <v>0</v>
      </c>
      <c r="M1001" s="12">
        <v>0</v>
      </c>
      <c r="N1001" s="12">
        <v>0</v>
      </c>
      <c r="O1001" s="12">
        <v>0</v>
      </c>
      <c r="P1001" s="12">
        <v>0</v>
      </c>
      <c r="Q1001" s="12">
        <v>0</v>
      </c>
    </row>
    <row r="1002" spans="1:17" ht="15.75" customHeight="1">
      <c r="A1002" s="8" t="s">
        <v>1237</v>
      </c>
      <c r="B1002" s="8" t="s">
        <v>128</v>
      </c>
      <c r="C1002" s="12">
        <v>0.14822232000000002</v>
      </c>
      <c r="D1002" s="12">
        <v>0</v>
      </c>
      <c r="E1002" s="12">
        <v>146.87979724000002</v>
      </c>
      <c r="F1002" s="12">
        <v>292.20252079219102</v>
      </c>
      <c r="G1002" s="12">
        <v>563.68977459403141</v>
      </c>
      <c r="H1002" s="12">
        <v>1314.2273489000841</v>
      </c>
      <c r="I1002" s="12">
        <v>209.19324656207706</v>
      </c>
      <c r="J1002" s="12">
        <v>403.55604627050229</v>
      </c>
      <c r="K1002" s="12">
        <v>940.87992496342429</v>
      </c>
      <c r="L1002" s="12">
        <v>0</v>
      </c>
      <c r="M1002" s="12">
        <v>0</v>
      </c>
      <c r="N1002" s="12">
        <v>0</v>
      </c>
      <c r="O1002" s="12">
        <v>0</v>
      </c>
      <c r="P1002" s="12">
        <v>0</v>
      </c>
      <c r="Q1002" s="12">
        <v>0</v>
      </c>
    </row>
    <row r="1003" spans="1:17" ht="15.75" customHeight="1">
      <c r="A1003" s="8" t="s">
        <v>1237</v>
      </c>
      <c r="B1003" s="8" t="s">
        <v>193</v>
      </c>
      <c r="C1003" s="12">
        <v>0.12441486</v>
      </c>
      <c r="D1003" s="12">
        <v>0</v>
      </c>
      <c r="E1003" s="12">
        <v>77.359122075000002</v>
      </c>
      <c r="F1003" s="12">
        <v>360.1272017519064</v>
      </c>
      <c r="G1003" s="12">
        <v>694.72371638121922</v>
      </c>
      <c r="H1003" s="12">
        <v>1619.7294134974557</v>
      </c>
      <c r="I1003" s="12">
        <v>113.22019108272895</v>
      </c>
      <c r="J1003" s="12">
        <v>218.41380361090378</v>
      </c>
      <c r="K1003" s="12">
        <v>509.22583133510153</v>
      </c>
      <c r="L1003" s="12">
        <v>0</v>
      </c>
      <c r="M1003" s="12">
        <v>0</v>
      </c>
      <c r="N1003" s="12">
        <v>0</v>
      </c>
      <c r="O1003" s="12">
        <v>0</v>
      </c>
      <c r="P1003" s="12">
        <v>0</v>
      </c>
      <c r="Q1003" s="12">
        <v>0</v>
      </c>
    </row>
    <row r="1004" spans="1:17" ht="15.75" customHeight="1">
      <c r="A1004" s="8" t="s">
        <v>1237</v>
      </c>
      <c r="B1004" s="8" t="s">
        <v>202</v>
      </c>
      <c r="C1004" s="12">
        <v>0.13295609</v>
      </c>
      <c r="D1004" s="12">
        <v>0</v>
      </c>
      <c r="E1004" s="12">
        <v>31.658415652206102</v>
      </c>
      <c r="F1004" s="12">
        <v>1376.9872378479913</v>
      </c>
      <c r="G1004" s="12">
        <v>2656.354995217192</v>
      </c>
      <c r="H1004" s="12">
        <v>6193.2192855831718</v>
      </c>
      <c r="I1004" s="12">
        <v>996.01960190005434</v>
      </c>
      <c r="J1004" s="12">
        <v>1921.4278623063917</v>
      </c>
      <c r="K1004" s="12">
        <v>4479.7567019914895</v>
      </c>
      <c r="L1004" s="12">
        <v>0</v>
      </c>
      <c r="M1004" s="12">
        <v>0</v>
      </c>
      <c r="N1004" s="12">
        <v>0</v>
      </c>
      <c r="O1004" s="12">
        <v>0</v>
      </c>
      <c r="P1004" s="12">
        <v>0</v>
      </c>
      <c r="Q1004" s="12">
        <v>0</v>
      </c>
    </row>
    <row r="1005" spans="1:17" ht="15.75" customHeight="1">
      <c r="A1005" s="8" t="s">
        <v>1237</v>
      </c>
      <c r="B1005" s="8" t="s">
        <v>210</v>
      </c>
      <c r="C1005" s="12">
        <v>5.7963750000000001E-2</v>
      </c>
      <c r="D1005" s="12">
        <v>0</v>
      </c>
      <c r="E1005" s="12">
        <v>67.045644999999993</v>
      </c>
      <c r="F1005" s="12">
        <v>203.66874816537421</v>
      </c>
      <c r="G1005" s="12">
        <v>392.89870064754251</v>
      </c>
      <c r="H1005" s="12">
        <v>916.0326140565312</v>
      </c>
      <c r="I1005" s="12">
        <v>33.292663538937326</v>
      </c>
      <c r="J1005" s="12">
        <v>64.225092771342176</v>
      </c>
      <c r="K1005" s="12">
        <v>149.73905366037968</v>
      </c>
      <c r="L1005" s="12">
        <v>0</v>
      </c>
      <c r="M1005" s="12">
        <v>0</v>
      </c>
      <c r="N1005" s="12">
        <v>0</v>
      </c>
      <c r="O1005" s="12">
        <v>0</v>
      </c>
      <c r="P1005" s="12">
        <v>0</v>
      </c>
      <c r="Q1005" s="12">
        <v>0</v>
      </c>
    </row>
    <row r="1006" spans="1:17" ht="15.75" customHeight="1">
      <c r="A1006" s="8" t="s">
        <v>1237</v>
      </c>
      <c r="B1006" s="8" t="s">
        <v>217</v>
      </c>
      <c r="C1006" s="12">
        <v>9.5305139999999997E-2</v>
      </c>
      <c r="D1006" s="12">
        <v>0</v>
      </c>
      <c r="E1006" s="12">
        <v>999.02471837999997</v>
      </c>
      <c r="F1006" s="12">
        <v>30.727571944454997</v>
      </c>
      <c r="G1006" s="12">
        <v>59.276757969894327</v>
      </c>
      <c r="H1006" s="12">
        <v>138.20214591309889</v>
      </c>
      <c r="I1006" s="12">
        <v>24.322145107227023</v>
      </c>
      <c r="J1006" s="12">
        <v>46.920007589142337</v>
      </c>
      <c r="K1006" s="12">
        <v>109.39271912225192</v>
      </c>
      <c r="L1006" s="12">
        <v>0</v>
      </c>
      <c r="M1006" s="12">
        <v>0</v>
      </c>
      <c r="N1006" s="12">
        <v>0</v>
      </c>
      <c r="O1006" s="12">
        <v>0</v>
      </c>
      <c r="P1006" s="12">
        <v>0</v>
      </c>
      <c r="Q1006" s="12">
        <v>0</v>
      </c>
    </row>
    <row r="1007" spans="1:17" ht="15.75" customHeight="1">
      <c r="A1007" s="8" t="s">
        <v>1237</v>
      </c>
      <c r="B1007" s="8" t="s">
        <v>244</v>
      </c>
      <c r="C1007" s="12">
        <v>0.13160996999999999</v>
      </c>
      <c r="D1007" s="12">
        <v>0</v>
      </c>
      <c r="E1007" s="12">
        <v>184.84152828999999</v>
      </c>
      <c r="F1007" s="12">
        <v>300.96523550189136</v>
      </c>
      <c r="G1007" s="12">
        <v>580.59398427077008</v>
      </c>
      <c r="H1007" s="12">
        <v>1353.6390531211005</v>
      </c>
      <c r="I1007" s="12">
        <v>188.31801555928547</v>
      </c>
      <c r="J1007" s="12">
        <v>363.28550299572163</v>
      </c>
      <c r="K1007" s="12">
        <v>846.99025069197364</v>
      </c>
      <c r="L1007" s="12">
        <v>0</v>
      </c>
      <c r="M1007" s="12">
        <v>0</v>
      </c>
      <c r="N1007" s="12">
        <v>0</v>
      </c>
      <c r="O1007" s="12">
        <v>0</v>
      </c>
      <c r="P1007" s="12">
        <v>0</v>
      </c>
      <c r="Q1007" s="12">
        <v>0</v>
      </c>
    </row>
    <row r="1008" spans="1:17" ht="15.75" customHeight="1">
      <c r="A1008" s="8" t="s">
        <v>1237</v>
      </c>
      <c r="B1008" s="8" t="s">
        <v>319</v>
      </c>
      <c r="C1008" s="12">
        <v>3.4703050000000006E-2</v>
      </c>
      <c r="D1008" s="12">
        <v>0</v>
      </c>
      <c r="E1008" s="12">
        <v>230.05283894999999</v>
      </c>
      <c r="F1008" s="12">
        <v>4.8219633089229363</v>
      </c>
      <c r="G1008" s="12">
        <v>9.3020806368762159</v>
      </c>
      <c r="H1008" s="12">
        <v>21.687547522857049</v>
      </c>
      <c r="I1008" s="12">
        <v>2.4927866194734132</v>
      </c>
      <c r="J1008" s="12">
        <v>4.8088508060521091</v>
      </c>
      <c r="K1008" s="12">
        <v>11.211704612959309</v>
      </c>
      <c r="L1008" s="12">
        <v>0</v>
      </c>
      <c r="M1008" s="12">
        <v>0</v>
      </c>
      <c r="N1008" s="12">
        <v>0</v>
      </c>
      <c r="O1008" s="12">
        <v>0</v>
      </c>
      <c r="P1008" s="12">
        <v>0</v>
      </c>
      <c r="Q1008" s="12">
        <v>0</v>
      </c>
    </row>
    <row r="1009" spans="1:17" ht="15.75" customHeight="1">
      <c r="A1009" s="8" t="s">
        <v>1238</v>
      </c>
      <c r="B1009" s="8" t="s">
        <v>217</v>
      </c>
      <c r="C1009" s="12">
        <v>2.9425457924100003E-2</v>
      </c>
      <c r="D1009" s="12">
        <v>0</v>
      </c>
      <c r="E1009" s="12">
        <v>999.02471837999997</v>
      </c>
      <c r="F1009" s="12">
        <v>9.4871365317895364</v>
      </c>
      <c r="G1009" s="12">
        <v>18.301696503674254</v>
      </c>
      <c r="H1009" s="12">
        <v>42.6699066764523</v>
      </c>
      <c r="I1009" s="12">
        <v>7.5094612680550448</v>
      </c>
      <c r="J1009" s="12">
        <v>14.486550348834919</v>
      </c>
      <c r="K1009" s="12">
        <v>33.774997379309383</v>
      </c>
      <c r="L1009" s="12">
        <v>0</v>
      </c>
      <c r="M1009" s="12">
        <v>0</v>
      </c>
      <c r="N1009" s="12">
        <v>0</v>
      </c>
      <c r="O1009" s="12">
        <v>0</v>
      </c>
      <c r="P1009" s="12">
        <v>0</v>
      </c>
      <c r="Q1009" s="12">
        <v>0</v>
      </c>
    </row>
    <row r="1010" spans="1:17" ht="15.75" customHeight="1">
      <c r="A1010" s="8" t="s">
        <v>1238</v>
      </c>
      <c r="B1010" s="8" t="s">
        <v>244</v>
      </c>
      <c r="C1010" s="12">
        <v>4.9288116255300003E-2</v>
      </c>
      <c r="D1010" s="12">
        <v>0</v>
      </c>
      <c r="E1010" s="12">
        <v>184.84152828999999</v>
      </c>
      <c r="F1010" s="12">
        <v>112.71189801366087</v>
      </c>
      <c r="G1010" s="12">
        <v>217.43325216064969</v>
      </c>
      <c r="H1010" s="12">
        <v>506.9397023488952</v>
      </c>
      <c r="I1010" s="12">
        <v>70.525357948592031</v>
      </c>
      <c r="J1010" s="12">
        <v>136.05092460334325</v>
      </c>
      <c r="K1010" s="12">
        <v>317.19902332028261</v>
      </c>
      <c r="L1010" s="12">
        <v>0</v>
      </c>
      <c r="M1010" s="12">
        <v>0</v>
      </c>
      <c r="N1010" s="12">
        <v>0</v>
      </c>
      <c r="O1010" s="12">
        <v>0</v>
      </c>
      <c r="P1010" s="12">
        <v>0</v>
      </c>
      <c r="Q1010" s="12">
        <v>0</v>
      </c>
    </row>
    <row r="1011" spans="1:17" ht="15.75" customHeight="1">
      <c r="A1011" s="8" t="s">
        <v>1239</v>
      </c>
      <c r="B1011" s="8" t="s">
        <v>138</v>
      </c>
      <c r="C1011" s="12">
        <v>0.13123679999999999</v>
      </c>
      <c r="D1011" s="12">
        <v>0</v>
      </c>
      <c r="E1011" s="12">
        <v>450.24200000000002</v>
      </c>
      <c r="F1011" s="12">
        <v>238.28958716444043</v>
      </c>
      <c r="G1011" s="12">
        <v>459.685985297694</v>
      </c>
      <c r="H1011" s="12">
        <v>1071.7453482625374</v>
      </c>
      <c r="I1011" s="12">
        <v>150.92834985426114</v>
      </c>
      <c r="J1011" s="12">
        <v>291.15685682158295</v>
      </c>
      <c r="K1011" s="12">
        <v>678.82427764507815</v>
      </c>
      <c r="L1011" s="12">
        <v>0</v>
      </c>
      <c r="M1011" s="12">
        <v>0</v>
      </c>
      <c r="N1011" s="12">
        <v>0</v>
      </c>
      <c r="O1011" s="12">
        <v>0</v>
      </c>
      <c r="P1011" s="12">
        <v>0</v>
      </c>
      <c r="Q1011" s="12">
        <v>0</v>
      </c>
    </row>
    <row r="1012" spans="1:17" ht="15.75" customHeight="1">
      <c r="A1012" s="8" t="s">
        <v>1240</v>
      </c>
      <c r="B1012" s="8" t="s">
        <v>97</v>
      </c>
      <c r="C1012" s="12">
        <v>7.1137919999999993E-2</v>
      </c>
      <c r="D1012" s="12">
        <v>0</v>
      </c>
      <c r="E1012" s="12">
        <v>108.25509592</v>
      </c>
      <c r="F1012" s="12">
        <v>22.63008478149731</v>
      </c>
      <c r="G1012" s="12">
        <v>43.655843060293499</v>
      </c>
      <c r="H1012" s="12">
        <v>101.78240847183741</v>
      </c>
      <c r="I1012" s="12">
        <v>16.628360555374115</v>
      </c>
      <c r="J1012" s="12">
        <v>32.077878000214746</v>
      </c>
      <c r="K1012" s="12">
        <v>74.78869843421306</v>
      </c>
      <c r="L1012" s="12">
        <v>0</v>
      </c>
      <c r="M1012" s="12">
        <v>0</v>
      </c>
      <c r="N1012" s="12">
        <v>0</v>
      </c>
      <c r="O1012" s="12">
        <v>0</v>
      </c>
      <c r="P1012" s="12">
        <v>0</v>
      </c>
      <c r="Q1012" s="12">
        <v>0</v>
      </c>
    </row>
    <row r="1013" spans="1:17" ht="15.75" customHeight="1">
      <c r="A1013" s="8" t="s">
        <v>1241</v>
      </c>
      <c r="B1013" s="8" t="s">
        <v>331</v>
      </c>
      <c r="C1013" s="12">
        <v>6.6903779999999996E-2</v>
      </c>
      <c r="D1013" s="12">
        <v>0</v>
      </c>
      <c r="E1013" s="12">
        <v>57.73286693</v>
      </c>
      <c r="F1013" s="12">
        <v>131.42469105713872</v>
      </c>
      <c r="G1013" s="12">
        <v>253.53222236838613</v>
      </c>
      <c r="H1013" s="12">
        <v>591.10346769004309</v>
      </c>
      <c r="I1013" s="12">
        <v>78.390537376533914</v>
      </c>
      <c r="J1013" s="12">
        <v>151.22369315735315</v>
      </c>
      <c r="K1013" s="12">
        <v>352.57391974548756</v>
      </c>
      <c r="L1013" s="12">
        <v>0</v>
      </c>
      <c r="M1013" s="12">
        <v>0</v>
      </c>
      <c r="N1013" s="12">
        <v>0</v>
      </c>
      <c r="O1013" s="12">
        <v>0</v>
      </c>
      <c r="P1013" s="12">
        <v>0</v>
      </c>
      <c r="Q1013" s="12">
        <v>0</v>
      </c>
    </row>
    <row r="1014" spans="1:17" ht="15.75" customHeight="1">
      <c r="A1014" s="8" t="s">
        <v>1242</v>
      </c>
      <c r="B1014" s="8" t="s">
        <v>193</v>
      </c>
      <c r="C1014" s="12">
        <v>1.4392209999999999E-2</v>
      </c>
      <c r="D1014" s="12">
        <v>0</v>
      </c>
      <c r="E1014" s="12">
        <v>77.359122075000002</v>
      </c>
      <c r="F1014" s="12">
        <v>41.659222333456022</v>
      </c>
      <c r="G1014" s="12">
        <v>80.365075507370634</v>
      </c>
      <c r="H1014" s="12">
        <v>187.36898359434088</v>
      </c>
      <c r="I1014" s="12">
        <v>13.097219787915707</v>
      </c>
      <c r="J1014" s="12">
        <v>25.265931484927808</v>
      </c>
      <c r="K1014" s="12">
        <v>58.906830759600275</v>
      </c>
      <c r="L1014" s="12">
        <v>0</v>
      </c>
      <c r="M1014" s="12">
        <v>0</v>
      </c>
      <c r="N1014" s="12">
        <v>0</v>
      </c>
      <c r="O1014" s="12">
        <v>0</v>
      </c>
      <c r="P1014" s="12">
        <v>0</v>
      </c>
      <c r="Q1014" s="12">
        <v>0</v>
      </c>
    </row>
    <row r="1015" spans="1:17" ht="15.75" customHeight="1">
      <c r="A1015" s="8" t="s">
        <v>1243</v>
      </c>
      <c r="B1015" s="8" t="s">
        <v>244</v>
      </c>
      <c r="C1015" s="12">
        <v>3.3899999999999998E-3</v>
      </c>
      <c r="D1015" s="12">
        <v>0</v>
      </c>
      <c r="E1015" s="12">
        <v>184.84152828999999</v>
      </c>
      <c r="F1015" s="12">
        <v>7.752240566207953</v>
      </c>
      <c r="G1015" s="12">
        <v>14.954897464667082</v>
      </c>
      <c r="H1015" s="12">
        <v>34.866935917396916</v>
      </c>
      <c r="I1015" s="12">
        <v>4.8506816979441432</v>
      </c>
      <c r="J1015" s="12">
        <v>9.3574814670613211</v>
      </c>
      <c r="K1015" s="12">
        <v>21.816713048759077</v>
      </c>
      <c r="L1015" s="12">
        <v>0</v>
      </c>
      <c r="M1015" s="12">
        <v>0</v>
      </c>
      <c r="N1015" s="12">
        <v>0</v>
      </c>
      <c r="O1015" s="12">
        <v>0</v>
      </c>
      <c r="P1015" s="12">
        <v>0</v>
      </c>
      <c r="Q1015" s="12">
        <v>0</v>
      </c>
    </row>
    <row r="1016" spans="1:17" ht="15.75" customHeight="1">
      <c r="A1016" s="8" t="s">
        <v>1244</v>
      </c>
      <c r="B1016" s="8" t="s">
        <v>202</v>
      </c>
      <c r="C1016" s="12">
        <v>2.7949069999999999E-2</v>
      </c>
      <c r="D1016" s="12">
        <v>0</v>
      </c>
      <c r="E1016" s="12">
        <v>31.658415652206102</v>
      </c>
      <c r="F1016" s="12">
        <v>289.4603225750709</v>
      </c>
      <c r="G1016" s="12">
        <v>558.39978226025573</v>
      </c>
      <c r="H1016" s="12">
        <v>1301.8938759263608</v>
      </c>
      <c r="I1016" s="12">
        <v>209.37605471758948</v>
      </c>
      <c r="J1016" s="12">
        <v>403.90870266681054</v>
      </c>
      <c r="K1016" s="12">
        <v>941.70213374151786</v>
      </c>
      <c r="L1016" s="12">
        <v>0</v>
      </c>
      <c r="M1016" s="12">
        <v>0</v>
      </c>
      <c r="N1016" s="12">
        <v>0</v>
      </c>
      <c r="O1016" s="12">
        <v>0</v>
      </c>
      <c r="P1016" s="12">
        <v>0</v>
      </c>
      <c r="Q1016" s="12">
        <v>0</v>
      </c>
    </row>
    <row r="1017" spans="1:17" ht="15.75" customHeight="1">
      <c r="A1017" s="8" t="s">
        <v>1244</v>
      </c>
      <c r="B1017" s="8" t="s">
        <v>217</v>
      </c>
      <c r="C1017" s="12">
        <v>4.7018160000000003E-2</v>
      </c>
      <c r="D1017" s="12">
        <v>0</v>
      </c>
      <c r="E1017" s="12">
        <v>999.02471837999997</v>
      </c>
      <c r="F1017" s="12">
        <v>15.159244234842909</v>
      </c>
      <c r="G1017" s="12">
        <v>29.243796195145059</v>
      </c>
      <c r="H1017" s="12">
        <v>68.181113934520539</v>
      </c>
      <c r="I1017" s="12">
        <v>11.999169301832172</v>
      </c>
      <c r="J1017" s="12">
        <v>23.147675183389993</v>
      </c>
      <c r="K1017" s="12">
        <v>53.968173915122527</v>
      </c>
      <c r="L1017" s="12">
        <v>0</v>
      </c>
      <c r="M1017" s="12">
        <v>0</v>
      </c>
      <c r="N1017" s="12">
        <v>0</v>
      </c>
      <c r="O1017" s="12">
        <v>0</v>
      </c>
      <c r="P1017" s="12">
        <v>0</v>
      </c>
      <c r="Q1017" s="12">
        <v>0</v>
      </c>
    </row>
    <row r="1018" spans="1:17" ht="15.75" customHeight="1">
      <c r="A1018" s="8" t="s">
        <v>1244</v>
      </c>
      <c r="B1018" s="8" t="s">
        <v>244</v>
      </c>
      <c r="C1018" s="12">
        <v>0.11517864</v>
      </c>
      <c r="D1018" s="12">
        <v>0</v>
      </c>
      <c r="E1018" s="12">
        <v>184.84152828999999</v>
      </c>
      <c r="F1018" s="12">
        <v>263.39012547748143</v>
      </c>
      <c r="G1018" s="12">
        <v>508.1075962595288</v>
      </c>
      <c r="H1018" s="12">
        <v>1184.6390147294778</v>
      </c>
      <c r="I1018" s="12">
        <v>164.80676136935023</v>
      </c>
      <c r="J1018" s="12">
        <v>317.92979032487546</v>
      </c>
      <c r="K1018" s="12">
        <v>741.24464254463851</v>
      </c>
      <c r="L1018" s="12">
        <v>0</v>
      </c>
      <c r="M1018" s="12">
        <v>0</v>
      </c>
      <c r="N1018" s="12">
        <v>0</v>
      </c>
      <c r="O1018" s="12">
        <v>0</v>
      </c>
      <c r="P1018" s="12">
        <v>0</v>
      </c>
      <c r="Q1018" s="12">
        <v>0</v>
      </c>
    </row>
    <row r="1019" spans="1:17" ht="15.75" customHeight="1">
      <c r="A1019" s="8" t="s">
        <v>1245</v>
      </c>
      <c r="B1019" s="8" t="s">
        <v>202</v>
      </c>
      <c r="C1019" s="12">
        <v>0.25634467999999999</v>
      </c>
      <c r="D1019" s="12">
        <v>0</v>
      </c>
      <c r="E1019" s="12">
        <v>31.658415652206102</v>
      </c>
      <c r="F1019" s="12">
        <v>2654.8866836429024</v>
      </c>
      <c r="G1019" s="12">
        <v>5121.5590892854379</v>
      </c>
      <c r="H1019" s="12">
        <v>11940.775454006258</v>
      </c>
      <c r="I1019" s="12">
        <v>1920.3657848451835</v>
      </c>
      <c r="J1019" s="12">
        <v>3704.5900680895179</v>
      </c>
      <c r="K1019" s="12">
        <v>8637.1507935429199</v>
      </c>
      <c r="L1019" s="12">
        <v>0</v>
      </c>
      <c r="M1019" s="12">
        <v>0</v>
      </c>
      <c r="N1019" s="12">
        <v>0</v>
      </c>
      <c r="O1019" s="12">
        <v>0</v>
      </c>
      <c r="P1019" s="12">
        <v>0</v>
      </c>
      <c r="Q1019" s="12">
        <v>0</v>
      </c>
    </row>
    <row r="1020" spans="1:17" ht="15.75" customHeight="1">
      <c r="A1020" s="8" t="s">
        <v>1246</v>
      </c>
      <c r="B1020" s="8" t="s">
        <v>217</v>
      </c>
      <c r="C1020" s="12">
        <v>1.6074000000000001E-4</v>
      </c>
      <c r="D1020" s="12">
        <v>0</v>
      </c>
      <c r="E1020" s="12">
        <v>999.02471837999997</v>
      </c>
      <c r="F1020" s="12">
        <v>5.1824591143265687E-2</v>
      </c>
      <c r="G1020" s="12">
        <v>9.9975154289483392E-2</v>
      </c>
      <c r="H1020" s="12">
        <v>0.23308934789951011</v>
      </c>
      <c r="I1020" s="12">
        <v>4.1021309076673847E-2</v>
      </c>
      <c r="J1020" s="12">
        <v>7.913447291382962E-2</v>
      </c>
      <c r="K1020" s="12">
        <v>0.18449986718146338</v>
      </c>
      <c r="L1020" s="12">
        <v>0</v>
      </c>
      <c r="M1020" s="12">
        <v>0</v>
      </c>
      <c r="N1020" s="12">
        <v>0</v>
      </c>
      <c r="O1020" s="12">
        <v>0</v>
      </c>
      <c r="P1020" s="12">
        <v>0</v>
      </c>
      <c r="Q1020" s="12">
        <v>0</v>
      </c>
    </row>
    <row r="1021" spans="1:17" ht="15.75" customHeight="1">
      <c r="A1021" s="8" t="s">
        <v>1247</v>
      </c>
      <c r="B1021" s="8" t="s">
        <v>202</v>
      </c>
      <c r="C1021" s="12">
        <v>9.9741999999999995E-4</v>
      </c>
      <c r="D1021" s="12">
        <v>0</v>
      </c>
      <c r="E1021" s="12">
        <v>31.658415652206102</v>
      </c>
      <c r="F1021" s="12">
        <v>10.329986469776175</v>
      </c>
      <c r="G1021" s="12">
        <v>19.927643775697163</v>
      </c>
      <c r="H1021" s="12">
        <v>46.460758434054178</v>
      </c>
      <c r="I1021" s="12">
        <v>7.4720147932084355</v>
      </c>
      <c r="J1021" s="12">
        <v>14.414312111777964</v>
      </c>
      <c r="K1021" s="12">
        <v>33.606575898105547</v>
      </c>
      <c r="L1021" s="12">
        <v>0</v>
      </c>
      <c r="M1021" s="12">
        <v>0</v>
      </c>
      <c r="N1021" s="12">
        <v>0</v>
      </c>
      <c r="O1021" s="12">
        <v>0</v>
      </c>
      <c r="P1021" s="12">
        <v>0</v>
      </c>
      <c r="Q1021" s="12">
        <v>0</v>
      </c>
    </row>
    <row r="1022" spans="1:17" ht="15.75" customHeight="1">
      <c r="A1022" s="8" t="s">
        <v>1247</v>
      </c>
      <c r="B1022" s="8" t="s">
        <v>244</v>
      </c>
      <c r="C1022" s="12">
        <v>3.3900000000000002E-6</v>
      </c>
      <c r="D1022" s="12">
        <v>0</v>
      </c>
      <c r="E1022" s="12">
        <v>184.84152828999999</v>
      </c>
      <c r="F1022" s="12">
        <v>7.7522405662079534E-3</v>
      </c>
      <c r="G1022" s="12">
        <v>1.4954897464667083E-2</v>
      </c>
      <c r="H1022" s="12">
        <v>3.4866935917396917E-2</v>
      </c>
      <c r="I1022" s="12">
        <v>4.8506816979441434E-3</v>
      </c>
      <c r="J1022" s="12">
        <v>9.357481467061321E-3</v>
      </c>
      <c r="K1022" s="12">
        <v>2.1816713048759078E-2</v>
      </c>
      <c r="L1022" s="12">
        <v>0</v>
      </c>
      <c r="M1022" s="12">
        <v>0</v>
      </c>
      <c r="N1022" s="12">
        <v>0</v>
      </c>
      <c r="O1022" s="12">
        <v>0</v>
      </c>
      <c r="P1022" s="12">
        <v>0</v>
      </c>
      <c r="Q1022" s="12">
        <v>0</v>
      </c>
    </row>
    <row r="1023" spans="1:17" ht="15.75" customHeight="1">
      <c r="A1023" s="8" t="s">
        <v>1248</v>
      </c>
      <c r="B1023" s="8" t="s">
        <v>319</v>
      </c>
      <c r="C1023" s="12">
        <v>7.9871999999999999E-2</v>
      </c>
      <c r="D1023" s="12">
        <v>0</v>
      </c>
      <c r="E1023" s="12">
        <v>230.05283894999999</v>
      </c>
      <c r="F1023" s="12">
        <v>11.098155735887557</v>
      </c>
      <c r="G1023" s="12">
        <v>21.409524080119095</v>
      </c>
      <c r="H1023" s="12">
        <v>49.915721982524239</v>
      </c>
      <c r="I1023" s="12">
        <v>5.7373589027644663</v>
      </c>
      <c r="J1023" s="12">
        <v>11.067976203273025</v>
      </c>
      <c r="K1023" s="12">
        <v>25.804684915195804</v>
      </c>
      <c r="L1023" s="12">
        <v>0</v>
      </c>
      <c r="M1023" s="12">
        <v>0</v>
      </c>
      <c r="N1023" s="12">
        <v>0</v>
      </c>
      <c r="O1023" s="12">
        <v>0</v>
      </c>
      <c r="P1023" s="12">
        <v>0</v>
      </c>
      <c r="Q1023" s="12">
        <v>0</v>
      </c>
    </row>
    <row r="1024" spans="1:17" ht="15.75" customHeight="1">
      <c r="A1024" s="8" t="s">
        <v>1249</v>
      </c>
      <c r="B1024" s="8" t="s">
        <v>210</v>
      </c>
      <c r="C1024" s="12">
        <v>3.4197250000000001</v>
      </c>
      <c r="D1024" s="12">
        <v>0</v>
      </c>
      <c r="E1024" s="12">
        <v>67.045644999999993</v>
      </c>
      <c r="F1024" s="12">
        <v>12015.977396559649</v>
      </c>
      <c r="G1024" s="12">
        <v>23180.099787745225</v>
      </c>
      <c r="H1024" s="12">
        <v>54043.770996605141</v>
      </c>
      <c r="I1024" s="12">
        <v>1964.1888908273268</v>
      </c>
      <c r="J1024" s="12">
        <v>3789.1295055526625</v>
      </c>
      <c r="K1024" s="12">
        <v>8834.2521882856436</v>
      </c>
      <c r="L1024" s="12">
        <v>0</v>
      </c>
      <c r="M1024" s="12">
        <v>0</v>
      </c>
      <c r="N1024" s="12">
        <v>0</v>
      </c>
      <c r="O1024" s="12">
        <v>0</v>
      </c>
      <c r="P1024" s="12">
        <v>0</v>
      </c>
      <c r="Q1024" s="12">
        <v>0</v>
      </c>
    </row>
    <row r="1025" spans="1:17" ht="15.75" customHeight="1">
      <c r="A1025" s="8" t="s">
        <v>1250</v>
      </c>
      <c r="B1025" s="8" t="s">
        <v>61</v>
      </c>
      <c r="C1025" s="12">
        <v>6.0120000000000009E-4</v>
      </c>
      <c r="D1025" s="12">
        <v>0</v>
      </c>
      <c r="E1025" s="12">
        <v>2.9174746000000003</v>
      </c>
      <c r="F1025" s="12">
        <v>16.092334259116299</v>
      </c>
      <c r="G1025" s="12">
        <v>31.043826201842602</v>
      </c>
      <c r="H1025" s="12">
        <v>72.377834844255773</v>
      </c>
      <c r="I1025" s="12">
        <v>10.363641048584409</v>
      </c>
      <c r="J1025" s="12">
        <v>19.992567041557567</v>
      </c>
      <c r="K1025" s="12">
        <v>46.612125259246454</v>
      </c>
      <c r="L1025" s="12">
        <v>0</v>
      </c>
      <c r="M1025" s="12">
        <v>0</v>
      </c>
      <c r="N1025" s="12">
        <v>0</v>
      </c>
      <c r="O1025" s="12">
        <v>0</v>
      </c>
      <c r="P1025" s="12">
        <v>0</v>
      </c>
      <c r="Q1025" s="12">
        <v>0</v>
      </c>
    </row>
    <row r="1026" spans="1:17" ht="15.75" customHeight="1">
      <c r="A1026" s="8" t="s">
        <v>1250</v>
      </c>
      <c r="B1026" s="8" t="s">
        <v>87</v>
      </c>
      <c r="C1026" s="12">
        <v>5.7078999999999995E-4</v>
      </c>
      <c r="D1026" s="12">
        <v>0</v>
      </c>
      <c r="E1026" s="12">
        <v>150.54139967525299</v>
      </c>
      <c r="F1026" s="12">
        <v>1.2736874797782975</v>
      </c>
      <c r="G1026" s="12">
        <v>2.4570787631571167</v>
      </c>
      <c r="H1026" s="12">
        <v>5.7286121808193382</v>
      </c>
      <c r="I1026" s="12">
        <v>0.1318415446058577</v>
      </c>
      <c r="J1026" s="12">
        <v>0.25433637724795083</v>
      </c>
      <c r="K1026" s="12">
        <v>0.59297833287849977</v>
      </c>
      <c r="L1026" s="12">
        <v>0</v>
      </c>
      <c r="M1026" s="12">
        <v>0</v>
      </c>
      <c r="N1026" s="12">
        <v>0</v>
      </c>
      <c r="O1026" s="12">
        <v>0</v>
      </c>
      <c r="P1026" s="12">
        <v>0</v>
      </c>
      <c r="Q1026" s="12">
        <v>0</v>
      </c>
    </row>
    <row r="1027" spans="1:17" ht="15.75" customHeight="1">
      <c r="A1027" s="8" t="s">
        <v>1250</v>
      </c>
      <c r="B1027" s="8" t="s">
        <v>128</v>
      </c>
      <c r="C1027" s="12">
        <v>2.6642399999999996E-3</v>
      </c>
      <c r="D1027" s="12">
        <v>0</v>
      </c>
      <c r="E1027" s="12">
        <v>146.87979724000002</v>
      </c>
      <c r="F1027" s="12">
        <v>5.2522295157395105</v>
      </c>
      <c r="G1027" s="12">
        <v>10.132109962011132</v>
      </c>
      <c r="H1027" s="12">
        <v>23.622738276081222</v>
      </c>
      <c r="I1027" s="12">
        <v>3.7601692863837783</v>
      </c>
      <c r="J1027" s="12">
        <v>7.253766913888021</v>
      </c>
      <c r="K1027" s="12">
        <v>16.911959894330035</v>
      </c>
      <c r="L1027" s="12">
        <v>0</v>
      </c>
      <c r="M1027" s="12">
        <v>0</v>
      </c>
      <c r="N1027" s="12">
        <v>0</v>
      </c>
      <c r="O1027" s="12">
        <v>0</v>
      </c>
      <c r="P1027" s="12">
        <v>0</v>
      </c>
      <c r="Q1027" s="12">
        <v>0</v>
      </c>
    </row>
    <row r="1028" spans="1:17" ht="15.75" customHeight="1">
      <c r="A1028" s="8" t="s">
        <v>1250</v>
      </c>
      <c r="B1028" s="8" t="s">
        <v>161</v>
      </c>
      <c r="C1028" s="12">
        <v>3.26E-5</v>
      </c>
      <c r="D1028" s="12">
        <v>0</v>
      </c>
      <c r="E1028" s="12">
        <v>3.891881358</v>
      </c>
      <c r="F1028" s="12">
        <v>0.47090730956665489</v>
      </c>
      <c r="G1028" s="12">
        <v>0.90843033956263997</v>
      </c>
      <c r="H1028" s="12">
        <v>2.1179805819320476</v>
      </c>
      <c r="I1028" s="12">
        <v>0.28425762669669147</v>
      </c>
      <c r="J1028" s="12">
        <v>0.54836322795875936</v>
      </c>
      <c r="K1028" s="12">
        <v>1.2784939230688743</v>
      </c>
      <c r="L1028" s="12">
        <v>0</v>
      </c>
      <c r="M1028" s="12">
        <v>0</v>
      </c>
      <c r="N1028" s="12">
        <v>0</v>
      </c>
      <c r="O1028" s="12">
        <v>0</v>
      </c>
      <c r="P1028" s="12">
        <v>0</v>
      </c>
      <c r="Q1028" s="12">
        <v>0</v>
      </c>
    </row>
    <row r="1029" spans="1:17" ht="15.75" customHeight="1">
      <c r="A1029" s="8" t="s">
        <v>1250</v>
      </c>
      <c r="B1029" s="8" t="s">
        <v>193</v>
      </c>
      <c r="C1029" s="12">
        <v>7.1959999999999995E-5</v>
      </c>
      <c r="D1029" s="12">
        <v>0</v>
      </c>
      <c r="E1029" s="12">
        <v>77.359122075000002</v>
      </c>
      <c r="F1029" s="12">
        <v>0.20829307237147701</v>
      </c>
      <c r="G1029" s="12">
        <v>0.40181951441164288</v>
      </c>
      <c r="H1029" s="12">
        <v>0.93683124825504693</v>
      </c>
      <c r="I1029" s="12">
        <v>6.5485143417057856E-2</v>
      </c>
      <c r="J1029" s="12">
        <v>0.1263278141199583</v>
      </c>
      <c r="K1029" s="12">
        <v>0.2945298561833683</v>
      </c>
      <c r="L1029" s="12">
        <v>0</v>
      </c>
      <c r="M1029" s="12">
        <v>0</v>
      </c>
      <c r="N1029" s="12">
        <v>0</v>
      </c>
      <c r="O1029" s="12">
        <v>0</v>
      </c>
      <c r="P1029" s="12">
        <v>0</v>
      </c>
      <c r="Q1029" s="12">
        <v>0</v>
      </c>
    </row>
    <row r="1030" spans="1:17" ht="15.75" customHeight="1">
      <c r="A1030" s="8" t="s">
        <v>1250</v>
      </c>
      <c r="B1030" s="8" t="s">
        <v>217</v>
      </c>
      <c r="C1030" s="12">
        <v>4.0903200000000006E-3</v>
      </c>
      <c r="D1030" s="12">
        <v>0</v>
      </c>
      <c r="E1030" s="12">
        <v>999.02471837999997</v>
      </c>
      <c r="F1030" s="12">
        <v>1.3187704469648038</v>
      </c>
      <c r="G1030" s="12">
        <v>2.5440486070260033</v>
      </c>
      <c r="H1030" s="12">
        <v>5.9313800018683862</v>
      </c>
      <c r="I1030" s="12">
        <v>1.0438613969298283</v>
      </c>
      <c r="J1030" s="12">
        <v>2.0137197788285159</v>
      </c>
      <c r="K1030" s="12">
        <v>4.6949327904048994</v>
      </c>
      <c r="L1030" s="12">
        <v>0</v>
      </c>
      <c r="M1030" s="12">
        <v>0</v>
      </c>
      <c r="N1030" s="12">
        <v>0</v>
      </c>
      <c r="O1030" s="12">
        <v>0</v>
      </c>
      <c r="P1030" s="12">
        <v>0</v>
      </c>
      <c r="Q1030" s="12">
        <v>0</v>
      </c>
    </row>
    <row r="1031" spans="1:17" ht="15.75" customHeight="1">
      <c r="A1031" s="8" t="s">
        <v>1250</v>
      </c>
      <c r="B1031" s="8" t="s">
        <v>244</v>
      </c>
      <c r="C1031" s="12">
        <v>1.586181E-2</v>
      </c>
      <c r="D1031" s="12">
        <v>0</v>
      </c>
      <c r="E1031" s="12">
        <v>184.84152828999999</v>
      </c>
      <c r="F1031" s="12">
        <v>36.272733609287016</v>
      </c>
      <c r="G1031" s="12">
        <v>69.973965237177282</v>
      </c>
      <c r="H1031" s="12">
        <v>163.14239315750021</v>
      </c>
      <c r="I1031" s="12">
        <v>22.69633966468065</v>
      </c>
      <c r="J1031" s="12">
        <v>43.783655784379924</v>
      </c>
      <c r="K1031" s="12">
        <v>102.08040035514374</v>
      </c>
      <c r="L1031" s="12">
        <v>0</v>
      </c>
      <c r="M1031" s="12">
        <v>0</v>
      </c>
      <c r="N1031" s="12">
        <v>0</v>
      </c>
      <c r="O1031" s="12">
        <v>0</v>
      </c>
      <c r="P1031" s="12">
        <v>0</v>
      </c>
      <c r="Q1031" s="12">
        <v>0</v>
      </c>
    </row>
    <row r="1032" spans="1:17" ht="15.75" customHeight="1">
      <c r="A1032" s="8" t="s">
        <v>1251</v>
      </c>
      <c r="B1032" s="8" t="s">
        <v>97</v>
      </c>
      <c r="C1032" s="12">
        <v>8.7231200000000009E-3</v>
      </c>
      <c r="D1032" s="12">
        <v>0</v>
      </c>
      <c r="E1032" s="12">
        <v>108.25509592</v>
      </c>
      <c r="F1032" s="12">
        <v>2.7749608810487407</v>
      </c>
      <c r="G1032" s="12">
        <v>5.3531950008674345</v>
      </c>
      <c r="H1032" s="12">
        <v>12.480828269773061</v>
      </c>
      <c r="I1032" s="12">
        <v>2.0390135743046054</v>
      </c>
      <c r="J1032" s="12">
        <v>3.9334742868674439</v>
      </c>
      <c r="K1032" s="12">
        <v>9.1707881125207589</v>
      </c>
      <c r="L1032" s="12">
        <v>0</v>
      </c>
      <c r="M1032" s="12">
        <v>0</v>
      </c>
      <c r="N1032" s="12">
        <v>0</v>
      </c>
      <c r="O1032" s="12">
        <v>0</v>
      </c>
      <c r="P1032" s="12">
        <v>0</v>
      </c>
      <c r="Q1032" s="12">
        <v>0</v>
      </c>
    </row>
    <row r="1033" spans="1:17" ht="15.75" customHeight="1">
      <c r="A1033" s="8" t="s">
        <v>1251</v>
      </c>
      <c r="B1033" s="8" t="s">
        <v>138</v>
      </c>
      <c r="C1033" s="12">
        <v>2.8051300000000003E-3</v>
      </c>
      <c r="D1033" s="12">
        <v>0</v>
      </c>
      <c r="E1033" s="12">
        <v>450.24200000000002</v>
      </c>
      <c r="F1033" s="12">
        <v>5.093337155756517</v>
      </c>
      <c r="G1033" s="12">
        <v>9.8255896816908113</v>
      </c>
      <c r="H1033" s="12">
        <v>22.908094595202659</v>
      </c>
      <c r="I1033" s="12">
        <v>3.226028385534268</v>
      </c>
      <c r="J1033" s="12">
        <v>6.2233522440041753</v>
      </c>
      <c r="K1033" s="12">
        <v>14.509576170331327</v>
      </c>
      <c r="L1033" s="12">
        <v>0</v>
      </c>
      <c r="M1033" s="12">
        <v>0</v>
      </c>
      <c r="N1033" s="12">
        <v>0</v>
      </c>
      <c r="O1033" s="12">
        <v>0</v>
      </c>
      <c r="P1033" s="12">
        <v>0</v>
      </c>
      <c r="Q1033" s="12">
        <v>0</v>
      </c>
    </row>
    <row r="1034" spans="1:17" ht="15.75" customHeight="1">
      <c r="A1034" s="8" t="s">
        <v>1251</v>
      </c>
      <c r="B1034" s="8" t="s">
        <v>244</v>
      </c>
      <c r="C1034" s="12">
        <v>3.0238800000000001</v>
      </c>
      <c r="D1034" s="12">
        <v>0</v>
      </c>
      <c r="E1034" s="12">
        <v>184.84152828999999</v>
      </c>
      <c r="F1034" s="12">
        <v>6914.9985850574949</v>
      </c>
      <c r="G1034" s="12">
        <v>13339.768538483038</v>
      </c>
      <c r="H1034" s="12">
        <v>31101.306838318058</v>
      </c>
      <c r="I1034" s="12">
        <v>4326.8080745661764</v>
      </c>
      <c r="J1034" s="12">
        <v>8346.8734686186981</v>
      </c>
      <c r="K1034" s="12">
        <v>19460.508039493099</v>
      </c>
      <c r="L1034" s="12">
        <v>0</v>
      </c>
      <c r="M1034" s="12">
        <v>0</v>
      </c>
      <c r="N1034" s="12">
        <v>0</v>
      </c>
      <c r="O1034" s="12">
        <v>0</v>
      </c>
      <c r="P1034" s="12">
        <v>0</v>
      </c>
      <c r="Q1034" s="12">
        <v>0</v>
      </c>
    </row>
    <row r="1035" spans="1:17" ht="15.75" customHeight="1">
      <c r="A1035" s="8" t="s">
        <v>1252</v>
      </c>
      <c r="B1035" s="8" t="s">
        <v>97</v>
      </c>
      <c r="C1035" s="12">
        <v>7.1137919999999993E-2</v>
      </c>
      <c r="D1035" s="12">
        <v>0</v>
      </c>
      <c r="E1035" s="12">
        <v>108.25509592</v>
      </c>
      <c r="F1035" s="12">
        <v>22.63008478149731</v>
      </c>
      <c r="G1035" s="12">
        <v>43.655843060293499</v>
      </c>
      <c r="H1035" s="12">
        <v>101.78240847183741</v>
      </c>
      <c r="I1035" s="12">
        <v>16.628360555374115</v>
      </c>
      <c r="J1035" s="12">
        <v>32.077878000214746</v>
      </c>
      <c r="K1035" s="12">
        <v>74.78869843421306</v>
      </c>
      <c r="L1035" s="12">
        <v>0</v>
      </c>
      <c r="M1035" s="12">
        <v>0</v>
      </c>
      <c r="N1035" s="12">
        <v>0</v>
      </c>
      <c r="O1035" s="12">
        <v>0</v>
      </c>
      <c r="P1035" s="12">
        <v>0</v>
      </c>
      <c r="Q1035" s="12">
        <v>0</v>
      </c>
    </row>
    <row r="1036" spans="1:17" ht="15.75" customHeight="1">
      <c r="A1036" s="8" t="s">
        <v>1253</v>
      </c>
      <c r="B1036" s="8" t="s">
        <v>45</v>
      </c>
      <c r="C1036" s="12">
        <v>2.00286E-3</v>
      </c>
      <c r="D1036" s="12">
        <v>0</v>
      </c>
      <c r="E1036" s="12">
        <v>93.437635950000001</v>
      </c>
      <c r="F1036" s="12">
        <v>3.0638474338660902</v>
      </c>
      <c r="G1036" s="12">
        <v>5.9104879201734546</v>
      </c>
      <c r="H1036" s="12">
        <v>13.780141524883675</v>
      </c>
      <c r="I1036" s="12">
        <v>1.9828852192114199</v>
      </c>
      <c r="J1036" s="12">
        <v>3.8251967136793867</v>
      </c>
      <c r="K1036" s="12">
        <v>8.9183419012004279</v>
      </c>
      <c r="L1036" s="12">
        <v>0</v>
      </c>
      <c r="M1036" s="12">
        <v>0</v>
      </c>
      <c r="N1036" s="12">
        <v>0</v>
      </c>
      <c r="O1036" s="12">
        <v>0</v>
      </c>
      <c r="P1036" s="12">
        <v>0</v>
      </c>
      <c r="Q1036" s="12">
        <v>0</v>
      </c>
    </row>
    <row r="1037" spans="1:17" ht="15.75" customHeight="1">
      <c r="A1037" s="8" t="s">
        <v>1253</v>
      </c>
      <c r="B1037" s="8" t="s">
        <v>87</v>
      </c>
      <c r="C1037" s="12">
        <v>3.6647600000000002E-2</v>
      </c>
      <c r="D1037" s="12">
        <v>0</v>
      </c>
      <c r="E1037" s="12">
        <v>150.54139967525299</v>
      </c>
      <c r="F1037" s="12">
        <v>81.777167231246423</v>
      </c>
      <c r="G1037" s="12">
        <v>157.75686273529104</v>
      </c>
      <c r="H1037" s="12">
        <v>367.80582658735227</v>
      </c>
      <c r="I1037" s="12">
        <v>8.4648928504312124</v>
      </c>
      <c r="J1037" s="12">
        <v>16.329679599908903</v>
      </c>
      <c r="K1037" s="12">
        <v>38.072203002852383</v>
      </c>
      <c r="L1037" s="12">
        <v>0</v>
      </c>
      <c r="M1037" s="12">
        <v>0</v>
      </c>
      <c r="N1037" s="12">
        <v>0</v>
      </c>
      <c r="O1037" s="12">
        <v>0</v>
      </c>
      <c r="P1037" s="12">
        <v>0</v>
      </c>
      <c r="Q1037" s="12">
        <v>0</v>
      </c>
    </row>
    <row r="1038" spans="1:17" ht="15.75" customHeight="1">
      <c r="A1038" s="8" t="s">
        <v>1253</v>
      </c>
      <c r="B1038" s="8" t="s">
        <v>97</v>
      </c>
      <c r="C1038" s="12">
        <v>2.5731999999999999E-3</v>
      </c>
      <c r="D1038" s="12">
        <v>0</v>
      </c>
      <c r="E1038" s="12">
        <v>108.25509592</v>
      </c>
      <c r="F1038" s="12">
        <v>0.81857515878660603</v>
      </c>
      <c r="G1038" s="12">
        <v>1.5791186383119895</v>
      </c>
      <c r="H1038" s="12">
        <v>3.6816720741867632</v>
      </c>
      <c r="I1038" s="12">
        <v>0.6014808611369109</v>
      </c>
      <c r="J1038" s="12">
        <v>1.1603206232365606</v>
      </c>
      <c r="K1038" s="12">
        <v>2.7052559142988306</v>
      </c>
      <c r="L1038" s="12">
        <v>0</v>
      </c>
      <c r="M1038" s="12">
        <v>0</v>
      </c>
      <c r="N1038" s="12">
        <v>0</v>
      </c>
      <c r="O1038" s="12">
        <v>0</v>
      </c>
      <c r="P1038" s="12">
        <v>0</v>
      </c>
      <c r="Q1038" s="12">
        <v>0</v>
      </c>
    </row>
    <row r="1039" spans="1:17" ht="15.75" customHeight="1">
      <c r="A1039" s="8" t="s">
        <v>1253</v>
      </c>
      <c r="B1039" s="8" t="s">
        <v>128</v>
      </c>
      <c r="C1039" s="12">
        <v>2.5663439999999999E-2</v>
      </c>
      <c r="D1039" s="12">
        <v>0</v>
      </c>
      <c r="E1039" s="12">
        <v>146.87979724000002</v>
      </c>
      <c r="F1039" s="12">
        <v>50.592392968880432</v>
      </c>
      <c r="G1039" s="12">
        <v>97.598112813963837</v>
      </c>
      <c r="H1039" s="12">
        <v>227.54734047379887</v>
      </c>
      <c r="I1039" s="12">
        <v>36.22003981283703</v>
      </c>
      <c r="J1039" s="12">
        <v>69.872313293303307</v>
      </c>
      <c r="K1039" s="12">
        <v>162.90539442037701</v>
      </c>
      <c r="L1039" s="12">
        <v>0</v>
      </c>
      <c r="M1039" s="12">
        <v>0</v>
      </c>
      <c r="N1039" s="12">
        <v>0</v>
      </c>
      <c r="O1039" s="12">
        <v>0</v>
      </c>
      <c r="P1039" s="12">
        <v>0</v>
      </c>
      <c r="Q1039" s="12">
        <v>0</v>
      </c>
    </row>
    <row r="1040" spans="1:17" ht="15.75" customHeight="1">
      <c r="A1040" s="8" t="s">
        <v>1253</v>
      </c>
      <c r="B1040" s="8" t="s">
        <v>138</v>
      </c>
      <c r="C1040" s="12">
        <v>1.0853700000000001E-2</v>
      </c>
      <c r="D1040" s="12">
        <v>0</v>
      </c>
      <c r="E1040" s="12">
        <v>450.24200000000002</v>
      </c>
      <c r="F1040" s="12">
        <v>19.707305361047261</v>
      </c>
      <c r="G1040" s="12">
        <v>38.017490358082348</v>
      </c>
      <c r="H1040" s="12">
        <v>88.63674279193873</v>
      </c>
      <c r="I1040" s="12">
        <v>12.482253688090493</v>
      </c>
      <c r="J1040" s="12">
        <v>24.07959640043353</v>
      </c>
      <c r="K1040" s="12">
        <v>56.140922837774049</v>
      </c>
      <c r="L1040" s="12">
        <v>0</v>
      </c>
      <c r="M1040" s="12">
        <v>0</v>
      </c>
      <c r="N1040" s="12">
        <v>0</v>
      </c>
      <c r="O1040" s="12">
        <v>0</v>
      </c>
      <c r="P1040" s="12">
        <v>0</v>
      </c>
      <c r="Q1040" s="12">
        <v>0</v>
      </c>
    </row>
    <row r="1041" spans="1:17" ht="15.75" customHeight="1">
      <c r="A1041" s="8" t="s">
        <v>1253</v>
      </c>
      <c r="B1041" s="8" t="s">
        <v>193</v>
      </c>
      <c r="C1041" s="12">
        <v>1.0031120000000001E-2</v>
      </c>
      <c r="D1041" s="12">
        <v>0</v>
      </c>
      <c r="E1041" s="12">
        <v>77.359122075000002</v>
      </c>
      <c r="F1041" s="12">
        <v>29.035753253571023</v>
      </c>
      <c r="G1041" s="12">
        <v>56.013059580390767</v>
      </c>
      <c r="H1041" s="12">
        <v>130.59292205386558</v>
      </c>
      <c r="I1041" s="12">
        <v>9.1285343501072465</v>
      </c>
      <c r="J1041" s="12">
        <v>17.609914713382381</v>
      </c>
      <c r="K1041" s="12">
        <v>41.057036283464562</v>
      </c>
      <c r="L1041" s="12">
        <v>0</v>
      </c>
      <c r="M1041" s="12">
        <v>0</v>
      </c>
      <c r="N1041" s="12">
        <v>0</v>
      </c>
      <c r="O1041" s="12">
        <v>0</v>
      </c>
      <c r="P1041" s="12">
        <v>0</v>
      </c>
      <c r="Q1041" s="12">
        <v>0</v>
      </c>
    </row>
    <row r="1042" spans="1:17" ht="15.75" customHeight="1">
      <c r="A1042" s="8" t="s">
        <v>1253</v>
      </c>
      <c r="B1042" s="8" t="s">
        <v>202</v>
      </c>
      <c r="C1042" s="12">
        <v>0.39442509999999997</v>
      </c>
      <c r="D1042" s="12">
        <v>0</v>
      </c>
      <c r="E1042" s="12">
        <v>31.658415652206102</v>
      </c>
      <c r="F1042" s="12">
        <v>4084.9451047102675</v>
      </c>
      <c r="G1042" s="12">
        <v>7880.294047636633</v>
      </c>
      <c r="H1042" s="12">
        <v>18372.690833778812</v>
      </c>
      <c r="I1042" s="12">
        <v>2954.7734976366187</v>
      </c>
      <c r="J1042" s="12">
        <v>5700.0726836430331</v>
      </c>
      <c r="K1042" s="12">
        <v>13289.564134735487</v>
      </c>
      <c r="L1042" s="12">
        <v>0</v>
      </c>
      <c r="M1042" s="12">
        <v>0</v>
      </c>
      <c r="N1042" s="12">
        <v>0</v>
      </c>
      <c r="O1042" s="12">
        <v>0</v>
      </c>
      <c r="P1042" s="12">
        <v>0</v>
      </c>
      <c r="Q1042" s="12">
        <v>0</v>
      </c>
    </row>
    <row r="1043" spans="1:17" ht="15.75" customHeight="1">
      <c r="A1043" s="8" t="s">
        <v>1253</v>
      </c>
      <c r="B1043" s="8" t="s">
        <v>210</v>
      </c>
      <c r="C1043" s="12">
        <v>2.0815199999999999E-3</v>
      </c>
      <c r="D1043" s="12">
        <v>0</v>
      </c>
      <c r="E1043" s="12">
        <v>67.045644999999993</v>
      </c>
      <c r="F1043" s="12">
        <v>7.3138914007666802</v>
      </c>
      <c r="G1043" s="12">
        <v>14.109275251719783</v>
      </c>
      <c r="H1043" s="12">
        <v>32.895390771144903</v>
      </c>
      <c r="I1043" s="12">
        <v>1.1955635204687207</v>
      </c>
      <c r="J1043" s="12">
        <v>2.3063693274745707</v>
      </c>
      <c r="K1043" s="12">
        <v>5.37723723836283</v>
      </c>
      <c r="L1043" s="12">
        <v>0</v>
      </c>
      <c r="M1043" s="12">
        <v>0</v>
      </c>
      <c r="N1043" s="12">
        <v>0</v>
      </c>
      <c r="O1043" s="12">
        <v>0</v>
      </c>
      <c r="P1043" s="12">
        <v>0</v>
      </c>
      <c r="Q1043" s="12">
        <v>0</v>
      </c>
    </row>
    <row r="1044" spans="1:17" ht="15.75" customHeight="1">
      <c r="A1044" s="8" t="s">
        <v>1253</v>
      </c>
      <c r="B1044" s="8" t="s">
        <v>217</v>
      </c>
      <c r="C1044" s="12">
        <v>0.14272227000000001</v>
      </c>
      <c r="D1044" s="12">
        <v>0</v>
      </c>
      <c r="E1044" s="12">
        <v>999.02471837999997</v>
      </c>
      <c r="F1044" s="12">
        <v>46.015449109050479</v>
      </c>
      <c r="G1044" s="12">
        <v>88.768700782601144</v>
      </c>
      <c r="H1044" s="12">
        <v>206.96180692446075</v>
      </c>
      <c r="I1044" s="12">
        <v>36.423132697489713</v>
      </c>
      <c r="J1044" s="12">
        <v>70.264101091920367</v>
      </c>
      <c r="K1044" s="12">
        <v>163.81883699662163</v>
      </c>
      <c r="L1044" s="12">
        <v>0</v>
      </c>
      <c r="M1044" s="12">
        <v>0</v>
      </c>
      <c r="N1044" s="12">
        <v>0</v>
      </c>
      <c r="O1044" s="12">
        <v>0</v>
      </c>
      <c r="P1044" s="12">
        <v>0</v>
      </c>
      <c r="Q1044" s="12">
        <v>0</v>
      </c>
    </row>
    <row r="1045" spans="1:17" ht="15.75" customHeight="1">
      <c r="A1045" s="8" t="s">
        <v>1253</v>
      </c>
      <c r="B1045" s="8" t="s">
        <v>244</v>
      </c>
      <c r="C1045" s="12">
        <v>0.23104116999999999</v>
      </c>
      <c r="D1045" s="12">
        <v>0</v>
      </c>
      <c r="E1045" s="12">
        <v>184.84152828999999</v>
      </c>
      <c r="F1045" s="12">
        <v>528.34416830033865</v>
      </c>
      <c r="G1045" s="12">
        <v>1019.2321555949015</v>
      </c>
      <c r="H1045" s="12">
        <v>2376.3119966579375</v>
      </c>
      <c r="I1045" s="12">
        <v>330.59208695887946</v>
      </c>
      <c r="J1045" s="12">
        <v>637.7473352221723</v>
      </c>
      <c r="K1045" s="12">
        <v>1486.8905334334997</v>
      </c>
      <c r="L1045" s="12">
        <v>0</v>
      </c>
      <c r="M1045" s="12">
        <v>0</v>
      </c>
      <c r="N1045" s="12">
        <v>0</v>
      </c>
      <c r="O1045" s="12">
        <v>0</v>
      </c>
      <c r="P1045" s="12">
        <v>0</v>
      </c>
      <c r="Q1045" s="12">
        <v>0</v>
      </c>
    </row>
    <row r="1046" spans="1:17" ht="15.75" customHeight="1">
      <c r="A1046" s="8" t="s">
        <v>1253</v>
      </c>
      <c r="B1046" s="8" t="s">
        <v>310</v>
      </c>
      <c r="C1046" s="12">
        <v>4.1599999999999997E-4</v>
      </c>
      <c r="D1046" s="12">
        <v>0</v>
      </c>
      <c r="E1046" s="12">
        <v>126.431048136</v>
      </c>
      <c r="F1046" s="12">
        <v>0.57890899268809382</v>
      </c>
      <c r="G1046" s="12">
        <v>1.1167770856805364</v>
      </c>
      <c r="H1046" s="12">
        <v>2.6037353430498675</v>
      </c>
      <c r="I1046" s="12">
        <v>0.346314546640202</v>
      </c>
      <c r="J1046" s="12">
        <v>0.66807763398140629</v>
      </c>
      <c r="K1046" s="12">
        <v>1.5576047984889609</v>
      </c>
      <c r="L1046" s="12">
        <v>0</v>
      </c>
      <c r="M1046" s="12">
        <v>0</v>
      </c>
      <c r="N1046" s="12">
        <v>0</v>
      </c>
      <c r="O1046" s="12">
        <v>0</v>
      </c>
      <c r="P1046" s="12">
        <v>0</v>
      </c>
      <c r="Q1046" s="12">
        <v>0</v>
      </c>
    </row>
    <row r="1047" spans="1:17" ht="15.75" customHeight="1">
      <c r="A1047" s="8" t="s">
        <v>1253</v>
      </c>
      <c r="B1047" s="8" t="s">
        <v>319</v>
      </c>
      <c r="C1047" s="12">
        <v>3.3333300000000002E-3</v>
      </c>
      <c r="D1047" s="12">
        <v>0</v>
      </c>
      <c r="E1047" s="12">
        <v>230.05283894999999</v>
      </c>
      <c r="F1047" s="12">
        <v>0.46316375524722148</v>
      </c>
      <c r="G1047" s="12">
        <v>0.8934921987928609</v>
      </c>
      <c r="H1047" s="12">
        <v>2.0831527137921615</v>
      </c>
      <c r="I1047" s="12">
        <v>0.2394394850680073</v>
      </c>
      <c r="J1047" s="12">
        <v>0.46190426078796171</v>
      </c>
      <c r="K1047" s="12">
        <v>1.0769171971200124</v>
      </c>
      <c r="L1047" s="12">
        <v>0</v>
      </c>
      <c r="M1047" s="12">
        <v>0</v>
      </c>
      <c r="N1047" s="12">
        <v>0</v>
      </c>
      <c r="O1047" s="12">
        <v>0</v>
      </c>
      <c r="P1047" s="12">
        <v>0</v>
      </c>
      <c r="Q1047" s="12">
        <v>0</v>
      </c>
    </row>
    <row r="1048" spans="1:17" ht="15.75" customHeight="1">
      <c r="A1048" s="8" t="s">
        <v>1254</v>
      </c>
      <c r="B1048" s="8" t="s">
        <v>306</v>
      </c>
      <c r="C1048" s="12">
        <v>1.3045E-4</v>
      </c>
      <c r="D1048" s="12">
        <v>0</v>
      </c>
      <c r="E1048" s="12">
        <v>36.634587916000001</v>
      </c>
      <c r="F1048" s="12">
        <v>0.22813978459152912</v>
      </c>
      <c r="G1048" s="12">
        <v>0.44010593544395843</v>
      </c>
      <c r="H1048" s="12">
        <v>1.0260949955855903</v>
      </c>
      <c r="I1048" s="12">
        <v>0.14973025429494669</v>
      </c>
      <c r="J1048" s="12">
        <v>0.28884560292157851</v>
      </c>
      <c r="K1048" s="12">
        <v>0.67343565215896684</v>
      </c>
      <c r="L1048" s="12">
        <v>0</v>
      </c>
      <c r="M1048" s="12">
        <v>0</v>
      </c>
      <c r="N1048" s="12">
        <v>0</v>
      </c>
      <c r="O1048" s="12">
        <v>0</v>
      </c>
      <c r="P1048" s="12">
        <v>0</v>
      </c>
      <c r="Q1048" s="12">
        <v>0</v>
      </c>
    </row>
    <row r="1049" spans="1:17" ht="15.75" customHeight="1">
      <c r="A1049" s="8" t="s">
        <v>1255</v>
      </c>
      <c r="B1049" s="8" t="s">
        <v>97</v>
      </c>
      <c r="C1049" s="12">
        <v>2.1263200000000001E-3</v>
      </c>
      <c r="D1049" s="12">
        <v>0</v>
      </c>
      <c r="E1049" s="12">
        <v>108.25509592</v>
      </c>
      <c r="F1049" s="12">
        <v>0.67641564263607035</v>
      </c>
      <c r="G1049" s="12">
        <v>1.3048777953581336</v>
      </c>
      <c r="H1049" s="12">
        <v>3.0422870219123266</v>
      </c>
      <c r="I1049" s="12">
        <v>0.49702346675448328</v>
      </c>
      <c r="J1049" s="12">
        <v>0.9588111874709947</v>
      </c>
      <c r="K1049" s="12">
        <v>2.2354421559505244</v>
      </c>
      <c r="L1049" s="12">
        <v>0</v>
      </c>
      <c r="M1049" s="12">
        <v>0</v>
      </c>
      <c r="N1049" s="12">
        <v>0</v>
      </c>
      <c r="O1049" s="12">
        <v>0</v>
      </c>
      <c r="P1049" s="12">
        <v>0</v>
      </c>
      <c r="Q1049" s="12">
        <v>0</v>
      </c>
    </row>
    <row r="1050" spans="1:17" ht="15.75" customHeight="1">
      <c r="A1050" s="8" t="s">
        <v>1255</v>
      </c>
      <c r="B1050" s="8" t="s">
        <v>128</v>
      </c>
      <c r="C1050" s="12">
        <v>7.2195600000000007E-3</v>
      </c>
      <c r="D1050" s="12">
        <v>0</v>
      </c>
      <c r="E1050" s="12">
        <v>146.87979724000002</v>
      </c>
      <c r="F1050" s="12">
        <v>14.232496367689228</v>
      </c>
      <c r="G1050" s="12">
        <v>27.456000884806592</v>
      </c>
      <c r="H1050" s="12">
        <v>64.012917885950586</v>
      </c>
      <c r="I1050" s="12">
        <v>10.189310187222201</v>
      </c>
      <c r="J1050" s="12">
        <v>19.656264248276962</v>
      </c>
      <c r="K1050" s="12">
        <v>45.828044460975505</v>
      </c>
      <c r="L1050" s="12">
        <v>0</v>
      </c>
      <c r="M1050" s="12">
        <v>0</v>
      </c>
      <c r="N1050" s="12">
        <v>0</v>
      </c>
      <c r="O1050" s="12">
        <v>0</v>
      </c>
      <c r="P1050" s="12">
        <v>0</v>
      </c>
      <c r="Q1050" s="12">
        <v>0</v>
      </c>
    </row>
    <row r="1051" spans="1:17" ht="15.75" customHeight="1">
      <c r="A1051" s="8" t="s">
        <v>1255</v>
      </c>
      <c r="B1051" s="8" t="s">
        <v>244</v>
      </c>
      <c r="C1051" s="12">
        <v>3.4747500000000001E-2</v>
      </c>
      <c r="D1051" s="12">
        <v>0</v>
      </c>
      <c r="E1051" s="12">
        <v>184.84152828999999</v>
      </c>
      <c r="F1051" s="12">
        <v>79.460465803631521</v>
      </c>
      <c r="G1051" s="12">
        <v>153.28769901283761</v>
      </c>
      <c r="H1051" s="12">
        <v>357.38609315331848</v>
      </c>
      <c r="I1051" s="12">
        <v>49.719487403927474</v>
      </c>
      <c r="J1051" s="12">
        <v>95.914185037378545</v>
      </c>
      <c r="K1051" s="12">
        <v>223.62130874978058</v>
      </c>
      <c r="L1051" s="12">
        <v>0</v>
      </c>
      <c r="M1051" s="12">
        <v>0</v>
      </c>
      <c r="N1051" s="12">
        <v>0</v>
      </c>
      <c r="O1051" s="12">
        <v>0</v>
      </c>
      <c r="P1051" s="12">
        <v>0</v>
      </c>
      <c r="Q1051" s="12">
        <v>0</v>
      </c>
    </row>
    <row r="1052" spans="1:17" ht="15.75" customHeight="1">
      <c r="A1052" s="8" t="s">
        <v>1255</v>
      </c>
      <c r="B1052" s="8" t="s">
        <v>319</v>
      </c>
      <c r="C1052" s="12">
        <v>1.72058E-3</v>
      </c>
      <c r="D1052" s="12">
        <v>0</v>
      </c>
      <c r="E1052" s="12">
        <v>230.05283894999999</v>
      </c>
      <c r="F1052" s="12">
        <v>0.23907332727430655</v>
      </c>
      <c r="G1052" s="12">
        <v>0.46119790341760958</v>
      </c>
      <c r="H1052" s="12">
        <v>1.0752703441592995</v>
      </c>
      <c r="I1052" s="12">
        <v>0.12359256035805395</v>
      </c>
      <c r="J1052" s="12">
        <v>0.23842320833117367</v>
      </c>
      <c r="K1052" s="12">
        <v>0.55587721318343852</v>
      </c>
      <c r="L1052" s="12">
        <v>0</v>
      </c>
      <c r="M1052" s="12">
        <v>0</v>
      </c>
      <c r="N1052" s="12">
        <v>0</v>
      </c>
      <c r="O1052" s="12">
        <v>0</v>
      </c>
      <c r="P1052" s="12">
        <v>0</v>
      </c>
      <c r="Q1052" s="12">
        <v>0</v>
      </c>
    </row>
    <row r="1053" spans="1:17" ht="15.75" customHeight="1">
      <c r="A1053" s="8" t="s">
        <v>1256</v>
      </c>
      <c r="B1053" s="8" t="s">
        <v>202</v>
      </c>
      <c r="C1053" s="12">
        <v>1.8873869999999997E-2</v>
      </c>
      <c r="D1053" s="12">
        <v>0</v>
      </c>
      <c r="E1053" s="12">
        <v>31.658415652206102</v>
      </c>
      <c r="F1053" s="12">
        <v>195.47113726646194</v>
      </c>
      <c r="G1053" s="12">
        <v>377.08463639070538</v>
      </c>
      <c r="H1053" s="12">
        <v>879.16255417551497</v>
      </c>
      <c r="I1053" s="12">
        <v>141.39062365412053</v>
      </c>
      <c r="J1053" s="12">
        <v>272.75756746117258</v>
      </c>
      <c r="K1053" s="12">
        <v>635.92683588255431</v>
      </c>
      <c r="L1053" s="12">
        <v>0</v>
      </c>
      <c r="M1053" s="12">
        <v>0</v>
      </c>
      <c r="N1053" s="12">
        <v>0</v>
      </c>
      <c r="O1053" s="12">
        <v>0</v>
      </c>
      <c r="P1053" s="12">
        <v>0</v>
      </c>
      <c r="Q1053" s="12">
        <v>0</v>
      </c>
    </row>
    <row r="1054" spans="1:17" ht="15.75" customHeight="1">
      <c r="A1054" s="8" t="s">
        <v>1256</v>
      </c>
      <c r="B1054" s="8" t="s">
        <v>217</v>
      </c>
      <c r="C1054" s="12">
        <v>9.3044520000000006E-2</v>
      </c>
      <c r="D1054" s="12">
        <v>0</v>
      </c>
      <c r="E1054" s="12">
        <v>999.02471837999997</v>
      </c>
      <c r="F1054" s="12">
        <v>29.998719715823114</v>
      </c>
      <c r="G1054" s="12">
        <v>57.870724417014578</v>
      </c>
      <c r="H1054" s="12">
        <v>134.92401699902283</v>
      </c>
      <c r="I1054" s="12">
        <v>23.745228398723167</v>
      </c>
      <c r="J1054" s="12">
        <v>45.807073831779761</v>
      </c>
      <c r="K1054" s="12">
        <v>106.79794439444454</v>
      </c>
      <c r="L1054" s="12">
        <v>0</v>
      </c>
      <c r="M1054" s="12">
        <v>0</v>
      </c>
      <c r="N1054" s="12">
        <v>0</v>
      </c>
      <c r="O1054" s="12">
        <v>0</v>
      </c>
      <c r="P1054" s="12">
        <v>0</v>
      </c>
      <c r="Q1054" s="12">
        <v>0</v>
      </c>
    </row>
    <row r="1055" spans="1:17" ht="15.75" customHeight="1">
      <c r="A1055" s="8" t="s">
        <v>1256</v>
      </c>
      <c r="B1055" s="8" t="s">
        <v>244</v>
      </c>
      <c r="C1055" s="12">
        <v>6.4077780000000001E-2</v>
      </c>
      <c r="D1055" s="12">
        <v>0</v>
      </c>
      <c r="E1055" s="12">
        <v>184.84152828999999</v>
      </c>
      <c r="F1055" s="12">
        <v>146.53285118246274</v>
      </c>
      <c r="G1055" s="12">
        <v>282.67747187713718</v>
      </c>
      <c r="H1055" s="12">
        <v>659.05482271063659</v>
      </c>
      <c r="I1055" s="12">
        <v>91.687585454540212</v>
      </c>
      <c r="J1055" s="12">
        <v>176.8751146903931</v>
      </c>
      <c r="K1055" s="12">
        <v>412.37951004764415</v>
      </c>
      <c r="L1055" s="12">
        <v>0</v>
      </c>
      <c r="M1055" s="12">
        <v>0</v>
      </c>
      <c r="N1055" s="12">
        <v>0</v>
      </c>
      <c r="O1055" s="12">
        <v>0</v>
      </c>
      <c r="P1055" s="12">
        <v>0</v>
      </c>
      <c r="Q1055" s="12">
        <v>0</v>
      </c>
    </row>
    <row r="1056" spans="1:17" ht="15.75" customHeight="1">
      <c r="A1056" s="8" t="s">
        <v>1257</v>
      </c>
      <c r="B1056" s="8" t="s">
        <v>138</v>
      </c>
      <c r="C1056" s="12">
        <v>7.5100000000000004E-4</v>
      </c>
      <c r="D1056" s="12">
        <v>0</v>
      </c>
      <c r="E1056" s="12">
        <v>450.24200000000002</v>
      </c>
      <c r="F1056" s="12">
        <v>1.3636074634591424</v>
      </c>
      <c r="G1056" s="12">
        <v>2.6305439858223321</v>
      </c>
      <c r="H1056" s="12">
        <v>6.1330416205299558</v>
      </c>
      <c r="I1056" s="12">
        <v>0.86368450572210032</v>
      </c>
      <c r="J1056" s="12">
        <v>1.666139371525432</v>
      </c>
      <c r="K1056" s="12">
        <v>3.884558542355907</v>
      </c>
      <c r="L1056" s="12">
        <v>0</v>
      </c>
      <c r="M1056" s="12">
        <v>0</v>
      </c>
      <c r="N1056" s="12">
        <v>0</v>
      </c>
      <c r="O1056" s="12">
        <v>0</v>
      </c>
      <c r="P1056" s="12">
        <v>0</v>
      </c>
      <c r="Q1056" s="12">
        <v>0</v>
      </c>
    </row>
    <row r="1057" spans="1:17" ht="15.75" customHeight="1">
      <c r="A1057" s="8" t="s">
        <v>1258</v>
      </c>
      <c r="B1057" s="8" t="s">
        <v>97</v>
      </c>
      <c r="C1057" s="12">
        <v>5.2360000000000004E-4</v>
      </c>
      <c r="D1057" s="12">
        <v>0</v>
      </c>
      <c r="E1057" s="12">
        <v>108.25509592</v>
      </c>
      <c r="F1057" s="12">
        <v>0.16656534787061517</v>
      </c>
      <c r="G1057" s="12">
        <v>0.32132229092964315</v>
      </c>
      <c r="H1057" s="12">
        <v>0.74915416525889533</v>
      </c>
      <c r="I1057" s="12">
        <v>0.1223905560746489</v>
      </c>
      <c r="J1057" s="12">
        <v>0.23610441408622071</v>
      </c>
      <c r="K1057" s="12">
        <v>0.55047100758855416</v>
      </c>
      <c r="L1057" s="12">
        <v>0</v>
      </c>
      <c r="M1057" s="12">
        <v>0</v>
      </c>
      <c r="N1057" s="12">
        <v>0</v>
      </c>
      <c r="O1057" s="12">
        <v>0</v>
      </c>
      <c r="P1057" s="12">
        <v>0</v>
      </c>
      <c r="Q1057" s="12">
        <v>0</v>
      </c>
    </row>
    <row r="1058" spans="1:17" ht="15.75" customHeight="1">
      <c r="A1058" s="8" t="s">
        <v>1258</v>
      </c>
      <c r="B1058" s="8" t="s">
        <v>128</v>
      </c>
      <c r="C1058" s="12">
        <v>2.2236000000000001E-3</v>
      </c>
      <c r="D1058" s="12">
        <v>0</v>
      </c>
      <c r="E1058" s="12">
        <v>146.87979724000002</v>
      </c>
      <c r="F1058" s="12">
        <v>4.3835606218652892</v>
      </c>
      <c r="G1058" s="12">
        <v>8.4563551750322627</v>
      </c>
      <c r="H1058" s="12">
        <v>19.715761654616031</v>
      </c>
      <c r="I1058" s="12">
        <v>3.1382729878700757</v>
      </c>
      <c r="J1058" s="12">
        <v>6.0540627382373229</v>
      </c>
      <c r="K1058" s="12">
        <v>14.114882300780813</v>
      </c>
      <c r="L1058" s="12">
        <v>0</v>
      </c>
      <c r="M1058" s="12">
        <v>0</v>
      </c>
      <c r="N1058" s="12">
        <v>0</v>
      </c>
      <c r="O1058" s="12">
        <v>0</v>
      </c>
      <c r="P1058" s="12">
        <v>0</v>
      </c>
      <c r="Q1058" s="12">
        <v>0</v>
      </c>
    </row>
    <row r="1059" spans="1:17" ht="15.75" customHeight="1">
      <c r="A1059" s="8" t="s">
        <v>1258</v>
      </c>
      <c r="B1059" s="8" t="s">
        <v>138</v>
      </c>
      <c r="C1059" s="12">
        <v>3.3397E-4</v>
      </c>
      <c r="D1059" s="12">
        <v>0</v>
      </c>
      <c r="E1059" s="12">
        <v>450.24200000000002</v>
      </c>
      <c r="F1059" s="12">
        <v>0.60639678371697703</v>
      </c>
      <c r="G1059" s="12">
        <v>1.1698039613116966</v>
      </c>
      <c r="H1059" s="12">
        <v>2.7273660585997193</v>
      </c>
      <c r="I1059" s="12">
        <v>0.38408084470840187</v>
      </c>
      <c r="J1059" s="12">
        <v>0.74093284408568383</v>
      </c>
      <c r="K1059" s="12">
        <v>1.727464735540083</v>
      </c>
      <c r="L1059" s="12">
        <v>0</v>
      </c>
      <c r="M1059" s="12">
        <v>0</v>
      </c>
      <c r="N1059" s="12">
        <v>0</v>
      </c>
      <c r="O1059" s="12">
        <v>0</v>
      </c>
      <c r="P1059" s="12">
        <v>0</v>
      </c>
      <c r="Q1059" s="12">
        <v>0</v>
      </c>
    </row>
    <row r="1060" spans="1:17" ht="15.75" customHeight="1">
      <c r="A1060" s="8" t="s">
        <v>1258</v>
      </c>
      <c r="B1060" s="8" t="s">
        <v>217</v>
      </c>
      <c r="C1060" s="12">
        <v>9.2271599999999999E-3</v>
      </c>
      <c r="D1060" s="12">
        <v>0</v>
      </c>
      <c r="E1060" s="12">
        <v>999.02471837999997</v>
      </c>
      <c r="F1060" s="12">
        <v>2.9749520617985281</v>
      </c>
      <c r="G1060" s="12">
        <v>5.7389992824048122</v>
      </c>
      <c r="H1060" s="12">
        <v>13.38032043899741</v>
      </c>
      <c r="I1060" s="12">
        <v>2.354797699763107</v>
      </c>
      <c r="J1060" s="12">
        <v>4.5426554876917518</v>
      </c>
      <c r="K1060" s="12">
        <v>10.591077482033791</v>
      </c>
      <c r="L1060" s="12">
        <v>0</v>
      </c>
      <c r="M1060" s="12">
        <v>0</v>
      </c>
      <c r="N1060" s="12">
        <v>0</v>
      </c>
      <c r="O1060" s="12">
        <v>0</v>
      </c>
      <c r="P1060" s="12">
        <v>0</v>
      </c>
      <c r="Q1060" s="12">
        <v>0</v>
      </c>
    </row>
    <row r="1061" spans="1:17" ht="15.75" customHeight="1">
      <c r="A1061" s="8" t="s">
        <v>1258</v>
      </c>
      <c r="B1061" s="8" t="s">
        <v>244</v>
      </c>
      <c r="C1061" s="12">
        <v>1.1532780000000001E-2</v>
      </c>
      <c r="D1061" s="12">
        <v>0</v>
      </c>
      <c r="E1061" s="12">
        <v>184.84152828999999</v>
      </c>
      <c r="F1061" s="12">
        <v>26.373122406239464</v>
      </c>
      <c r="G1061" s="12">
        <v>50.876561174797423</v>
      </c>
      <c r="H1061" s="12">
        <v>118.61731599098434</v>
      </c>
      <c r="I1061" s="12">
        <v>16.502019136405981</v>
      </c>
      <c r="J1061" s="12">
        <v>31.834151950942619</v>
      </c>
      <c r="K1061" s="12">
        <v>74.220457791878403</v>
      </c>
      <c r="L1061" s="12">
        <v>0</v>
      </c>
      <c r="M1061" s="12">
        <v>0</v>
      </c>
      <c r="N1061" s="12">
        <v>0</v>
      </c>
      <c r="O1061" s="12">
        <v>0</v>
      </c>
      <c r="P1061" s="12">
        <v>0</v>
      </c>
      <c r="Q1061" s="12">
        <v>0</v>
      </c>
    </row>
    <row r="1062" spans="1:17" ht="15.75" customHeight="1">
      <c r="A1062" s="8" t="s">
        <v>1258</v>
      </c>
      <c r="B1062" s="8" t="s">
        <v>319</v>
      </c>
      <c r="C1062" s="12">
        <v>3.4477999999999999E-4</v>
      </c>
      <c r="D1062" s="12">
        <v>0</v>
      </c>
      <c r="E1062" s="12">
        <v>230.05283894999999</v>
      </c>
      <c r="F1062" s="12">
        <v>4.7906927767168872E-2</v>
      </c>
      <c r="G1062" s="12">
        <v>9.2417564507505282E-2</v>
      </c>
      <c r="H1062" s="12">
        <v>0.21546903326741171</v>
      </c>
      <c r="I1062" s="12">
        <v>2.4766208464732733E-2</v>
      </c>
      <c r="J1062" s="12">
        <v>4.7776653086995115E-2</v>
      </c>
      <c r="K1062" s="12">
        <v>0.11138996475687613</v>
      </c>
      <c r="L1062" s="12">
        <v>0</v>
      </c>
      <c r="M1062" s="12">
        <v>0</v>
      </c>
      <c r="N1062" s="12">
        <v>0</v>
      </c>
      <c r="O1062" s="12">
        <v>0</v>
      </c>
      <c r="P1062" s="12">
        <v>0</v>
      </c>
      <c r="Q1062" s="12">
        <v>0</v>
      </c>
    </row>
    <row r="1063" spans="1:17" ht="15.75" customHeight="1">
      <c r="A1063" s="8" t="s">
        <v>1259</v>
      </c>
      <c r="B1063" s="8" t="s">
        <v>45</v>
      </c>
      <c r="C1063" s="12">
        <v>4.7141589499999998</v>
      </c>
      <c r="D1063" s="12">
        <v>0</v>
      </c>
      <c r="E1063" s="12">
        <v>93.437635950000001</v>
      </c>
      <c r="F1063" s="12">
        <v>7211.419570910778</v>
      </c>
      <c r="G1063" s="12">
        <v>13911.596181336976</v>
      </c>
      <c r="H1063" s="12">
        <v>32434.507405308919</v>
      </c>
      <c r="I1063" s="12">
        <v>4667.14403551333</v>
      </c>
      <c r="J1063" s="12">
        <v>9003.4177742339798</v>
      </c>
      <c r="K1063" s="12">
        <v>20991.223197180039</v>
      </c>
      <c r="L1063" s="12">
        <v>0</v>
      </c>
      <c r="M1063" s="12">
        <v>0</v>
      </c>
      <c r="N1063" s="12">
        <v>0</v>
      </c>
      <c r="O1063" s="12">
        <v>0</v>
      </c>
      <c r="P1063" s="12">
        <v>0</v>
      </c>
      <c r="Q1063" s="12">
        <v>0</v>
      </c>
    </row>
    <row r="1064" spans="1:17" ht="15.75" customHeight="1">
      <c r="A1064" s="8" t="s">
        <v>1260</v>
      </c>
      <c r="B1064" s="8" t="s">
        <v>97</v>
      </c>
      <c r="C1064" s="12">
        <v>2.8151199999999999E-3</v>
      </c>
      <c r="D1064" s="12">
        <v>0</v>
      </c>
      <c r="E1064" s="12">
        <v>108.25509592</v>
      </c>
      <c r="F1064" s="12">
        <v>0.89553369384554271</v>
      </c>
      <c r="G1064" s="12">
        <v>1.7275798465276107</v>
      </c>
      <c r="H1064" s="12">
        <v>4.0278053355684138</v>
      </c>
      <c r="I1064" s="12">
        <v>0.65802922501311234</v>
      </c>
      <c r="J1064" s="12">
        <v>1.2694084380870925</v>
      </c>
      <c r="K1064" s="12">
        <v>2.9595911819761089</v>
      </c>
      <c r="L1064" s="12">
        <v>0</v>
      </c>
      <c r="M1064" s="12">
        <v>0</v>
      </c>
      <c r="N1064" s="12">
        <v>0</v>
      </c>
      <c r="O1064" s="12">
        <v>0</v>
      </c>
      <c r="P1064" s="12">
        <v>0</v>
      </c>
      <c r="Q1064" s="12">
        <v>0</v>
      </c>
    </row>
    <row r="1065" spans="1:17" ht="15.75" customHeight="1">
      <c r="A1065" s="8" t="s">
        <v>1260</v>
      </c>
      <c r="B1065" s="8" t="s">
        <v>128</v>
      </c>
      <c r="C1065" s="12">
        <v>1.1978879999999999E-2</v>
      </c>
      <c r="D1065" s="12">
        <v>0</v>
      </c>
      <c r="E1065" s="12">
        <v>146.87979724000002</v>
      </c>
      <c r="F1065" s="12">
        <v>23.614924744580712</v>
      </c>
      <c r="G1065" s="12">
        <v>45.555704208981147</v>
      </c>
      <c r="H1065" s="12">
        <v>106.21188296872047</v>
      </c>
      <c r="I1065" s="12">
        <v>16.906366041076225</v>
      </c>
      <c r="J1065" s="12">
        <v>32.614180182504178</v>
      </c>
      <c r="K1065" s="12">
        <v>76.039072357967825</v>
      </c>
      <c r="L1065" s="12">
        <v>0</v>
      </c>
      <c r="M1065" s="12">
        <v>0</v>
      </c>
      <c r="N1065" s="12">
        <v>0</v>
      </c>
      <c r="O1065" s="12">
        <v>0</v>
      </c>
      <c r="P1065" s="12">
        <v>0</v>
      </c>
      <c r="Q1065" s="12">
        <v>0</v>
      </c>
    </row>
    <row r="1066" spans="1:17" ht="15.75" customHeight="1">
      <c r="A1066" s="8" t="s">
        <v>1260</v>
      </c>
      <c r="B1066" s="8" t="s">
        <v>217</v>
      </c>
      <c r="C1066" s="12">
        <v>5.1518879999999996E-2</v>
      </c>
      <c r="D1066" s="12">
        <v>0</v>
      </c>
      <c r="E1066" s="12">
        <v>999.02471837999997</v>
      </c>
      <c r="F1066" s="12">
        <v>16.610332786854347</v>
      </c>
      <c r="G1066" s="12">
        <v>32.043100515250586</v>
      </c>
      <c r="H1066" s="12">
        <v>74.707615675706819</v>
      </c>
      <c r="I1066" s="12">
        <v>13.147765955979038</v>
      </c>
      <c r="J1066" s="12">
        <v>25.36344042497722</v>
      </c>
      <c r="K1066" s="12">
        <v>59.134170196203499</v>
      </c>
      <c r="L1066" s="12">
        <v>0</v>
      </c>
      <c r="M1066" s="12">
        <v>0</v>
      </c>
      <c r="N1066" s="12">
        <v>0</v>
      </c>
      <c r="O1066" s="12">
        <v>0</v>
      </c>
      <c r="P1066" s="12">
        <v>0</v>
      </c>
      <c r="Q1066" s="12">
        <v>0</v>
      </c>
    </row>
    <row r="1067" spans="1:17" ht="15.75" customHeight="1">
      <c r="A1067" s="8" t="s">
        <v>1260</v>
      </c>
      <c r="B1067" s="8" t="s">
        <v>244</v>
      </c>
      <c r="C1067" s="12">
        <v>6.9159390000000001E-2</v>
      </c>
      <c r="D1067" s="12">
        <v>0</v>
      </c>
      <c r="E1067" s="12">
        <v>184.84152828999999</v>
      </c>
      <c r="F1067" s="12">
        <v>158.15345979120846</v>
      </c>
      <c r="G1067" s="12">
        <v>305.09486317667313</v>
      </c>
      <c r="H1067" s="12">
        <v>711.32035965081457</v>
      </c>
      <c r="I1067" s="12">
        <v>98.958757319758462</v>
      </c>
      <c r="J1067" s="12">
        <v>190.90197940951799</v>
      </c>
      <c r="K1067" s="12">
        <v>445.08276290773398</v>
      </c>
      <c r="L1067" s="12">
        <v>0</v>
      </c>
      <c r="M1067" s="12">
        <v>0</v>
      </c>
      <c r="N1067" s="12">
        <v>0</v>
      </c>
      <c r="O1067" s="12">
        <v>0</v>
      </c>
      <c r="P1067" s="12">
        <v>0</v>
      </c>
      <c r="Q1067" s="12">
        <v>0</v>
      </c>
    </row>
    <row r="1068" spans="1:17" ht="15.75" customHeight="1">
      <c r="A1068" s="8" t="s">
        <v>1260</v>
      </c>
      <c r="B1068" s="8" t="s">
        <v>319</v>
      </c>
      <c r="C1068" s="12">
        <v>1.8563599999999998E-3</v>
      </c>
      <c r="D1068" s="12">
        <v>0</v>
      </c>
      <c r="E1068" s="12">
        <v>230.05283894999999</v>
      </c>
      <c r="F1068" s="12">
        <v>0.25793985854707813</v>
      </c>
      <c r="G1068" s="12">
        <v>0.49759345103878555</v>
      </c>
      <c r="H1068" s="12">
        <v>1.1601255716581367</v>
      </c>
      <c r="I1068" s="12">
        <v>0.13334589809615188</v>
      </c>
      <c r="J1068" s="12">
        <v>0.25723843530533747</v>
      </c>
      <c r="K1068" s="12">
        <v>0.59974440215811398</v>
      </c>
      <c r="L1068" s="12">
        <v>0</v>
      </c>
      <c r="M1068" s="12">
        <v>0</v>
      </c>
      <c r="N1068" s="12">
        <v>0</v>
      </c>
      <c r="O1068" s="12">
        <v>0</v>
      </c>
      <c r="P1068" s="12">
        <v>0</v>
      </c>
      <c r="Q1068" s="12">
        <v>0</v>
      </c>
    </row>
    <row r="1069" spans="1:17" ht="15.75" customHeight="1">
      <c r="A1069" s="8" t="s">
        <v>1261</v>
      </c>
      <c r="B1069" s="8" t="s">
        <v>244</v>
      </c>
      <c r="C1069" s="12">
        <v>4.0530839999999999E-2</v>
      </c>
      <c r="D1069" s="12">
        <v>0</v>
      </c>
      <c r="E1069" s="12">
        <v>184.84152828999999</v>
      </c>
      <c r="F1069" s="12">
        <v>92.685788209582284</v>
      </c>
      <c r="G1069" s="12">
        <v>178.80075408755962</v>
      </c>
      <c r="H1069" s="12">
        <v>416.8690858283976</v>
      </c>
      <c r="I1069" s="12">
        <v>57.994750380620175</v>
      </c>
      <c r="J1069" s="12">
        <v>111.87804842018515</v>
      </c>
      <c r="K1069" s="12">
        <v>260.84062121096355</v>
      </c>
      <c r="L1069" s="12">
        <v>0</v>
      </c>
      <c r="M1069" s="12">
        <v>0</v>
      </c>
      <c r="N1069" s="12">
        <v>0</v>
      </c>
      <c r="O1069" s="12">
        <v>0</v>
      </c>
      <c r="P1069" s="12">
        <v>0</v>
      </c>
      <c r="Q1069" s="12">
        <v>0</v>
      </c>
    </row>
    <row r="1070" spans="1:17" ht="15.75" customHeight="1">
      <c r="A1070" s="8" t="s">
        <v>1262</v>
      </c>
      <c r="B1070" s="8" t="s">
        <v>128</v>
      </c>
      <c r="C1070" s="12">
        <v>2.32254E-2</v>
      </c>
      <c r="D1070" s="12">
        <v>0</v>
      </c>
      <c r="E1070" s="12">
        <v>146.87979724000002</v>
      </c>
      <c r="F1070" s="12">
        <v>45.786089614620472</v>
      </c>
      <c r="G1070" s="12">
        <v>88.3262418970113</v>
      </c>
      <c r="H1070" s="12">
        <v>205.930226089728</v>
      </c>
      <c r="I1070" s="12">
        <v>32.779117400826436</v>
      </c>
      <c r="J1070" s="12">
        <v>63.234407591588919</v>
      </c>
      <c r="K1070" s="12">
        <v>147.42929815999042</v>
      </c>
      <c r="L1070" s="12">
        <v>0</v>
      </c>
      <c r="M1070" s="12">
        <v>0</v>
      </c>
      <c r="N1070" s="12">
        <v>0</v>
      </c>
      <c r="O1070" s="12">
        <v>0</v>
      </c>
      <c r="P1070" s="12">
        <v>0</v>
      </c>
      <c r="Q1070" s="12">
        <v>0</v>
      </c>
    </row>
    <row r="1071" spans="1:17" ht="15.75" customHeight="1">
      <c r="A1071" s="8" t="s">
        <v>1263</v>
      </c>
      <c r="B1071" s="8" t="s">
        <v>128</v>
      </c>
      <c r="C1071" s="12">
        <v>5.3764199999999998E-2</v>
      </c>
      <c r="D1071" s="12">
        <v>0</v>
      </c>
      <c r="E1071" s="12">
        <v>146.87979724000002</v>
      </c>
      <c r="F1071" s="12">
        <v>105.98966989840338</v>
      </c>
      <c r="G1071" s="12">
        <v>204.46535838346355</v>
      </c>
      <c r="H1071" s="12">
        <v>476.70541138294078</v>
      </c>
      <c r="I1071" s="12">
        <v>75.879985867262235</v>
      </c>
      <c r="J1071" s="12">
        <v>146.38057198738039</v>
      </c>
      <c r="K1071" s="12">
        <v>341.28231471291588</v>
      </c>
      <c r="L1071" s="12">
        <v>0</v>
      </c>
      <c r="M1071" s="12">
        <v>0</v>
      </c>
      <c r="N1071" s="12">
        <v>0</v>
      </c>
      <c r="O1071" s="12">
        <v>0</v>
      </c>
      <c r="P1071" s="12">
        <v>0</v>
      </c>
      <c r="Q1071" s="12">
        <v>0</v>
      </c>
    </row>
    <row r="1072" spans="1:17" ht="15.75" customHeight="1">
      <c r="A1072" s="8" t="s">
        <v>1263</v>
      </c>
      <c r="B1072" s="8" t="s">
        <v>244</v>
      </c>
      <c r="C1072" s="12">
        <v>3.5205150000000004E-2</v>
      </c>
      <c r="D1072" s="12">
        <v>0</v>
      </c>
      <c r="E1072" s="12">
        <v>184.84152828999999</v>
      </c>
      <c r="F1072" s="12">
        <v>80.507018280069616</v>
      </c>
      <c r="G1072" s="12">
        <v>155.30661017056769</v>
      </c>
      <c r="H1072" s="12">
        <v>362.09312950216707</v>
      </c>
      <c r="I1072" s="12">
        <v>50.374329433149938</v>
      </c>
      <c r="J1072" s="12">
        <v>97.17744503543183</v>
      </c>
      <c r="K1072" s="12">
        <v>226.56656501136308</v>
      </c>
      <c r="L1072" s="12">
        <v>0</v>
      </c>
      <c r="M1072" s="12">
        <v>0</v>
      </c>
      <c r="N1072" s="12">
        <v>0</v>
      </c>
      <c r="O1072" s="12">
        <v>0</v>
      </c>
      <c r="P1072" s="12">
        <v>0</v>
      </c>
      <c r="Q1072" s="12">
        <v>0</v>
      </c>
    </row>
    <row r="1073" spans="1:17" ht="15.75" customHeight="1">
      <c r="A1073" s="8" t="s">
        <v>1264</v>
      </c>
      <c r="B1073" s="8" t="s">
        <v>217</v>
      </c>
      <c r="C1073" s="12">
        <v>4.7664539999999998E-2</v>
      </c>
      <c r="D1073" s="12">
        <v>0</v>
      </c>
      <c r="E1073" s="12">
        <v>999.02471837999997</v>
      </c>
      <c r="F1073" s="12">
        <v>15.367645250291359</v>
      </c>
      <c r="G1073" s="12">
        <v>29.645823943245318</v>
      </c>
      <c r="H1073" s="12">
        <v>69.118430673946222</v>
      </c>
      <c r="I1073" s="12">
        <v>12.164127331949009</v>
      </c>
      <c r="J1073" s="12">
        <v>23.465896787234968</v>
      </c>
      <c r="K1073" s="12">
        <v>54.71009891293734</v>
      </c>
      <c r="L1073" s="12">
        <v>0</v>
      </c>
      <c r="M1073" s="12">
        <v>0</v>
      </c>
      <c r="N1073" s="12">
        <v>0</v>
      </c>
      <c r="O1073" s="12">
        <v>0</v>
      </c>
      <c r="P1073" s="12">
        <v>0</v>
      </c>
      <c r="Q1073" s="12">
        <v>0</v>
      </c>
    </row>
    <row r="1074" spans="1:17" ht="15.75" customHeight="1">
      <c r="A1074" s="8" t="s">
        <v>1264</v>
      </c>
      <c r="B1074" s="8" t="s">
        <v>244</v>
      </c>
      <c r="C1074" s="12">
        <v>4.2154650000000002E-2</v>
      </c>
      <c r="D1074" s="12">
        <v>0</v>
      </c>
      <c r="E1074" s="12">
        <v>184.84152828999999</v>
      </c>
      <c r="F1074" s="12">
        <v>96.399111440795906</v>
      </c>
      <c r="G1074" s="12">
        <v>185.96414997313519</v>
      </c>
      <c r="H1074" s="12">
        <v>433.57034813283076</v>
      </c>
      <c r="I1074" s="12">
        <v>60.318226913935433</v>
      </c>
      <c r="J1074" s="12">
        <v>116.36028204290754</v>
      </c>
      <c r="K1074" s="12">
        <v>271.29082676131918</v>
      </c>
      <c r="L1074" s="12">
        <v>0</v>
      </c>
      <c r="M1074" s="12">
        <v>0</v>
      </c>
      <c r="N1074" s="12">
        <v>0</v>
      </c>
      <c r="O1074" s="12">
        <v>0</v>
      </c>
      <c r="P1074" s="12">
        <v>0</v>
      </c>
      <c r="Q1074" s="12">
        <v>0</v>
      </c>
    </row>
    <row r="1075" spans="1:17" ht="15.75" customHeight="1">
      <c r="A1075" s="8" t="s">
        <v>1265</v>
      </c>
      <c r="B1075" s="8" t="s">
        <v>193</v>
      </c>
      <c r="C1075" s="12">
        <v>3.6468410000000007E-2</v>
      </c>
      <c r="D1075" s="12">
        <v>0</v>
      </c>
      <c r="E1075" s="12">
        <v>77.359122075000002</v>
      </c>
      <c r="F1075" s="12">
        <v>105.56027186496244</v>
      </c>
      <c r="G1075" s="12">
        <v>203.63700385720821</v>
      </c>
      <c r="H1075" s="12">
        <v>474.77412537766594</v>
      </c>
      <c r="I1075" s="12">
        <v>33.187035284075421</v>
      </c>
      <c r="J1075" s="12">
        <v>64.021324621045437</v>
      </c>
      <c r="K1075" s="12">
        <v>149.26397377065194</v>
      </c>
      <c r="L1075" s="12">
        <v>0</v>
      </c>
      <c r="M1075" s="12">
        <v>0</v>
      </c>
      <c r="N1075" s="12">
        <v>0</v>
      </c>
      <c r="O1075" s="12">
        <v>0</v>
      </c>
      <c r="P1075" s="12">
        <v>0</v>
      </c>
      <c r="Q1075" s="12">
        <v>0</v>
      </c>
    </row>
    <row r="1076" spans="1:17" ht="15.75" customHeight="1">
      <c r="A1076" s="8" t="s">
        <v>1265</v>
      </c>
      <c r="B1076" s="8" t="s">
        <v>244</v>
      </c>
      <c r="C1076" s="12">
        <v>1.5122891699999998</v>
      </c>
      <c r="D1076" s="12">
        <v>0</v>
      </c>
      <c r="E1076" s="12">
        <v>184.84152828999999</v>
      </c>
      <c r="F1076" s="12">
        <v>3458.2977733070666</v>
      </c>
      <c r="G1076" s="12">
        <v>6671.4246236803792</v>
      </c>
      <c r="H1076" s="12">
        <v>15554.244713558519</v>
      </c>
      <c r="I1076" s="12">
        <v>2163.9036574979764</v>
      </c>
      <c r="J1076" s="12">
        <v>4174.400554900456</v>
      </c>
      <c r="K1076" s="12">
        <v>9732.5011411905707</v>
      </c>
      <c r="L1076" s="12">
        <v>0</v>
      </c>
      <c r="M1076" s="12">
        <v>0</v>
      </c>
      <c r="N1076" s="12">
        <v>0</v>
      </c>
      <c r="O1076" s="12">
        <v>0</v>
      </c>
      <c r="P1076" s="12">
        <v>0</v>
      </c>
      <c r="Q1076" s="12">
        <v>0</v>
      </c>
    </row>
    <row r="1077" spans="1:17" ht="15.75" customHeight="1">
      <c r="A1077" s="8" t="s">
        <v>1266</v>
      </c>
      <c r="B1077" s="8" t="s">
        <v>45</v>
      </c>
      <c r="C1077" s="12">
        <v>1.8617040000000001E-2</v>
      </c>
      <c r="D1077" s="12">
        <v>0</v>
      </c>
      <c r="E1077" s="12">
        <v>93.437635950000001</v>
      </c>
      <c r="F1077" s="12">
        <v>28.479159916410712</v>
      </c>
      <c r="G1077" s="12">
        <v>54.939331770261539</v>
      </c>
      <c r="H1077" s="12">
        <v>128.08955492366934</v>
      </c>
      <c r="I1077" s="12">
        <v>18.43136986183147</v>
      </c>
      <c r="J1077" s="12">
        <v>35.556074926074565</v>
      </c>
      <c r="K1077" s="12">
        <v>82.898019785868428</v>
      </c>
      <c r="L1077" s="12">
        <v>0</v>
      </c>
      <c r="M1077" s="12">
        <v>0</v>
      </c>
      <c r="N1077" s="12">
        <v>0</v>
      </c>
      <c r="O1077" s="12">
        <v>0</v>
      </c>
      <c r="P1077" s="12">
        <v>0</v>
      </c>
      <c r="Q1077" s="12">
        <v>0</v>
      </c>
    </row>
    <row r="1078" spans="1:17" ht="15.75" customHeight="1">
      <c r="A1078" s="8" t="s">
        <v>1266</v>
      </c>
      <c r="B1078" s="8" t="s">
        <v>87</v>
      </c>
      <c r="C1078" s="12">
        <v>5.3185300000000001E-3</v>
      </c>
      <c r="D1078" s="12">
        <v>0</v>
      </c>
      <c r="E1078" s="12">
        <v>150.54139967525299</v>
      </c>
      <c r="F1078" s="12">
        <v>11.868016384003345</v>
      </c>
      <c r="G1078" s="12">
        <v>22.894667240515815</v>
      </c>
      <c r="H1078" s="12">
        <v>53.378292790786588</v>
      </c>
      <c r="I1078" s="12">
        <v>1.2284784425666051</v>
      </c>
      <c r="J1078" s="12">
        <v>2.3698657167864607</v>
      </c>
      <c r="K1078" s="12">
        <v>5.5252773397646902</v>
      </c>
      <c r="L1078" s="12">
        <v>0</v>
      </c>
      <c r="M1078" s="12">
        <v>0</v>
      </c>
      <c r="N1078" s="12">
        <v>0</v>
      </c>
      <c r="O1078" s="12">
        <v>0</v>
      </c>
      <c r="P1078" s="12">
        <v>0</v>
      </c>
      <c r="Q1078" s="12">
        <v>0</v>
      </c>
    </row>
    <row r="1079" spans="1:17" ht="15.75" customHeight="1">
      <c r="A1079" s="8" t="s">
        <v>1266</v>
      </c>
      <c r="B1079" s="8" t="s">
        <v>138</v>
      </c>
      <c r="C1079" s="12">
        <v>2.0620199999999999E-3</v>
      </c>
      <c r="D1079" s="12">
        <v>0</v>
      </c>
      <c r="E1079" s="12">
        <v>450.24200000000002</v>
      </c>
      <c r="F1079" s="12">
        <v>3.744055741414142</v>
      </c>
      <c r="G1079" s="12">
        <v>7.2226821699671975</v>
      </c>
      <c r="H1079" s="12">
        <v>16.839486660938988</v>
      </c>
      <c r="I1079" s="12">
        <v>2.3714177423290081</v>
      </c>
      <c r="J1079" s="12">
        <v>4.5747173194046225</v>
      </c>
      <c r="K1079" s="12">
        <v>10.665828768986321</v>
      </c>
      <c r="L1079" s="12">
        <v>0</v>
      </c>
      <c r="M1079" s="12">
        <v>0</v>
      </c>
      <c r="N1079" s="12">
        <v>0</v>
      </c>
      <c r="O1079" s="12">
        <v>0</v>
      </c>
      <c r="P1079" s="12">
        <v>0</v>
      </c>
      <c r="Q1079" s="12">
        <v>0</v>
      </c>
    </row>
    <row r="1080" spans="1:17" ht="15.75" customHeight="1">
      <c r="A1080" s="8" t="s">
        <v>1266</v>
      </c>
      <c r="B1080" s="8" t="s">
        <v>202</v>
      </c>
      <c r="C1080" s="12">
        <v>1.2093139999999999E-2</v>
      </c>
      <c r="D1080" s="12">
        <v>0</v>
      </c>
      <c r="E1080" s="12">
        <v>31.658415652206102</v>
      </c>
      <c r="F1080" s="12">
        <v>125.24510494787457</v>
      </c>
      <c r="G1080" s="12">
        <v>241.61114279805332</v>
      </c>
      <c r="H1080" s="12">
        <v>563.30979552164376</v>
      </c>
      <c r="I1080" s="12">
        <v>90.593853117383503</v>
      </c>
      <c r="J1080" s="12">
        <v>174.76518855790596</v>
      </c>
      <c r="K1080" s="12">
        <v>407.46027476531054</v>
      </c>
      <c r="L1080" s="12">
        <v>0</v>
      </c>
      <c r="M1080" s="12">
        <v>0</v>
      </c>
      <c r="N1080" s="12">
        <v>0</v>
      </c>
      <c r="O1080" s="12">
        <v>0</v>
      </c>
      <c r="P1080" s="12">
        <v>0</v>
      </c>
      <c r="Q1080" s="12">
        <v>0</v>
      </c>
    </row>
    <row r="1081" spans="1:17" ht="15.75" customHeight="1">
      <c r="A1081" s="8" t="s">
        <v>1267</v>
      </c>
      <c r="B1081" s="8" t="s">
        <v>138</v>
      </c>
      <c r="C1081" s="12">
        <v>1.7988849999999997E-2</v>
      </c>
      <c r="D1081" s="12">
        <v>0</v>
      </c>
      <c r="E1081" s="12">
        <v>450.24200000000002</v>
      </c>
      <c r="F1081" s="12">
        <v>32.662756483418093</v>
      </c>
      <c r="G1081" s="12">
        <v>63.009934992490074</v>
      </c>
      <c r="H1081" s="12">
        <v>146.90594641207758</v>
      </c>
      <c r="I1081" s="12">
        <v>20.688004022315578</v>
      </c>
      <c r="J1081" s="12">
        <v>39.909362494627509</v>
      </c>
      <c r="K1081" s="12">
        <v>93.04759112471244</v>
      </c>
      <c r="L1081" s="12">
        <v>0</v>
      </c>
      <c r="M1081" s="12">
        <v>0</v>
      </c>
      <c r="N1081" s="12">
        <v>0</v>
      </c>
      <c r="O1081" s="12">
        <v>0</v>
      </c>
      <c r="P1081" s="12">
        <v>0</v>
      </c>
      <c r="Q1081" s="12">
        <v>0</v>
      </c>
    </row>
    <row r="1082" spans="1:17" ht="15.75" customHeight="1">
      <c r="A1082" s="8" t="s">
        <v>1268</v>
      </c>
      <c r="B1082" s="8" t="s">
        <v>61</v>
      </c>
      <c r="C1082" s="12">
        <v>4.7999999999999998E-6</v>
      </c>
      <c r="D1082" s="12">
        <v>0</v>
      </c>
      <c r="E1082" s="12">
        <v>2.9174746000000003</v>
      </c>
      <c r="F1082" s="12">
        <v>0.12848171065162711</v>
      </c>
      <c r="G1082" s="12">
        <v>0.24785489981511058</v>
      </c>
      <c r="H1082" s="12">
        <v>0.57786694486431756</v>
      </c>
      <c r="I1082" s="12">
        <v>8.2743641106462332E-2</v>
      </c>
      <c r="J1082" s="12">
        <v>0.15962129374497058</v>
      </c>
      <c r="K1082" s="12">
        <v>0.37215269668061041</v>
      </c>
      <c r="L1082" s="12">
        <v>0</v>
      </c>
      <c r="M1082" s="12">
        <v>0</v>
      </c>
      <c r="N1082" s="12">
        <v>0</v>
      </c>
      <c r="O1082" s="12">
        <v>0</v>
      </c>
      <c r="P1082" s="12">
        <v>0</v>
      </c>
      <c r="Q1082" s="12">
        <v>0</v>
      </c>
    </row>
    <row r="1083" spans="1:17" ht="15.75" customHeight="1">
      <c r="A1083" s="8" t="s">
        <v>1268</v>
      </c>
      <c r="B1083" s="8" t="s">
        <v>87</v>
      </c>
      <c r="C1083" s="12">
        <v>5.7899999999999996E-6</v>
      </c>
      <c r="D1083" s="12">
        <v>0</v>
      </c>
      <c r="E1083" s="12">
        <v>150.54139967525299</v>
      </c>
      <c r="F1083" s="12">
        <v>1.292007657442552E-2</v>
      </c>
      <c r="G1083" s="12">
        <v>2.4924203364949819E-2</v>
      </c>
      <c r="H1083" s="12">
        <v>5.8110100959974716E-2</v>
      </c>
      <c r="I1083" s="12">
        <v>1.33737897171975E-3</v>
      </c>
      <c r="J1083" s="12">
        <v>2.5799464326032957E-3</v>
      </c>
      <c r="K1083" s="12">
        <v>6.0150748039848514E-3</v>
      </c>
      <c r="L1083" s="12">
        <v>0</v>
      </c>
      <c r="M1083" s="12">
        <v>0</v>
      </c>
      <c r="N1083" s="12">
        <v>0</v>
      </c>
      <c r="O1083" s="12">
        <v>0</v>
      </c>
      <c r="P1083" s="12">
        <v>0</v>
      </c>
      <c r="Q1083" s="12">
        <v>0</v>
      </c>
    </row>
    <row r="1084" spans="1:17" ht="15.75" customHeight="1">
      <c r="A1084" s="8" t="s">
        <v>1268</v>
      </c>
      <c r="B1084" s="8" t="s">
        <v>193</v>
      </c>
      <c r="C1084" s="12">
        <v>1.151E-5</v>
      </c>
      <c r="D1084" s="12">
        <v>0</v>
      </c>
      <c r="E1084" s="12">
        <v>77.359122075000002</v>
      </c>
      <c r="F1084" s="12">
        <v>3.3316471136682888E-2</v>
      </c>
      <c r="G1084" s="12">
        <v>6.4271020162284739E-2</v>
      </c>
      <c r="H1084" s="12">
        <v>0.14984613212083922</v>
      </c>
      <c r="I1084" s="12">
        <v>1.0474346869515509E-2</v>
      </c>
      <c r="J1084" s="12">
        <v>2.0206130357430796E-2</v>
      </c>
      <c r="K1084" s="12">
        <v>4.7110042310597136E-2</v>
      </c>
      <c r="L1084" s="12">
        <v>0</v>
      </c>
      <c r="M1084" s="12">
        <v>0</v>
      </c>
      <c r="N1084" s="12">
        <v>0</v>
      </c>
      <c r="O1084" s="12">
        <v>0</v>
      </c>
      <c r="P1084" s="12">
        <v>0</v>
      </c>
      <c r="Q1084" s="12">
        <v>0</v>
      </c>
    </row>
    <row r="1085" spans="1:17" ht="15.75" customHeight="1">
      <c r="A1085" s="8" t="s">
        <v>1268</v>
      </c>
      <c r="B1085" s="8" t="s">
        <v>202</v>
      </c>
      <c r="C1085" s="12">
        <v>1.7120000000000002E-5</v>
      </c>
      <c r="D1085" s="12">
        <v>0</v>
      </c>
      <c r="E1085" s="12">
        <v>31.658415652206102</v>
      </c>
      <c r="F1085" s="12">
        <v>0.17730681995805994</v>
      </c>
      <c r="G1085" s="12">
        <v>0.3420437342743633</v>
      </c>
      <c r="H1085" s="12">
        <v>0.79746564575706091</v>
      </c>
      <c r="I1085" s="12">
        <v>0.12825178285950598</v>
      </c>
      <c r="J1085" s="12">
        <v>0.24741134462276551</v>
      </c>
      <c r="K1085" s="12">
        <v>0.57683280802025927</v>
      </c>
      <c r="L1085" s="12">
        <v>0</v>
      </c>
      <c r="M1085" s="12">
        <v>0</v>
      </c>
      <c r="N1085" s="12">
        <v>0</v>
      </c>
      <c r="O1085" s="12">
        <v>0</v>
      </c>
      <c r="P1085" s="12">
        <v>0</v>
      </c>
      <c r="Q1085" s="12">
        <v>0</v>
      </c>
    </row>
    <row r="1086" spans="1:17" ht="15.75" customHeight="1">
      <c r="A1086" s="8" t="s">
        <v>1268</v>
      </c>
      <c r="B1086" s="8" t="s">
        <v>217</v>
      </c>
      <c r="C1086" s="12">
        <v>1.7100000000000002E-5</v>
      </c>
      <c r="D1086" s="12">
        <v>0</v>
      </c>
      <c r="E1086" s="12">
        <v>999.02471837999997</v>
      </c>
      <c r="F1086" s="12">
        <v>5.5132543769431585E-3</v>
      </c>
      <c r="G1086" s="12">
        <v>1.063565471164717E-2</v>
      </c>
      <c r="H1086" s="12">
        <v>2.479673913824576E-2</v>
      </c>
      <c r="I1086" s="12">
        <v>4.3639690507099836E-3</v>
      </c>
      <c r="J1086" s="12">
        <v>8.4185609482797467E-3</v>
      </c>
      <c r="K1086" s="12">
        <v>1.9627645444836531E-2</v>
      </c>
      <c r="L1086" s="12">
        <v>0</v>
      </c>
      <c r="M1086" s="12">
        <v>0</v>
      </c>
      <c r="N1086" s="12">
        <v>0</v>
      </c>
      <c r="O1086" s="12">
        <v>0</v>
      </c>
      <c r="P1086" s="12">
        <v>0</v>
      </c>
      <c r="Q1086" s="12">
        <v>0</v>
      </c>
    </row>
    <row r="1087" spans="1:17" ht="15.75" customHeight="1">
      <c r="A1087" s="8" t="s">
        <v>1268</v>
      </c>
      <c r="B1087" s="8" t="s">
        <v>244</v>
      </c>
      <c r="C1087" s="12">
        <v>1.3560000000000001E-5</v>
      </c>
      <c r="D1087" s="12">
        <v>0</v>
      </c>
      <c r="E1087" s="12">
        <v>184.84152828999999</v>
      </c>
      <c r="F1087" s="12">
        <v>3.1008962264831814E-2</v>
      </c>
      <c r="G1087" s="12">
        <v>5.981958985866833E-2</v>
      </c>
      <c r="H1087" s="12">
        <v>0.13946774366958767</v>
      </c>
      <c r="I1087" s="12">
        <v>1.9402726791776573E-2</v>
      </c>
      <c r="J1087" s="12">
        <v>3.7429925868245284E-2</v>
      </c>
      <c r="K1087" s="12">
        <v>8.7266852195036312E-2</v>
      </c>
      <c r="L1087" s="12">
        <v>0</v>
      </c>
      <c r="M1087" s="12">
        <v>0</v>
      </c>
      <c r="N1087" s="12">
        <v>0</v>
      </c>
      <c r="O1087" s="12">
        <v>0</v>
      </c>
      <c r="P1087" s="12">
        <v>0</v>
      </c>
      <c r="Q1087" s="12">
        <v>0</v>
      </c>
    </row>
    <row r="1088" spans="1:17" ht="15.75" customHeight="1">
      <c r="A1088" s="8" t="s">
        <v>1269</v>
      </c>
      <c r="B1088" s="8" t="s">
        <v>217</v>
      </c>
      <c r="C1088" s="12">
        <v>7.0281000000000007E-3</v>
      </c>
      <c r="D1088" s="12">
        <v>0</v>
      </c>
      <c r="E1088" s="12">
        <v>999.02471837999997</v>
      </c>
      <c r="F1088" s="12">
        <v>2.2659475489236383</v>
      </c>
      <c r="G1088" s="12">
        <v>4.3712540864869869</v>
      </c>
      <c r="H1088" s="12">
        <v>10.191459785819006</v>
      </c>
      <c r="I1088" s="12">
        <v>1.7935912798418034</v>
      </c>
      <c r="J1088" s="12">
        <v>3.4600285497429764</v>
      </c>
      <c r="K1088" s="12">
        <v>8.0669622778278143</v>
      </c>
      <c r="L1088" s="12">
        <v>0</v>
      </c>
      <c r="M1088" s="12">
        <v>0</v>
      </c>
      <c r="N1088" s="12">
        <v>0</v>
      </c>
      <c r="O1088" s="12">
        <v>0</v>
      </c>
      <c r="P1088" s="12">
        <v>0</v>
      </c>
      <c r="Q1088" s="12">
        <v>0</v>
      </c>
    </row>
    <row r="1089" spans="1:17" ht="15.75" customHeight="1">
      <c r="A1089" s="8" t="s">
        <v>1269</v>
      </c>
      <c r="B1089" s="8" t="s">
        <v>244</v>
      </c>
      <c r="C1089" s="12">
        <v>8.8265429999999992E-2</v>
      </c>
      <c r="D1089" s="12">
        <v>0</v>
      </c>
      <c r="E1089" s="12">
        <v>184.84152828999999</v>
      </c>
      <c r="F1089" s="12">
        <v>201.84508762235646</v>
      </c>
      <c r="G1089" s="12">
        <v>389.38066528753677</v>
      </c>
      <c r="H1089" s="12">
        <v>907.83041048126358</v>
      </c>
      <c r="I1089" s="12">
        <v>126.29719936937165</v>
      </c>
      <c r="J1089" s="12">
        <v>243.6407449578756</v>
      </c>
      <c r="K1089" s="12">
        <v>568.04175765054015</v>
      </c>
      <c r="L1089" s="12">
        <v>0</v>
      </c>
      <c r="M1089" s="12">
        <v>0</v>
      </c>
      <c r="N1089" s="12">
        <v>0</v>
      </c>
      <c r="O1089" s="12">
        <v>0</v>
      </c>
      <c r="P1089" s="12">
        <v>0</v>
      </c>
      <c r="Q1089" s="12">
        <v>0</v>
      </c>
    </row>
    <row r="1090" spans="1:17" ht="15.75" customHeight="1">
      <c r="A1090" s="8" t="s">
        <v>1270</v>
      </c>
      <c r="B1090" s="8" t="s">
        <v>87</v>
      </c>
      <c r="C1090" s="12">
        <v>2.3807E-4</v>
      </c>
      <c r="D1090" s="12">
        <v>0</v>
      </c>
      <c r="E1090" s="12">
        <v>150.54139967525299</v>
      </c>
      <c r="F1090" s="12">
        <v>0.53124052332875371</v>
      </c>
      <c r="G1090" s="12">
        <v>1.0248195328313652</v>
      </c>
      <c r="H1090" s="12">
        <v>2.389338814428529</v>
      </c>
      <c r="I1090" s="12">
        <v>5.4989604800918988E-2</v>
      </c>
      <c r="J1090" s="12">
        <v>0.10608080262691998</v>
      </c>
      <c r="K1090" s="12">
        <v>0.24732450061911465</v>
      </c>
      <c r="L1090" s="12">
        <v>0</v>
      </c>
      <c r="M1090" s="12">
        <v>0</v>
      </c>
      <c r="N1090" s="12">
        <v>0</v>
      </c>
      <c r="O1090" s="12">
        <v>0</v>
      </c>
      <c r="P1090" s="12">
        <v>0</v>
      </c>
      <c r="Q1090" s="12">
        <v>0</v>
      </c>
    </row>
    <row r="1091" spans="1:17" ht="15.75" customHeight="1">
      <c r="A1091" s="8" t="s">
        <v>1271</v>
      </c>
      <c r="B1091" s="8" t="s">
        <v>128</v>
      </c>
      <c r="C1091" s="12">
        <v>0.15056832000000001</v>
      </c>
      <c r="D1091" s="12">
        <v>0</v>
      </c>
      <c r="E1091" s="12">
        <v>146.87979724000002</v>
      </c>
      <c r="F1091" s="12">
        <v>296.82737832902131</v>
      </c>
      <c r="G1091" s="12">
        <v>572.61161720989116</v>
      </c>
      <c r="H1091" s="12">
        <v>1335.0283818384403</v>
      </c>
      <c r="I1091" s="12">
        <v>212.50426852175647</v>
      </c>
      <c r="J1091" s="12">
        <v>409.94336016864253</v>
      </c>
      <c r="K1091" s="12">
        <v>955.77177326241303</v>
      </c>
      <c r="L1091" s="12">
        <v>0</v>
      </c>
      <c r="M1091" s="12">
        <v>0</v>
      </c>
      <c r="N1091" s="12">
        <v>0</v>
      </c>
      <c r="O1091" s="12">
        <v>0</v>
      </c>
      <c r="P1091" s="12">
        <v>0</v>
      </c>
      <c r="Q1091" s="12">
        <v>0</v>
      </c>
    </row>
    <row r="1092" spans="1:17" ht="15.75" customHeight="1">
      <c r="A1092" s="8" t="s">
        <v>1272</v>
      </c>
      <c r="B1092" s="8" t="s">
        <v>138</v>
      </c>
      <c r="C1092" s="12">
        <v>1.24108E-2</v>
      </c>
      <c r="D1092" s="12">
        <v>0</v>
      </c>
      <c r="E1092" s="12">
        <v>450.24200000000002</v>
      </c>
      <c r="F1092" s="12">
        <v>22.534566587881123</v>
      </c>
      <c r="G1092" s="12">
        <v>43.471578294598935</v>
      </c>
      <c r="H1092" s="12">
        <v>101.35280019184178</v>
      </c>
      <c r="I1092" s="12">
        <v>14.27299023117955</v>
      </c>
      <c r="J1092" s="12">
        <v>27.534117859025077</v>
      </c>
      <c r="K1092" s="12">
        <v>64.195045482650713</v>
      </c>
      <c r="L1092" s="12">
        <v>0</v>
      </c>
      <c r="M1092" s="12">
        <v>0</v>
      </c>
      <c r="N1092" s="12">
        <v>0</v>
      </c>
      <c r="O1092" s="12">
        <v>0</v>
      </c>
      <c r="P1092" s="12">
        <v>0</v>
      </c>
      <c r="Q1092" s="12">
        <v>0</v>
      </c>
    </row>
    <row r="1093" spans="1:17" ht="15.75" customHeight="1">
      <c r="A1093" s="8" t="s">
        <v>1273</v>
      </c>
      <c r="B1093" s="8" t="s">
        <v>45</v>
      </c>
      <c r="C1093" s="12">
        <v>5.7893400000000005E-2</v>
      </c>
      <c r="D1093" s="12">
        <v>0</v>
      </c>
      <c r="E1093" s="12">
        <v>93.437635950000001</v>
      </c>
      <c r="F1093" s="12">
        <v>88.561629383872628</v>
      </c>
      <c r="G1093" s="12">
        <v>170.84481259687144</v>
      </c>
      <c r="H1093" s="12">
        <v>398.3200250425395</v>
      </c>
      <c r="I1093" s="12">
        <v>57.316021663967746</v>
      </c>
      <c r="J1093" s="12">
        <v>110.56870845876709</v>
      </c>
      <c r="K1093" s="12">
        <v>257.78793077047669</v>
      </c>
      <c r="L1093" s="12">
        <v>0</v>
      </c>
      <c r="M1093" s="12">
        <v>0</v>
      </c>
      <c r="N1093" s="12">
        <v>0</v>
      </c>
      <c r="O1093" s="12">
        <v>0</v>
      </c>
      <c r="P1093" s="12">
        <v>0</v>
      </c>
      <c r="Q1093" s="12">
        <v>0</v>
      </c>
    </row>
    <row r="1094" spans="1:17" ht="15.75" customHeight="1">
      <c r="A1094" s="8" t="s">
        <v>1273</v>
      </c>
      <c r="B1094" s="8" t="s">
        <v>128</v>
      </c>
      <c r="C1094" s="12">
        <v>7.7989199999999995E-2</v>
      </c>
      <c r="D1094" s="12">
        <v>0</v>
      </c>
      <c r="E1094" s="12">
        <v>146.87979724000002</v>
      </c>
      <c r="F1094" s="12">
        <v>153.74635098523851</v>
      </c>
      <c r="G1094" s="12">
        <v>296.59308104723249</v>
      </c>
      <c r="H1094" s="12">
        <v>691.49868628988133</v>
      </c>
      <c r="I1094" s="12">
        <v>110.06988653786512</v>
      </c>
      <c r="J1094" s="12">
        <v>212.3365307181769</v>
      </c>
      <c r="K1094" s="12">
        <v>495.05683519160584</v>
      </c>
      <c r="L1094" s="12">
        <v>0</v>
      </c>
      <c r="M1094" s="12">
        <v>0</v>
      </c>
      <c r="N1094" s="12">
        <v>0</v>
      </c>
      <c r="O1094" s="12">
        <v>0</v>
      </c>
      <c r="P1094" s="12">
        <v>0</v>
      </c>
      <c r="Q1094" s="12">
        <v>0</v>
      </c>
    </row>
    <row r="1095" spans="1:17" ht="15.75" customHeight="1">
      <c r="A1095" s="8" t="s">
        <v>1273</v>
      </c>
      <c r="B1095" s="8" t="s">
        <v>310</v>
      </c>
      <c r="C1095" s="12">
        <v>1.0650389999999999E-2</v>
      </c>
      <c r="D1095" s="12">
        <v>0</v>
      </c>
      <c r="E1095" s="12">
        <v>126.431048136</v>
      </c>
      <c r="F1095" s="12">
        <v>14.821169583258046</v>
      </c>
      <c r="G1095" s="12">
        <v>28.591614196060402</v>
      </c>
      <c r="H1095" s="12">
        <v>66.660569375636726</v>
      </c>
      <c r="I1095" s="12">
        <v>8.8663100586330312</v>
      </c>
      <c r="J1095" s="12">
        <v>17.104056135046221</v>
      </c>
      <c r="K1095" s="12">
        <v>39.877640792737608</v>
      </c>
      <c r="L1095" s="12">
        <v>0</v>
      </c>
      <c r="M1095" s="12">
        <v>0</v>
      </c>
      <c r="N1095" s="12">
        <v>0</v>
      </c>
      <c r="O1095" s="12">
        <v>0</v>
      </c>
      <c r="P1095" s="12">
        <v>0</v>
      </c>
      <c r="Q1095" s="12">
        <v>0</v>
      </c>
    </row>
    <row r="1096" spans="1:17" ht="15.75" customHeight="1">
      <c r="A1096" s="8" t="s">
        <v>1274</v>
      </c>
      <c r="B1096" s="8" t="s">
        <v>210</v>
      </c>
      <c r="C1096" s="12">
        <v>14.39738118</v>
      </c>
      <c r="D1096" s="12">
        <v>0</v>
      </c>
      <c r="E1096" s="12">
        <v>67.045644999999993</v>
      </c>
      <c r="F1096" s="12">
        <v>50588.455746743755</v>
      </c>
      <c r="G1096" s="12">
        <v>97590.517493250212</v>
      </c>
      <c r="H1096" s="12">
        <v>227529.6321905278</v>
      </c>
      <c r="I1096" s="12">
        <v>8269.4299017501198</v>
      </c>
      <c r="J1096" s="12">
        <v>15952.610760171245</v>
      </c>
      <c r="K1096" s="12">
        <v>37193.077278142984</v>
      </c>
      <c r="L1096" s="12">
        <v>0</v>
      </c>
      <c r="M1096" s="12">
        <v>0</v>
      </c>
      <c r="N1096" s="12">
        <v>0</v>
      </c>
      <c r="O1096" s="12">
        <v>0</v>
      </c>
      <c r="P1096" s="12">
        <v>0</v>
      </c>
      <c r="Q1096" s="12">
        <v>0</v>
      </c>
    </row>
    <row r="1097" spans="1:17" ht="15.75" customHeight="1">
      <c r="A1097" s="8" t="s">
        <v>1275</v>
      </c>
      <c r="B1097" s="8" t="s">
        <v>210</v>
      </c>
      <c r="C1097" s="12">
        <v>2.37301875</v>
      </c>
      <c r="D1097" s="12">
        <v>0</v>
      </c>
      <c r="E1097" s="12">
        <v>67.045644999999993</v>
      </c>
      <c r="F1097" s="12">
        <v>8338.138201642596</v>
      </c>
      <c r="G1097" s="12">
        <v>16085.156386314815</v>
      </c>
      <c r="H1097" s="12">
        <v>37502.103793623806</v>
      </c>
      <c r="I1097" s="12">
        <v>1362.991780472099</v>
      </c>
      <c r="J1097" s="12">
        <v>2629.3562677860637</v>
      </c>
      <c r="K1097" s="12">
        <v>6130.2724882937537</v>
      </c>
      <c r="L1097" s="12">
        <v>0</v>
      </c>
      <c r="M1097" s="12">
        <v>0</v>
      </c>
      <c r="N1097" s="12">
        <v>0</v>
      </c>
      <c r="O1097" s="12">
        <v>0</v>
      </c>
      <c r="P1097" s="12">
        <v>0</v>
      </c>
      <c r="Q1097" s="12">
        <v>0</v>
      </c>
    </row>
    <row r="1098" spans="1:17" ht="15.75" customHeight="1">
      <c r="A1098" s="8" t="s">
        <v>1276</v>
      </c>
      <c r="B1098" s="8" t="s">
        <v>87</v>
      </c>
      <c r="C1098" s="12">
        <v>1.669791E-2</v>
      </c>
      <c r="D1098" s="12">
        <v>0</v>
      </c>
      <c r="E1098" s="12">
        <v>150.54139967525299</v>
      </c>
      <c r="F1098" s="12">
        <v>37.260496689614108</v>
      </c>
      <c r="G1098" s="12">
        <v>71.87946539026413</v>
      </c>
      <c r="H1098" s="12">
        <v>167.58501483947694</v>
      </c>
      <c r="I1098" s="12">
        <v>3.8568970130689006</v>
      </c>
      <c r="J1098" s="12">
        <v>7.4403649976564594</v>
      </c>
      <c r="K1098" s="12">
        <v>17.347008241831901</v>
      </c>
      <c r="L1098" s="12">
        <v>0</v>
      </c>
      <c r="M1098" s="12">
        <v>0</v>
      </c>
      <c r="N1098" s="12">
        <v>0</v>
      </c>
      <c r="O1098" s="12">
        <v>0</v>
      </c>
      <c r="P1098" s="12">
        <v>0</v>
      </c>
      <c r="Q1098" s="12">
        <v>0</v>
      </c>
    </row>
    <row r="1099" spans="1:17" ht="15.75" customHeight="1">
      <c r="A1099" s="8" t="s">
        <v>1276</v>
      </c>
      <c r="B1099" s="8" t="s">
        <v>97</v>
      </c>
      <c r="C1099" s="12">
        <v>0.36131200000000002</v>
      </c>
      <c r="D1099" s="12">
        <v>0</v>
      </c>
      <c r="E1099" s="12">
        <v>108.25509592</v>
      </c>
      <c r="F1099" s="12">
        <v>114.93899726857852</v>
      </c>
      <c r="G1099" s="12">
        <v>221.7295637516639</v>
      </c>
      <c r="H1099" s="12">
        <v>516.95643574870508</v>
      </c>
      <c r="I1099" s="12">
        <v>84.456028641030443</v>
      </c>
      <c r="J1099" s="12">
        <v>162.92467162398887</v>
      </c>
      <c r="K1099" s="12">
        <v>379.85443218837986</v>
      </c>
      <c r="L1099" s="12">
        <v>0</v>
      </c>
      <c r="M1099" s="12">
        <v>0</v>
      </c>
      <c r="N1099" s="12">
        <v>0</v>
      </c>
      <c r="O1099" s="12">
        <v>0</v>
      </c>
      <c r="P1099" s="12">
        <v>0</v>
      </c>
      <c r="Q1099" s="12">
        <v>0</v>
      </c>
    </row>
    <row r="1100" spans="1:17" ht="15.75" customHeight="1">
      <c r="A1100" s="8" t="s">
        <v>1276</v>
      </c>
      <c r="B1100" s="8" t="s">
        <v>128</v>
      </c>
      <c r="C1100" s="12">
        <v>3.9980246400000001</v>
      </c>
      <c r="D1100" s="12">
        <v>0</v>
      </c>
      <c r="E1100" s="12">
        <v>146.87979724000002</v>
      </c>
      <c r="F1100" s="12">
        <v>7881.6259116527917</v>
      </c>
      <c r="G1100" s="12">
        <v>15204.495572211956</v>
      </c>
      <c r="H1100" s="12">
        <v>35448.867103580706</v>
      </c>
      <c r="I1100" s="12">
        <v>5642.603315592276</v>
      </c>
      <c r="J1100" s="12">
        <v>10885.182586606714</v>
      </c>
      <c r="K1100" s="12">
        <v>25378.506579070687</v>
      </c>
      <c r="L1100" s="12">
        <v>0</v>
      </c>
      <c r="M1100" s="12">
        <v>0</v>
      </c>
      <c r="N1100" s="12">
        <v>0</v>
      </c>
      <c r="O1100" s="12">
        <v>0</v>
      </c>
      <c r="P1100" s="12">
        <v>0</v>
      </c>
      <c r="Q1100" s="12">
        <v>0</v>
      </c>
    </row>
    <row r="1101" spans="1:17" ht="15.75" customHeight="1">
      <c r="A1101" s="8" t="s">
        <v>1276</v>
      </c>
      <c r="B1101" s="8" t="s">
        <v>210</v>
      </c>
      <c r="C1101" s="12">
        <v>0.188</v>
      </c>
      <c r="D1101" s="12">
        <v>0</v>
      </c>
      <c r="E1101" s="12">
        <v>67.045644999999993</v>
      </c>
      <c r="F1101" s="12">
        <v>660.58052929788619</v>
      </c>
      <c r="G1101" s="12">
        <v>1274.3301757001227</v>
      </c>
      <c r="H1101" s="12">
        <v>2971.0660791033683</v>
      </c>
      <c r="I1101" s="12">
        <v>107.98163930594927</v>
      </c>
      <c r="J1101" s="12">
        <v>208.30807946367048</v>
      </c>
      <c r="K1101" s="12">
        <v>485.6646108671606</v>
      </c>
      <c r="L1101" s="12">
        <v>0</v>
      </c>
      <c r="M1101" s="12">
        <v>0</v>
      </c>
      <c r="N1101" s="12">
        <v>0</v>
      </c>
      <c r="O1101" s="12">
        <v>0</v>
      </c>
      <c r="P1101" s="12">
        <v>0</v>
      </c>
      <c r="Q1101" s="12">
        <v>0</v>
      </c>
    </row>
    <row r="1102" spans="1:17" ht="15.75" customHeight="1">
      <c r="A1102" s="8" t="s">
        <v>1276</v>
      </c>
      <c r="B1102" s="8" t="s">
        <v>306</v>
      </c>
      <c r="C1102" s="12">
        <v>8.3638020000000007E-2</v>
      </c>
      <c r="D1102" s="12">
        <v>0</v>
      </c>
      <c r="E1102" s="12">
        <v>36.634587916000001</v>
      </c>
      <c r="F1102" s="12">
        <v>146.27182726302803</v>
      </c>
      <c r="G1102" s="12">
        <v>282.17392894427371</v>
      </c>
      <c r="H1102" s="12">
        <v>657.88082608422781</v>
      </c>
      <c r="I1102" s="12">
        <v>95.999555410700182</v>
      </c>
      <c r="J1102" s="12">
        <v>185.19336384873168</v>
      </c>
      <c r="K1102" s="12">
        <v>431.77328128773257</v>
      </c>
      <c r="L1102" s="12">
        <v>0</v>
      </c>
      <c r="M1102" s="12">
        <v>0</v>
      </c>
      <c r="N1102" s="12">
        <v>0</v>
      </c>
      <c r="O1102" s="12">
        <v>0</v>
      </c>
      <c r="P1102" s="12">
        <v>0</v>
      </c>
      <c r="Q1102" s="12">
        <v>0</v>
      </c>
    </row>
    <row r="1103" spans="1:17" ht="15.75" customHeight="1">
      <c r="A1103" s="8" t="s">
        <v>1276</v>
      </c>
      <c r="B1103" s="8" t="s">
        <v>310</v>
      </c>
      <c r="C1103" s="12">
        <v>1.5858209999999998E-2</v>
      </c>
      <c r="D1103" s="12">
        <v>0</v>
      </c>
      <c r="E1103" s="12">
        <v>126.431048136</v>
      </c>
      <c r="F1103" s="12">
        <v>22.068414367635228</v>
      </c>
      <c r="G1103" s="12">
        <v>42.572321028629652</v>
      </c>
      <c r="H1103" s="12">
        <v>99.256206381026033</v>
      </c>
      <c r="I1103" s="12">
        <v>13.201751939122877</v>
      </c>
      <c r="J1103" s="12">
        <v>25.467585134567965</v>
      </c>
      <c r="K1103" s="12">
        <v>59.376980748667357</v>
      </c>
      <c r="L1103" s="12">
        <v>0</v>
      </c>
      <c r="M1103" s="12">
        <v>0</v>
      </c>
      <c r="N1103" s="12">
        <v>0</v>
      </c>
      <c r="O1103" s="12">
        <v>0</v>
      </c>
      <c r="P1103" s="12">
        <v>0</v>
      </c>
      <c r="Q1103" s="12">
        <v>0</v>
      </c>
    </row>
    <row r="1104" spans="1:17" ht="15.75" customHeight="1">
      <c r="A1104" s="8" t="s">
        <v>1277</v>
      </c>
      <c r="B1104" s="8" t="s">
        <v>202</v>
      </c>
      <c r="C1104" s="12">
        <v>4.280759E-2</v>
      </c>
      <c r="D1104" s="12">
        <v>0</v>
      </c>
      <c r="E1104" s="12">
        <v>31.658415652206102</v>
      </c>
      <c r="F1104" s="12">
        <v>443.34565729955881</v>
      </c>
      <c r="G1104" s="12">
        <v>855.26097773866184</v>
      </c>
      <c r="H1104" s="12">
        <v>1994.017663706396</v>
      </c>
      <c r="I1104" s="12">
        <v>320.6863164380116</v>
      </c>
      <c r="J1104" s="12">
        <v>618.63804917990944</v>
      </c>
      <c r="K1104" s="12">
        <v>1442.337753754671</v>
      </c>
      <c r="L1104" s="12">
        <v>0</v>
      </c>
      <c r="M1104" s="12">
        <v>0</v>
      </c>
      <c r="N1104" s="12">
        <v>0</v>
      </c>
      <c r="O1104" s="12">
        <v>0</v>
      </c>
      <c r="P1104" s="12">
        <v>0</v>
      </c>
      <c r="Q1104" s="12">
        <v>0</v>
      </c>
    </row>
    <row r="1105" spans="1:17" ht="15.75" customHeight="1">
      <c r="A1105" s="8" t="s">
        <v>1277</v>
      </c>
      <c r="B1105" s="8" t="s">
        <v>319</v>
      </c>
      <c r="C1105" s="12">
        <v>0.12114319</v>
      </c>
      <c r="D1105" s="12">
        <v>0</v>
      </c>
      <c r="E1105" s="12">
        <v>230.05283894999999</v>
      </c>
      <c r="F1105" s="12">
        <v>16.832757273665571</v>
      </c>
      <c r="G1105" s="12">
        <v>32.472181032745432</v>
      </c>
      <c r="H1105" s="12">
        <v>75.708005209787046</v>
      </c>
      <c r="I1105" s="12">
        <v>8.7019476118763439</v>
      </c>
      <c r="J1105" s="12">
        <v>16.786983474917154</v>
      </c>
      <c r="K1105" s="12">
        <v>39.138394525887662</v>
      </c>
      <c r="L1105" s="12">
        <v>0</v>
      </c>
      <c r="M1105" s="12">
        <v>0</v>
      </c>
      <c r="N1105" s="12">
        <v>0</v>
      </c>
      <c r="O1105" s="12">
        <v>0</v>
      </c>
      <c r="P1105" s="12">
        <v>0</v>
      </c>
      <c r="Q1105" s="12">
        <v>0</v>
      </c>
    </row>
    <row r="1106" spans="1:17" ht="15.75" customHeight="1">
      <c r="A1106" s="8" t="s">
        <v>1278</v>
      </c>
      <c r="B1106" s="8" t="s">
        <v>319</v>
      </c>
      <c r="C1106" s="12">
        <v>7.1428078600000005</v>
      </c>
      <c r="D1106" s="12">
        <v>0</v>
      </c>
      <c r="E1106" s="12">
        <v>230.05283894999999</v>
      </c>
      <c r="F1106" s="12">
        <v>992.48790592199691</v>
      </c>
      <c r="G1106" s="12">
        <v>1914.6148447307437</v>
      </c>
      <c r="H1106" s="12">
        <v>4463.872337168832</v>
      </c>
      <c r="I1106" s="12">
        <v>513.08158386301852</v>
      </c>
      <c r="J1106" s="12">
        <v>989.78900514612803</v>
      </c>
      <c r="K1106" s="12">
        <v>2307.666093713492</v>
      </c>
      <c r="L1106" s="12">
        <v>0</v>
      </c>
      <c r="M1106" s="12">
        <v>0</v>
      </c>
      <c r="N1106" s="12">
        <v>0</v>
      </c>
      <c r="O1106" s="12">
        <v>0</v>
      </c>
      <c r="P1106" s="12">
        <v>0</v>
      </c>
      <c r="Q1106" s="12">
        <v>0</v>
      </c>
    </row>
    <row r="1107" spans="1:17" ht="15.75" customHeight="1">
      <c r="A1107" s="8" t="s">
        <v>1279</v>
      </c>
      <c r="B1107" s="8" t="s">
        <v>97</v>
      </c>
      <c r="C1107" s="12">
        <v>3.5254239999999999E-2</v>
      </c>
      <c r="D1107" s="12">
        <v>0</v>
      </c>
      <c r="E1107" s="12">
        <v>108.25509592</v>
      </c>
      <c r="F1107" s="12">
        <v>11.214925037269206</v>
      </c>
      <c r="G1107" s="12">
        <v>21.634784495384764</v>
      </c>
      <c r="H1107" s="12">
        <v>50.440910502362023</v>
      </c>
      <c r="I1107" s="12">
        <v>8.2406150450518147</v>
      </c>
      <c r="J1107" s="12">
        <v>15.897023833565708</v>
      </c>
      <c r="K1107" s="12">
        <v>37.06347787350785</v>
      </c>
      <c r="L1107" s="12">
        <v>0</v>
      </c>
      <c r="M1107" s="12">
        <v>0</v>
      </c>
      <c r="N1107" s="12">
        <v>0</v>
      </c>
      <c r="O1107" s="12">
        <v>0</v>
      </c>
      <c r="P1107" s="12">
        <v>0</v>
      </c>
      <c r="Q1107" s="12">
        <v>0</v>
      </c>
    </row>
    <row r="1108" spans="1:17" ht="15.75" customHeight="1">
      <c r="A1108" s="8" t="s">
        <v>1279</v>
      </c>
      <c r="B1108" s="8" t="s">
        <v>128</v>
      </c>
      <c r="C1108" s="12">
        <v>0.12697164</v>
      </c>
      <c r="D1108" s="12">
        <v>0</v>
      </c>
      <c r="E1108" s="12">
        <v>146.87979724000002</v>
      </c>
      <c r="F1108" s="12">
        <v>250.30935473900684</v>
      </c>
      <c r="G1108" s="12">
        <v>482.87339674236983</v>
      </c>
      <c r="H1108" s="12">
        <v>1125.8061661880333</v>
      </c>
      <c r="I1108" s="12">
        <v>179.20114590644164</v>
      </c>
      <c r="J1108" s="12">
        <v>345.69809072534787</v>
      </c>
      <c r="K1108" s="12">
        <v>805.98567824119129</v>
      </c>
      <c r="L1108" s="12">
        <v>0</v>
      </c>
      <c r="M1108" s="12">
        <v>0</v>
      </c>
      <c r="N1108" s="12">
        <v>0</v>
      </c>
      <c r="O1108" s="12">
        <v>0</v>
      </c>
      <c r="P1108" s="12">
        <v>0</v>
      </c>
      <c r="Q1108" s="12">
        <v>0</v>
      </c>
    </row>
    <row r="1109" spans="1:17" ht="15.75" customHeight="1">
      <c r="A1109" s="8" t="s">
        <v>1279</v>
      </c>
      <c r="B1109" s="8" t="s">
        <v>217</v>
      </c>
      <c r="C1109" s="12">
        <v>0.5852816999999999</v>
      </c>
      <c r="D1109" s="12">
        <v>0</v>
      </c>
      <c r="E1109" s="12">
        <v>999.02471837999997</v>
      </c>
      <c r="F1109" s="12">
        <v>188.70215755963346</v>
      </c>
      <c r="G1109" s="12">
        <v>364.02655381554763</v>
      </c>
      <c r="H1109" s="12">
        <v>848.71799048473747</v>
      </c>
      <c r="I1109" s="12">
        <v>149.36556869865061</v>
      </c>
      <c r="J1109" s="12">
        <v>288.14208557677085</v>
      </c>
      <c r="K1109" s="12">
        <v>671.79542064041982</v>
      </c>
      <c r="L1109" s="12">
        <v>0</v>
      </c>
      <c r="M1109" s="12">
        <v>0</v>
      </c>
      <c r="N1109" s="12">
        <v>0</v>
      </c>
      <c r="O1109" s="12">
        <v>0</v>
      </c>
      <c r="P1109" s="12">
        <v>0</v>
      </c>
      <c r="Q1109" s="12">
        <v>0</v>
      </c>
    </row>
    <row r="1110" spans="1:17" ht="15.75" customHeight="1">
      <c r="A1110" s="8" t="s">
        <v>1279</v>
      </c>
      <c r="B1110" s="8" t="s">
        <v>244</v>
      </c>
      <c r="C1110" s="12">
        <v>0.82332590999999999</v>
      </c>
      <c r="D1110" s="12">
        <v>0</v>
      </c>
      <c r="E1110" s="12">
        <v>184.84152828999999</v>
      </c>
      <c r="F1110" s="12">
        <v>1882.7789140743594</v>
      </c>
      <c r="G1110" s="12">
        <v>3632.0809923462293</v>
      </c>
      <c r="H1110" s="12">
        <v>8468.0978593222717</v>
      </c>
      <c r="I1110" s="12">
        <v>1178.0802132979961</v>
      </c>
      <c r="J1110" s="12">
        <v>2272.6421664237159</v>
      </c>
      <c r="K1110" s="12">
        <v>5298.6032814390683</v>
      </c>
      <c r="L1110" s="12">
        <v>0</v>
      </c>
      <c r="M1110" s="12">
        <v>0</v>
      </c>
      <c r="N1110" s="12">
        <v>0</v>
      </c>
      <c r="O1110" s="12">
        <v>0</v>
      </c>
      <c r="P1110" s="12">
        <v>0</v>
      </c>
      <c r="Q1110" s="12">
        <v>0</v>
      </c>
    </row>
    <row r="1111" spans="1:17" ht="15.75" customHeight="1">
      <c r="A1111" s="8" t="s">
        <v>1279</v>
      </c>
      <c r="B1111" s="8" t="s">
        <v>319</v>
      </c>
      <c r="C1111" s="12">
        <v>1.8022450000000002E-2</v>
      </c>
      <c r="D1111" s="12">
        <v>0</v>
      </c>
      <c r="E1111" s="12">
        <v>230.05283894999999</v>
      </c>
      <c r="F1111" s="12">
        <v>2.5042061904327766</v>
      </c>
      <c r="G1111" s="12">
        <v>4.8308803743206941</v>
      </c>
      <c r="H1111" s="12">
        <v>11.263065951071015</v>
      </c>
      <c r="I1111" s="12">
        <v>1.2945871388863115</v>
      </c>
      <c r="J1111" s="12">
        <v>2.4973964308478314</v>
      </c>
      <c r="K1111" s="12">
        <v>5.822611724382396</v>
      </c>
      <c r="L1111" s="12">
        <v>0</v>
      </c>
      <c r="M1111" s="12">
        <v>0</v>
      </c>
      <c r="N1111" s="12">
        <v>0</v>
      </c>
      <c r="O1111" s="12">
        <v>0</v>
      </c>
      <c r="P1111" s="12">
        <v>0</v>
      </c>
      <c r="Q1111" s="12">
        <v>0</v>
      </c>
    </row>
    <row r="1112" spans="1:17" ht="15.75" customHeight="1">
      <c r="A1112" s="8" t="s">
        <v>1280</v>
      </c>
      <c r="B1112" s="8" t="s">
        <v>244</v>
      </c>
      <c r="C1112" s="12">
        <v>5.0849999999999995E-4</v>
      </c>
      <c r="D1112" s="12">
        <v>0</v>
      </c>
      <c r="E1112" s="12">
        <v>184.84152828999999</v>
      </c>
      <c r="F1112" s="12">
        <v>1.1628360849311929</v>
      </c>
      <c r="G1112" s="12">
        <v>2.2432346197000621</v>
      </c>
      <c r="H1112" s="12">
        <v>5.230040387609538</v>
      </c>
      <c r="I1112" s="12">
        <v>0.72760225469162143</v>
      </c>
      <c r="J1112" s="12">
        <v>1.4036222200591981</v>
      </c>
      <c r="K1112" s="12">
        <v>3.2725069573138619</v>
      </c>
      <c r="L1112" s="12">
        <v>0</v>
      </c>
      <c r="M1112" s="12">
        <v>0</v>
      </c>
      <c r="N1112" s="12">
        <v>0</v>
      </c>
      <c r="O1112" s="12">
        <v>0</v>
      </c>
      <c r="P1112" s="12">
        <v>0</v>
      </c>
      <c r="Q1112" s="12">
        <v>0</v>
      </c>
    </row>
    <row r="1113" spans="1:17" ht="15.75" customHeight="1">
      <c r="A1113" s="8" t="s">
        <v>1281</v>
      </c>
      <c r="B1113" s="8" t="s">
        <v>97</v>
      </c>
      <c r="C1113" s="12">
        <v>1.6799999999999999E-4</v>
      </c>
      <c r="D1113" s="12">
        <v>0</v>
      </c>
      <c r="E1113" s="12">
        <v>108.25509592</v>
      </c>
      <c r="F1113" s="12">
        <v>5.3443427124261547E-2</v>
      </c>
      <c r="G1113" s="12">
        <v>0.10309806126084806</v>
      </c>
      <c r="H1113" s="12">
        <v>0.24037032040392362</v>
      </c>
      <c r="I1113" s="12">
        <v>3.9269697136250982E-2</v>
      </c>
      <c r="J1113" s="12">
        <v>7.575542697953605E-2</v>
      </c>
      <c r="K1113" s="12">
        <v>0.17662171366477675</v>
      </c>
      <c r="L1113" s="12">
        <v>0</v>
      </c>
      <c r="M1113" s="12">
        <v>0</v>
      </c>
      <c r="N1113" s="12">
        <v>0</v>
      </c>
      <c r="O1113" s="12">
        <v>0</v>
      </c>
      <c r="P1113" s="12">
        <v>0</v>
      </c>
      <c r="Q1113" s="12">
        <v>0</v>
      </c>
    </row>
    <row r="1114" spans="1:17" ht="15.75" customHeight="1">
      <c r="A1114" s="8" t="s">
        <v>1282</v>
      </c>
      <c r="B1114" s="8" t="s">
        <v>83</v>
      </c>
      <c r="C1114" s="12">
        <v>2.0489239299999999</v>
      </c>
      <c r="D1114" s="12">
        <v>0</v>
      </c>
      <c r="E1114" s="12">
        <v>178.77225749999999</v>
      </c>
      <c r="F1114" s="12">
        <v>1502.7957997092799</v>
      </c>
      <c r="G1114" s="12">
        <v>2899.053106394761</v>
      </c>
      <c r="H1114" s="12">
        <v>6759.0633182617294</v>
      </c>
      <c r="I1114" s="12">
        <v>692.87243841851705</v>
      </c>
      <c r="J1114" s="12">
        <v>1336.6247066441751</v>
      </c>
      <c r="K1114" s="12">
        <v>3116.3040804712991</v>
      </c>
      <c r="L1114" s="12">
        <v>0</v>
      </c>
      <c r="M1114" s="12">
        <v>0</v>
      </c>
      <c r="N1114" s="12">
        <v>0</v>
      </c>
      <c r="O1114" s="12">
        <v>0</v>
      </c>
      <c r="P1114" s="12">
        <v>0</v>
      </c>
      <c r="Q1114" s="12">
        <v>0</v>
      </c>
    </row>
    <row r="1115" spans="1:17" ht="15.75" customHeight="1">
      <c r="A1115" s="8" t="s">
        <v>1283</v>
      </c>
      <c r="B1115" s="8" t="s">
        <v>87</v>
      </c>
      <c r="C1115" s="12">
        <v>4.1329999999999999E-5</v>
      </c>
      <c r="D1115" s="12">
        <v>0</v>
      </c>
      <c r="E1115" s="12">
        <v>150.54139967525299</v>
      </c>
      <c r="F1115" s="12">
        <v>9.2225693406046083E-2</v>
      </c>
      <c r="G1115" s="12">
        <v>0.17791318222338101</v>
      </c>
      <c r="H1115" s="12">
        <v>0.41479973621342919</v>
      </c>
      <c r="I1115" s="12">
        <v>9.5464374613432254E-3</v>
      </c>
      <c r="J1115" s="12">
        <v>1.8416094310793475E-2</v>
      </c>
      <c r="K1115" s="12">
        <v>4.2936622046406553E-2</v>
      </c>
      <c r="L1115" s="12">
        <v>0</v>
      </c>
      <c r="M1115" s="12">
        <v>0</v>
      </c>
      <c r="N1115" s="12">
        <v>0</v>
      </c>
      <c r="O1115" s="12">
        <v>0</v>
      </c>
      <c r="P1115" s="12">
        <v>0</v>
      </c>
      <c r="Q1115" s="12">
        <v>0</v>
      </c>
    </row>
    <row r="1116" spans="1:17" ht="15.75" customHeight="1">
      <c r="A1116" s="8" t="s">
        <v>1284</v>
      </c>
      <c r="B1116" s="8" t="s">
        <v>61</v>
      </c>
      <c r="C1116" s="12">
        <v>8.1660000000000001E-4</v>
      </c>
      <c r="D1116" s="12">
        <v>0</v>
      </c>
      <c r="E1116" s="12">
        <v>2.9174746000000003</v>
      </c>
      <c r="F1116" s="12">
        <v>21.857951024608063</v>
      </c>
      <c r="G1116" s="12">
        <v>42.166314831045689</v>
      </c>
      <c r="H1116" s="12">
        <v>98.309613995042014</v>
      </c>
      <c r="I1116" s="12">
        <v>14.076761943236905</v>
      </c>
      <c r="J1116" s="12">
        <v>27.155572598363122</v>
      </c>
      <c r="K1116" s="12">
        <v>63.312477522788846</v>
      </c>
      <c r="L1116" s="12">
        <v>0</v>
      </c>
      <c r="M1116" s="12">
        <v>0</v>
      </c>
      <c r="N1116" s="12">
        <v>0</v>
      </c>
      <c r="O1116" s="12">
        <v>0</v>
      </c>
      <c r="P1116" s="12">
        <v>0</v>
      </c>
      <c r="Q1116" s="12">
        <v>0</v>
      </c>
    </row>
    <row r="1117" spans="1:17" ht="15.75" customHeight="1">
      <c r="A1117" s="8" t="s">
        <v>1284</v>
      </c>
      <c r="B1117" s="8" t="s">
        <v>128</v>
      </c>
      <c r="C1117" s="12">
        <v>5.1000000000000004E-4</v>
      </c>
      <c r="D1117" s="12">
        <v>0</v>
      </c>
      <c r="E1117" s="12">
        <v>146.87979724000002</v>
      </c>
      <c r="F1117" s="12">
        <v>1.0054038123544242</v>
      </c>
      <c r="G1117" s="12">
        <v>1.9395310034477671</v>
      </c>
      <c r="H1117" s="12">
        <v>4.5219636822513838</v>
      </c>
      <c r="I1117" s="12">
        <v>0.71978738253900831</v>
      </c>
      <c r="J1117" s="12">
        <v>1.3885464995957164</v>
      </c>
      <c r="K1117" s="12">
        <v>3.237358325867159</v>
      </c>
      <c r="L1117" s="12">
        <v>0</v>
      </c>
      <c r="M1117" s="12">
        <v>0</v>
      </c>
      <c r="N1117" s="12">
        <v>0</v>
      </c>
      <c r="O1117" s="12">
        <v>0</v>
      </c>
      <c r="P1117" s="12">
        <v>0</v>
      </c>
      <c r="Q1117" s="12">
        <v>0</v>
      </c>
    </row>
    <row r="1118" spans="1:17" ht="15.75" customHeight="1">
      <c r="A1118" s="8" t="s">
        <v>1284</v>
      </c>
      <c r="B1118" s="8" t="s">
        <v>193</v>
      </c>
      <c r="C1118" s="12">
        <v>1.15138E-3</v>
      </c>
      <c r="D1118" s="12">
        <v>0</v>
      </c>
      <c r="E1118" s="12">
        <v>77.359122075000002</v>
      </c>
      <c r="F1118" s="12">
        <v>3.3327470492922631</v>
      </c>
      <c r="G1118" s="12">
        <v>6.4292239091617205</v>
      </c>
      <c r="H1118" s="12">
        <v>14.989560347636131</v>
      </c>
      <c r="I1118" s="12">
        <v>1.047780495101891</v>
      </c>
      <c r="J1118" s="12">
        <v>2.0212801364846804</v>
      </c>
      <c r="K1118" s="12">
        <v>4.7125595582602369</v>
      </c>
      <c r="L1118" s="12">
        <v>0</v>
      </c>
      <c r="M1118" s="12">
        <v>0</v>
      </c>
      <c r="N1118" s="12">
        <v>0</v>
      </c>
      <c r="O1118" s="12">
        <v>0</v>
      </c>
      <c r="P1118" s="12">
        <v>0</v>
      </c>
      <c r="Q1118" s="12">
        <v>0</v>
      </c>
    </row>
    <row r="1119" spans="1:17" ht="15.75" customHeight="1">
      <c r="A1119" s="8" t="s">
        <v>1284</v>
      </c>
      <c r="B1119" s="8" t="s">
        <v>202</v>
      </c>
      <c r="C1119" s="12">
        <v>2.9023499999999997E-3</v>
      </c>
      <c r="D1119" s="12">
        <v>0</v>
      </c>
      <c r="E1119" s="12">
        <v>31.658415652206102</v>
      </c>
      <c r="F1119" s="12">
        <v>30.058787903345515</v>
      </c>
      <c r="G1119" s="12">
        <v>57.986602346448493</v>
      </c>
      <c r="H1119" s="12">
        <v>135.19418323382041</v>
      </c>
      <c r="I1119" s="12">
        <v>21.742497779339196</v>
      </c>
      <c r="J1119" s="12">
        <v>41.943593228147392</v>
      </c>
      <c r="K1119" s="12">
        <v>97.790344647056031</v>
      </c>
      <c r="L1119" s="12">
        <v>0</v>
      </c>
      <c r="M1119" s="12">
        <v>0</v>
      </c>
      <c r="N1119" s="12">
        <v>0</v>
      </c>
      <c r="O1119" s="12">
        <v>0</v>
      </c>
      <c r="P1119" s="12">
        <v>0</v>
      </c>
      <c r="Q1119" s="12">
        <v>0</v>
      </c>
    </row>
    <row r="1120" spans="1:17" ht="15.75" customHeight="1">
      <c r="A1120" s="8" t="s">
        <v>1284</v>
      </c>
      <c r="B1120" s="8" t="s">
        <v>217</v>
      </c>
      <c r="C1120" s="12">
        <v>2.5000199999999999E-3</v>
      </c>
      <c r="D1120" s="12">
        <v>0</v>
      </c>
      <c r="E1120" s="12">
        <v>999.02471837999997</v>
      </c>
      <c r="F1120" s="12">
        <v>0.8060377899090897</v>
      </c>
      <c r="G1120" s="12">
        <v>1.5549327188428161</v>
      </c>
      <c r="H1120" s="12">
        <v>3.6252832620115298</v>
      </c>
      <c r="I1120" s="12">
        <v>0.63801227521379966</v>
      </c>
      <c r="J1120" s="12">
        <v>1.2307936106384989</v>
      </c>
      <c r="K1120" s="12">
        <v>2.8695617640351005</v>
      </c>
      <c r="L1120" s="12">
        <v>0</v>
      </c>
      <c r="M1120" s="12">
        <v>0</v>
      </c>
      <c r="N1120" s="12">
        <v>0</v>
      </c>
      <c r="O1120" s="12">
        <v>0</v>
      </c>
      <c r="P1120" s="12">
        <v>0</v>
      </c>
      <c r="Q1120" s="12">
        <v>0</v>
      </c>
    </row>
    <row r="1121" spans="1:17" ht="15.75" customHeight="1">
      <c r="A1121" s="8" t="s">
        <v>1284</v>
      </c>
      <c r="B1121" s="8" t="s">
        <v>244</v>
      </c>
      <c r="C1121" s="12">
        <v>3.1740570000000003E-2</v>
      </c>
      <c r="D1121" s="12">
        <v>0</v>
      </c>
      <c r="E1121" s="12">
        <v>184.84152828999999</v>
      </c>
      <c r="F1121" s="12">
        <v>72.584228421405072</v>
      </c>
      <c r="G1121" s="12">
        <v>140.0227049616779</v>
      </c>
      <c r="H1121" s="12">
        <v>326.45912099458741</v>
      </c>
      <c r="I1121" s="12">
        <v>45.41693273785102</v>
      </c>
      <c r="J1121" s="12">
        <v>87.614098976095164</v>
      </c>
      <c r="K1121" s="12">
        <v>204.2698842755313</v>
      </c>
      <c r="L1121" s="12">
        <v>0</v>
      </c>
      <c r="M1121" s="12">
        <v>0</v>
      </c>
      <c r="N1121" s="12">
        <v>0</v>
      </c>
      <c r="O1121" s="12">
        <v>0</v>
      </c>
      <c r="P1121" s="12">
        <v>0</v>
      </c>
      <c r="Q1121" s="12">
        <v>0</v>
      </c>
    </row>
    <row r="1122" spans="1:17" ht="15.75" customHeight="1">
      <c r="A1122" s="8" t="s">
        <v>1284</v>
      </c>
      <c r="B1122" s="8" t="s">
        <v>310</v>
      </c>
      <c r="C1122" s="12">
        <v>2.4529899999999999E-3</v>
      </c>
      <c r="D1122" s="12">
        <v>0</v>
      </c>
      <c r="E1122" s="12">
        <v>126.431048136</v>
      </c>
      <c r="F1122" s="12">
        <v>3.4136008893604979</v>
      </c>
      <c r="G1122" s="12">
        <v>6.5851995754891801</v>
      </c>
      <c r="H1122" s="12">
        <v>15.353213363336284</v>
      </c>
      <c r="I1122" s="12">
        <v>2.0420820186609352</v>
      </c>
      <c r="J1122" s="12">
        <v>3.9393936427405039</v>
      </c>
      <c r="K1122" s="12">
        <v>9.1845889294361456</v>
      </c>
      <c r="L1122" s="12">
        <v>0</v>
      </c>
      <c r="M1122" s="12">
        <v>0</v>
      </c>
      <c r="N1122" s="12">
        <v>0</v>
      </c>
      <c r="O1122" s="12">
        <v>0</v>
      </c>
      <c r="P1122" s="12">
        <v>0</v>
      </c>
      <c r="Q1122" s="12">
        <v>0</v>
      </c>
    </row>
    <row r="1123" spans="1:17" ht="15.75" customHeight="1">
      <c r="A1123" s="8" t="s">
        <v>1285</v>
      </c>
      <c r="B1123" s="8" t="s">
        <v>217</v>
      </c>
      <c r="C1123" s="12">
        <v>2.1375000000000001E-3</v>
      </c>
      <c r="D1123" s="12">
        <v>0</v>
      </c>
      <c r="E1123" s="12">
        <v>999.02471837999997</v>
      </c>
      <c r="F1123" s="12">
        <v>0.68915679711789479</v>
      </c>
      <c r="G1123" s="12">
        <v>1.3294568389558961</v>
      </c>
      <c r="H1123" s="12">
        <v>3.0995923922807198</v>
      </c>
      <c r="I1123" s="12">
        <v>0.54549613133874797</v>
      </c>
      <c r="J1123" s="12">
        <v>1.0523201185349684</v>
      </c>
      <c r="K1123" s="12">
        <v>2.4534556806045664</v>
      </c>
      <c r="L1123" s="12">
        <v>0</v>
      </c>
      <c r="M1123" s="12">
        <v>0</v>
      </c>
      <c r="N1123" s="12">
        <v>0</v>
      </c>
      <c r="O1123" s="12">
        <v>0</v>
      </c>
      <c r="P1123" s="12">
        <v>0</v>
      </c>
      <c r="Q1123" s="12">
        <v>0</v>
      </c>
    </row>
    <row r="1124" spans="1:17" ht="15.75" customHeight="1">
      <c r="A1124" s="8" t="s">
        <v>1286</v>
      </c>
      <c r="B1124" s="8" t="s">
        <v>193</v>
      </c>
      <c r="C1124" s="12">
        <v>1.4391999999999999E-4</v>
      </c>
      <c r="D1124" s="12">
        <v>0</v>
      </c>
      <c r="E1124" s="12">
        <v>77.359122075000002</v>
      </c>
      <c r="F1124" s="12">
        <v>0.41658614474295402</v>
      </c>
      <c r="G1124" s="12">
        <v>0.80363902882328575</v>
      </c>
      <c r="H1124" s="12">
        <v>1.8736624965100939</v>
      </c>
      <c r="I1124" s="12">
        <v>0.13097028683411571</v>
      </c>
      <c r="J1124" s="12">
        <v>0.25265562823991661</v>
      </c>
      <c r="K1124" s="12">
        <v>0.5890597123667366</v>
      </c>
      <c r="L1124" s="12">
        <v>0</v>
      </c>
      <c r="M1124" s="12">
        <v>0</v>
      </c>
      <c r="N1124" s="12">
        <v>0</v>
      </c>
      <c r="O1124" s="12">
        <v>0</v>
      </c>
      <c r="P1124" s="12">
        <v>0</v>
      </c>
      <c r="Q1124" s="12">
        <v>0</v>
      </c>
    </row>
    <row r="1125" spans="1:17" ht="15.75" customHeight="1">
      <c r="A1125" s="8" t="s">
        <v>1286</v>
      </c>
      <c r="B1125" s="8" t="s">
        <v>217</v>
      </c>
      <c r="C1125" s="12">
        <v>1.1662199999999999E-3</v>
      </c>
      <c r="D1125" s="12">
        <v>0</v>
      </c>
      <c r="E1125" s="12">
        <v>999.02471837999997</v>
      </c>
      <c r="F1125" s="12">
        <v>0.37600394850752333</v>
      </c>
      <c r="G1125" s="12">
        <v>0.72535165133433688</v>
      </c>
      <c r="H1125" s="12">
        <v>1.6911376092283605</v>
      </c>
      <c r="I1125" s="12">
        <v>0.29762268925842084</v>
      </c>
      <c r="J1125" s="12">
        <v>0.5741458566726787</v>
      </c>
      <c r="K1125" s="12">
        <v>1.3386054193378512</v>
      </c>
      <c r="L1125" s="12">
        <v>0</v>
      </c>
      <c r="M1125" s="12">
        <v>0</v>
      </c>
      <c r="N1125" s="12">
        <v>0</v>
      </c>
      <c r="O1125" s="12">
        <v>0</v>
      </c>
      <c r="P1125" s="12">
        <v>0</v>
      </c>
      <c r="Q1125" s="12">
        <v>0</v>
      </c>
    </row>
    <row r="1126" spans="1:17" ht="15.75" customHeight="1">
      <c r="A1126" s="8" t="s">
        <v>1286</v>
      </c>
      <c r="B1126" s="8" t="s">
        <v>244</v>
      </c>
      <c r="C1126" s="12">
        <v>1.7627999999999999E-3</v>
      </c>
      <c r="D1126" s="12">
        <v>0</v>
      </c>
      <c r="E1126" s="12">
        <v>184.84152828999999</v>
      </c>
      <c r="F1126" s="12">
        <v>4.0311650944281352</v>
      </c>
      <c r="G1126" s="12">
        <v>7.7765466816268827</v>
      </c>
      <c r="H1126" s="12">
        <v>18.130806677046397</v>
      </c>
      <c r="I1126" s="12">
        <v>2.5223544829309543</v>
      </c>
      <c r="J1126" s="12">
        <v>4.8658903628718866</v>
      </c>
      <c r="K1126" s="12">
        <v>11.34469078535472</v>
      </c>
      <c r="L1126" s="12">
        <v>0</v>
      </c>
      <c r="M1126" s="12">
        <v>0</v>
      </c>
      <c r="N1126" s="12">
        <v>0</v>
      </c>
      <c r="O1126" s="12">
        <v>0</v>
      </c>
      <c r="P1126" s="12">
        <v>0</v>
      </c>
      <c r="Q1126" s="12">
        <v>0</v>
      </c>
    </row>
    <row r="1127" spans="1:17" ht="15.75" customHeight="1">
      <c r="A1127" s="8" t="s">
        <v>1287</v>
      </c>
      <c r="B1127" s="8" t="s">
        <v>202</v>
      </c>
      <c r="C1127" s="12">
        <v>9.8457000000000015E-4</v>
      </c>
      <c r="D1127" s="12">
        <v>0</v>
      </c>
      <c r="E1127" s="12">
        <v>31.658415652206102</v>
      </c>
      <c r="F1127" s="12">
        <v>10.196902787739901</v>
      </c>
      <c r="G1127" s="12">
        <v>19.670911183090535</v>
      </c>
      <c r="H1127" s="12">
        <v>45.862193390363878</v>
      </c>
      <c r="I1127" s="12">
        <v>7.3757510426392408</v>
      </c>
      <c r="J1127" s="12">
        <v>14.228609087338569</v>
      </c>
      <c r="K1127" s="12">
        <v>33.17361435703895</v>
      </c>
      <c r="L1127" s="12">
        <v>0</v>
      </c>
      <c r="M1127" s="12">
        <v>0</v>
      </c>
      <c r="N1127" s="12">
        <v>0</v>
      </c>
      <c r="O1127" s="12">
        <v>0</v>
      </c>
      <c r="P1127" s="12">
        <v>0</v>
      </c>
      <c r="Q1127" s="12">
        <v>0</v>
      </c>
    </row>
    <row r="1128" spans="1:17" ht="15.75" customHeight="1">
      <c r="A1128" s="8" t="s">
        <v>1287</v>
      </c>
      <c r="B1128" s="8" t="s">
        <v>217</v>
      </c>
      <c r="C1128" s="12">
        <v>8.8920000000000004E-4</v>
      </c>
      <c r="D1128" s="12">
        <v>0</v>
      </c>
      <c r="E1128" s="12">
        <v>999.02471837999997</v>
      </c>
      <c r="F1128" s="12">
        <v>0.28668922760104426</v>
      </c>
      <c r="G1128" s="12">
        <v>0.55305404500565281</v>
      </c>
      <c r="H1128" s="12">
        <v>1.2894304351887795</v>
      </c>
      <c r="I1128" s="12">
        <v>0.22692639063691919</v>
      </c>
      <c r="J1128" s="12">
        <v>0.43776516931054688</v>
      </c>
      <c r="K1128" s="12">
        <v>1.0206375631314997</v>
      </c>
      <c r="L1128" s="12">
        <v>0</v>
      </c>
      <c r="M1128" s="12">
        <v>0</v>
      </c>
      <c r="N1128" s="12">
        <v>0</v>
      </c>
      <c r="O1128" s="12">
        <v>0</v>
      </c>
      <c r="P1128" s="12">
        <v>0</v>
      </c>
      <c r="Q1128" s="12">
        <v>0</v>
      </c>
    </row>
    <row r="1129" spans="1:17" ht="15.75" customHeight="1">
      <c r="A1129" s="8" t="s">
        <v>1288</v>
      </c>
      <c r="B1129" s="8" t="s">
        <v>244</v>
      </c>
      <c r="C1129" s="12">
        <v>0</v>
      </c>
      <c r="D1129" s="12">
        <v>38.142857142857146</v>
      </c>
      <c r="E1129" s="12">
        <v>184.84152828999999</v>
      </c>
      <c r="F1129" s="12">
        <v>0</v>
      </c>
      <c r="G1129" s="12">
        <v>0</v>
      </c>
      <c r="H1129" s="12">
        <v>0</v>
      </c>
      <c r="I1129" s="12">
        <v>0</v>
      </c>
      <c r="J1129" s="12">
        <v>0</v>
      </c>
      <c r="K1129" s="12">
        <v>0</v>
      </c>
      <c r="L1129" s="12">
        <v>28784.235831798691</v>
      </c>
      <c r="M1129" s="12">
        <v>55527.855693713318</v>
      </c>
      <c r="N1129" s="12">
        <v>129461.68241389985</v>
      </c>
      <c r="O1129" s="12">
        <v>18010.685394262899</v>
      </c>
      <c r="P1129" s="12">
        <v>34744.529796155635</v>
      </c>
      <c r="Q1129" s="12">
        <v>81005.924430095358</v>
      </c>
    </row>
    <row r="1130" spans="1:17" ht="15.75" customHeight="1">
      <c r="A1130" s="8" t="s">
        <v>1289</v>
      </c>
      <c r="B1130" s="8" t="s">
        <v>128</v>
      </c>
      <c r="C1130" s="12">
        <v>0.47020980000000001</v>
      </c>
      <c r="D1130" s="12">
        <v>0</v>
      </c>
      <c r="E1130" s="12">
        <v>146.87979724000002</v>
      </c>
      <c r="F1130" s="12">
        <v>926.96220691453186</v>
      </c>
      <c r="G1130" s="12">
        <v>1788.2087945587721</v>
      </c>
      <c r="H1130" s="12">
        <v>4169.16007576213</v>
      </c>
      <c r="I1130" s="12">
        <v>663.62957095331478</v>
      </c>
      <c r="J1130" s="12">
        <v>1280.2121016972585</v>
      </c>
      <c r="K1130" s="12">
        <v>2984.779629283003</v>
      </c>
      <c r="L1130" s="12">
        <v>0</v>
      </c>
      <c r="M1130" s="12">
        <v>0</v>
      </c>
      <c r="N1130" s="12">
        <v>0</v>
      </c>
      <c r="O1130" s="12">
        <v>0</v>
      </c>
      <c r="P1130" s="12">
        <v>0</v>
      </c>
      <c r="Q1130" s="12">
        <v>0</v>
      </c>
    </row>
    <row r="1131" spans="1:17" ht="15.75" customHeight="1">
      <c r="A1131" s="8" t="s">
        <v>1289</v>
      </c>
      <c r="B1131" s="8" t="s">
        <v>138</v>
      </c>
      <c r="C1131" s="12">
        <v>7.302017999999999E-2</v>
      </c>
      <c r="D1131" s="12">
        <v>0</v>
      </c>
      <c r="E1131" s="12">
        <v>450.24200000000002</v>
      </c>
      <c r="F1131" s="12">
        <v>132.58437074717708</v>
      </c>
      <c r="G1131" s="12">
        <v>255.76936796626376</v>
      </c>
      <c r="H1131" s="12">
        <v>596.31931168919971</v>
      </c>
      <c r="I1131" s="12">
        <v>83.976562012035657</v>
      </c>
      <c r="J1131" s="12">
        <v>161.99972944590399</v>
      </c>
      <c r="K1131" s="12">
        <v>377.69795470488134</v>
      </c>
      <c r="L1131" s="12">
        <v>0</v>
      </c>
      <c r="M1131" s="12">
        <v>0</v>
      </c>
      <c r="N1131" s="12">
        <v>0</v>
      </c>
      <c r="O1131" s="12">
        <v>0</v>
      </c>
      <c r="P1131" s="12">
        <v>0</v>
      </c>
      <c r="Q1131" s="12">
        <v>0</v>
      </c>
    </row>
    <row r="1132" spans="1:17" ht="15.75" customHeight="1">
      <c r="A1132" s="8" t="s">
        <v>1289</v>
      </c>
      <c r="B1132" s="8" t="s">
        <v>202</v>
      </c>
      <c r="C1132" s="12">
        <v>0.32751228999999998</v>
      </c>
      <c r="D1132" s="12">
        <v>0</v>
      </c>
      <c r="E1132" s="12">
        <v>31.658415652206102</v>
      </c>
      <c r="F1132" s="12">
        <v>3391.9487521659994</v>
      </c>
      <c r="G1132" s="12">
        <v>6543.4302974502461</v>
      </c>
      <c r="H1132" s="12">
        <v>15255.82942980279</v>
      </c>
      <c r="I1132" s="12">
        <v>2453.5067231833846</v>
      </c>
      <c r="J1132" s="12">
        <v>4733.0757038189904</v>
      </c>
      <c r="K1132" s="12">
        <v>11035.037026976956</v>
      </c>
      <c r="L1132" s="12">
        <v>0</v>
      </c>
      <c r="M1132" s="12">
        <v>0</v>
      </c>
      <c r="N1132" s="12">
        <v>0</v>
      </c>
      <c r="O1132" s="12">
        <v>0</v>
      </c>
      <c r="P1132" s="12">
        <v>0</v>
      </c>
      <c r="Q1132" s="12">
        <v>0</v>
      </c>
    </row>
    <row r="1133" spans="1:17" ht="15.75" customHeight="1">
      <c r="A1133" s="8" t="s">
        <v>1289</v>
      </c>
      <c r="B1133" s="8" t="s">
        <v>244</v>
      </c>
      <c r="C1133" s="12">
        <v>0.30588309000000002</v>
      </c>
      <c r="D1133" s="12">
        <v>0</v>
      </c>
      <c r="E1133" s="12">
        <v>184.84152828999999</v>
      </c>
      <c r="F1133" s="12">
        <v>699.49241852950991</v>
      </c>
      <c r="G1133" s="12">
        <v>1349.3953531343757</v>
      </c>
      <c r="H1133" s="12">
        <v>3146.0784947626421</v>
      </c>
      <c r="I1133" s="12">
        <v>437.68186028719805</v>
      </c>
      <c r="J1133" s="12">
        <v>844.33491025441015</v>
      </c>
      <c r="K1133" s="12">
        <v>1968.5438351025807</v>
      </c>
      <c r="L1133" s="12">
        <v>0</v>
      </c>
      <c r="M1133" s="12">
        <v>0</v>
      </c>
      <c r="N1133" s="12">
        <v>0</v>
      </c>
      <c r="O1133" s="12">
        <v>0</v>
      </c>
      <c r="P1133" s="12">
        <v>0</v>
      </c>
      <c r="Q1133" s="12">
        <v>0</v>
      </c>
    </row>
    <row r="1134" spans="1:17" ht="15.75" customHeight="1">
      <c r="A1134" s="8" t="s">
        <v>1290</v>
      </c>
      <c r="B1134" s="8" t="s">
        <v>244</v>
      </c>
      <c r="C1134" s="12">
        <v>6.7799999999999999E-2</v>
      </c>
      <c r="D1134" s="12">
        <v>0</v>
      </c>
      <c r="E1134" s="12">
        <v>184.84152828999999</v>
      </c>
      <c r="F1134" s="12">
        <v>155.04481132415907</v>
      </c>
      <c r="G1134" s="12">
        <v>299.09794929334163</v>
      </c>
      <c r="H1134" s="12">
        <v>697.33871834793842</v>
      </c>
      <c r="I1134" s="12">
        <v>97.013633958882878</v>
      </c>
      <c r="J1134" s="12">
        <v>187.14962934122642</v>
      </c>
      <c r="K1134" s="12">
        <v>436.33426097518162</v>
      </c>
      <c r="L1134" s="12">
        <v>0</v>
      </c>
      <c r="M1134" s="12">
        <v>0</v>
      </c>
      <c r="N1134" s="12">
        <v>0</v>
      </c>
      <c r="O1134" s="12">
        <v>0</v>
      </c>
      <c r="P1134" s="12">
        <v>0</v>
      </c>
      <c r="Q1134" s="12">
        <v>0</v>
      </c>
    </row>
    <row r="1135" spans="1:17" ht="15.75" customHeight="1">
      <c r="A1135" s="8" t="s">
        <v>1291</v>
      </c>
      <c r="B1135" s="8" t="s">
        <v>45</v>
      </c>
      <c r="C1135" s="12">
        <v>1.5336000000000001E-4</v>
      </c>
      <c r="D1135" s="12">
        <v>0</v>
      </c>
      <c r="E1135" s="12">
        <v>93.437635950000001</v>
      </c>
      <c r="F1135" s="12">
        <v>0.23460034273873542</v>
      </c>
      <c r="G1135" s="12">
        <v>0.45256903999171244</v>
      </c>
      <c r="H1135" s="12">
        <v>1.0551523842186477</v>
      </c>
      <c r="I1135" s="12">
        <v>0.15183052096415298</v>
      </c>
      <c r="J1135" s="12">
        <v>0.29289724095037639</v>
      </c>
      <c r="K1135" s="12">
        <v>0.68288193581583234</v>
      </c>
      <c r="L1135" s="12">
        <v>0</v>
      </c>
      <c r="M1135" s="12">
        <v>0</v>
      </c>
      <c r="N1135" s="12">
        <v>0</v>
      </c>
      <c r="O1135" s="12">
        <v>0</v>
      </c>
      <c r="P1135" s="12">
        <v>0</v>
      </c>
      <c r="Q1135" s="12">
        <v>0</v>
      </c>
    </row>
    <row r="1136" spans="1:17" ht="15.75" customHeight="1">
      <c r="A1136" s="8" t="s">
        <v>1291</v>
      </c>
      <c r="B1136" s="8" t="s">
        <v>61</v>
      </c>
      <c r="C1136" s="12">
        <v>1.3290000000000001E-3</v>
      </c>
      <c r="D1136" s="12">
        <v>0</v>
      </c>
      <c r="E1136" s="12">
        <v>2.9174746000000003</v>
      </c>
      <c r="F1136" s="12">
        <v>35.57337363666926</v>
      </c>
      <c r="G1136" s="12">
        <v>68.624825386308743</v>
      </c>
      <c r="H1136" s="12">
        <v>159.99691035930792</v>
      </c>
      <c r="I1136" s="12">
        <v>22.909645631351761</v>
      </c>
      <c r="J1136" s="12">
        <v>44.19514570563873</v>
      </c>
      <c r="K1136" s="12">
        <v>103.039777893444</v>
      </c>
      <c r="L1136" s="12">
        <v>0</v>
      </c>
      <c r="M1136" s="12">
        <v>0</v>
      </c>
      <c r="N1136" s="12">
        <v>0</v>
      </c>
      <c r="O1136" s="12">
        <v>0</v>
      </c>
      <c r="P1136" s="12">
        <v>0</v>
      </c>
      <c r="Q1136" s="12">
        <v>0</v>
      </c>
    </row>
    <row r="1137" spans="1:17" ht="15.75" customHeight="1">
      <c r="A1137" s="8" t="s">
        <v>1291</v>
      </c>
      <c r="B1137" s="8" t="s">
        <v>87</v>
      </c>
      <c r="C1137" s="12">
        <v>4.6543399999999999E-3</v>
      </c>
      <c r="D1137" s="12">
        <v>0</v>
      </c>
      <c r="E1137" s="12">
        <v>150.54139967525299</v>
      </c>
      <c r="F1137" s="12">
        <v>10.385911779518425</v>
      </c>
      <c r="G1137" s="12">
        <v>20.035529652784206</v>
      </c>
      <c r="H1137" s="12">
        <v>46.712291416588727</v>
      </c>
      <c r="I1137" s="12">
        <v>1.0750632889868914</v>
      </c>
      <c r="J1137" s="12">
        <v>2.0739115507984152</v>
      </c>
      <c r="K1137" s="12">
        <v>4.8352682665248459</v>
      </c>
      <c r="L1137" s="12">
        <v>0</v>
      </c>
      <c r="M1137" s="12">
        <v>0</v>
      </c>
      <c r="N1137" s="12">
        <v>0</v>
      </c>
      <c r="O1137" s="12">
        <v>0</v>
      </c>
      <c r="P1137" s="12">
        <v>0</v>
      </c>
      <c r="Q1137" s="12">
        <v>0</v>
      </c>
    </row>
    <row r="1138" spans="1:17" ht="15.75" customHeight="1">
      <c r="A1138" s="8" t="s">
        <v>1291</v>
      </c>
      <c r="B1138" s="8" t="s">
        <v>97</v>
      </c>
      <c r="C1138" s="12">
        <v>4.23136E-3</v>
      </c>
      <c r="D1138" s="12">
        <v>0</v>
      </c>
      <c r="E1138" s="12">
        <v>108.25509592</v>
      </c>
      <c r="F1138" s="12">
        <v>1.3460617845030676</v>
      </c>
      <c r="G1138" s="12">
        <v>2.5966965029565596</v>
      </c>
      <c r="H1138" s="12">
        <v>6.0541271365734888</v>
      </c>
      <c r="I1138" s="12">
        <v>0.98907277187170806</v>
      </c>
      <c r="J1138" s="12">
        <v>1.9080266875245813</v>
      </c>
      <c r="K1138" s="12">
        <v>4.448512228170177</v>
      </c>
      <c r="L1138" s="12">
        <v>0</v>
      </c>
      <c r="M1138" s="12">
        <v>0</v>
      </c>
      <c r="N1138" s="12">
        <v>0</v>
      </c>
      <c r="O1138" s="12">
        <v>0</v>
      </c>
      <c r="P1138" s="12">
        <v>0</v>
      </c>
      <c r="Q1138" s="12">
        <v>0</v>
      </c>
    </row>
    <row r="1139" spans="1:17" ht="15.75" customHeight="1">
      <c r="A1139" s="8" t="s">
        <v>1291</v>
      </c>
      <c r="B1139" s="8" t="s">
        <v>128</v>
      </c>
      <c r="C1139" s="12">
        <v>5.2224E-2</v>
      </c>
      <c r="D1139" s="12">
        <v>0</v>
      </c>
      <c r="E1139" s="12">
        <v>146.87979724000002</v>
      </c>
      <c r="F1139" s="12">
        <v>102.95335038509302</v>
      </c>
      <c r="G1139" s="12">
        <v>198.60797475305134</v>
      </c>
      <c r="H1139" s="12">
        <v>463.04908106254163</v>
      </c>
      <c r="I1139" s="12">
        <v>73.706227971994437</v>
      </c>
      <c r="J1139" s="12">
        <v>142.18716155860136</v>
      </c>
      <c r="K1139" s="12">
        <v>331.50549256879708</v>
      </c>
      <c r="L1139" s="12">
        <v>0</v>
      </c>
      <c r="M1139" s="12">
        <v>0</v>
      </c>
      <c r="N1139" s="12">
        <v>0</v>
      </c>
      <c r="O1139" s="12">
        <v>0</v>
      </c>
      <c r="P1139" s="12">
        <v>0</v>
      </c>
      <c r="Q1139" s="12">
        <v>0</v>
      </c>
    </row>
    <row r="1140" spans="1:17" ht="15.75" customHeight="1">
      <c r="A1140" s="8" t="s">
        <v>1291</v>
      </c>
      <c r="B1140" s="8" t="s">
        <v>138</v>
      </c>
      <c r="C1140" s="12">
        <v>1.3524000000000001E-3</v>
      </c>
      <c r="D1140" s="12">
        <v>0</v>
      </c>
      <c r="E1140" s="12">
        <v>450.24200000000002</v>
      </c>
      <c r="F1140" s="12">
        <v>2.4555828676193667</v>
      </c>
      <c r="G1140" s="12">
        <v>4.7370808074915072</v>
      </c>
      <c r="H1140" s="12">
        <v>11.044374817050217</v>
      </c>
      <c r="I1140" s="12">
        <v>1.5553221378676012</v>
      </c>
      <c r="J1140" s="12">
        <v>3.0003820053941337</v>
      </c>
      <c r="K1140" s="12">
        <v>6.9953088850627552</v>
      </c>
      <c r="L1140" s="12">
        <v>0</v>
      </c>
      <c r="M1140" s="12">
        <v>0</v>
      </c>
      <c r="N1140" s="12">
        <v>0</v>
      </c>
      <c r="O1140" s="12">
        <v>0</v>
      </c>
      <c r="P1140" s="12">
        <v>0</v>
      </c>
      <c r="Q1140" s="12">
        <v>0</v>
      </c>
    </row>
    <row r="1141" spans="1:17" ht="15.75" customHeight="1">
      <c r="A1141" s="8" t="s">
        <v>1291</v>
      </c>
      <c r="B1141" s="8" t="s">
        <v>161</v>
      </c>
      <c r="C1141" s="12">
        <v>2.6425999999999999E-4</v>
      </c>
      <c r="D1141" s="12">
        <v>0</v>
      </c>
      <c r="E1141" s="12">
        <v>3.891881358</v>
      </c>
      <c r="F1141" s="12">
        <v>3.8172382093890866</v>
      </c>
      <c r="G1141" s="12">
        <v>7.3638589427246401</v>
      </c>
      <c r="H1141" s="12">
        <v>17.168636459551013</v>
      </c>
      <c r="I1141" s="12">
        <v>2.3042306880634262</v>
      </c>
      <c r="J1141" s="12">
        <v>4.4451063380485198</v>
      </c>
      <c r="K1141" s="12">
        <v>10.363644297858306</v>
      </c>
      <c r="L1141" s="12">
        <v>0</v>
      </c>
      <c r="M1141" s="12">
        <v>0</v>
      </c>
      <c r="N1141" s="12">
        <v>0</v>
      </c>
      <c r="O1141" s="12">
        <v>0</v>
      </c>
      <c r="P1141" s="12">
        <v>0</v>
      </c>
      <c r="Q1141" s="12">
        <v>0</v>
      </c>
    </row>
    <row r="1142" spans="1:17" ht="15.75" customHeight="1">
      <c r="A1142" s="8" t="s">
        <v>1291</v>
      </c>
      <c r="B1142" s="8" t="s">
        <v>193</v>
      </c>
      <c r="C1142" s="12">
        <v>4.1489850000000002E-2</v>
      </c>
      <c r="D1142" s="12">
        <v>0</v>
      </c>
      <c r="E1142" s="12">
        <v>77.359122075000002</v>
      </c>
      <c r="F1142" s="12">
        <v>120.09516854824523</v>
      </c>
      <c r="G1142" s="12">
        <v>231.67636714858119</v>
      </c>
      <c r="H1142" s="12">
        <v>540.14713681788021</v>
      </c>
      <c r="I1142" s="12">
        <v>37.756653385244832</v>
      </c>
      <c r="J1142" s="12">
        <v>72.836604483948747</v>
      </c>
      <c r="K1142" s="12">
        <v>169.81655855432913</v>
      </c>
      <c r="L1142" s="12">
        <v>0</v>
      </c>
      <c r="M1142" s="12">
        <v>0</v>
      </c>
      <c r="N1142" s="12">
        <v>0</v>
      </c>
      <c r="O1142" s="12">
        <v>0</v>
      </c>
      <c r="P1142" s="12">
        <v>0</v>
      </c>
      <c r="Q1142" s="12">
        <v>0</v>
      </c>
    </row>
    <row r="1143" spans="1:17" ht="15.75" customHeight="1">
      <c r="A1143" s="8" t="s">
        <v>1291</v>
      </c>
      <c r="B1143" s="8" t="s">
        <v>202</v>
      </c>
      <c r="C1143" s="12">
        <v>1.861701E-2</v>
      </c>
      <c r="D1143" s="12">
        <v>0</v>
      </c>
      <c r="E1143" s="12">
        <v>31.658415652206102</v>
      </c>
      <c r="F1143" s="12">
        <v>192.81091356468465</v>
      </c>
      <c r="G1143" s="12">
        <v>371.95278162518485</v>
      </c>
      <c r="H1143" s="12">
        <v>867.19777463292405</v>
      </c>
      <c r="I1143" s="12">
        <v>139.46639743068056</v>
      </c>
      <c r="J1143" s="12">
        <v>269.04553019599717</v>
      </c>
      <c r="K1143" s="12">
        <v>627.27232215194203</v>
      </c>
      <c r="L1143" s="12">
        <v>0</v>
      </c>
      <c r="M1143" s="12">
        <v>0</v>
      </c>
      <c r="N1143" s="12">
        <v>0</v>
      </c>
      <c r="O1143" s="12">
        <v>0</v>
      </c>
      <c r="P1143" s="12">
        <v>0</v>
      </c>
      <c r="Q1143" s="12">
        <v>0</v>
      </c>
    </row>
    <row r="1144" spans="1:17" ht="15.75" customHeight="1">
      <c r="A1144" s="8" t="s">
        <v>1291</v>
      </c>
      <c r="B1144" s="8" t="s">
        <v>210</v>
      </c>
      <c r="C1144" s="12">
        <v>1.0774999999999999E-3</v>
      </c>
      <c r="D1144" s="12">
        <v>0</v>
      </c>
      <c r="E1144" s="12">
        <v>67.045644999999993</v>
      </c>
      <c r="F1144" s="12">
        <v>3.7860400016940012</v>
      </c>
      <c r="G1144" s="12">
        <v>7.3036742782812869</v>
      </c>
      <c r="H1144" s="12">
        <v>17.028317554435525</v>
      </c>
      <c r="I1144" s="12">
        <v>0.61888412953276772</v>
      </c>
      <c r="J1144" s="12">
        <v>1.1938933809686429</v>
      </c>
      <c r="K1144" s="12">
        <v>2.7835298840923692</v>
      </c>
      <c r="L1144" s="12">
        <v>0</v>
      </c>
      <c r="M1144" s="12">
        <v>0</v>
      </c>
      <c r="N1144" s="12">
        <v>0</v>
      </c>
      <c r="O1144" s="12">
        <v>0</v>
      </c>
      <c r="P1144" s="12">
        <v>0</v>
      </c>
      <c r="Q1144" s="12">
        <v>0</v>
      </c>
    </row>
    <row r="1145" spans="1:17" ht="15.75" customHeight="1">
      <c r="A1145" s="8" t="s">
        <v>1291</v>
      </c>
      <c r="B1145" s="8" t="s">
        <v>217</v>
      </c>
      <c r="C1145" s="12">
        <v>0.14702238000000001</v>
      </c>
      <c r="D1145" s="12">
        <v>0</v>
      </c>
      <c r="E1145" s="12">
        <v>999.02471837999997</v>
      </c>
      <c r="F1145" s="12">
        <v>47.401858482081884</v>
      </c>
      <c r="G1145" s="12">
        <v>91.443232079800026</v>
      </c>
      <c r="H1145" s="12">
        <v>213.19740376280939</v>
      </c>
      <c r="I1145" s="12">
        <v>37.5205331041943</v>
      </c>
      <c r="J1145" s="12">
        <v>72.38110332111961</v>
      </c>
      <c r="K1145" s="12">
        <v>168.75457000561553</v>
      </c>
      <c r="L1145" s="12">
        <v>0</v>
      </c>
      <c r="M1145" s="12">
        <v>0</v>
      </c>
      <c r="N1145" s="12">
        <v>0</v>
      </c>
      <c r="O1145" s="12">
        <v>0</v>
      </c>
      <c r="P1145" s="12">
        <v>0</v>
      </c>
      <c r="Q1145" s="12">
        <v>0</v>
      </c>
    </row>
    <row r="1146" spans="1:17" ht="15.75" customHeight="1">
      <c r="A1146" s="8" t="s">
        <v>1291</v>
      </c>
      <c r="B1146" s="8" t="s">
        <v>331</v>
      </c>
      <c r="C1146" s="12">
        <v>7.038E-5</v>
      </c>
      <c r="D1146" s="12">
        <v>0</v>
      </c>
      <c r="E1146" s="12">
        <v>57.73286693</v>
      </c>
      <c r="F1146" s="12">
        <v>0.13825332076306338</v>
      </c>
      <c r="G1146" s="12">
        <v>0.26670537614297757</v>
      </c>
      <c r="H1146" s="12">
        <v>0.62181631674660587</v>
      </c>
      <c r="I1146" s="12">
        <v>8.2463592050560641E-2</v>
      </c>
      <c r="J1146" s="12">
        <v>0.15908104929817893</v>
      </c>
      <c r="K1146" s="12">
        <v>0.37089313147459557</v>
      </c>
      <c r="L1146" s="12">
        <v>0</v>
      </c>
      <c r="M1146" s="12">
        <v>0</v>
      </c>
      <c r="N1146" s="12">
        <v>0</v>
      </c>
      <c r="O1146" s="12">
        <v>0</v>
      </c>
      <c r="P1146" s="12">
        <v>0</v>
      </c>
      <c r="Q1146" s="12">
        <v>0</v>
      </c>
    </row>
    <row r="1147" spans="1:17" ht="15.75" customHeight="1">
      <c r="A1147" s="8" t="s">
        <v>1291</v>
      </c>
      <c r="B1147" s="8" t="s">
        <v>244</v>
      </c>
      <c r="C1147" s="12">
        <v>0.42475344000000004</v>
      </c>
      <c r="D1147" s="12">
        <v>0</v>
      </c>
      <c r="E1147" s="12">
        <v>184.84152828999999</v>
      </c>
      <c r="F1147" s="12">
        <v>971.32473398359184</v>
      </c>
      <c r="G1147" s="12">
        <v>1873.7888327329269</v>
      </c>
      <c r="H1147" s="12">
        <v>4368.6876027061653</v>
      </c>
      <c r="I1147" s="12">
        <v>607.77101402560947</v>
      </c>
      <c r="J1147" s="12">
        <v>1172.4549978969155</v>
      </c>
      <c r="K1147" s="12">
        <v>2733.5468781573181</v>
      </c>
      <c r="L1147" s="12">
        <v>0</v>
      </c>
      <c r="M1147" s="12">
        <v>0</v>
      </c>
      <c r="N1147" s="12">
        <v>0</v>
      </c>
      <c r="O1147" s="12">
        <v>0</v>
      </c>
      <c r="P1147" s="12">
        <v>0</v>
      </c>
      <c r="Q1147" s="12">
        <v>0</v>
      </c>
    </row>
    <row r="1148" spans="1:17" ht="15.75" customHeight="1">
      <c r="A1148" s="8" t="s">
        <v>1291</v>
      </c>
      <c r="B1148" s="8" t="s">
        <v>310</v>
      </c>
      <c r="C1148" s="12">
        <v>1.57624E-3</v>
      </c>
      <c r="D1148" s="12">
        <v>0</v>
      </c>
      <c r="E1148" s="12">
        <v>126.431048136</v>
      </c>
      <c r="F1148" s="12">
        <v>2.1935084390256758</v>
      </c>
      <c r="G1148" s="12">
        <v>4.2315113306083862</v>
      </c>
      <c r="H1148" s="12">
        <v>9.8656533584829891</v>
      </c>
      <c r="I1148" s="12">
        <v>1.3121991370099808</v>
      </c>
      <c r="J1148" s="12">
        <v>2.5313718504491631</v>
      </c>
      <c r="K1148" s="12">
        <v>5.9018244893515392</v>
      </c>
      <c r="L1148" s="12">
        <v>0</v>
      </c>
      <c r="M1148" s="12">
        <v>0</v>
      </c>
      <c r="N1148" s="12">
        <v>0</v>
      </c>
      <c r="O1148" s="12">
        <v>0</v>
      </c>
      <c r="P1148" s="12">
        <v>0</v>
      </c>
      <c r="Q1148" s="12">
        <v>0</v>
      </c>
    </row>
    <row r="1149" spans="1:17" ht="15.75" customHeight="1">
      <c r="A1149" s="8" t="s">
        <v>1291</v>
      </c>
      <c r="B1149" s="8" t="s">
        <v>319</v>
      </c>
      <c r="C1149" s="12">
        <v>3.8498299999999998E-3</v>
      </c>
      <c r="D1149" s="12">
        <v>0</v>
      </c>
      <c r="E1149" s="12">
        <v>230.05283894999999</v>
      </c>
      <c r="F1149" s="12">
        <v>0.53493105089007409</v>
      </c>
      <c r="G1149" s="12">
        <v>1.0319389534425694</v>
      </c>
      <c r="H1149" s="12">
        <v>2.4059375495790931</v>
      </c>
      <c r="I1149" s="12">
        <v>0.27654067038048036</v>
      </c>
      <c r="J1149" s="12">
        <v>0.53347639756919318</v>
      </c>
      <c r="K1149" s="12">
        <v>1.243785683682245</v>
      </c>
      <c r="L1149" s="12">
        <v>0</v>
      </c>
      <c r="M1149" s="12">
        <v>0</v>
      </c>
      <c r="N1149" s="12">
        <v>0</v>
      </c>
      <c r="O1149" s="12">
        <v>0</v>
      </c>
      <c r="P1149" s="12">
        <v>0</v>
      </c>
      <c r="Q1149" s="12">
        <v>0</v>
      </c>
    </row>
    <row r="1150" spans="1:17" ht="15.75" customHeight="1">
      <c r="A1150" s="8" t="s">
        <v>1292</v>
      </c>
      <c r="B1150" s="8" t="s">
        <v>244</v>
      </c>
      <c r="C1150" s="12">
        <v>6.78E-4</v>
      </c>
      <c r="D1150" s="12">
        <v>0</v>
      </c>
      <c r="E1150" s="12">
        <v>184.84152828999999</v>
      </c>
      <c r="F1150" s="12">
        <v>1.5504481132415908</v>
      </c>
      <c r="G1150" s="12">
        <v>2.9909794929334166</v>
      </c>
      <c r="H1150" s="12">
        <v>6.9733871834793844</v>
      </c>
      <c r="I1150" s="12">
        <v>0.97013633958882872</v>
      </c>
      <c r="J1150" s="12">
        <v>1.8714962934122643</v>
      </c>
      <c r="K1150" s="12">
        <v>4.3633426097518164</v>
      </c>
      <c r="L1150" s="12">
        <v>0</v>
      </c>
      <c r="M1150" s="12">
        <v>0</v>
      </c>
      <c r="N1150" s="12">
        <v>0</v>
      </c>
      <c r="O1150" s="12">
        <v>0</v>
      </c>
      <c r="P1150" s="12">
        <v>0</v>
      </c>
      <c r="Q1150" s="12">
        <v>0</v>
      </c>
    </row>
    <row r="1151" spans="1:17" ht="15.75" customHeight="1">
      <c r="A1151" s="8" t="s">
        <v>1293</v>
      </c>
      <c r="B1151" s="8" t="s">
        <v>202</v>
      </c>
      <c r="C1151" s="12">
        <v>6.1642900000000002E-3</v>
      </c>
      <c r="D1151" s="12">
        <v>0</v>
      </c>
      <c r="E1151" s="12">
        <v>31.658415652206102</v>
      </c>
      <c r="F1151" s="12">
        <v>63.841743995284425</v>
      </c>
      <c r="G1151" s="12">
        <v>123.15752165596466</v>
      </c>
      <c r="H1151" s="12">
        <v>287.1384056941468</v>
      </c>
      <c r="I1151" s="12">
        <v>46.178807392700001</v>
      </c>
      <c r="J1151" s="12">
        <v>89.083836305179162</v>
      </c>
      <c r="K1151" s="12">
        <v>207.69653680789742</v>
      </c>
      <c r="L1151" s="12">
        <v>0</v>
      </c>
      <c r="M1151" s="12">
        <v>0</v>
      </c>
      <c r="N1151" s="12">
        <v>0</v>
      </c>
      <c r="O1151" s="12">
        <v>0</v>
      </c>
      <c r="P1151" s="12">
        <v>0</v>
      </c>
      <c r="Q1151" s="12">
        <v>0</v>
      </c>
    </row>
    <row r="1152" spans="1:17" ht="15.75" customHeight="1">
      <c r="A1152" s="8" t="s">
        <v>1294</v>
      </c>
      <c r="B1152" s="8" t="s">
        <v>61</v>
      </c>
      <c r="C1152" s="12">
        <v>1.9001501999999999</v>
      </c>
      <c r="D1152" s="12">
        <v>0</v>
      </c>
      <c r="E1152" s="12">
        <v>2.9174746000000003</v>
      </c>
      <c r="F1152" s="12">
        <v>50861.364206464874</v>
      </c>
      <c r="G1152" s="12">
        <v>98116.986969721314</v>
      </c>
      <c r="H1152" s="12">
        <v>228757.08142860874</v>
      </c>
      <c r="I1152" s="12">
        <v>32755.280457744298</v>
      </c>
      <c r="J1152" s="12">
        <v>63188.423590367624</v>
      </c>
      <c r="K1152" s="12">
        <v>147322.08771420858</v>
      </c>
      <c r="L1152" s="12">
        <v>0</v>
      </c>
      <c r="M1152" s="12">
        <v>0</v>
      </c>
      <c r="N1152" s="12">
        <v>0</v>
      </c>
      <c r="O1152" s="12">
        <v>0</v>
      </c>
      <c r="P1152" s="12">
        <v>0</v>
      </c>
      <c r="Q1152" s="12">
        <v>0</v>
      </c>
    </row>
    <row r="1153" spans="1:17" ht="15.75" customHeight="1">
      <c r="A1153" s="8" t="s">
        <v>1295</v>
      </c>
      <c r="B1153" s="8" t="s">
        <v>193</v>
      </c>
      <c r="C1153" s="12">
        <v>5.7569999999999999E-5</v>
      </c>
      <c r="D1153" s="12">
        <v>0</v>
      </c>
      <c r="E1153" s="12">
        <v>77.359122075000002</v>
      </c>
      <c r="F1153" s="12">
        <v>0.16664024703204464</v>
      </c>
      <c r="G1153" s="12">
        <v>0.32146677938685769</v>
      </c>
      <c r="H1153" s="12">
        <v>0.74949103615957546</v>
      </c>
      <c r="I1153" s="12">
        <v>5.2389934776542815E-2</v>
      </c>
      <c r="J1153" s="12">
        <v>0.10106576235250138</v>
      </c>
      <c r="K1153" s="12">
        <v>0.235632070879329</v>
      </c>
      <c r="L1153" s="12">
        <v>0</v>
      </c>
      <c r="M1153" s="12">
        <v>0</v>
      </c>
      <c r="N1153" s="12">
        <v>0</v>
      </c>
      <c r="O1153" s="12">
        <v>0</v>
      </c>
      <c r="P1153" s="12">
        <v>0</v>
      </c>
      <c r="Q1153" s="12">
        <v>0</v>
      </c>
    </row>
    <row r="1154" spans="1:17" ht="15.75" customHeight="1">
      <c r="A1154" s="8" t="s">
        <v>1296</v>
      </c>
      <c r="B1154" s="8" t="s">
        <v>45</v>
      </c>
      <c r="C1154" s="12">
        <v>3.8867699999999999E-3</v>
      </c>
      <c r="D1154" s="12">
        <v>0</v>
      </c>
      <c r="E1154" s="12">
        <v>93.437635950000001</v>
      </c>
      <c r="F1154" s="12">
        <v>5.9457327474350192</v>
      </c>
      <c r="G1154" s="12">
        <v>11.469951536049738</v>
      </c>
      <c r="H1154" s="12">
        <v>26.741879449722958</v>
      </c>
      <c r="I1154" s="12">
        <v>3.848006742095988</v>
      </c>
      <c r="J1154" s="12">
        <v>7.4232147183665518</v>
      </c>
      <c r="K1154" s="12">
        <v>17.307022833013185</v>
      </c>
      <c r="L1154" s="12">
        <v>0</v>
      </c>
      <c r="M1154" s="12">
        <v>0</v>
      </c>
      <c r="N1154" s="12">
        <v>0</v>
      </c>
      <c r="O1154" s="12">
        <v>0</v>
      </c>
      <c r="P1154" s="12">
        <v>0</v>
      </c>
      <c r="Q1154" s="12">
        <v>0</v>
      </c>
    </row>
    <row r="1155" spans="1:17" ht="15.75" customHeight="1">
      <c r="A1155" s="8" t="s">
        <v>1296</v>
      </c>
      <c r="B1155" s="8" t="s">
        <v>164</v>
      </c>
      <c r="C1155" s="12">
        <v>9.5947999999999997E-4</v>
      </c>
      <c r="D1155" s="12">
        <v>0</v>
      </c>
      <c r="E1155" s="12">
        <v>7.3380463576647603</v>
      </c>
      <c r="F1155" s="12">
        <v>7.4960324105815941</v>
      </c>
      <c r="G1155" s="12">
        <v>14.460644652943785</v>
      </c>
      <c r="H1155" s="12">
        <v>33.714598955270304</v>
      </c>
      <c r="I1155" s="12">
        <v>0.75301627700566498</v>
      </c>
      <c r="J1155" s="12">
        <v>1.4526485750368783</v>
      </c>
      <c r="K1155" s="12">
        <v>3.3868105679744493</v>
      </c>
      <c r="L1155" s="12">
        <v>0</v>
      </c>
      <c r="M1155" s="12">
        <v>0</v>
      </c>
      <c r="N1155" s="12">
        <v>0</v>
      </c>
      <c r="O1155" s="12">
        <v>0</v>
      </c>
      <c r="P1155" s="12">
        <v>0</v>
      </c>
      <c r="Q1155" s="12">
        <v>0</v>
      </c>
    </row>
    <row r="1156" spans="1:17" ht="15.75" customHeight="1">
      <c r="A1156" s="8" t="s">
        <v>1297</v>
      </c>
      <c r="B1156" s="8" t="s">
        <v>244</v>
      </c>
      <c r="C1156" s="12">
        <v>7.6952999999999993E-4</v>
      </c>
      <c r="D1156" s="12">
        <v>0</v>
      </c>
      <c r="E1156" s="12">
        <v>184.84152828999999</v>
      </c>
      <c r="F1156" s="12">
        <v>1.7597586085292054</v>
      </c>
      <c r="G1156" s="12">
        <v>3.3947617244794279</v>
      </c>
      <c r="H1156" s="12">
        <v>7.914794453249101</v>
      </c>
      <c r="I1156" s="12">
        <v>1.1011047454333207</v>
      </c>
      <c r="J1156" s="12">
        <v>2.1241482930229201</v>
      </c>
      <c r="K1156" s="12">
        <v>4.9523938620683108</v>
      </c>
      <c r="L1156" s="12">
        <v>0</v>
      </c>
      <c r="M1156" s="12">
        <v>0</v>
      </c>
      <c r="N1156" s="12">
        <v>0</v>
      </c>
      <c r="O1156" s="12">
        <v>0</v>
      </c>
      <c r="P1156" s="12">
        <v>0</v>
      </c>
      <c r="Q1156" s="12">
        <v>0</v>
      </c>
    </row>
    <row r="1157" spans="1:17" ht="15.75" customHeight="1">
      <c r="A1157" s="8" t="s">
        <v>1298</v>
      </c>
      <c r="B1157" s="8" t="s">
        <v>202</v>
      </c>
      <c r="C1157" s="12">
        <v>1.7123029999999997E-2</v>
      </c>
      <c r="D1157" s="12">
        <v>0</v>
      </c>
      <c r="E1157" s="12">
        <v>31.658415652206102</v>
      </c>
      <c r="F1157" s="12">
        <v>177.33820077958288</v>
      </c>
      <c r="G1157" s="12">
        <v>342.10427122032422</v>
      </c>
      <c r="H1157" s="12">
        <v>797.60678599693483</v>
      </c>
      <c r="I1157" s="12">
        <v>128.2744816271499</v>
      </c>
      <c r="J1157" s="12">
        <v>247.45513296238039</v>
      </c>
      <c r="K1157" s="12">
        <v>576.93489934083755</v>
      </c>
      <c r="L1157" s="12">
        <v>0</v>
      </c>
      <c r="M1157" s="12">
        <v>0</v>
      </c>
      <c r="N1157" s="12">
        <v>0</v>
      </c>
      <c r="O1157" s="12">
        <v>0</v>
      </c>
      <c r="P1157" s="12">
        <v>0</v>
      </c>
      <c r="Q1157" s="12">
        <v>0</v>
      </c>
    </row>
    <row r="1158" spans="1:17" ht="15.75" customHeight="1">
      <c r="A1158" s="8" t="s">
        <v>1298</v>
      </c>
      <c r="B1158" s="8" t="s">
        <v>217</v>
      </c>
      <c r="C1158" s="12">
        <v>0.14068170000000002</v>
      </c>
      <c r="D1158" s="12">
        <v>0</v>
      </c>
      <c r="E1158" s="12">
        <v>999.02471837999997</v>
      </c>
      <c r="F1158" s="12">
        <v>45.357543759111373</v>
      </c>
      <c r="G1158" s="12">
        <v>87.499531312721274</v>
      </c>
      <c r="H1158" s="12">
        <v>204.0027728903479</v>
      </c>
      <c r="I1158" s="12">
        <v>35.902373380191044</v>
      </c>
      <c r="J1158" s="12">
        <v>69.259500921497491</v>
      </c>
      <c r="K1158" s="12">
        <v>161.47663907467017</v>
      </c>
      <c r="L1158" s="12">
        <v>0</v>
      </c>
      <c r="M1158" s="12">
        <v>0</v>
      </c>
      <c r="N1158" s="12">
        <v>0</v>
      </c>
      <c r="O1158" s="12">
        <v>0</v>
      </c>
      <c r="P1158" s="12">
        <v>0</v>
      </c>
      <c r="Q1158" s="12">
        <v>0</v>
      </c>
    </row>
    <row r="1159" spans="1:17" ht="15.75" customHeight="1">
      <c r="A1159" s="8" t="s">
        <v>1299</v>
      </c>
      <c r="B1159" s="8" t="s">
        <v>217</v>
      </c>
      <c r="C1159" s="12">
        <v>0.45204534000000002</v>
      </c>
      <c r="D1159" s="12">
        <v>0</v>
      </c>
      <c r="E1159" s="12">
        <v>999.02471837999997</v>
      </c>
      <c r="F1159" s="12">
        <v>145.74508475624316</v>
      </c>
      <c r="G1159" s="12">
        <v>281.15778656427756</v>
      </c>
      <c r="H1159" s="12">
        <v>655.5117178151819</v>
      </c>
      <c r="I1159" s="12">
        <v>115.36326744313871</v>
      </c>
      <c r="J1159" s="12">
        <v>222.54802609215443</v>
      </c>
      <c r="K1159" s="12">
        <v>518.86465839243158</v>
      </c>
      <c r="L1159" s="12">
        <v>0</v>
      </c>
      <c r="M1159" s="12">
        <v>0</v>
      </c>
      <c r="N1159" s="12">
        <v>0</v>
      </c>
      <c r="O1159" s="12">
        <v>0</v>
      </c>
      <c r="P1159" s="12">
        <v>0</v>
      </c>
      <c r="Q1159" s="12">
        <v>0</v>
      </c>
    </row>
    <row r="1160" spans="1:17" ht="15.75" customHeight="1">
      <c r="A1160" s="8" t="s">
        <v>1299</v>
      </c>
      <c r="B1160" s="8" t="s">
        <v>244</v>
      </c>
      <c r="C1160" s="12">
        <v>0.54730532999999992</v>
      </c>
      <c r="D1160" s="12">
        <v>0</v>
      </c>
      <c r="E1160" s="12">
        <v>184.84152828999999</v>
      </c>
      <c r="F1160" s="12">
        <v>1251.5759826925753</v>
      </c>
      <c r="G1160" s="12">
        <v>2414.4233309781062</v>
      </c>
      <c r="H1160" s="12">
        <v>5629.1622030559802</v>
      </c>
      <c r="I1160" s="12">
        <v>783.12800808798806</v>
      </c>
      <c r="J1160" s="12">
        <v>1510.7373104126489</v>
      </c>
      <c r="K1160" s="12">
        <v>3522.2428715830065</v>
      </c>
      <c r="L1160" s="12">
        <v>0</v>
      </c>
      <c r="M1160" s="12">
        <v>0</v>
      </c>
      <c r="N1160" s="12">
        <v>0</v>
      </c>
      <c r="O1160" s="12">
        <v>0</v>
      </c>
      <c r="P1160" s="12">
        <v>0</v>
      </c>
      <c r="Q1160" s="12">
        <v>0</v>
      </c>
    </row>
    <row r="1161" spans="1:17" ht="15.75" customHeight="1">
      <c r="A1161" s="8" t="s">
        <v>1300</v>
      </c>
      <c r="B1161" s="8" t="s">
        <v>128</v>
      </c>
      <c r="C1161" s="12">
        <v>3.4770000000000001E-5</v>
      </c>
      <c r="D1161" s="12">
        <v>0</v>
      </c>
      <c r="E1161" s="12">
        <v>146.87979724000002</v>
      </c>
      <c r="F1161" s="12">
        <v>6.8544883442281032E-2</v>
      </c>
      <c r="G1161" s="12">
        <v>0.13223037841152716</v>
      </c>
      <c r="H1161" s="12">
        <v>0.30829152398407961</v>
      </c>
      <c r="I1161" s="12">
        <v>4.9072563315453559E-2</v>
      </c>
      <c r="J1161" s="12">
        <v>9.4666199590084418E-2</v>
      </c>
      <c r="K1161" s="12">
        <v>0.22071166468706102</v>
      </c>
      <c r="L1161" s="12">
        <v>0</v>
      </c>
      <c r="M1161" s="12">
        <v>0</v>
      </c>
      <c r="N1161" s="12">
        <v>0</v>
      </c>
      <c r="O1161" s="12">
        <v>0</v>
      </c>
      <c r="P1161" s="12">
        <v>0</v>
      </c>
      <c r="Q1161" s="12">
        <v>0</v>
      </c>
    </row>
    <row r="1162" spans="1:17" ht="15.75" customHeight="1">
      <c r="A1162" s="8" t="s">
        <v>1300</v>
      </c>
      <c r="B1162" s="8" t="s">
        <v>217</v>
      </c>
      <c r="C1162" s="12">
        <v>2.2106E-4</v>
      </c>
      <c r="D1162" s="12">
        <v>0</v>
      </c>
      <c r="E1162" s="12">
        <v>999.02471837999997</v>
      </c>
      <c r="F1162" s="12">
        <v>7.1272515354798505E-2</v>
      </c>
      <c r="G1162" s="12">
        <v>0.13749227079279083</v>
      </c>
      <c r="H1162" s="12">
        <v>0.32055948268424606</v>
      </c>
      <c r="I1162" s="12">
        <v>5.6415146102336201E-2</v>
      </c>
      <c r="J1162" s="12">
        <v>0.10883082358050999</v>
      </c>
      <c r="K1162" s="12">
        <v>0.25373609953424348</v>
      </c>
      <c r="L1162" s="12">
        <v>0</v>
      </c>
      <c r="M1162" s="12">
        <v>0</v>
      </c>
      <c r="N1162" s="12">
        <v>0</v>
      </c>
      <c r="O1162" s="12">
        <v>0</v>
      </c>
      <c r="P1162" s="12">
        <v>0</v>
      </c>
      <c r="Q1162" s="12">
        <v>0</v>
      </c>
    </row>
    <row r="1163" spans="1:17" ht="15.75" customHeight="1">
      <c r="A1163" s="8" t="s">
        <v>1300</v>
      </c>
      <c r="B1163" s="8" t="s">
        <v>244</v>
      </c>
      <c r="C1163" s="12">
        <v>1.5419999999999998E-4</v>
      </c>
      <c r="D1163" s="12">
        <v>0</v>
      </c>
      <c r="E1163" s="12">
        <v>184.84152828999999</v>
      </c>
      <c r="F1163" s="12">
        <v>0.35262403991423785</v>
      </c>
      <c r="G1163" s="12">
        <v>0.68024931830432556</v>
      </c>
      <c r="H1163" s="12">
        <v>1.5859827488090279</v>
      </c>
      <c r="I1163" s="12">
        <v>0.22064162767639728</v>
      </c>
      <c r="J1163" s="12">
        <v>0.42564119239553255</v>
      </c>
      <c r="K1163" s="12">
        <v>0.99237084133293496</v>
      </c>
      <c r="L1163" s="12">
        <v>0</v>
      </c>
      <c r="M1163" s="12">
        <v>0</v>
      </c>
      <c r="N1163" s="12">
        <v>0</v>
      </c>
      <c r="O1163" s="12">
        <v>0</v>
      </c>
      <c r="P1163" s="12">
        <v>0</v>
      </c>
      <c r="Q1163" s="12">
        <v>0</v>
      </c>
    </row>
    <row r="1164" spans="1:17" ht="15.75" customHeight="1">
      <c r="A1164" s="8" t="s">
        <v>1301</v>
      </c>
      <c r="B1164" s="8" t="s">
        <v>244</v>
      </c>
      <c r="C1164" s="12">
        <v>2.1523110000000002E-2</v>
      </c>
      <c r="D1164" s="12">
        <v>0</v>
      </c>
      <c r="E1164" s="12">
        <v>184.84152828999999</v>
      </c>
      <c r="F1164" s="12">
        <v>49.218975354854301</v>
      </c>
      <c r="G1164" s="12">
        <v>94.94864400317131</v>
      </c>
      <c r="H1164" s="12">
        <v>221.37017613955308</v>
      </c>
      <c r="I1164" s="12">
        <v>30.796978100247369</v>
      </c>
      <c r="J1164" s="12">
        <v>59.410649834372329</v>
      </c>
      <c r="K1164" s="12">
        <v>138.5143111465714</v>
      </c>
      <c r="L1164" s="12">
        <v>0</v>
      </c>
      <c r="M1164" s="12">
        <v>0</v>
      </c>
      <c r="N1164" s="12">
        <v>0</v>
      </c>
      <c r="O1164" s="12">
        <v>0</v>
      </c>
      <c r="P1164" s="12">
        <v>0</v>
      </c>
      <c r="Q1164" s="12">
        <v>0</v>
      </c>
    </row>
    <row r="1165" spans="1:17" ht="15.75" customHeight="1">
      <c r="A1165" s="8" t="s">
        <v>1302</v>
      </c>
      <c r="B1165" s="8" t="s">
        <v>202</v>
      </c>
      <c r="C1165" s="12">
        <v>0.38355597999999996</v>
      </c>
      <c r="D1165" s="12">
        <v>0</v>
      </c>
      <c r="E1165" s="12">
        <v>31.658415652206102</v>
      </c>
      <c r="F1165" s="12">
        <v>3972.3768159869878</v>
      </c>
      <c r="G1165" s="12">
        <v>7663.1378330877915</v>
      </c>
      <c r="H1165" s="12">
        <v>17866.397037072562</v>
      </c>
      <c r="I1165" s="12">
        <v>2873.3491975131428</v>
      </c>
      <c r="J1165" s="12">
        <v>5542.9965391298219</v>
      </c>
      <c r="K1165" s="12">
        <v>12923.345384133316</v>
      </c>
      <c r="L1165" s="12">
        <v>0</v>
      </c>
      <c r="M1165" s="12">
        <v>0</v>
      </c>
      <c r="N1165" s="12">
        <v>0</v>
      </c>
      <c r="O1165" s="12">
        <v>0</v>
      </c>
      <c r="P1165" s="12">
        <v>0</v>
      </c>
      <c r="Q1165" s="12">
        <v>0</v>
      </c>
    </row>
    <row r="1166" spans="1:17" ht="15.75" customHeight="1">
      <c r="A1166" s="8" t="s">
        <v>1302</v>
      </c>
      <c r="B1166" s="8" t="s">
        <v>217</v>
      </c>
      <c r="C1166" s="12">
        <v>0.91621799999999998</v>
      </c>
      <c r="D1166" s="12">
        <v>0</v>
      </c>
      <c r="E1166" s="12">
        <v>999.02471837999997</v>
      </c>
      <c r="F1166" s="12">
        <v>295.40016951661443</v>
      </c>
      <c r="G1166" s="12">
        <v>569.85837945005528</v>
      </c>
      <c r="H1166" s="12">
        <v>1328.6092830272078</v>
      </c>
      <c r="I1166" s="12">
        <v>233.82146173704095</v>
      </c>
      <c r="J1166" s="12">
        <v>451.06649560882886</v>
      </c>
      <c r="K1166" s="12">
        <v>1051.6492429343414</v>
      </c>
      <c r="L1166" s="12">
        <v>0</v>
      </c>
      <c r="M1166" s="12">
        <v>0</v>
      </c>
      <c r="N1166" s="12">
        <v>0</v>
      </c>
      <c r="O1166" s="12">
        <v>0</v>
      </c>
      <c r="P1166" s="12">
        <v>0</v>
      </c>
      <c r="Q1166" s="12">
        <v>0</v>
      </c>
    </row>
    <row r="1167" spans="1:17" ht="15.75" customHeight="1">
      <c r="A1167" s="8" t="s">
        <v>1302</v>
      </c>
      <c r="B1167" s="8" t="s">
        <v>244</v>
      </c>
      <c r="C1167" s="12">
        <v>1.2651479999999999</v>
      </c>
      <c r="D1167" s="12">
        <v>0</v>
      </c>
      <c r="E1167" s="12">
        <v>184.84152828999999</v>
      </c>
      <c r="F1167" s="12">
        <v>2893.1361793088081</v>
      </c>
      <c r="G1167" s="12">
        <v>5581.1677338137551</v>
      </c>
      <c r="H1167" s="12">
        <v>13012.340484372531</v>
      </c>
      <c r="I1167" s="12">
        <v>1810.2744096727545</v>
      </c>
      <c r="J1167" s="12">
        <v>3492.2120835072851</v>
      </c>
      <c r="K1167" s="12">
        <v>8141.9973097968887</v>
      </c>
      <c r="L1167" s="12">
        <v>0</v>
      </c>
      <c r="M1167" s="12">
        <v>0</v>
      </c>
      <c r="N1167" s="12">
        <v>0</v>
      </c>
      <c r="O1167" s="12">
        <v>0</v>
      </c>
      <c r="P1167" s="12">
        <v>0</v>
      </c>
      <c r="Q1167" s="12">
        <v>0</v>
      </c>
    </row>
    <row r="1168" spans="1:17" ht="15.75" customHeight="1">
      <c r="A1168" s="8" t="s">
        <v>1303</v>
      </c>
      <c r="B1168" s="8" t="s">
        <v>97</v>
      </c>
      <c r="C1168" s="12">
        <v>0.27372856000000001</v>
      </c>
      <c r="D1168" s="12">
        <v>0</v>
      </c>
      <c r="E1168" s="12">
        <v>108.25509592</v>
      </c>
      <c r="F1168" s="12">
        <v>87.077335405887226</v>
      </c>
      <c r="G1168" s="12">
        <v>167.98145147454596</v>
      </c>
      <c r="H1168" s="12">
        <v>391.64417661252753</v>
      </c>
      <c r="I1168" s="12">
        <v>63.983557432988718</v>
      </c>
      <c r="J1168" s="12">
        <v>123.43109487674734</v>
      </c>
      <c r="K1168" s="12">
        <v>287.77623420352177</v>
      </c>
      <c r="L1168" s="12">
        <v>0</v>
      </c>
      <c r="M1168" s="12">
        <v>0</v>
      </c>
      <c r="N1168" s="12">
        <v>0</v>
      </c>
      <c r="O1168" s="12">
        <v>0</v>
      </c>
      <c r="P1168" s="12">
        <v>0</v>
      </c>
      <c r="Q1168" s="12">
        <v>0</v>
      </c>
    </row>
    <row r="1169" spans="1:17" ht="15.75" customHeight="1">
      <c r="A1169" s="8" t="s">
        <v>1304</v>
      </c>
      <c r="B1169" s="8" t="s">
        <v>45</v>
      </c>
      <c r="C1169" s="12">
        <v>1.369008E-2</v>
      </c>
      <c r="D1169" s="12">
        <v>0</v>
      </c>
      <c r="E1169" s="12">
        <v>93.437635950000001</v>
      </c>
      <c r="F1169" s="12">
        <v>20.942210877156409</v>
      </c>
      <c r="G1169" s="12">
        <v>40.399754584048914</v>
      </c>
      <c r="H1169" s="12">
        <v>94.190926917997018</v>
      </c>
      <c r="I1169" s="12">
        <v>13.553547068602837</v>
      </c>
      <c r="J1169" s="12">
        <v>26.146235396387119</v>
      </c>
      <c r="K1169" s="12">
        <v>60.959235340855557</v>
      </c>
      <c r="L1169" s="12">
        <v>0</v>
      </c>
      <c r="M1169" s="12">
        <v>0</v>
      </c>
      <c r="N1169" s="12">
        <v>0</v>
      </c>
      <c r="O1169" s="12">
        <v>0</v>
      </c>
      <c r="P1169" s="12">
        <v>0</v>
      </c>
      <c r="Q1169" s="12">
        <v>0</v>
      </c>
    </row>
    <row r="1170" spans="1:17" ht="15.75" customHeight="1">
      <c r="A1170" s="8" t="s">
        <v>1304</v>
      </c>
      <c r="B1170" s="8" t="s">
        <v>87</v>
      </c>
      <c r="C1170" s="12">
        <v>8.0493000000000006E-3</v>
      </c>
      <c r="D1170" s="12">
        <v>0</v>
      </c>
      <c r="E1170" s="12">
        <v>150.54139967525299</v>
      </c>
      <c r="F1170" s="12">
        <v>17.961584174529076</v>
      </c>
      <c r="G1170" s="12">
        <v>34.649808315283352</v>
      </c>
      <c r="H1170" s="12">
        <v>80.785083878605278</v>
      </c>
      <c r="I1170" s="12">
        <v>1.8592339476794102</v>
      </c>
      <c r="J1170" s="12">
        <v>3.5866602452424372</v>
      </c>
      <c r="K1170" s="12">
        <v>8.3622006251667145</v>
      </c>
      <c r="L1170" s="12">
        <v>0</v>
      </c>
      <c r="M1170" s="12">
        <v>0</v>
      </c>
      <c r="N1170" s="12">
        <v>0</v>
      </c>
      <c r="O1170" s="12">
        <v>0</v>
      </c>
      <c r="P1170" s="12">
        <v>0</v>
      </c>
      <c r="Q1170" s="12">
        <v>0</v>
      </c>
    </row>
    <row r="1171" spans="1:17" ht="15.75" customHeight="1">
      <c r="A1171" s="8" t="s">
        <v>1304</v>
      </c>
      <c r="B1171" s="8" t="s">
        <v>193</v>
      </c>
      <c r="C1171" s="12">
        <v>3.1659999999999998E-5</v>
      </c>
      <c r="D1171" s="12">
        <v>0</v>
      </c>
      <c r="E1171" s="12">
        <v>77.359122075000002</v>
      </c>
      <c r="F1171" s="12">
        <v>9.1642004881614267E-2</v>
      </c>
      <c r="G1171" s="12">
        <v>0.17678718491207077</v>
      </c>
      <c r="H1171" s="12">
        <v>0.41217450416557511</v>
      </c>
      <c r="I1171" s="12">
        <v>2.8811279052029622E-2</v>
      </c>
      <c r="J1171" s="12">
        <v>5.5580024944939958E-2</v>
      </c>
      <c r="K1171" s="12">
        <v>0.12958331360152087</v>
      </c>
      <c r="L1171" s="12">
        <v>0</v>
      </c>
      <c r="M1171" s="12">
        <v>0</v>
      </c>
      <c r="N1171" s="12">
        <v>0</v>
      </c>
      <c r="O1171" s="12">
        <v>0</v>
      </c>
      <c r="P1171" s="12">
        <v>0</v>
      </c>
      <c r="Q1171" s="12">
        <v>0</v>
      </c>
    </row>
    <row r="1172" spans="1:17" ht="15.75" customHeight="1">
      <c r="A1172" s="8" t="s">
        <v>1304</v>
      </c>
      <c r="B1172" s="8" t="s">
        <v>244</v>
      </c>
      <c r="C1172" s="12">
        <v>0.13898321999999999</v>
      </c>
      <c r="D1172" s="12">
        <v>0</v>
      </c>
      <c r="E1172" s="12">
        <v>184.84152828999999</v>
      </c>
      <c r="F1172" s="12">
        <v>317.8263587333937</v>
      </c>
      <c r="G1172" s="12">
        <v>613.12088625642104</v>
      </c>
      <c r="H1172" s="12">
        <v>1429.4746387414389</v>
      </c>
      <c r="I1172" s="12">
        <v>198.868248252314</v>
      </c>
      <c r="J1172" s="12">
        <v>383.63802518658002</v>
      </c>
      <c r="K1172" s="12">
        <v>894.44160157302474</v>
      </c>
      <c r="L1172" s="12">
        <v>0</v>
      </c>
      <c r="M1172" s="12">
        <v>0</v>
      </c>
      <c r="N1172" s="12">
        <v>0</v>
      </c>
      <c r="O1172" s="12">
        <v>0</v>
      </c>
      <c r="P1172" s="12">
        <v>0</v>
      </c>
      <c r="Q1172" s="12">
        <v>0</v>
      </c>
    </row>
    <row r="1173" spans="1:17" ht="15.75" customHeight="1">
      <c r="A1173" s="8" t="s">
        <v>1305</v>
      </c>
      <c r="B1173" s="8" t="s">
        <v>217</v>
      </c>
      <c r="C1173" s="12">
        <v>2.9565899999999998</v>
      </c>
      <c r="D1173" s="12">
        <v>0</v>
      </c>
      <c r="E1173" s="12">
        <v>999.02471837999997</v>
      </c>
      <c r="F1173" s="12">
        <v>953.2416817734719</v>
      </c>
      <c r="G1173" s="12">
        <v>1838.9046996437953</v>
      </c>
      <c r="H1173" s="12">
        <v>4287.3561970026913</v>
      </c>
      <c r="I1173" s="12">
        <v>754.53024886775609</v>
      </c>
      <c r="J1173" s="12">
        <v>1455.5691879575681</v>
      </c>
      <c r="K1173" s="12">
        <v>3393.6198974122358</v>
      </c>
      <c r="L1173" s="12">
        <v>0</v>
      </c>
      <c r="M1173" s="12">
        <v>0</v>
      </c>
      <c r="N1173" s="12">
        <v>0</v>
      </c>
      <c r="O1173" s="12">
        <v>0</v>
      </c>
      <c r="P1173" s="12">
        <v>0</v>
      </c>
      <c r="Q1173" s="12">
        <v>0</v>
      </c>
    </row>
    <row r="1174" spans="1:17" ht="15.75" customHeight="1">
      <c r="A1174" s="8" t="s">
        <v>1305</v>
      </c>
      <c r="B1174" s="8" t="s">
        <v>244</v>
      </c>
      <c r="C1174" s="12">
        <v>0.79427700000000001</v>
      </c>
      <c r="D1174" s="12">
        <v>0</v>
      </c>
      <c r="E1174" s="12">
        <v>184.84152828999999</v>
      </c>
      <c r="F1174" s="12">
        <v>1816.3499646625235</v>
      </c>
      <c r="G1174" s="12">
        <v>3503.9324759714973</v>
      </c>
      <c r="H1174" s="12">
        <v>8169.323085446098</v>
      </c>
      <c r="I1174" s="12">
        <v>1136.5147218283128</v>
      </c>
      <c r="J1174" s="12">
        <v>2192.4579077324674</v>
      </c>
      <c r="K1174" s="12">
        <v>5111.6558673242525</v>
      </c>
      <c r="L1174" s="12">
        <v>0</v>
      </c>
      <c r="M1174" s="12">
        <v>0</v>
      </c>
      <c r="N1174" s="12">
        <v>0</v>
      </c>
      <c r="O1174" s="12">
        <v>0</v>
      </c>
      <c r="P1174" s="12">
        <v>0</v>
      </c>
      <c r="Q1174" s="12">
        <v>0</v>
      </c>
    </row>
    <row r="1175" spans="1:17" ht="15.75" customHeight="1">
      <c r="A1175" s="8" t="s">
        <v>1306</v>
      </c>
      <c r="B1175" s="8" t="s">
        <v>128</v>
      </c>
      <c r="C1175" s="12">
        <v>2.2440000000000002E-2</v>
      </c>
      <c r="D1175" s="12">
        <v>0</v>
      </c>
      <c r="E1175" s="12">
        <v>146.87979724000002</v>
      </c>
      <c r="F1175" s="12">
        <v>44.237767743594659</v>
      </c>
      <c r="G1175" s="12">
        <v>85.339364151701744</v>
      </c>
      <c r="H1175" s="12">
        <v>198.96640201906087</v>
      </c>
      <c r="I1175" s="12">
        <v>31.670644831716363</v>
      </c>
      <c r="J1175" s="12">
        <v>61.096045982211521</v>
      </c>
      <c r="K1175" s="12">
        <v>142.443766338155</v>
      </c>
      <c r="L1175" s="12">
        <v>0</v>
      </c>
      <c r="M1175" s="12">
        <v>0</v>
      </c>
      <c r="N1175" s="12">
        <v>0</v>
      </c>
      <c r="O1175" s="12">
        <v>0</v>
      </c>
      <c r="P1175" s="12">
        <v>0</v>
      </c>
      <c r="Q1175" s="12">
        <v>0</v>
      </c>
    </row>
    <row r="1176" spans="1:17" ht="15.75" customHeight="1">
      <c r="A1176" s="8" t="s">
        <v>1307</v>
      </c>
      <c r="B1176" s="8" t="s">
        <v>331</v>
      </c>
      <c r="C1176" s="12">
        <v>0.27416045999999999</v>
      </c>
      <c r="D1176" s="12">
        <v>0</v>
      </c>
      <c r="E1176" s="12">
        <v>57.73286693</v>
      </c>
      <c r="F1176" s="12">
        <v>538.55632305951974</v>
      </c>
      <c r="G1176" s="12">
        <v>1038.9324894548415</v>
      </c>
      <c r="H1176" s="12">
        <v>2422.2427882176066</v>
      </c>
      <c r="I1176" s="12">
        <v>321.23126356683781</v>
      </c>
      <c r="J1176" s="12">
        <v>619.68931021414335</v>
      </c>
      <c r="K1176" s="12">
        <v>1444.7887402090878</v>
      </c>
      <c r="L1176" s="12">
        <v>0</v>
      </c>
      <c r="M1176" s="12">
        <v>0</v>
      </c>
      <c r="N1176" s="12">
        <v>0</v>
      </c>
      <c r="O1176" s="12">
        <v>0</v>
      </c>
      <c r="P1176" s="12">
        <v>0</v>
      </c>
      <c r="Q1176" s="12">
        <v>0</v>
      </c>
    </row>
    <row r="1177" spans="1:17" ht="15.75" customHeight="1">
      <c r="A1177" s="8" t="s">
        <v>1308</v>
      </c>
      <c r="B1177" s="8" t="s">
        <v>244</v>
      </c>
      <c r="C1177" s="12">
        <v>0.13431519</v>
      </c>
      <c r="D1177" s="12">
        <v>0</v>
      </c>
      <c r="E1177" s="12">
        <v>184.84152828999999</v>
      </c>
      <c r="F1177" s="12">
        <v>307.15152347372532</v>
      </c>
      <c r="G1177" s="12">
        <v>592.52799244757443</v>
      </c>
      <c r="H1177" s="12">
        <v>1381.4628679831835</v>
      </c>
      <c r="I1177" s="12">
        <v>192.18885955424491</v>
      </c>
      <c r="J1177" s="12">
        <v>370.75277320643659</v>
      </c>
      <c r="K1177" s="12">
        <v>864.39998770488353</v>
      </c>
      <c r="L1177" s="12">
        <v>0</v>
      </c>
      <c r="M1177" s="12">
        <v>0</v>
      </c>
      <c r="N1177" s="12">
        <v>0</v>
      </c>
      <c r="O1177" s="12">
        <v>0</v>
      </c>
      <c r="P1177" s="12">
        <v>0</v>
      </c>
      <c r="Q1177" s="12">
        <v>0</v>
      </c>
    </row>
    <row r="1178" spans="1:17" ht="15.75" customHeight="1">
      <c r="A1178" s="8" t="s">
        <v>1309</v>
      </c>
      <c r="B1178" s="8" t="s">
        <v>87</v>
      </c>
      <c r="C1178" s="12">
        <v>4.133146E-2</v>
      </c>
      <c r="D1178" s="12">
        <v>0</v>
      </c>
      <c r="E1178" s="12">
        <v>150.54139967525299</v>
      </c>
      <c r="F1178" s="12">
        <v>92.228951318273815</v>
      </c>
      <c r="G1178" s="12">
        <v>177.91946708295143</v>
      </c>
      <c r="H1178" s="12">
        <v>414.81438919225502</v>
      </c>
      <c r="I1178" s="12">
        <v>9.5467746933464568</v>
      </c>
      <c r="J1178" s="12">
        <v>18.416744867234165</v>
      </c>
      <c r="K1178" s="12">
        <v>42.938138801020337</v>
      </c>
      <c r="L1178" s="12">
        <v>0</v>
      </c>
      <c r="M1178" s="12">
        <v>0</v>
      </c>
      <c r="N1178" s="12">
        <v>0</v>
      </c>
      <c r="O1178" s="12">
        <v>0</v>
      </c>
      <c r="P1178" s="12">
        <v>0</v>
      </c>
      <c r="Q1178" s="12">
        <v>0</v>
      </c>
    </row>
    <row r="1179" spans="1:17" ht="15.75" customHeight="1">
      <c r="A1179" s="8" t="s">
        <v>1310</v>
      </c>
      <c r="B1179" s="8" t="s">
        <v>87</v>
      </c>
      <c r="C1179" s="12">
        <v>8.5969440000000008E-2</v>
      </c>
      <c r="D1179" s="12">
        <v>0</v>
      </c>
      <c r="E1179" s="12">
        <v>150.54139967525299</v>
      </c>
      <c r="F1179" s="12">
        <v>191.83622588263913</v>
      </c>
      <c r="G1179" s="12">
        <v>370.07250530757375</v>
      </c>
      <c r="H1179" s="12">
        <v>862.81396163600857</v>
      </c>
      <c r="I1179" s="12">
        <v>19.857292101299269</v>
      </c>
      <c r="J1179" s="12">
        <v>38.306830749724199</v>
      </c>
      <c r="K1179" s="12">
        <v>89.311332030515985</v>
      </c>
      <c r="L1179" s="12">
        <v>0</v>
      </c>
      <c r="M1179" s="12">
        <v>0</v>
      </c>
      <c r="N1179" s="12">
        <v>0</v>
      </c>
      <c r="O1179" s="12">
        <v>0</v>
      </c>
      <c r="P1179" s="12">
        <v>0</v>
      </c>
      <c r="Q1179" s="12">
        <v>0</v>
      </c>
    </row>
    <row r="1180" spans="1:17" ht="15.75" customHeight="1">
      <c r="A1180" s="8" t="s">
        <v>1310</v>
      </c>
      <c r="B1180" s="8" t="s">
        <v>244</v>
      </c>
      <c r="C1180" s="12">
        <v>3.39E-2</v>
      </c>
      <c r="D1180" s="12">
        <v>0</v>
      </c>
      <c r="E1180" s="12">
        <v>184.84152828999999</v>
      </c>
      <c r="F1180" s="12">
        <v>77.522405662079535</v>
      </c>
      <c r="G1180" s="12">
        <v>149.54897464667081</v>
      </c>
      <c r="H1180" s="12">
        <v>348.66935917396921</v>
      </c>
      <c r="I1180" s="12">
        <v>48.506816979441439</v>
      </c>
      <c r="J1180" s="12">
        <v>93.574814670613208</v>
      </c>
      <c r="K1180" s="12">
        <v>218.16713048759081</v>
      </c>
      <c r="L1180" s="12">
        <v>0</v>
      </c>
      <c r="M1180" s="12">
        <v>0</v>
      </c>
      <c r="N1180" s="12">
        <v>0</v>
      </c>
      <c r="O1180" s="12">
        <v>0</v>
      </c>
      <c r="P1180" s="12">
        <v>0</v>
      </c>
      <c r="Q1180" s="12">
        <v>0</v>
      </c>
    </row>
    <row r="1181" spans="1:17" ht="15.75" customHeight="1">
      <c r="A1181" s="8" t="s">
        <v>1311</v>
      </c>
      <c r="B1181" s="8" t="s">
        <v>217</v>
      </c>
      <c r="C1181" s="12">
        <v>3.4542000000000003E-2</v>
      </c>
      <c r="D1181" s="12">
        <v>0</v>
      </c>
      <c r="E1181" s="12">
        <v>999.02471837999997</v>
      </c>
      <c r="F1181" s="12">
        <v>11.136773841425182</v>
      </c>
      <c r="G1181" s="12">
        <v>21.484022517527283</v>
      </c>
      <c r="H1181" s="12">
        <v>50.089413059256437</v>
      </c>
      <c r="I1181" s="12">
        <v>8.8152174824341696</v>
      </c>
      <c r="J1181" s="12">
        <v>17.005493115525091</v>
      </c>
      <c r="K1181" s="12">
        <v>39.647843798569795</v>
      </c>
      <c r="L1181" s="12">
        <v>0</v>
      </c>
      <c r="M1181" s="12">
        <v>0</v>
      </c>
      <c r="N1181" s="12">
        <v>0</v>
      </c>
      <c r="O1181" s="12">
        <v>0</v>
      </c>
      <c r="P1181" s="12">
        <v>0</v>
      </c>
      <c r="Q1181" s="12">
        <v>0</v>
      </c>
    </row>
    <row r="1182" spans="1:17" ht="15.75" customHeight="1">
      <c r="A1182" s="8" t="s">
        <v>1312</v>
      </c>
      <c r="B1182" s="8" t="s">
        <v>97</v>
      </c>
      <c r="C1182" s="12">
        <v>5.5999999999999999E-3</v>
      </c>
      <c r="D1182" s="12">
        <v>0</v>
      </c>
      <c r="E1182" s="12">
        <v>108.25509592</v>
      </c>
      <c r="F1182" s="12">
        <v>1.7814475708087183</v>
      </c>
      <c r="G1182" s="12">
        <v>3.4366020420282686</v>
      </c>
      <c r="H1182" s="12">
        <v>8.0123440134641193</v>
      </c>
      <c r="I1182" s="12">
        <v>1.3089899045416993</v>
      </c>
      <c r="J1182" s="12">
        <v>2.5251808993178684</v>
      </c>
      <c r="K1182" s="12">
        <v>5.8873904554925582</v>
      </c>
      <c r="L1182" s="12">
        <v>0</v>
      </c>
      <c r="M1182" s="12">
        <v>0</v>
      </c>
      <c r="N1182" s="12">
        <v>0</v>
      </c>
      <c r="O1182" s="12">
        <v>0</v>
      </c>
      <c r="P1182" s="12">
        <v>0</v>
      </c>
      <c r="Q1182" s="12">
        <v>0</v>
      </c>
    </row>
    <row r="1183" spans="1:17" ht="15.75" customHeight="1">
      <c r="A1183" s="8" t="s">
        <v>1312</v>
      </c>
      <c r="B1183" s="8" t="s">
        <v>138</v>
      </c>
      <c r="C1183" s="12">
        <v>3.0715900000000003E-3</v>
      </c>
      <c r="D1183" s="12">
        <v>0</v>
      </c>
      <c r="E1183" s="12">
        <v>450.24200000000002</v>
      </c>
      <c r="F1183" s="12">
        <v>5.5771545255478925</v>
      </c>
      <c r="G1183" s="12">
        <v>10.758924902013339</v>
      </c>
      <c r="H1183" s="12">
        <v>25.084140227967524</v>
      </c>
      <c r="I1183" s="12">
        <v>3.5324696284033905</v>
      </c>
      <c r="J1183" s="12">
        <v>6.8145100295390177</v>
      </c>
      <c r="K1183" s="12">
        <v>15.887844438235662</v>
      </c>
      <c r="L1183" s="12">
        <v>0</v>
      </c>
      <c r="M1183" s="12">
        <v>0</v>
      </c>
      <c r="N1183" s="12">
        <v>0</v>
      </c>
      <c r="O1183" s="12">
        <v>0</v>
      </c>
      <c r="P1183" s="12">
        <v>0</v>
      </c>
      <c r="Q1183" s="12">
        <v>0</v>
      </c>
    </row>
    <row r="1184" spans="1:17" ht="15.75" customHeight="1">
      <c r="A1184" s="8" t="s">
        <v>1313</v>
      </c>
      <c r="B1184" s="8" t="s">
        <v>97</v>
      </c>
      <c r="C1184" s="12">
        <v>4.8300000000000003E-2</v>
      </c>
      <c r="D1184" s="12">
        <v>0</v>
      </c>
      <c r="E1184" s="12">
        <v>108.25509592</v>
      </c>
      <c r="F1184" s="12">
        <v>15.364985298225195</v>
      </c>
      <c r="G1184" s="12">
        <v>29.640692612493815</v>
      </c>
      <c r="H1184" s="12">
        <v>69.10646711612803</v>
      </c>
      <c r="I1184" s="12">
        <v>11.290037926672158</v>
      </c>
      <c r="J1184" s="12">
        <v>21.779685256616613</v>
      </c>
      <c r="K1184" s="12">
        <v>50.77874267862331</v>
      </c>
      <c r="L1184" s="12">
        <v>0</v>
      </c>
      <c r="M1184" s="12">
        <v>0</v>
      </c>
      <c r="N1184" s="12">
        <v>0</v>
      </c>
      <c r="O1184" s="12">
        <v>0</v>
      </c>
      <c r="P1184" s="12">
        <v>0</v>
      </c>
      <c r="Q1184" s="12">
        <v>0</v>
      </c>
    </row>
    <row r="1185" spans="1:17" ht="15.75" customHeight="1">
      <c r="A1185" s="8" t="s">
        <v>1313</v>
      </c>
      <c r="B1185" s="8" t="s">
        <v>217</v>
      </c>
      <c r="C1185" s="12">
        <v>0.17100000000000001</v>
      </c>
      <c r="D1185" s="12">
        <v>0</v>
      </c>
      <c r="E1185" s="12">
        <v>999.02471837999997</v>
      </c>
      <c r="F1185" s="12">
        <v>55.132543769431585</v>
      </c>
      <c r="G1185" s="12">
        <v>106.35654711647169</v>
      </c>
      <c r="H1185" s="12">
        <v>247.96739138245758</v>
      </c>
      <c r="I1185" s="12">
        <v>43.639690507099843</v>
      </c>
      <c r="J1185" s="12">
        <v>84.185609482797474</v>
      </c>
      <c r="K1185" s="12">
        <v>196.27645444836531</v>
      </c>
      <c r="L1185" s="12">
        <v>0</v>
      </c>
      <c r="M1185" s="12">
        <v>0</v>
      </c>
      <c r="N1185" s="12">
        <v>0</v>
      </c>
      <c r="O1185" s="12">
        <v>0</v>
      </c>
      <c r="P1185" s="12">
        <v>0</v>
      </c>
      <c r="Q1185" s="12">
        <v>0</v>
      </c>
    </row>
    <row r="1186" spans="1:17" ht="15.75" customHeight="1">
      <c r="A1186" s="8" t="s">
        <v>1314</v>
      </c>
      <c r="B1186" s="8" t="s">
        <v>202</v>
      </c>
      <c r="C1186" s="12">
        <v>1.2135950000000001E-2</v>
      </c>
      <c r="D1186" s="12">
        <v>0</v>
      </c>
      <c r="E1186" s="12">
        <v>31.658415652206102</v>
      </c>
      <c r="F1186" s="12">
        <v>125.68847556483747</v>
      </c>
      <c r="G1186" s="12">
        <v>242.46645192564017</v>
      </c>
      <c r="H1186" s="12">
        <v>565.30392544540905</v>
      </c>
      <c r="I1186" s="12">
        <v>90.914557487956856</v>
      </c>
      <c r="J1186" s="12">
        <v>175.38386143543525</v>
      </c>
      <c r="K1186" s="12">
        <v>408.90269372041274</v>
      </c>
      <c r="L1186" s="12">
        <v>0</v>
      </c>
      <c r="M1186" s="12">
        <v>0</v>
      </c>
      <c r="N1186" s="12">
        <v>0</v>
      </c>
      <c r="O1186" s="12">
        <v>0</v>
      </c>
      <c r="P1186" s="12">
        <v>0</v>
      </c>
      <c r="Q1186" s="12">
        <v>0</v>
      </c>
    </row>
    <row r="1187" spans="1:17" ht="15.75" customHeight="1">
      <c r="A1187" s="8" t="s">
        <v>1314</v>
      </c>
      <c r="B1187" s="8" t="s">
        <v>217</v>
      </c>
      <c r="C1187" s="12">
        <v>2.764728E-2</v>
      </c>
      <c r="D1187" s="12">
        <v>0</v>
      </c>
      <c r="E1187" s="12">
        <v>999.02471837999997</v>
      </c>
      <c r="F1187" s="12">
        <v>8.9138296766416971</v>
      </c>
      <c r="G1187" s="12">
        <v>17.195726537791142</v>
      </c>
      <c r="H1187" s="12">
        <v>40.09136783871574</v>
      </c>
      <c r="I1187" s="12">
        <v>7.0556651611879015</v>
      </c>
      <c r="J1187" s="12">
        <v>13.611129341178694</v>
      </c>
      <c r="K1187" s="12">
        <v>31.733977155211701</v>
      </c>
      <c r="L1187" s="12">
        <v>0</v>
      </c>
      <c r="M1187" s="12">
        <v>0</v>
      </c>
      <c r="N1187" s="12">
        <v>0</v>
      </c>
      <c r="O1187" s="12">
        <v>0</v>
      </c>
      <c r="P1187" s="12">
        <v>0</v>
      </c>
      <c r="Q1187" s="12">
        <v>0</v>
      </c>
    </row>
    <row r="1188" spans="1:17" ht="15.75" customHeight="1">
      <c r="A1188" s="8" t="s">
        <v>1315</v>
      </c>
      <c r="B1188" s="8" t="s">
        <v>217</v>
      </c>
      <c r="C1188" s="12">
        <v>0.1</v>
      </c>
      <c r="D1188" s="12">
        <v>0</v>
      </c>
      <c r="E1188" s="12">
        <v>999.02471837999997</v>
      </c>
      <c r="F1188" s="12">
        <v>32.241253666334259</v>
      </c>
      <c r="G1188" s="12">
        <v>62.196811179223211</v>
      </c>
      <c r="H1188" s="12">
        <v>145.010170399098</v>
      </c>
      <c r="I1188" s="12">
        <v>25.520286846257218</v>
      </c>
      <c r="J1188" s="12">
        <v>49.231350574735366</v>
      </c>
      <c r="K1188" s="12">
        <v>114.78155230898557</v>
      </c>
      <c r="L1188" s="12">
        <v>0</v>
      </c>
      <c r="M1188" s="12">
        <v>0</v>
      </c>
      <c r="N1188" s="12">
        <v>0</v>
      </c>
      <c r="O1188" s="12">
        <v>0</v>
      </c>
      <c r="P1188" s="12">
        <v>0</v>
      </c>
      <c r="Q1188" s="12">
        <v>0</v>
      </c>
    </row>
    <row r="1189" spans="1:17" ht="15.75" customHeight="1">
      <c r="A1189" s="8" t="s">
        <v>1316</v>
      </c>
      <c r="B1189" s="8" t="s">
        <v>244</v>
      </c>
      <c r="C1189" s="12">
        <v>0.13764077999999999</v>
      </c>
      <c r="D1189" s="12">
        <v>0</v>
      </c>
      <c r="E1189" s="12">
        <v>184.84152828999999</v>
      </c>
      <c r="F1189" s="12">
        <v>314.75647146917532</v>
      </c>
      <c r="G1189" s="12">
        <v>607.19874686041283</v>
      </c>
      <c r="H1189" s="12">
        <v>1415.6673321181497</v>
      </c>
      <c r="I1189" s="12">
        <v>196.94737829992812</v>
      </c>
      <c r="J1189" s="12">
        <v>379.93246252562375</v>
      </c>
      <c r="K1189" s="12">
        <v>885.80218320571612</v>
      </c>
      <c r="L1189" s="12">
        <v>0</v>
      </c>
      <c r="M1189" s="12">
        <v>0</v>
      </c>
      <c r="N1189" s="12">
        <v>0</v>
      </c>
      <c r="O1189" s="12">
        <v>0</v>
      </c>
      <c r="P1189" s="12">
        <v>0</v>
      </c>
      <c r="Q1189" s="12">
        <v>0</v>
      </c>
    </row>
    <row r="1190" spans="1:17" ht="15.75" customHeight="1">
      <c r="A1190" s="8" t="s">
        <v>1317</v>
      </c>
      <c r="B1190" s="8" t="s">
        <v>61</v>
      </c>
      <c r="C1190" s="12">
        <v>5.9999999999999995E-4</v>
      </c>
      <c r="D1190" s="12">
        <v>0</v>
      </c>
      <c r="E1190" s="12">
        <v>2.9174746000000003</v>
      </c>
      <c r="F1190" s="12">
        <v>16.060213831453389</v>
      </c>
      <c r="G1190" s="12">
        <v>30.981862476888818</v>
      </c>
      <c r="H1190" s="12">
        <v>72.233368108039684</v>
      </c>
      <c r="I1190" s="12">
        <v>10.342955138307792</v>
      </c>
      <c r="J1190" s="12">
        <v>19.952661718121323</v>
      </c>
      <c r="K1190" s="12">
        <v>46.519087085076293</v>
      </c>
      <c r="L1190" s="12">
        <v>0</v>
      </c>
      <c r="M1190" s="12">
        <v>0</v>
      </c>
      <c r="N1190" s="12">
        <v>0</v>
      </c>
      <c r="O1190" s="12">
        <v>0</v>
      </c>
      <c r="P1190" s="12">
        <v>0</v>
      </c>
      <c r="Q1190" s="12">
        <v>0</v>
      </c>
    </row>
    <row r="1191" spans="1:17" ht="15.75" customHeight="1">
      <c r="A1191" s="8" t="s">
        <v>1317</v>
      </c>
      <c r="B1191" s="8" t="s">
        <v>97</v>
      </c>
      <c r="C1191" s="12">
        <v>5.5999999999999995E-4</v>
      </c>
      <c r="D1191" s="12">
        <v>0</v>
      </c>
      <c r="E1191" s="12">
        <v>108.25509592</v>
      </c>
      <c r="F1191" s="12">
        <v>0.17814475708087182</v>
      </c>
      <c r="G1191" s="12">
        <v>0.34366020420282684</v>
      </c>
      <c r="H1191" s="12">
        <v>0.80123440134641188</v>
      </c>
      <c r="I1191" s="12">
        <v>0.13089899045416992</v>
      </c>
      <c r="J1191" s="12">
        <v>0.25251808993178682</v>
      </c>
      <c r="K1191" s="12">
        <v>0.58873904554925571</v>
      </c>
      <c r="L1191" s="12">
        <v>0</v>
      </c>
      <c r="M1191" s="12">
        <v>0</v>
      </c>
      <c r="N1191" s="12">
        <v>0</v>
      </c>
      <c r="O1191" s="12">
        <v>0</v>
      </c>
      <c r="P1191" s="12">
        <v>0</v>
      </c>
      <c r="Q1191" s="12">
        <v>0</v>
      </c>
    </row>
    <row r="1192" spans="1:17" ht="15.75" customHeight="1">
      <c r="A1192" s="8" t="s">
        <v>1317</v>
      </c>
      <c r="B1192" s="8" t="s">
        <v>128</v>
      </c>
      <c r="C1192" s="12">
        <v>1.428E-3</v>
      </c>
      <c r="D1192" s="12">
        <v>0</v>
      </c>
      <c r="E1192" s="12">
        <v>146.87979724000002</v>
      </c>
      <c r="F1192" s="12">
        <v>2.8151306745923872</v>
      </c>
      <c r="G1192" s="12">
        <v>5.4306868096537473</v>
      </c>
      <c r="H1192" s="12">
        <v>12.661498310303871</v>
      </c>
      <c r="I1192" s="12">
        <v>2.0154046711092231</v>
      </c>
      <c r="J1192" s="12">
        <v>3.8879301988680055</v>
      </c>
      <c r="K1192" s="12">
        <v>9.0646033124280443</v>
      </c>
      <c r="L1192" s="12">
        <v>0</v>
      </c>
      <c r="M1192" s="12">
        <v>0</v>
      </c>
      <c r="N1192" s="12">
        <v>0</v>
      </c>
      <c r="O1192" s="12">
        <v>0</v>
      </c>
      <c r="P1192" s="12">
        <v>0</v>
      </c>
      <c r="Q1192" s="12">
        <v>0</v>
      </c>
    </row>
    <row r="1193" spans="1:17" ht="15.75" customHeight="1">
      <c r="A1193" s="8" t="s">
        <v>1317</v>
      </c>
      <c r="B1193" s="8" t="s">
        <v>138</v>
      </c>
      <c r="C1193" s="12">
        <v>7.5099999999999996E-5</v>
      </c>
      <c r="D1193" s="12">
        <v>0</v>
      </c>
      <c r="E1193" s="12">
        <v>450.24200000000002</v>
      </c>
      <c r="F1193" s="12">
        <v>0.13636074634591425</v>
      </c>
      <c r="G1193" s="12">
        <v>0.26305439858223317</v>
      </c>
      <c r="H1193" s="12">
        <v>0.61330416205299554</v>
      </c>
      <c r="I1193" s="12">
        <v>8.6368450572210029E-2</v>
      </c>
      <c r="J1193" s="12">
        <v>0.16661393715254319</v>
      </c>
      <c r="K1193" s="12">
        <v>0.3884558542355907</v>
      </c>
      <c r="L1193" s="12">
        <v>0</v>
      </c>
      <c r="M1193" s="12">
        <v>0</v>
      </c>
      <c r="N1193" s="12">
        <v>0</v>
      </c>
      <c r="O1193" s="12">
        <v>0</v>
      </c>
      <c r="P1193" s="12">
        <v>0</v>
      </c>
      <c r="Q1193" s="12">
        <v>0</v>
      </c>
    </row>
    <row r="1194" spans="1:17" ht="15.75" customHeight="1">
      <c r="A1194" s="8" t="s">
        <v>1317</v>
      </c>
      <c r="B1194" s="8" t="s">
        <v>193</v>
      </c>
      <c r="C1194" s="12">
        <v>3.8859000000000003E-3</v>
      </c>
      <c r="D1194" s="12">
        <v>0</v>
      </c>
      <c r="E1194" s="12">
        <v>77.359122075000002</v>
      </c>
      <c r="F1194" s="12">
        <v>11.247999582105651</v>
      </c>
      <c r="G1194" s="12">
        <v>21.69858881395502</v>
      </c>
      <c r="H1194" s="12">
        <v>50.589668532438679</v>
      </c>
      <c r="I1194" s="12">
        <v>3.5362523458080206</v>
      </c>
      <c r="J1194" s="12">
        <v>6.8218072941737917</v>
      </c>
      <c r="K1194" s="12">
        <v>15.904857811880921</v>
      </c>
      <c r="L1194" s="12">
        <v>0</v>
      </c>
      <c r="M1194" s="12">
        <v>0</v>
      </c>
      <c r="N1194" s="12">
        <v>0</v>
      </c>
      <c r="O1194" s="12">
        <v>0</v>
      </c>
      <c r="P1194" s="12">
        <v>0</v>
      </c>
      <c r="Q1194" s="12">
        <v>0</v>
      </c>
    </row>
    <row r="1195" spans="1:17" ht="15.75" customHeight="1">
      <c r="A1195" s="8" t="s">
        <v>1317</v>
      </c>
      <c r="B1195" s="8" t="s">
        <v>202</v>
      </c>
      <c r="C1195" s="12">
        <v>1.3612799999999999E-3</v>
      </c>
      <c r="D1195" s="12">
        <v>0</v>
      </c>
      <c r="E1195" s="12">
        <v>31.658415652206102</v>
      </c>
      <c r="F1195" s="12">
        <v>14.098377796291345</v>
      </c>
      <c r="G1195" s="12">
        <v>27.197271880432549</v>
      </c>
      <c r="H1195" s="12">
        <v>63.409698262626854</v>
      </c>
      <c r="I1195" s="12">
        <v>10.197814659520342</v>
      </c>
      <c r="J1195" s="12">
        <v>19.67267028084569</v>
      </c>
      <c r="K1195" s="12">
        <v>45.866294678844532</v>
      </c>
      <c r="L1195" s="12">
        <v>0</v>
      </c>
      <c r="M1195" s="12">
        <v>0</v>
      </c>
      <c r="N1195" s="12">
        <v>0</v>
      </c>
      <c r="O1195" s="12">
        <v>0</v>
      </c>
      <c r="P1195" s="12">
        <v>0</v>
      </c>
      <c r="Q1195" s="12">
        <v>0</v>
      </c>
    </row>
    <row r="1196" spans="1:17" ht="15.75" customHeight="1">
      <c r="A1196" s="8" t="s">
        <v>1317</v>
      </c>
      <c r="B1196" s="8" t="s">
        <v>217</v>
      </c>
      <c r="C1196" s="12">
        <v>5.5369799999999995E-3</v>
      </c>
      <c r="D1196" s="12">
        <v>0</v>
      </c>
      <c r="E1196" s="12">
        <v>999.02471837999997</v>
      </c>
      <c r="F1196" s="12">
        <v>1.7851917672541944</v>
      </c>
      <c r="G1196" s="12">
        <v>3.4438249956313527</v>
      </c>
      <c r="H1196" s="12">
        <v>8.0291841329639748</v>
      </c>
      <c r="I1196" s="12">
        <v>1.4130531786198925</v>
      </c>
      <c r="J1196" s="12">
        <v>2.7259300350529818</v>
      </c>
      <c r="K1196" s="12">
        <v>6.355431595038068</v>
      </c>
      <c r="L1196" s="12">
        <v>0</v>
      </c>
      <c r="M1196" s="12">
        <v>0</v>
      </c>
      <c r="N1196" s="12">
        <v>0</v>
      </c>
      <c r="O1196" s="12">
        <v>0</v>
      </c>
      <c r="P1196" s="12">
        <v>0</v>
      </c>
      <c r="Q1196" s="12">
        <v>0</v>
      </c>
    </row>
    <row r="1197" spans="1:17" ht="15.75" customHeight="1">
      <c r="A1197" s="8" t="s">
        <v>1317</v>
      </c>
      <c r="B1197" s="8" t="s">
        <v>244</v>
      </c>
      <c r="C1197" s="12">
        <v>3.32898E-3</v>
      </c>
      <c r="D1197" s="12">
        <v>0</v>
      </c>
      <c r="E1197" s="12">
        <v>184.84152828999999</v>
      </c>
      <c r="F1197" s="12">
        <v>7.6127002360162104</v>
      </c>
      <c r="G1197" s="12">
        <v>14.685709310303075</v>
      </c>
      <c r="H1197" s="12">
        <v>34.239331070883772</v>
      </c>
      <c r="I1197" s="12">
        <v>4.7633694273811491</v>
      </c>
      <c r="J1197" s="12">
        <v>9.1890468006542161</v>
      </c>
      <c r="K1197" s="12">
        <v>21.424012213881415</v>
      </c>
      <c r="L1197" s="12">
        <v>0</v>
      </c>
      <c r="M1197" s="12">
        <v>0</v>
      </c>
      <c r="N1197" s="12">
        <v>0</v>
      </c>
      <c r="O1197" s="12">
        <v>0</v>
      </c>
      <c r="P1197" s="12">
        <v>0</v>
      </c>
      <c r="Q1197" s="12">
        <v>0</v>
      </c>
    </row>
    <row r="1198" spans="1:17" ht="15.75" customHeight="1">
      <c r="A1198" s="8" t="s">
        <v>1318</v>
      </c>
      <c r="B1198" s="8" t="s">
        <v>319</v>
      </c>
      <c r="C1198" s="12">
        <v>6.6559999999999996E-3</v>
      </c>
      <c r="D1198" s="12">
        <v>0</v>
      </c>
      <c r="E1198" s="12">
        <v>230.05283894999999</v>
      </c>
      <c r="F1198" s="12">
        <v>0.92484631132396311</v>
      </c>
      <c r="G1198" s="12">
        <v>1.7841270066765911</v>
      </c>
      <c r="H1198" s="12">
        <v>4.1596434985436863</v>
      </c>
      <c r="I1198" s="12">
        <v>0.47811324189703885</v>
      </c>
      <c r="J1198" s="12">
        <v>0.92233135027275204</v>
      </c>
      <c r="K1198" s="12">
        <v>2.1503904095996504</v>
      </c>
      <c r="L1198" s="12">
        <v>0</v>
      </c>
      <c r="M1198" s="12">
        <v>0</v>
      </c>
      <c r="N1198" s="12">
        <v>0</v>
      </c>
      <c r="O1198" s="12">
        <v>0</v>
      </c>
      <c r="P1198" s="12">
        <v>0</v>
      </c>
      <c r="Q1198" s="12">
        <v>0</v>
      </c>
    </row>
    <row r="1199" spans="1:17" ht="15.75" customHeight="1">
      <c r="A1199" s="8" t="s">
        <v>1319</v>
      </c>
      <c r="B1199" s="8" t="s">
        <v>217</v>
      </c>
      <c r="C1199" s="12">
        <v>157.7807848443843</v>
      </c>
      <c r="D1199" s="12">
        <v>0</v>
      </c>
      <c r="E1199" s="12">
        <v>999.02471837999997</v>
      </c>
      <c r="F1199" s="12">
        <v>50870.50307841102</v>
      </c>
      <c r="G1199" s="12">
        <v>98134.616826758138</v>
      </c>
      <c r="H1199" s="12">
        <v>228798.18495987586</v>
      </c>
      <c r="I1199" s="12">
        <v>40266.108880562802</v>
      </c>
      <c r="J1199" s="12">
        <v>77677.611326307757</v>
      </c>
      <c r="K1199" s="12">
        <v>181103.23408968491</v>
      </c>
      <c r="L1199" s="12">
        <v>0</v>
      </c>
      <c r="M1199" s="12">
        <v>0</v>
      </c>
      <c r="N1199" s="12">
        <v>0</v>
      </c>
      <c r="O1199" s="12">
        <v>0</v>
      </c>
      <c r="P1199" s="12">
        <v>0</v>
      </c>
      <c r="Q1199" s="12">
        <v>0</v>
      </c>
    </row>
    <row r="1200" spans="1:17" ht="15.75" customHeight="1">
      <c r="A1200" s="8" t="s">
        <v>1320</v>
      </c>
      <c r="B1200" s="8" t="s">
        <v>193</v>
      </c>
      <c r="C1200" s="12">
        <v>2.2941180000000002E-2</v>
      </c>
      <c r="D1200" s="12">
        <v>0</v>
      </c>
      <c r="E1200" s="12">
        <v>77.359122075000002</v>
      </c>
      <c r="F1200" s="12">
        <v>66.404792468414144</v>
      </c>
      <c r="G1200" s="12">
        <v>128.10191505878396</v>
      </c>
      <c r="H1200" s="12">
        <v>298.66612417792828</v>
      </c>
      <c r="I1200" s="12">
        <v>20.876965848478871</v>
      </c>
      <c r="J1200" s="12">
        <v>40.273889976827476</v>
      </c>
      <c r="K1200" s="12">
        <v>93.897477016075129</v>
      </c>
      <c r="L1200" s="12">
        <v>0</v>
      </c>
      <c r="M1200" s="12">
        <v>0</v>
      </c>
      <c r="N1200" s="12">
        <v>0</v>
      </c>
      <c r="O1200" s="12">
        <v>0</v>
      </c>
      <c r="P1200" s="12">
        <v>0</v>
      </c>
      <c r="Q1200" s="12">
        <v>0</v>
      </c>
    </row>
    <row r="1201" spans="1:17" ht="15.75" customHeight="1">
      <c r="A1201" s="8" t="s">
        <v>1321</v>
      </c>
      <c r="B1201" s="8" t="s">
        <v>45</v>
      </c>
      <c r="C1201" s="12">
        <v>4.8340800000000001E-3</v>
      </c>
      <c r="D1201" s="12">
        <v>0</v>
      </c>
      <c r="E1201" s="12">
        <v>93.437635950000001</v>
      </c>
      <c r="F1201" s="12">
        <v>7.3948671415392928</v>
      </c>
      <c r="G1201" s="12">
        <v>14.265486077485244</v>
      </c>
      <c r="H1201" s="12">
        <v>33.259592054666662</v>
      </c>
      <c r="I1201" s="12">
        <v>4.7858690974334408</v>
      </c>
      <c r="J1201" s="12">
        <v>9.2324510598160892</v>
      </c>
      <c r="K1201" s="12">
        <v>21.525208061349755</v>
      </c>
      <c r="L1201" s="12">
        <v>0</v>
      </c>
      <c r="M1201" s="12">
        <v>0</v>
      </c>
      <c r="N1201" s="12">
        <v>0</v>
      </c>
      <c r="O1201" s="12">
        <v>0</v>
      </c>
      <c r="P1201" s="12">
        <v>0</v>
      </c>
      <c r="Q1201" s="12">
        <v>0</v>
      </c>
    </row>
    <row r="1202" spans="1:17" ht="15.75" customHeight="1">
      <c r="A1202" s="8" t="s">
        <v>1321</v>
      </c>
      <c r="B1202" s="8" t="s">
        <v>61</v>
      </c>
      <c r="C1202" s="12">
        <v>4.0470000000000002E-3</v>
      </c>
      <c r="D1202" s="12">
        <v>0</v>
      </c>
      <c r="E1202" s="12">
        <v>2.9174746000000003</v>
      </c>
      <c r="F1202" s="12">
        <v>108.32614229315313</v>
      </c>
      <c r="G1202" s="12">
        <v>208.97266240661511</v>
      </c>
      <c r="H1202" s="12">
        <v>487.21406788872775</v>
      </c>
      <c r="I1202" s="12">
        <v>69.763232407886065</v>
      </c>
      <c r="J1202" s="12">
        <v>134.58070328872833</v>
      </c>
      <c r="K1202" s="12">
        <v>313.77124238883965</v>
      </c>
      <c r="L1202" s="12">
        <v>0</v>
      </c>
      <c r="M1202" s="12">
        <v>0</v>
      </c>
      <c r="N1202" s="12">
        <v>0</v>
      </c>
      <c r="O1202" s="12">
        <v>0</v>
      </c>
      <c r="P1202" s="12">
        <v>0</v>
      </c>
      <c r="Q1202" s="12">
        <v>0</v>
      </c>
    </row>
    <row r="1203" spans="1:17" ht="15.75" customHeight="1">
      <c r="A1203" s="8" t="s">
        <v>1321</v>
      </c>
      <c r="B1203" s="8" t="s">
        <v>87</v>
      </c>
      <c r="C1203" s="12">
        <v>4.0839600000000002E-3</v>
      </c>
      <c r="D1203" s="12">
        <v>0</v>
      </c>
      <c r="E1203" s="12">
        <v>150.54139967525299</v>
      </c>
      <c r="F1203" s="12">
        <v>9.1131391928999737</v>
      </c>
      <c r="G1203" s="12">
        <v>17.580215815944815</v>
      </c>
      <c r="H1203" s="12">
        <v>40.987794113384858</v>
      </c>
      <c r="I1203" s="12">
        <v>0.94331644651892754</v>
      </c>
      <c r="J1203" s="12">
        <v>1.8197578640577818</v>
      </c>
      <c r="K1203" s="12">
        <v>4.2427158715858333</v>
      </c>
      <c r="L1203" s="12">
        <v>0</v>
      </c>
      <c r="M1203" s="12">
        <v>0</v>
      </c>
      <c r="N1203" s="12">
        <v>0</v>
      </c>
      <c r="O1203" s="12">
        <v>0</v>
      </c>
      <c r="P1203" s="12">
        <v>0</v>
      </c>
      <c r="Q1203" s="12">
        <v>0</v>
      </c>
    </row>
    <row r="1204" spans="1:17" ht="15.75" customHeight="1">
      <c r="A1204" s="8" t="s">
        <v>1321</v>
      </c>
      <c r="B1204" s="8" t="s">
        <v>97</v>
      </c>
      <c r="C1204" s="12">
        <v>5.4123999999999995E-3</v>
      </c>
      <c r="D1204" s="12">
        <v>0</v>
      </c>
      <c r="E1204" s="12">
        <v>108.25509592</v>
      </c>
      <c r="F1204" s="12">
        <v>1.7217690771866261</v>
      </c>
      <c r="G1204" s="12">
        <v>3.3214758736203209</v>
      </c>
      <c r="H1204" s="12">
        <v>7.7439304890130716</v>
      </c>
      <c r="I1204" s="12">
        <v>1.2651387427395522</v>
      </c>
      <c r="J1204" s="12">
        <v>2.4405873391907194</v>
      </c>
      <c r="K1204" s="12">
        <v>5.6901628752335567</v>
      </c>
      <c r="L1204" s="12">
        <v>0</v>
      </c>
      <c r="M1204" s="12">
        <v>0</v>
      </c>
      <c r="N1204" s="12">
        <v>0</v>
      </c>
      <c r="O1204" s="12">
        <v>0</v>
      </c>
      <c r="P1204" s="12">
        <v>0</v>
      </c>
      <c r="Q1204" s="12">
        <v>0</v>
      </c>
    </row>
    <row r="1205" spans="1:17" ht="15.75" customHeight="1">
      <c r="A1205" s="8" t="s">
        <v>1321</v>
      </c>
      <c r="B1205" s="8" t="s">
        <v>128</v>
      </c>
      <c r="C1205" s="12">
        <v>0.24751116000000001</v>
      </c>
      <c r="D1205" s="12">
        <v>0</v>
      </c>
      <c r="E1205" s="12">
        <v>146.87979724000002</v>
      </c>
      <c r="F1205" s="12">
        <v>487.93855659659971</v>
      </c>
      <c r="G1205" s="12">
        <v>941.28542846925643</v>
      </c>
      <c r="H1205" s="12">
        <v>2194.5813264155122</v>
      </c>
      <c r="I1205" s="12">
        <v>349.32433334430135</v>
      </c>
      <c r="J1205" s="12">
        <v>673.88383299779468</v>
      </c>
      <c r="K1205" s="12">
        <v>1571.1417932765462</v>
      </c>
      <c r="L1205" s="12">
        <v>0</v>
      </c>
      <c r="M1205" s="12">
        <v>0</v>
      </c>
      <c r="N1205" s="12">
        <v>0</v>
      </c>
      <c r="O1205" s="12">
        <v>0</v>
      </c>
      <c r="P1205" s="12">
        <v>0</v>
      </c>
      <c r="Q1205" s="12">
        <v>0</v>
      </c>
    </row>
    <row r="1206" spans="1:17" ht="15.75" customHeight="1">
      <c r="A1206" s="8" t="s">
        <v>1321</v>
      </c>
      <c r="B1206" s="8" t="s">
        <v>193</v>
      </c>
      <c r="C1206" s="12">
        <v>0.20199317</v>
      </c>
      <c r="D1206" s="12">
        <v>0</v>
      </c>
      <c r="E1206" s="12">
        <v>77.359122075000002</v>
      </c>
      <c r="F1206" s="12">
        <v>584.68285126951173</v>
      </c>
      <c r="G1206" s="12">
        <v>1127.9154736502007</v>
      </c>
      <c r="H1206" s="12">
        <v>2629.704191079682</v>
      </c>
      <c r="I1206" s="12">
        <v>183.8181171027814</v>
      </c>
      <c r="J1206" s="12">
        <v>354.60471975071067</v>
      </c>
      <c r="K1206" s="12">
        <v>826.75124110787488</v>
      </c>
      <c r="L1206" s="12">
        <v>0</v>
      </c>
      <c r="M1206" s="12">
        <v>0</v>
      </c>
      <c r="N1206" s="12">
        <v>0</v>
      </c>
      <c r="O1206" s="12">
        <v>0</v>
      </c>
      <c r="P1206" s="12">
        <v>0</v>
      </c>
      <c r="Q1206" s="12">
        <v>0</v>
      </c>
    </row>
    <row r="1207" spans="1:17" ht="15.75" customHeight="1">
      <c r="A1207" s="8" t="s">
        <v>1321</v>
      </c>
      <c r="B1207" s="8" t="s">
        <v>210</v>
      </c>
      <c r="C1207" s="12">
        <v>1.32725E-2</v>
      </c>
      <c r="D1207" s="12">
        <v>0</v>
      </c>
      <c r="E1207" s="12">
        <v>67.045644999999993</v>
      </c>
      <c r="F1207" s="12">
        <v>46.635931250564866</v>
      </c>
      <c r="G1207" s="12">
        <v>89.965676898829145</v>
      </c>
      <c r="H1207" s="12">
        <v>209.75252412180561</v>
      </c>
      <c r="I1207" s="12">
        <v>7.6233314238734664</v>
      </c>
      <c r="J1207" s="12">
        <v>14.706218003625352</v>
      </c>
      <c r="K1207" s="12">
        <v>34.287146530502064</v>
      </c>
      <c r="L1207" s="12">
        <v>0</v>
      </c>
      <c r="M1207" s="12">
        <v>0</v>
      </c>
      <c r="N1207" s="12">
        <v>0</v>
      </c>
      <c r="O1207" s="12">
        <v>0</v>
      </c>
      <c r="P1207" s="12">
        <v>0</v>
      </c>
      <c r="Q1207" s="12">
        <v>0</v>
      </c>
    </row>
    <row r="1208" spans="1:17" ht="15.75" customHeight="1">
      <c r="A1208" s="8" t="s">
        <v>1321</v>
      </c>
      <c r="B1208" s="8" t="s">
        <v>244</v>
      </c>
      <c r="C1208" s="12">
        <v>0.21688203</v>
      </c>
      <c r="D1208" s="12">
        <v>0</v>
      </c>
      <c r="E1208" s="12">
        <v>184.84152828999999</v>
      </c>
      <c r="F1208" s="12">
        <v>495.96509470428629</v>
      </c>
      <c r="G1208" s="12">
        <v>956.76947509700597</v>
      </c>
      <c r="H1208" s="12">
        <v>2230.6819591873032</v>
      </c>
      <c r="I1208" s="12">
        <v>310.3320629893725</v>
      </c>
      <c r="J1208" s="12">
        <v>598.66359181818211</v>
      </c>
      <c r="K1208" s="12">
        <v>1395.7678507204598</v>
      </c>
      <c r="L1208" s="12">
        <v>0</v>
      </c>
      <c r="M1208" s="12">
        <v>0</v>
      </c>
      <c r="N1208" s="12">
        <v>0</v>
      </c>
      <c r="O1208" s="12">
        <v>0</v>
      </c>
      <c r="P1208" s="12">
        <v>0</v>
      </c>
      <c r="Q1208" s="12">
        <v>0</v>
      </c>
    </row>
    <row r="1209" spans="1:17" ht="15.75" customHeight="1">
      <c r="A1209" s="8" t="s">
        <v>1321</v>
      </c>
      <c r="B1209" s="8" t="s">
        <v>306</v>
      </c>
      <c r="C1209" s="12">
        <v>2.7329299999999997E-3</v>
      </c>
      <c r="D1209" s="12">
        <v>0</v>
      </c>
      <c r="E1209" s="12">
        <v>36.634587916000001</v>
      </c>
      <c r="F1209" s="12">
        <v>4.7795328593616526</v>
      </c>
      <c r="G1209" s="12">
        <v>9.2202277819306797</v>
      </c>
      <c r="H1209" s="12">
        <v>21.496709822044664</v>
      </c>
      <c r="I1209" s="12">
        <v>3.1368516969742326</v>
      </c>
      <c r="J1209" s="12">
        <v>6.0513209167686437</v>
      </c>
      <c r="K1209" s="12">
        <v>14.108489818741317</v>
      </c>
      <c r="L1209" s="12">
        <v>0</v>
      </c>
      <c r="M1209" s="12">
        <v>0</v>
      </c>
      <c r="N1209" s="12">
        <v>0</v>
      </c>
      <c r="O1209" s="12">
        <v>0</v>
      </c>
      <c r="P1209" s="12">
        <v>0</v>
      </c>
      <c r="Q1209" s="12">
        <v>0</v>
      </c>
    </row>
    <row r="1210" spans="1:17" ht="15.75" customHeight="1">
      <c r="A1210" s="8" t="s">
        <v>1321</v>
      </c>
      <c r="B1210" s="8" t="s">
        <v>310</v>
      </c>
      <c r="C1210" s="12">
        <v>3.61721E-3</v>
      </c>
      <c r="D1210" s="12">
        <v>0</v>
      </c>
      <c r="E1210" s="12">
        <v>126.431048136</v>
      </c>
      <c r="F1210" s="12">
        <v>5.0337389361569711</v>
      </c>
      <c r="G1210" s="12">
        <v>9.7106183704194535</v>
      </c>
      <c r="H1210" s="12">
        <v>22.6400421159457</v>
      </c>
      <c r="I1210" s="12">
        <v>3.0112799068567431</v>
      </c>
      <c r="J1210" s="12">
        <v>5.8090795634949099</v>
      </c>
      <c r="K1210" s="12">
        <v>13.543710704668882</v>
      </c>
      <c r="L1210" s="12">
        <v>0</v>
      </c>
      <c r="M1210" s="12">
        <v>0</v>
      </c>
      <c r="N1210" s="12">
        <v>0</v>
      </c>
      <c r="O1210" s="12">
        <v>0</v>
      </c>
      <c r="P1210" s="12">
        <v>0</v>
      </c>
      <c r="Q1210" s="12">
        <v>0</v>
      </c>
    </row>
    <row r="1211" spans="1:17" ht="15.75" customHeight="1">
      <c r="A1211" s="8" t="s">
        <v>1321</v>
      </c>
      <c r="B1211" s="8" t="s">
        <v>319</v>
      </c>
      <c r="C1211" s="12">
        <v>1.722839E-2</v>
      </c>
      <c r="D1211" s="12">
        <v>0</v>
      </c>
      <c r="E1211" s="12">
        <v>230.05283894999999</v>
      </c>
      <c r="F1211" s="12">
        <v>2.3938721366512397</v>
      </c>
      <c r="G1211" s="12">
        <v>4.6180342368625178</v>
      </c>
      <c r="H1211" s="12">
        <v>10.766820981651902</v>
      </c>
      <c r="I1211" s="12">
        <v>1.2375482865935283</v>
      </c>
      <c r="J1211" s="12">
        <v>2.3873624116174246</v>
      </c>
      <c r="K1211" s="12">
        <v>5.5660704069775422</v>
      </c>
      <c r="L1211" s="12">
        <v>0</v>
      </c>
      <c r="M1211" s="12">
        <v>0</v>
      </c>
      <c r="N1211" s="12">
        <v>0</v>
      </c>
      <c r="O1211" s="12">
        <v>0</v>
      </c>
      <c r="P1211" s="12">
        <v>0</v>
      </c>
      <c r="Q1211" s="12">
        <v>0</v>
      </c>
    </row>
    <row r="1212" spans="1:17" ht="15.75" customHeight="1">
      <c r="A1212" s="8" t="s">
        <v>1322</v>
      </c>
      <c r="B1212" s="8" t="s">
        <v>138</v>
      </c>
      <c r="C1212" s="12">
        <v>3.4052600000000002E-3</v>
      </c>
      <c r="D1212" s="12">
        <v>0</v>
      </c>
      <c r="E1212" s="12">
        <v>450.24200000000002</v>
      </c>
      <c r="F1212" s="12">
        <v>6.1830065925684146</v>
      </c>
      <c r="G1212" s="12">
        <v>11.927678046819381</v>
      </c>
      <c r="H1212" s="12">
        <v>27.809056336519095</v>
      </c>
      <c r="I1212" s="12">
        <v>3.9162054593278821</v>
      </c>
      <c r="J1212" s="12">
        <v>7.554777305300524</v>
      </c>
      <c r="K1212" s="12">
        <v>17.613757419364685</v>
      </c>
      <c r="L1212" s="12">
        <v>0</v>
      </c>
      <c r="M1212" s="12">
        <v>0</v>
      </c>
      <c r="N1212" s="12">
        <v>0</v>
      </c>
      <c r="O1212" s="12">
        <v>0</v>
      </c>
      <c r="P1212" s="12">
        <v>0</v>
      </c>
      <c r="Q1212" s="12">
        <v>0</v>
      </c>
    </row>
    <row r="1213" spans="1:17" ht="15.75" customHeight="1">
      <c r="A1213" s="8" t="s">
        <v>1323</v>
      </c>
      <c r="B1213" s="8" t="s">
        <v>217</v>
      </c>
      <c r="C1213" s="12">
        <v>2.5104419999999999E-2</v>
      </c>
      <c r="D1213" s="12">
        <v>0</v>
      </c>
      <c r="E1213" s="12">
        <v>999.02471837999997</v>
      </c>
      <c r="F1213" s="12">
        <v>8.0939797336619499</v>
      </c>
      <c r="G1213" s="12">
        <v>15.614148705039147</v>
      </c>
      <c r="H1213" s="12">
        <v>36.403962219705235</v>
      </c>
      <c r="I1213" s="12">
        <v>6.4067199950891656</v>
      </c>
      <c r="J1213" s="12">
        <v>12.359245019953979</v>
      </c>
      <c r="K1213" s="12">
        <v>28.815242974167433</v>
      </c>
      <c r="L1213" s="12">
        <v>0</v>
      </c>
      <c r="M1213" s="12">
        <v>0</v>
      </c>
      <c r="N1213" s="12">
        <v>0</v>
      </c>
      <c r="O1213" s="12">
        <v>0</v>
      </c>
      <c r="P1213" s="12">
        <v>0</v>
      </c>
      <c r="Q1213" s="12">
        <v>0</v>
      </c>
    </row>
    <row r="1214" spans="1:17" ht="15.75" customHeight="1">
      <c r="A1214" s="8" t="s">
        <v>1324</v>
      </c>
      <c r="B1214" s="8" t="s">
        <v>244</v>
      </c>
      <c r="C1214" s="12">
        <v>1.0169999999999999E-5</v>
      </c>
      <c r="D1214" s="12">
        <v>0</v>
      </c>
      <c r="E1214" s="12">
        <v>184.84152828999999</v>
      </c>
      <c r="F1214" s="12">
        <v>2.3256721698623858E-2</v>
      </c>
      <c r="G1214" s="12">
        <v>4.4864692394001246E-2</v>
      </c>
      <c r="H1214" s="12">
        <v>0.10460080775219076</v>
      </c>
      <c r="I1214" s="12">
        <v>1.4552045093832429E-2</v>
      </c>
      <c r="J1214" s="12">
        <v>2.807244440118396E-2</v>
      </c>
      <c r="K1214" s="12">
        <v>6.5450139146277231E-2</v>
      </c>
      <c r="L1214" s="12">
        <v>0</v>
      </c>
      <c r="M1214" s="12">
        <v>0</v>
      </c>
      <c r="N1214" s="12">
        <v>0</v>
      </c>
      <c r="O1214" s="12">
        <v>0</v>
      </c>
      <c r="P1214" s="12">
        <v>0</v>
      </c>
      <c r="Q1214" s="12">
        <v>0</v>
      </c>
    </row>
    <row r="1215" spans="1:17" ht="15.75" customHeight="1">
      <c r="A1215" s="8" t="s">
        <v>1325</v>
      </c>
      <c r="B1215" s="8" t="s">
        <v>45</v>
      </c>
      <c r="C1215" s="12">
        <v>0.16499588000000001</v>
      </c>
      <c r="D1215" s="12">
        <v>0</v>
      </c>
      <c r="E1215" s="12">
        <v>93.437635950000001</v>
      </c>
      <c r="F1215" s="12">
        <v>252.40016952581678</v>
      </c>
      <c r="G1215" s="12">
        <v>486.90680108364489</v>
      </c>
      <c r="H1215" s="12">
        <v>1135.209938499308</v>
      </c>
      <c r="I1215" s="12">
        <v>163.350354833978</v>
      </c>
      <c r="J1215" s="12">
        <v>315.12022704863972</v>
      </c>
      <c r="K1215" s="12">
        <v>734.69422232679165</v>
      </c>
      <c r="L1215" s="12">
        <v>0</v>
      </c>
      <c r="M1215" s="12">
        <v>0</v>
      </c>
      <c r="N1215" s="12">
        <v>0</v>
      </c>
      <c r="O1215" s="12">
        <v>0</v>
      </c>
      <c r="P1215" s="12">
        <v>0</v>
      </c>
      <c r="Q1215" s="12">
        <v>0</v>
      </c>
    </row>
    <row r="1216" spans="1:17" ht="15.75" customHeight="1">
      <c r="A1216" s="8" t="s">
        <v>1325</v>
      </c>
      <c r="B1216" s="8" t="s">
        <v>87</v>
      </c>
      <c r="C1216" s="12">
        <v>0.76806544999999993</v>
      </c>
      <c r="D1216" s="12">
        <v>0</v>
      </c>
      <c r="E1216" s="12">
        <v>150.54139967525299</v>
      </c>
      <c r="F1216" s="12">
        <v>1713.8971378532981</v>
      </c>
      <c r="G1216" s="12">
        <v>3306.2900644890669</v>
      </c>
      <c r="H1216" s="12">
        <v>7708.5251888373768</v>
      </c>
      <c r="I1216" s="12">
        <v>177.40839062771454</v>
      </c>
      <c r="J1216" s="12">
        <v>342.23967491076769</v>
      </c>
      <c r="K1216" s="12">
        <v>797.92247601144845</v>
      </c>
      <c r="L1216" s="12">
        <v>0</v>
      </c>
      <c r="M1216" s="12">
        <v>0</v>
      </c>
      <c r="N1216" s="12">
        <v>0</v>
      </c>
      <c r="O1216" s="12">
        <v>0</v>
      </c>
      <c r="P1216" s="12">
        <v>0</v>
      </c>
      <c r="Q1216" s="12">
        <v>0</v>
      </c>
    </row>
    <row r="1217" spans="1:17" ht="15.75" customHeight="1">
      <c r="A1217" s="8" t="s">
        <v>1325</v>
      </c>
      <c r="B1217" s="8" t="s">
        <v>97</v>
      </c>
      <c r="C1217" s="12">
        <v>0.31724834999999996</v>
      </c>
      <c r="D1217" s="12">
        <v>0</v>
      </c>
      <c r="E1217" s="12">
        <v>108.25509592</v>
      </c>
      <c r="F1217" s="12">
        <v>100.92166115188822</v>
      </c>
      <c r="G1217" s="12">
        <v>194.68862990001762</v>
      </c>
      <c r="H1217" s="12">
        <v>453.91123533997671</v>
      </c>
      <c r="I1217" s="12">
        <v>74.156229889734206</v>
      </c>
      <c r="J1217" s="12">
        <v>143.05526317144816</v>
      </c>
      <c r="K1217" s="12">
        <v>333.52944782335038</v>
      </c>
      <c r="L1217" s="12">
        <v>0</v>
      </c>
      <c r="M1217" s="12">
        <v>0</v>
      </c>
      <c r="N1217" s="12">
        <v>0</v>
      </c>
      <c r="O1217" s="12">
        <v>0</v>
      </c>
      <c r="P1217" s="12">
        <v>0</v>
      </c>
      <c r="Q1217" s="12">
        <v>0</v>
      </c>
    </row>
    <row r="1218" spans="1:17" ht="15.75" customHeight="1">
      <c r="A1218" s="8" t="s">
        <v>1325</v>
      </c>
      <c r="B1218" s="8" t="s">
        <v>128</v>
      </c>
      <c r="C1218" s="12">
        <v>0.14863156</v>
      </c>
      <c r="D1218" s="12">
        <v>0</v>
      </c>
      <c r="E1218" s="12">
        <v>146.87979724000002</v>
      </c>
      <c r="F1218" s="12">
        <v>293.0092883533045</v>
      </c>
      <c r="G1218" s="12">
        <v>565.24611511922933</v>
      </c>
      <c r="H1218" s="12">
        <v>1317.8559144242495</v>
      </c>
      <c r="I1218" s="12">
        <v>209.77082653939124</v>
      </c>
      <c r="J1218" s="12">
        <v>404.67025954402089</v>
      </c>
      <c r="K1218" s="12">
        <v>943.4776828482826</v>
      </c>
      <c r="L1218" s="12">
        <v>0</v>
      </c>
      <c r="M1218" s="12">
        <v>0</v>
      </c>
      <c r="N1218" s="12">
        <v>0</v>
      </c>
      <c r="O1218" s="12">
        <v>0</v>
      </c>
      <c r="P1218" s="12">
        <v>0</v>
      </c>
      <c r="Q1218" s="12">
        <v>0</v>
      </c>
    </row>
    <row r="1219" spans="1:17" ht="15.75" customHeight="1">
      <c r="A1219" s="8" t="s">
        <v>1325</v>
      </c>
      <c r="B1219" s="8" t="s">
        <v>138</v>
      </c>
      <c r="C1219" s="12">
        <v>0.78686299999999998</v>
      </c>
      <c r="D1219" s="12">
        <v>0</v>
      </c>
      <c r="E1219" s="12">
        <v>450.24200000000002</v>
      </c>
      <c r="F1219" s="12">
        <v>1428.7247130757005</v>
      </c>
      <c r="G1219" s="12">
        <v>2756.1620936299837</v>
      </c>
      <c r="H1219" s="12">
        <v>6425.916815785703</v>
      </c>
      <c r="I1219" s="12">
        <v>904.92860349668308</v>
      </c>
      <c r="J1219" s="12">
        <v>1745.7036275587432</v>
      </c>
      <c r="K1219" s="12">
        <v>4070.0604371688364</v>
      </c>
      <c r="L1219" s="12">
        <v>0</v>
      </c>
      <c r="M1219" s="12">
        <v>0</v>
      </c>
      <c r="N1219" s="12">
        <v>0</v>
      </c>
      <c r="O1219" s="12">
        <v>0</v>
      </c>
      <c r="P1219" s="12">
        <v>0</v>
      </c>
      <c r="Q1219" s="12">
        <v>0</v>
      </c>
    </row>
    <row r="1220" spans="1:17" ht="15.75" customHeight="1">
      <c r="A1220" s="8" t="s">
        <v>1325</v>
      </c>
      <c r="B1220" s="8" t="s">
        <v>193</v>
      </c>
      <c r="C1220" s="12">
        <v>0.16472598000000002</v>
      </c>
      <c r="D1220" s="12">
        <v>0</v>
      </c>
      <c r="E1220" s="12">
        <v>77.359122075000002</v>
      </c>
      <c r="F1220" s="12">
        <v>476.81045683160767</v>
      </c>
      <c r="G1220" s="12">
        <v>919.81813916873284</v>
      </c>
      <c r="H1220" s="12">
        <v>2144.5309263957188</v>
      </c>
      <c r="I1220" s="12">
        <v>149.9041748862619</v>
      </c>
      <c r="J1220" s="12">
        <v>289.18111426025536</v>
      </c>
      <c r="K1220" s="12">
        <v>674.21788770239607</v>
      </c>
      <c r="L1220" s="12">
        <v>0</v>
      </c>
      <c r="M1220" s="12">
        <v>0</v>
      </c>
      <c r="N1220" s="12">
        <v>0</v>
      </c>
      <c r="O1220" s="12">
        <v>0</v>
      </c>
      <c r="P1220" s="12">
        <v>0</v>
      </c>
      <c r="Q1220" s="12">
        <v>0</v>
      </c>
    </row>
    <row r="1221" spans="1:17" ht="15.75" customHeight="1">
      <c r="A1221" s="8" t="s">
        <v>1325</v>
      </c>
      <c r="B1221" s="8" t="s">
        <v>202</v>
      </c>
      <c r="C1221" s="12">
        <v>1.32266043</v>
      </c>
      <c r="D1221" s="12">
        <v>0</v>
      </c>
      <c r="E1221" s="12">
        <v>31.658415652206102</v>
      </c>
      <c r="F1221" s="12">
        <v>13698.406234092297</v>
      </c>
      <c r="G1221" s="12">
        <v>26425.684150358356</v>
      </c>
      <c r="H1221" s="12">
        <v>61610.762495751267</v>
      </c>
      <c r="I1221" s="12">
        <v>9908.502235118036</v>
      </c>
      <c r="J1221" s="12">
        <v>19114.555809908015</v>
      </c>
      <c r="K1221" s="12">
        <v>44565.065998492028</v>
      </c>
      <c r="L1221" s="12">
        <v>0</v>
      </c>
      <c r="M1221" s="12">
        <v>0</v>
      </c>
      <c r="N1221" s="12">
        <v>0</v>
      </c>
      <c r="O1221" s="12">
        <v>0</v>
      </c>
      <c r="P1221" s="12">
        <v>0</v>
      </c>
      <c r="Q1221" s="12">
        <v>0</v>
      </c>
    </row>
    <row r="1222" spans="1:17" ht="15.75" customHeight="1">
      <c r="A1222" s="8" t="s">
        <v>1325</v>
      </c>
      <c r="B1222" s="8" t="s">
        <v>217</v>
      </c>
      <c r="C1222" s="12">
        <v>0.84550934999999994</v>
      </c>
      <c r="D1222" s="12">
        <v>0</v>
      </c>
      <c r="E1222" s="12">
        <v>999.02471837999997</v>
      </c>
      <c r="F1222" s="12">
        <v>272.60281430607392</v>
      </c>
      <c r="G1222" s="12">
        <v>525.87985392217752</v>
      </c>
      <c r="H1222" s="12">
        <v>1226.0745491753059</v>
      </c>
      <c r="I1222" s="12">
        <v>215.77641143192488</v>
      </c>
      <c r="J1222" s="12">
        <v>416.25567224066623</v>
      </c>
      <c r="K1222" s="12">
        <v>970.48875684761379</v>
      </c>
      <c r="L1222" s="12">
        <v>0</v>
      </c>
      <c r="M1222" s="12">
        <v>0</v>
      </c>
      <c r="N1222" s="12">
        <v>0</v>
      </c>
      <c r="O1222" s="12">
        <v>0</v>
      </c>
      <c r="P1222" s="12">
        <v>0</v>
      </c>
      <c r="Q1222" s="12">
        <v>0</v>
      </c>
    </row>
    <row r="1223" spans="1:17" ht="15.75" customHeight="1">
      <c r="A1223" s="8" t="s">
        <v>1325</v>
      </c>
      <c r="B1223" s="8" t="s">
        <v>244</v>
      </c>
      <c r="C1223" s="12">
        <v>1.24646148</v>
      </c>
      <c r="D1223" s="12">
        <v>0</v>
      </c>
      <c r="E1223" s="12">
        <v>184.84152828999999</v>
      </c>
      <c r="F1223" s="12">
        <v>2850.4039083987032</v>
      </c>
      <c r="G1223" s="12">
        <v>5498.7326333502006</v>
      </c>
      <c r="H1223" s="12">
        <v>12820.145294001099</v>
      </c>
      <c r="I1223" s="12">
        <v>1783.5362502148585</v>
      </c>
      <c r="J1223" s="12">
        <v>3440.6313269928687</v>
      </c>
      <c r="K1223" s="12">
        <v>8021.7381815609306</v>
      </c>
      <c r="L1223" s="12">
        <v>0</v>
      </c>
      <c r="M1223" s="12">
        <v>0</v>
      </c>
      <c r="N1223" s="12">
        <v>0</v>
      </c>
      <c r="O1223" s="12">
        <v>0</v>
      </c>
      <c r="P1223" s="12">
        <v>0</v>
      </c>
      <c r="Q1223" s="12">
        <v>0</v>
      </c>
    </row>
    <row r="1224" spans="1:17" ht="15.75" customHeight="1">
      <c r="A1224" s="8" t="s">
        <v>1326</v>
      </c>
      <c r="B1224" s="8" t="s">
        <v>217</v>
      </c>
      <c r="C1224" s="12">
        <v>3.4200000000000001E-2</v>
      </c>
      <c r="D1224" s="12">
        <v>0</v>
      </c>
      <c r="E1224" s="12">
        <v>999.02471837999997</v>
      </c>
      <c r="F1224" s="12">
        <v>11.026508753886317</v>
      </c>
      <c r="G1224" s="12">
        <v>21.271309423294337</v>
      </c>
      <c r="H1224" s="12">
        <v>49.593478276491517</v>
      </c>
      <c r="I1224" s="12">
        <v>8.7279381014199675</v>
      </c>
      <c r="J1224" s="12">
        <v>16.837121896559495</v>
      </c>
      <c r="K1224" s="12">
        <v>39.255290889673063</v>
      </c>
      <c r="L1224" s="12">
        <v>0</v>
      </c>
      <c r="M1224" s="12">
        <v>0</v>
      </c>
      <c r="N1224" s="12">
        <v>0</v>
      </c>
      <c r="O1224" s="12">
        <v>0</v>
      </c>
      <c r="P1224" s="12">
        <v>0</v>
      </c>
      <c r="Q1224" s="12">
        <v>0</v>
      </c>
    </row>
    <row r="1225" spans="1:17" ht="15.75" customHeight="1">
      <c r="A1225" s="8" t="s">
        <v>1327</v>
      </c>
      <c r="B1225" s="8" t="s">
        <v>87</v>
      </c>
      <c r="C1225" s="12">
        <v>1.5216180000000001E-2</v>
      </c>
      <c r="D1225" s="12">
        <v>0</v>
      </c>
      <c r="E1225" s="12">
        <v>150.54139967525299</v>
      </c>
      <c r="F1225" s="12">
        <v>33.954095124394158</v>
      </c>
      <c r="G1225" s="12">
        <v>65.501064724988296</v>
      </c>
      <c r="H1225" s="12">
        <v>152.7139475000256</v>
      </c>
      <c r="I1225" s="12">
        <v>3.5146457965289515</v>
      </c>
      <c r="J1225" s="12">
        <v>6.7801259600776556</v>
      </c>
      <c r="K1225" s="12">
        <v>15.807678917253581</v>
      </c>
      <c r="L1225" s="12">
        <v>0</v>
      </c>
      <c r="M1225" s="12">
        <v>0</v>
      </c>
      <c r="N1225" s="12">
        <v>0</v>
      </c>
      <c r="O1225" s="12">
        <v>0</v>
      </c>
      <c r="P1225" s="12">
        <v>0</v>
      </c>
      <c r="Q1225" s="12">
        <v>0</v>
      </c>
    </row>
    <row r="1226" spans="1:17" ht="15.75" customHeight="1">
      <c r="A1226" s="8" t="s">
        <v>1327</v>
      </c>
      <c r="B1226" s="8" t="s">
        <v>97</v>
      </c>
      <c r="C1226" s="12">
        <v>7.1411199999999999E-3</v>
      </c>
      <c r="D1226" s="12">
        <v>0</v>
      </c>
      <c r="E1226" s="12">
        <v>108.25509592</v>
      </c>
      <c r="F1226" s="12">
        <v>2.2717019422952776</v>
      </c>
      <c r="G1226" s="12">
        <v>4.3823549239944484</v>
      </c>
      <c r="H1226" s="12">
        <v>10.217341085969446</v>
      </c>
      <c r="I1226" s="12">
        <v>1.6692239262715751</v>
      </c>
      <c r="J1226" s="12">
        <v>3.2201106828101458</v>
      </c>
      <c r="K1226" s="12">
        <v>7.5076003088441094</v>
      </c>
      <c r="L1226" s="12">
        <v>0</v>
      </c>
      <c r="M1226" s="12">
        <v>0</v>
      </c>
      <c r="N1226" s="12">
        <v>0</v>
      </c>
      <c r="O1226" s="12">
        <v>0</v>
      </c>
      <c r="P1226" s="12">
        <v>0</v>
      </c>
      <c r="Q1226" s="12">
        <v>0</v>
      </c>
    </row>
    <row r="1227" spans="1:17" ht="15.75" customHeight="1">
      <c r="A1227" s="8" t="s">
        <v>1327</v>
      </c>
      <c r="B1227" s="8" t="s">
        <v>217</v>
      </c>
      <c r="C1227" s="12">
        <v>2.2244432400000003</v>
      </c>
      <c r="D1227" s="12">
        <v>0</v>
      </c>
      <c r="E1227" s="12">
        <v>999.02471837999997</v>
      </c>
      <c r="F1227" s="12">
        <v>717.18838767202465</v>
      </c>
      <c r="G1227" s="12">
        <v>1383.5327617717951</v>
      </c>
      <c r="H1227" s="12">
        <v>3225.6689327552167</v>
      </c>
      <c r="I1227" s="12">
        <v>567.68429558017795</v>
      </c>
      <c r="J1227" s="12">
        <v>1095.1234498204021</v>
      </c>
      <c r="K1227" s="12">
        <v>2553.2504811042936</v>
      </c>
      <c r="L1227" s="12">
        <v>0</v>
      </c>
      <c r="M1227" s="12">
        <v>0</v>
      </c>
      <c r="N1227" s="12">
        <v>0</v>
      </c>
      <c r="O1227" s="12">
        <v>0</v>
      </c>
      <c r="P1227" s="12">
        <v>0</v>
      </c>
      <c r="Q1227" s="12">
        <v>0</v>
      </c>
    </row>
    <row r="1228" spans="1:17" ht="15.75" customHeight="1">
      <c r="A1228" s="8" t="s">
        <v>1327</v>
      </c>
      <c r="B1228" s="8" t="s">
        <v>244</v>
      </c>
      <c r="C1228" s="12">
        <v>0.14435976</v>
      </c>
      <c r="D1228" s="12">
        <v>0</v>
      </c>
      <c r="E1228" s="12">
        <v>184.84152828999999</v>
      </c>
      <c r="F1228" s="12">
        <v>330.12141227139949</v>
      </c>
      <c r="G1228" s="12">
        <v>636.83935363538308</v>
      </c>
      <c r="H1228" s="12">
        <v>1484.7735991064305</v>
      </c>
      <c r="I1228" s="12">
        <v>206.56142942525341</v>
      </c>
      <c r="J1228" s="12">
        <v>398.47899079333934</v>
      </c>
      <c r="K1228" s="12">
        <v>929.0429084683567</v>
      </c>
      <c r="L1228" s="12">
        <v>0</v>
      </c>
      <c r="M1228" s="12">
        <v>0</v>
      </c>
      <c r="N1228" s="12">
        <v>0</v>
      </c>
      <c r="O1228" s="12">
        <v>0</v>
      </c>
      <c r="P1228" s="12">
        <v>0</v>
      </c>
      <c r="Q1228" s="12">
        <v>0</v>
      </c>
    </row>
    <row r="1229" spans="1:17" ht="15.75" customHeight="1">
      <c r="A1229" s="8" t="s">
        <v>1328</v>
      </c>
      <c r="B1229" s="8" t="s">
        <v>83</v>
      </c>
      <c r="C1229" s="12">
        <v>1.0941209999999999</v>
      </c>
      <c r="D1229" s="12">
        <v>0</v>
      </c>
      <c r="E1229" s="12">
        <v>178.77225749999999</v>
      </c>
      <c r="F1229" s="12">
        <v>802.48974551911112</v>
      </c>
      <c r="G1229" s="12">
        <v>1548.0881634398902</v>
      </c>
      <c r="H1229" s="12">
        <v>3609.3253676039803</v>
      </c>
      <c r="I1229" s="12">
        <v>369.99240142356399</v>
      </c>
      <c r="J1229" s="12">
        <v>713.75473693561264</v>
      </c>
      <c r="K1229" s="12">
        <v>1664.0997193240541</v>
      </c>
      <c r="L1229" s="12">
        <v>0</v>
      </c>
      <c r="M1229" s="12">
        <v>0</v>
      </c>
      <c r="N1229" s="12">
        <v>0</v>
      </c>
      <c r="O1229" s="12">
        <v>0</v>
      </c>
      <c r="P1229" s="12">
        <v>0</v>
      </c>
      <c r="Q1229" s="12">
        <v>0</v>
      </c>
    </row>
    <row r="1230" spans="1:17" ht="15.75" customHeight="1">
      <c r="A1230" s="8" t="s">
        <v>1329</v>
      </c>
      <c r="B1230" s="8" t="s">
        <v>244</v>
      </c>
      <c r="C1230" s="12">
        <v>8.3601259999999997E-2</v>
      </c>
      <c r="D1230" s="12">
        <v>0</v>
      </c>
      <c r="E1230" s="12">
        <v>184.84152828999999</v>
      </c>
      <c r="F1230" s="12">
        <v>191.17907939766914</v>
      </c>
      <c r="G1230" s="12">
        <v>368.80479976901876</v>
      </c>
      <c r="H1230" s="12">
        <v>859.85834071788747</v>
      </c>
      <c r="I1230" s="12">
        <v>119.62333386639227</v>
      </c>
      <c r="J1230" s="12">
        <v>230.76614780913715</v>
      </c>
      <c r="K1230" s="12">
        <v>538.02498523147506</v>
      </c>
      <c r="L1230" s="12">
        <v>0</v>
      </c>
      <c r="M1230" s="12">
        <v>0</v>
      </c>
      <c r="N1230" s="12">
        <v>0</v>
      </c>
      <c r="O1230" s="12">
        <v>0</v>
      </c>
      <c r="P1230" s="12">
        <v>0</v>
      </c>
      <c r="Q1230" s="12">
        <v>0</v>
      </c>
    </row>
    <row r="1231" spans="1:17" ht="15.75" customHeight="1">
      <c r="A1231" s="8" t="s">
        <v>1330</v>
      </c>
      <c r="B1231" s="8" t="s">
        <v>217</v>
      </c>
      <c r="C1231" s="12">
        <v>1.75446E-3</v>
      </c>
      <c r="D1231" s="12">
        <v>0</v>
      </c>
      <c r="E1231" s="12">
        <v>999.02471837999997</v>
      </c>
      <c r="F1231" s="12">
        <v>0.56565989907436798</v>
      </c>
      <c r="G1231" s="12">
        <v>1.0912181734149995</v>
      </c>
      <c r="H1231" s="12">
        <v>2.544145435584015</v>
      </c>
      <c r="I1231" s="12">
        <v>0.44774322460284433</v>
      </c>
      <c r="J1231" s="12">
        <v>0.86374435329350208</v>
      </c>
      <c r="K1231" s="12">
        <v>2.0137964226402278</v>
      </c>
      <c r="L1231" s="12">
        <v>0</v>
      </c>
      <c r="M1231" s="12">
        <v>0</v>
      </c>
      <c r="N1231" s="12">
        <v>0</v>
      </c>
      <c r="O1231" s="12">
        <v>0</v>
      </c>
      <c r="P1231" s="12">
        <v>0</v>
      </c>
      <c r="Q1231" s="12">
        <v>0</v>
      </c>
    </row>
    <row r="1232" spans="1:17" ht="15.75" customHeight="1">
      <c r="A1232" s="8" t="s">
        <v>1330</v>
      </c>
      <c r="B1232" s="8" t="s">
        <v>244</v>
      </c>
      <c r="C1232" s="12">
        <v>6.78E-4</v>
      </c>
      <c r="D1232" s="12">
        <v>0</v>
      </c>
      <c r="E1232" s="12">
        <v>184.84152828999999</v>
      </c>
      <c r="F1232" s="12">
        <v>1.5504481132415908</v>
      </c>
      <c r="G1232" s="12">
        <v>2.9909794929334166</v>
      </c>
      <c r="H1232" s="12">
        <v>6.9733871834793844</v>
      </c>
      <c r="I1232" s="12">
        <v>0.97013633958882872</v>
      </c>
      <c r="J1232" s="12">
        <v>1.8714962934122643</v>
      </c>
      <c r="K1232" s="12">
        <v>4.3633426097518164</v>
      </c>
      <c r="L1232" s="12">
        <v>0</v>
      </c>
      <c r="M1232" s="12">
        <v>0</v>
      </c>
      <c r="N1232" s="12">
        <v>0</v>
      </c>
      <c r="O1232" s="12">
        <v>0</v>
      </c>
      <c r="P1232" s="12">
        <v>0</v>
      </c>
      <c r="Q1232" s="12">
        <v>0</v>
      </c>
    </row>
    <row r="1233" spans="1:17" ht="15.75" customHeight="1">
      <c r="A1233" s="8" t="s">
        <v>1331</v>
      </c>
      <c r="B1233" s="8" t="s">
        <v>128</v>
      </c>
      <c r="C1233" s="12">
        <v>3.8527440000000003E-2</v>
      </c>
      <c r="D1233" s="12">
        <v>0</v>
      </c>
      <c r="E1233" s="12">
        <v>146.87979724000002</v>
      </c>
      <c r="F1233" s="12">
        <v>75.952225600502615</v>
      </c>
      <c r="G1233" s="12">
        <v>146.51993012445811</v>
      </c>
      <c r="H1233" s="12">
        <v>341.60722441199852</v>
      </c>
      <c r="I1233" s="12">
        <v>54.375618026526844</v>
      </c>
      <c r="J1233" s="12">
        <v>104.8963567654588</v>
      </c>
      <c r="K1233" s="12">
        <v>244.56299736930868</v>
      </c>
      <c r="L1233" s="12">
        <v>0</v>
      </c>
      <c r="M1233" s="12">
        <v>0</v>
      </c>
      <c r="N1233" s="12">
        <v>0</v>
      </c>
      <c r="O1233" s="12">
        <v>0</v>
      </c>
      <c r="P1233" s="12">
        <v>0</v>
      </c>
      <c r="Q1233" s="12">
        <v>0</v>
      </c>
    </row>
    <row r="1234" spans="1:17" ht="15.75" customHeight="1">
      <c r="A1234" s="8" t="s">
        <v>1331</v>
      </c>
      <c r="B1234" s="8" t="s">
        <v>202</v>
      </c>
      <c r="C1234" s="12">
        <v>3.9404379999999996E-2</v>
      </c>
      <c r="D1234" s="12">
        <v>0</v>
      </c>
      <c r="E1234" s="12">
        <v>31.658415652206102</v>
      </c>
      <c r="F1234" s="12">
        <v>408.09960924176266</v>
      </c>
      <c r="G1234" s="12">
        <v>787.26759824567955</v>
      </c>
      <c r="H1234" s="12">
        <v>1835.4929522404561</v>
      </c>
      <c r="I1234" s="12">
        <v>295.19170487578612</v>
      </c>
      <c r="J1234" s="12">
        <v>569.45622896182283</v>
      </c>
      <c r="K1234" s="12">
        <v>1327.6716801225082</v>
      </c>
      <c r="L1234" s="12">
        <v>0</v>
      </c>
      <c r="M1234" s="12">
        <v>0</v>
      </c>
      <c r="N1234" s="12">
        <v>0</v>
      </c>
      <c r="O1234" s="12">
        <v>0</v>
      </c>
      <c r="P1234" s="12">
        <v>0</v>
      </c>
      <c r="Q1234" s="12">
        <v>0</v>
      </c>
    </row>
    <row r="1235" spans="1:17" ht="15.75" customHeight="1">
      <c r="A1235" s="8" t="s">
        <v>1331</v>
      </c>
      <c r="B1235" s="8" t="s">
        <v>217</v>
      </c>
      <c r="C1235" s="12">
        <v>1.0712910600000001</v>
      </c>
      <c r="D1235" s="12">
        <v>0</v>
      </c>
      <c r="E1235" s="12">
        <v>999.02471837999997</v>
      </c>
      <c r="F1235" s="12">
        <v>345.39766815936116</v>
      </c>
      <c r="G1235" s="12">
        <v>666.30887776809891</v>
      </c>
      <c r="H1235" s="12">
        <v>1553.4809915763033</v>
      </c>
      <c r="I1235" s="12">
        <v>273.39655147030953</v>
      </c>
      <c r="J1235" s="12">
        <v>527.41105742439856</v>
      </c>
      <c r="K1235" s="12">
        <v>1229.6445084153861</v>
      </c>
      <c r="L1235" s="12">
        <v>0</v>
      </c>
      <c r="M1235" s="12">
        <v>0</v>
      </c>
      <c r="N1235" s="12">
        <v>0</v>
      </c>
      <c r="O1235" s="12">
        <v>0</v>
      </c>
      <c r="P1235" s="12">
        <v>0</v>
      </c>
      <c r="Q1235" s="12">
        <v>0</v>
      </c>
    </row>
    <row r="1236" spans="1:17" ht="15.75" customHeight="1">
      <c r="A1236" s="8" t="s">
        <v>1332</v>
      </c>
      <c r="B1236" s="8" t="s">
        <v>217</v>
      </c>
      <c r="C1236" s="12">
        <v>1.3436325</v>
      </c>
      <c r="D1236" s="12">
        <v>0</v>
      </c>
      <c r="E1236" s="12">
        <v>999.02471837999997</v>
      </c>
      <c r="F1236" s="12">
        <v>433.20396266830869</v>
      </c>
      <c r="G1236" s="12">
        <v>835.69656896767628</v>
      </c>
      <c r="H1236" s="12">
        <v>1948.4037777876606</v>
      </c>
      <c r="I1236" s="12">
        <v>342.89886815953702</v>
      </c>
      <c r="J1236" s="12">
        <v>661.48842651108112</v>
      </c>
      <c r="K1236" s="12">
        <v>1542.2422408280304</v>
      </c>
      <c r="L1236" s="12">
        <v>0</v>
      </c>
      <c r="M1236" s="12">
        <v>0</v>
      </c>
      <c r="N1236" s="12">
        <v>0</v>
      </c>
      <c r="O1236" s="12">
        <v>0</v>
      </c>
      <c r="P1236" s="12">
        <v>0</v>
      </c>
      <c r="Q1236" s="12">
        <v>0</v>
      </c>
    </row>
    <row r="1237" spans="1:17" ht="15.75" customHeight="1">
      <c r="A1237" s="8" t="s">
        <v>1333</v>
      </c>
      <c r="B1237" s="8" t="s">
        <v>45</v>
      </c>
      <c r="C1237" s="12">
        <v>0.13449900000000001</v>
      </c>
      <c r="D1237" s="12">
        <v>0</v>
      </c>
      <c r="E1237" s="12">
        <v>93.437635950000001</v>
      </c>
      <c r="F1237" s="12">
        <v>205.74798838039365</v>
      </c>
      <c r="G1237" s="12">
        <v>396.90977640744211</v>
      </c>
      <c r="H1237" s="12">
        <v>925.38432788878379</v>
      </c>
      <c r="I1237" s="12">
        <v>133.15762414682843</v>
      </c>
      <c r="J1237" s="12">
        <v>256.87523481080251</v>
      </c>
      <c r="K1237" s="12">
        <v>598.8976101023319</v>
      </c>
      <c r="L1237" s="12">
        <v>0</v>
      </c>
      <c r="M1237" s="12">
        <v>0</v>
      </c>
      <c r="N1237" s="12">
        <v>0</v>
      </c>
      <c r="O1237" s="12">
        <v>0</v>
      </c>
      <c r="P1237" s="12">
        <v>0</v>
      </c>
      <c r="Q1237" s="12">
        <v>0</v>
      </c>
    </row>
    <row r="1238" spans="1:17" ht="15.75" customHeight="1">
      <c r="A1238" s="8" t="s">
        <v>1333</v>
      </c>
      <c r="B1238" s="8" t="s">
        <v>217</v>
      </c>
      <c r="C1238" s="12">
        <v>4.6299739999999998</v>
      </c>
      <c r="D1238" s="12">
        <v>0</v>
      </c>
      <c r="E1238" s="12">
        <v>999.02471837999997</v>
      </c>
      <c r="F1238" s="12">
        <v>1492.7616620253229</v>
      </c>
      <c r="G1238" s="12">
        <v>2879.6961864271284</v>
      </c>
      <c r="H1238" s="12">
        <v>6713.9331868339341</v>
      </c>
      <c r="I1238" s="12">
        <v>1181.5826457071291</v>
      </c>
      <c r="J1238" s="12">
        <v>2279.3987314590981</v>
      </c>
      <c r="K1238" s="12">
        <v>5314.3560287024311</v>
      </c>
      <c r="L1238" s="12">
        <v>0</v>
      </c>
      <c r="M1238" s="12">
        <v>0</v>
      </c>
      <c r="N1238" s="12">
        <v>0</v>
      </c>
      <c r="O1238" s="12">
        <v>0</v>
      </c>
      <c r="P1238" s="12">
        <v>0</v>
      </c>
      <c r="Q1238" s="12">
        <v>0</v>
      </c>
    </row>
    <row r="1239" spans="1:17" ht="15.75" customHeight="1">
      <c r="A1239" s="8" t="s">
        <v>1334</v>
      </c>
      <c r="B1239" s="8" t="s">
        <v>45</v>
      </c>
      <c r="C1239" s="12">
        <v>7.1607219999999999E-2</v>
      </c>
      <c r="D1239" s="12">
        <v>0</v>
      </c>
      <c r="E1239" s="12">
        <v>93.437635950000001</v>
      </c>
      <c r="F1239" s="12">
        <v>109.54015619827874</v>
      </c>
      <c r="G1239" s="12">
        <v>211.31462449057997</v>
      </c>
      <c r="H1239" s="12">
        <v>492.6742886689438</v>
      </c>
      <c r="I1239" s="12">
        <v>70.893071970492386</v>
      </c>
      <c r="J1239" s="12">
        <v>136.76028410359029</v>
      </c>
      <c r="K1239" s="12">
        <v>318.85287566503769</v>
      </c>
      <c r="L1239" s="12">
        <v>0</v>
      </c>
      <c r="M1239" s="12">
        <v>0</v>
      </c>
      <c r="N1239" s="12">
        <v>0</v>
      </c>
      <c r="O1239" s="12">
        <v>0</v>
      </c>
      <c r="P1239" s="12">
        <v>0</v>
      </c>
      <c r="Q1239" s="12">
        <v>0</v>
      </c>
    </row>
    <row r="1240" spans="1:17" ht="15.75" customHeight="1">
      <c r="A1240" s="8" t="s">
        <v>1334</v>
      </c>
      <c r="B1240" s="8" t="s">
        <v>61</v>
      </c>
      <c r="C1240" s="12">
        <v>5.8813199999999996E-2</v>
      </c>
      <c r="D1240" s="12">
        <v>0</v>
      </c>
      <c r="E1240" s="12">
        <v>2.9174746000000003</v>
      </c>
      <c r="F1240" s="12">
        <v>1574.2542801867241</v>
      </c>
      <c r="G1240" s="12">
        <v>3036.9041237095958</v>
      </c>
      <c r="H1240" s="12">
        <v>7080.4592086862667</v>
      </c>
      <c r="I1240" s="12">
        <v>1013.8371485672063</v>
      </c>
      <c r="J1240" s="12">
        <v>1955.7998069336884</v>
      </c>
      <c r="K1240" s="12">
        <v>4559.893954253349</v>
      </c>
      <c r="L1240" s="12">
        <v>0</v>
      </c>
      <c r="M1240" s="12">
        <v>0</v>
      </c>
      <c r="N1240" s="12">
        <v>0</v>
      </c>
      <c r="O1240" s="12">
        <v>0</v>
      </c>
      <c r="P1240" s="12">
        <v>0</v>
      </c>
      <c r="Q1240" s="12">
        <v>0</v>
      </c>
    </row>
    <row r="1241" spans="1:17" ht="15.75" customHeight="1">
      <c r="A1241" s="8" t="s">
        <v>1334</v>
      </c>
      <c r="B1241" s="8" t="s">
        <v>87</v>
      </c>
      <c r="C1241" s="12">
        <v>0.50463897999999996</v>
      </c>
      <c r="D1241" s="12">
        <v>0</v>
      </c>
      <c r="E1241" s="12">
        <v>150.54139967525299</v>
      </c>
      <c r="F1241" s="12">
        <v>1126.0750024248687</v>
      </c>
      <c r="G1241" s="12">
        <v>2172.3185774440149</v>
      </c>
      <c r="H1241" s="12">
        <v>5064.7015675541734</v>
      </c>
      <c r="I1241" s="12">
        <v>116.56192748913705</v>
      </c>
      <c r="J1241" s="12">
        <v>224.8603689470753</v>
      </c>
      <c r="K1241" s="12">
        <v>524.25582274725662</v>
      </c>
      <c r="L1241" s="12">
        <v>0</v>
      </c>
      <c r="M1241" s="12">
        <v>0</v>
      </c>
      <c r="N1241" s="12">
        <v>0</v>
      </c>
      <c r="O1241" s="12">
        <v>0</v>
      </c>
      <c r="P1241" s="12">
        <v>0</v>
      </c>
      <c r="Q1241" s="12">
        <v>0</v>
      </c>
    </row>
    <row r="1242" spans="1:17" ht="15.75" customHeight="1">
      <c r="A1242" s="8" t="s">
        <v>1334</v>
      </c>
      <c r="B1242" s="8" t="s">
        <v>97</v>
      </c>
      <c r="C1242" s="12">
        <v>0.38995656000000001</v>
      </c>
      <c r="D1242" s="12">
        <v>0</v>
      </c>
      <c r="E1242" s="12">
        <v>108.25509592</v>
      </c>
      <c r="F1242" s="12">
        <v>124.05127973802217</v>
      </c>
      <c r="G1242" s="12">
        <v>239.30812685684268</v>
      </c>
      <c r="H1242" s="12">
        <v>557.94037661197535</v>
      </c>
      <c r="I1242" s="12">
        <v>91.151642901751686</v>
      </c>
      <c r="J1242" s="12">
        <v>175.8412244420897</v>
      </c>
      <c r="K1242" s="12">
        <v>409.96902310726983</v>
      </c>
      <c r="L1242" s="12">
        <v>0</v>
      </c>
      <c r="M1242" s="12">
        <v>0</v>
      </c>
      <c r="N1242" s="12">
        <v>0</v>
      </c>
      <c r="O1242" s="12">
        <v>0</v>
      </c>
      <c r="P1242" s="12">
        <v>0</v>
      </c>
      <c r="Q1242" s="12">
        <v>0</v>
      </c>
    </row>
    <row r="1243" spans="1:17" ht="15.75" customHeight="1">
      <c r="A1243" s="8" t="s">
        <v>1334</v>
      </c>
      <c r="B1243" s="8" t="s">
        <v>128</v>
      </c>
      <c r="C1243" s="12">
        <v>3.42346503</v>
      </c>
      <c r="D1243" s="12">
        <v>0</v>
      </c>
      <c r="E1243" s="12">
        <v>146.87979724000002</v>
      </c>
      <c r="F1243" s="12">
        <v>6748.9505737726522</v>
      </c>
      <c r="G1243" s="12">
        <v>13019.444244910273</v>
      </c>
      <c r="H1243" s="12">
        <v>30354.479476701257</v>
      </c>
      <c r="I1243" s="12">
        <v>4831.6998689363281</v>
      </c>
      <c r="J1243" s="12">
        <v>9320.8634978330265</v>
      </c>
      <c r="K1243" s="12">
        <v>21731.339251344241</v>
      </c>
      <c r="L1243" s="12">
        <v>0</v>
      </c>
      <c r="M1243" s="12">
        <v>0</v>
      </c>
      <c r="N1243" s="12">
        <v>0</v>
      </c>
      <c r="O1243" s="12">
        <v>0</v>
      </c>
      <c r="P1243" s="12">
        <v>0</v>
      </c>
      <c r="Q1243" s="12">
        <v>0</v>
      </c>
    </row>
    <row r="1244" spans="1:17" ht="15.75" customHeight="1">
      <c r="A1244" s="8" t="s">
        <v>1334</v>
      </c>
      <c r="B1244" s="8" t="s">
        <v>138</v>
      </c>
      <c r="C1244" s="12">
        <v>2.294999E-2</v>
      </c>
      <c r="D1244" s="12">
        <v>0</v>
      </c>
      <c r="E1244" s="12">
        <v>450.24200000000002</v>
      </c>
      <c r="F1244" s="12">
        <v>41.670809121588128</v>
      </c>
      <c r="G1244" s="12">
        <v>80.38742765536972</v>
      </c>
      <c r="H1244" s="12">
        <v>187.42109701830395</v>
      </c>
      <c r="I1244" s="12">
        <v>26.393542968677956</v>
      </c>
      <c r="J1244" s="12">
        <v>50.915954614001265</v>
      </c>
      <c r="K1244" s="12">
        <v>118.70916072101549</v>
      </c>
      <c r="L1244" s="12">
        <v>0</v>
      </c>
      <c r="M1244" s="12">
        <v>0</v>
      </c>
      <c r="N1244" s="12">
        <v>0</v>
      </c>
      <c r="O1244" s="12">
        <v>0</v>
      </c>
      <c r="P1244" s="12">
        <v>0</v>
      </c>
      <c r="Q1244" s="12">
        <v>0</v>
      </c>
    </row>
    <row r="1245" spans="1:17" ht="15.75" customHeight="1">
      <c r="A1245" s="8" t="s">
        <v>1334</v>
      </c>
      <c r="B1245" s="8" t="s">
        <v>193</v>
      </c>
      <c r="C1245" s="12">
        <v>0.57192323999999994</v>
      </c>
      <c r="D1245" s="12">
        <v>0</v>
      </c>
      <c r="E1245" s="12">
        <v>77.359122075000002</v>
      </c>
      <c r="F1245" s="12">
        <v>1655.4703838278158</v>
      </c>
      <c r="G1245" s="12">
        <v>3193.5786350407652</v>
      </c>
      <c r="H1245" s="12">
        <v>7445.7415624690211</v>
      </c>
      <c r="I1245" s="12">
        <v>520.4624151604836</v>
      </c>
      <c r="J1245" s="12">
        <v>1004.0274145859407</v>
      </c>
      <c r="K1245" s="12">
        <v>2340.8625573252643</v>
      </c>
      <c r="L1245" s="12">
        <v>0</v>
      </c>
      <c r="M1245" s="12">
        <v>0</v>
      </c>
      <c r="N1245" s="12">
        <v>0</v>
      </c>
      <c r="O1245" s="12">
        <v>0</v>
      </c>
      <c r="P1245" s="12">
        <v>0</v>
      </c>
      <c r="Q1245" s="12">
        <v>0</v>
      </c>
    </row>
    <row r="1246" spans="1:17" ht="15.75" customHeight="1">
      <c r="A1246" s="8" t="s">
        <v>1334</v>
      </c>
      <c r="B1246" s="8" t="s">
        <v>202</v>
      </c>
      <c r="C1246" s="12">
        <v>1.4200389699999998</v>
      </c>
      <c r="D1246" s="12">
        <v>0</v>
      </c>
      <c r="E1246" s="12">
        <v>31.658415652206102</v>
      </c>
      <c r="F1246" s="12">
        <v>14706.927218879604</v>
      </c>
      <c r="G1246" s="12">
        <v>28371.228511327128</v>
      </c>
      <c r="H1246" s="12">
        <v>66146.746157198679</v>
      </c>
      <c r="I1246" s="12">
        <v>10637.998226196054</v>
      </c>
      <c r="J1246" s="12">
        <v>20521.831249090355</v>
      </c>
      <c r="K1246" s="12">
        <v>47846.090336641151</v>
      </c>
      <c r="L1246" s="12">
        <v>0</v>
      </c>
      <c r="M1246" s="12">
        <v>0</v>
      </c>
      <c r="N1246" s="12">
        <v>0</v>
      </c>
      <c r="O1246" s="12">
        <v>0</v>
      </c>
      <c r="P1246" s="12">
        <v>0</v>
      </c>
      <c r="Q1246" s="12">
        <v>0</v>
      </c>
    </row>
    <row r="1247" spans="1:17" ht="15.75" customHeight="1">
      <c r="A1247" s="8" t="s">
        <v>1334</v>
      </c>
      <c r="B1247" s="8" t="s">
        <v>210</v>
      </c>
      <c r="C1247" s="12">
        <v>4.1168749999999997E-2</v>
      </c>
      <c r="D1247" s="12">
        <v>0</v>
      </c>
      <c r="E1247" s="12">
        <v>67.045644999999993</v>
      </c>
      <c r="F1247" s="12">
        <v>144.65571630602315</v>
      </c>
      <c r="G1247" s="12">
        <v>279.05627883433203</v>
      </c>
      <c r="H1247" s="12">
        <v>650.61210980897226</v>
      </c>
      <c r="I1247" s="12">
        <v>23.646112304131908</v>
      </c>
      <c r="J1247" s="12">
        <v>45.615868332021186</v>
      </c>
      <c r="K1247" s="12">
        <v>106.35215398211392</v>
      </c>
      <c r="L1247" s="12">
        <v>0</v>
      </c>
      <c r="M1247" s="12">
        <v>0</v>
      </c>
      <c r="N1247" s="12">
        <v>0</v>
      </c>
      <c r="O1247" s="12">
        <v>0</v>
      </c>
      <c r="P1247" s="12">
        <v>0</v>
      </c>
      <c r="Q1247" s="12">
        <v>0</v>
      </c>
    </row>
    <row r="1248" spans="1:17" ht="15.75" customHeight="1">
      <c r="A1248" s="8" t="s">
        <v>1334</v>
      </c>
      <c r="B1248" s="8" t="s">
        <v>217</v>
      </c>
      <c r="C1248" s="12">
        <v>15.748650300000001</v>
      </c>
      <c r="D1248" s="12">
        <v>0</v>
      </c>
      <c r="E1248" s="12">
        <v>999.02471837999997</v>
      </c>
      <c r="F1248" s="12">
        <v>5077.562292246912</v>
      </c>
      <c r="G1248" s="12">
        <v>9795.1582903671715</v>
      </c>
      <c r="H1248" s="12">
        <v>22837.144635588062</v>
      </c>
      <c r="I1248" s="12">
        <v>4019.100730973948</v>
      </c>
      <c r="J1248" s="12">
        <v>7753.2732399821134</v>
      </c>
      <c r="K1248" s="12">
        <v>18076.545282053714</v>
      </c>
      <c r="L1248" s="12">
        <v>0</v>
      </c>
      <c r="M1248" s="12">
        <v>0</v>
      </c>
      <c r="N1248" s="12">
        <v>0</v>
      </c>
      <c r="O1248" s="12">
        <v>0</v>
      </c>
      <c r="P1248" s="12">
        <v>0</v>
      </c>
      <c r="Q1248" s="12">
        <v>0</v>
      </c>
    </row>
    <row r="1249" spans="1:17" ht="15.75" customHeight="1">
      <c r="A1249" s="8" t="s">
        <v>1334</v>
      </c>
      <c r="B1249" s="8" t="s">
        <v>244</v>
      </c>
      <c r="C1249" s="12">
        <v>13.605531089999999</v>
      </c>
      <c r="D1249" s="12">
        <v>0</v>
      </c>
      <c r="E1249" s="12">
        <v>184.84152828999999</v>
      </c>
      <c r="F1249" s="12">
        <v>31113.082607876553</v>
      </c>
      <c r="G1249" s="12">
        <v>60020.449086516273</v>
      </c>
      <c r="H1249" s="12">
        <v>139936.04148589424</v>
      </c>
      <c r="I1249" s="12">
        <v>19467.876297661664</v>
      </c>
      <c r="J1249" s="12">
        <v>37555.606201829389</v>
      </c>
      <c r="K1249" s="12">
        <v>87559.87246799421</v>
      </c>
      <c r="L1249" s="12">
        <v>0</v>
      </c>
      <c r="M1249" s="12">
        <v>0</v>
      </c>
      <c r="N1249" s="12">
        <v>0</v>
      </c>
      <c r="O1249" s="12">
        <v>0</v>
      </c>
      <c r="P1249" s="12">
        <v>0</v>
      </c>
      <c r="Q1249" s="12">
        <v>0</v>
      </c>
    </row>
    <row r="1250" spans="1:17" ht="15.75" customHeight="1">
      <c r="A1250" s="8" t="s">
        <v>1334</v>
      </c>
      <c r="B1250" s="8" t="s">
        <v>306</v>
      </c>
      <c r="C1250" s="12">
        <v>7.5204399999999998E-3</v>
      </c>
      <c r="D1250" s="12">
        <v>0</v>
      </c>
      <c r="E1250" s="12">
        <v>36.634587916000001</v>
      </c>
      <c r="F1250" s="12">
        <v>13.152254209532536</v>
      </c>
      <c r="G1250" s="12">
        <v>25.37209874396445</v>
      </c>
      <c r="H1250" s="12">
        <v>59.154356830982721</v>
      </c>
      <c r="I1250" s="12">
        <v>8.6319462906085782</v>
      </c>
      <c r="J1250" s="12">
        <v>16.65194347286743</v>
      </c>
      <c r="K1250" s="12">
        <v>38.82355244095347</v>
      </c>
      <c r="L1250" s="12">
        <v>0</v>
      </c>
      <c r="M1250" s="12">
        <v>0</v>
      </c>
      <c r="N1250" s="12">
        <v>0</v>
      </c>
      <c r="O1250" s="12">
        <v>0</v>
      </c>
      <c r="P1250" s="12">
        <v>0</v>
      </c>
      <c r="Q1250" s="12">
        <v>0</v>
      </c>
    </row>
    <row r="1251" spans="1:17" ht="15.75" customHeight="1">
      <c r="A1251" s="8" t="s">
        <v>1334</v>
      </c>
      <c r="B1251" s="8" t="s">
        <v>310</v>
      </c>
      <c r="C1251" s="12">
        <v>3.5597129999999998E-2</v>
      </c>
      <c r="D1251" s="12">
        <v>0</v>
      </c>
      <c r="E1251" s="12">
        <v>126.431048136</v>
      </c>
      <c r="F1251" s="12">
        <v>49.537256420401746</v>
      </c>
      <c r="G1251" s="12">
        <v>95.562642067286518</v>
      </c>
      <c r="H1251" s="12">
        <v>222.80169589456906</v>
      </c>
      <c r="I1251" s="12">
        <v>29.634144080870996</v>
      </c>
      <c r="J1251" s="12">
        <v>57.167419199347442</v>
      </c>
      <c r="K1251" s="12">
        <v>133.28428004912345</v>
      </c>
      <c r="L1251" s="12">
        <v>0</v>
      </c>
      <c r="M1251" s="12">
        <v>0</v>
      </c>
      <c r="N1251" s="12">
        <v>0</v>
      </c>
      <c r="O1251" s="12">
        <v>0</v>
      </c>
      <c r="P1251" s="12">
        <v>0</v>
      </c>
      <c r="Q1251" s="12">
        <v>0</v>
      </c>
    </row>
    <row r="1252" spans="1:17" ht="15.75" customHeight="1">
      <c r="A1252" s="8" t="s">
        <v>1334</v>
      </c>
      <c r="B1252" s="8" t="s">
        <v>319</v>
      </c>
      <c r="C1252" s="12">
        <v>0.22358369</v>
      </c>
      <c r="D1252" s="12">
        <v>0</v>
      </c>
      <c r="E1252" s="12">
        <v>230.05283894999999</v>
      </c>
      <c r="F1252" s="12">
        <v>31.066789508518699</v>
      </c>
      <c r="G1252" s="12">
        <v>59.931144768841179</v>
      </c>
      <c r="H1252" s="12">
        <v>139.72783090278051</v>
      </c>
      <c r="I1252" s="12">
        <v>16.060445141406632</v>
      </c>
      <c r="J1252" s="12">
        <v>30.982308698417132</v>
      </c>
      <c r="K1252" s="12">
        <v>72.234408461373391</v>
      </c>
      <c r="L1252" s="12">
        <v>0</v>
      </c>
      <c r="M1252" s="12">
        <v>0</v>
      </c>
      <c r="N1252" s="12">
        <v>0</v>
      </c>
      <c r="O1252" s="12">
        <v>0</v>
      </c>
      <c r="P1252" s="12">
        <v>0</v>
      </c>
      <c r="Q1252" s="12">
        <v>0</v>
      </c>
    </row>
    <row r="1253" spans="1:17" ht="15.75" customHeight="1">
      <c r="A1253" s="8" t="s">
        <v>1335</v>
      </c>
      <c r="B1253" s="8" t="s">
        <v>97</v>
      </c>
      <c r="C1253" s="12">
        <v>5.0959999999999998E-3</v>
      </c>
      <c r="D1253" s="12">
        <v>0</v>
      </c>
      <c r="E1253" s="12">
        <v>108.25509592</v>
      </c>
      <c r="F1253" s="12">
        <v>1.6211172894359336</v>
      </c>
      <c r="G1253" s="12">
        <v>3.1273078582457243</v>
      </c>
      <c r="H1253" s="12">
        <v>7.2912330522523492</v>
      </c>
      <c r="I1253" s="12">
        <v>1.1911808131329464</v>
      </c>
      <c r="J1253" s="12">
        <v>2.2979146183792603</v>
      </c>
      <c r="K1253" s="12">
        <v>5.3575253144982273</v>
      </c>
      <c r="L1253" s="12">
        <v>0</v>
      </c>
      <c r="M1253" s="12">
        <v>0</v>
      </c>
      <c r="N1253" s="12">
        <v>0</v>
      </c>
      <c r="O1253" s="12">
        <v>0</v>
      </c>
      <c r="P1253" s="12">
        <v>0</v>
      </c>
      <c r="Q1253" s="12">
        <v>0</v>
      </c>
    </row>
    <row r="1254" spans="1:17" ht="15.75" customHeight="1">
      <c r="A1254" s="8" t="s">
        <v>1335</v>
      </c>
      <c r="B1254" s="8" t="s">
        <v>217</v>
      </c>
      <c r="C1254" s="12">
        <v>3.4200000000000002E-4</v>
      </c>
      <c r="D1254" s="12">
        <v>0</v>
      </c>
      <c r="E1254" s="12">
        <v>999.02471837999997</v>
      </c>
      <c r="F1254" s="12">
        <v>0.11026508753886316</v>
      </c>
      <c r="G1254" s="12">
        <v>0.21271309423294338</v>
      </c>
      <c r="H1254" s="12">
        <v>0.49593478276491515</v>
      </c>
      <c r="I1254" s="12">
        <v>8.7279381014199672E-2</v>
      </c>
      <c r="J1254" s="12">
        <v>0.16837121896559495</v>
      </c>
      <c r="K1254" s="12">
        <v>0.39255290889673061</v>
      </c>
      <c r="L1254" s="12">
        <v>0</v>
      </c>
      <c r="M1254" s="12">
        <v>0</v>
      </c>
      <c r="N1254" s="12">
        <v>0</v>
      </c>
      <c r="O1254" s="12">
        <v>0</v>
      </c>
      <c r="P1254" s="12">
        <v>0</v>
      </c>
      <c r="Q1254" s="12">
        <v>0</v>
      </c>
    </row>
    <row r="1255" spans="1:17" ht="15.75" customHeight="1">
      <c r="A1255" s="8" t="s">
        <v>1335</v>
      </c>
      <c r="B1255" s="8" t="s">
        <v>244</v>
      </c>
      <c r="C1255" s="12">
        <v>5.0850000000000001E-3</v>
      </c>
      <c r="D1255" s="12">
        <v>0</v>
      </c>
      <c r="E1255" s="12">
        <v>184.84152828999999</v>
      </c>
      <c r="F1255" s="12">
        <v>11.628360849311932</v>
      </c>
      <c r="G1255" s="12">
        <v>22.432346197000626</v>
      </c>
      <c r="H1255" s="12">
        <v>52.300403876095388</v>
      </c>
      <c r="I1255" s="12">
        <v>7.2760225469162156</v>
      </c>
      <c r="J1255" s="12">
        <v>14.036222200591983</v>
      </c>
      <c r="K1255" s="12">
        <v>32.725069573138619</v>
      </c>
      <c r="L1255" s="12">
        <v>0</v>
      </c>
      <c r="M1255" s="12">
        <v>0</v>
      </c>
      <c r="N1255" s="12">
        <v>0</v>
      </c>
      <c r="O1255" s="12">
        <v>0</v>
      </c>
      <c r="P1255" s="12">
        <v>0</v>
      </c>
      <c r="Q1255" s="12">
        <v>0</v>
      </c>
    </row>
    <row r="1256" spans="1:17" ht="15.75" customHeight="1">
      <c r="A1256" s="8" t="s">
        <v>1336</v>
      </c>
      <c r="B1256" s="8" t="s">
        <v>244</v>
      </c>
      <c r="C1256" s="12">
        <v>0.23757120000000001</v>
      </c>
      <c r="D1256" s="12">
        <v>0</v>
      </c>
      <c r="E1256" s="12">
        <v>184.84152828999999</v>
      </c>
      <c r="F1256" s="12">
        <v>543.27701887985347</v>
      </c>
      <c r="G1256" s="12">
        <v>1048.0392143238691</v>
      </c>
      <c r="H1256" s="12">
        <v>2443.4748690911765</v>
      </c>
      <c r="I1256" s="12">
        <v>339.93577339192558</v>
      </c>
      <c r="J1256" s="12">
        <v>655.77230121165746</v>
      </c>
      <c r="K1256" s="12">
        <v>1528.9152504570363</v>
      </c>
      <c r="L1256" s="12">
        <v>0</v>
      </c>
      <c r="M1256" s="12">
        <v>0</v>
      </c>
      <c r="N1256" s="12">
        <v>0</v>
      </c>
      <c r="O1256" s="12">
        <v>0</v>
      </c>
      <c r="P1256" s="12">
        <v>0</v>
      </c>
      <c r="Q1256" s="12">
        <v>0</v>
      </c>
    </row>
    <row r="1257" spans="1:17" ht="15.75" customHeight="1">
      <c r="A1257" s="8" t="s">
        <v>1337</v>
      </c>
      <c r="B1257" s="8" t="s">
        <v>97</v>
      </c>
      <c r="C1257" s="12">
        <v>6.1600000000000003E-6</v>
      </c>
      <c r="D1257" s="12">
        <v>0</v>
      </c>
      <c r="E1257" s="12">
        <v>108.25509592</v>
      </c>
      <c r="F1257" s="12">
        <v>1.9595923278895905E-3</v>
      </c>
      <c r="G1257" s="12">
        <v>3.7802622462310958E-3</v>
      </c>
      <c r="H1257" s="12">
        <v>8.8135784148105339E-3</v>
      </c>
      <c r="I1257" s="12">
        <v>1.4398888949958694E-3</v>
      </c>
      <c r="J1257" s="12">
        <v>2.7776989892496556E-3</v>
      </c>
      <c r="K1257" s="12">
        <v>6.4761295010418145E-3</v>
      </c>
      <c r="L1257" s="12">
        <v>0</v>
      </c>
      <c r="M1257" s="12">
        <v>0</v>
      </c>
      <c r="N1257" s="12">
        <v>0</v>
      </c>
      <c r="O1257" s="12">
        <v>0</v>
      </c>
      <c r="P1257" s="12">
        <v>0</v>
      </c>
      <c r="Q1257" s="12">
        <v>0</v>
      </c>
    </row>
    <row r="1258" spans="1:17" ht="15.75" customHeight="1">
      <c r="A1258" s="8" t="s">
        <v>1337</v>
      </c>
      <c r="B1258" s="8" t="s">
        <v>138</v>
      </c>
      <c r="C1258" s="12">
        <v>2.2266999999999998E-4</v>
      </c>
      <c r="D1258" s="12">
        <v>0</v>
      </c>
      <c r="E1258" s="12">
        <v>450.24200000000002</v>
      </c>
      <c r="F1258" s="12">
        <v>0.40430688933215342</v>
      </c>
      <c r="G1258" s="12">
        <v>0.77995103771379315</v>
      </c>
      <c r="H1258" s="12">
        <v>1.8184345907368911</v>
      </c>
      <c r="I1258" s="12">
        <v>0.25608073087768318</v>
      </c>
      <c r="J1258" s="12">
        <v>0.4940069958156697</v>
      </c>
      <c r="K1258" s="12">
        <v>1.151763849036471</v>
      </c>
      <c r="L1258" s="12">
        <v>0</v>
      </c>
      <c r="M1258" s="12">
        <v>0</v>
      </c>
      <c r="N1258" s="12">
        <v>0</v>
      </c>
      <c r="O1258" s="12">
        <v>0</v>
      </c>
      <c r="P1258" s="12">
        <v>0</v>
      </c>
      <c r="Q1258" s="12">
        <v>0</v>
      </c>
    </row>
    <row r="1259" spans="1:17" ht="15.75" customHeight="1">
      <c r="A1259" s="8" t="s">
        <v>1337</v>
      </c>
      <c r="B1259" s="8" t="s">
        <v>244</v>
      </c>
      <c r="C1259" s="12">
        <v>5.0850000000000001E-3</v>
      </c>
      <c r="D1259" s="12">
        <v>0</v>
      </c>
      <c r="E1259" s="12">
        <v>184.84152828999999</v>
      </c>
      <c r="F1259" s="12">
        <v>11.628360849311932</v>
      </c>
      <c r="G1259" s="12">
        <v>22.432346197000626</v>
      </c>
      <c r="H1259" s="12">
        <v>52.300403876095388</v>
      </c>
      <c r="I1259" s="12">
        <v>7.2760225469162156</v>
      </c>
      <c r="J1259" s="12">
        <v>14.036222200591983</v>
      </c>
      <c r="K1259" s="12">
        <v>32.725069573138619</v>
      </c>
      <c r="L1259" s="12">
        <v>0</v>
      </c>
      <c r="M1259" s="12">
        <v>0</v>
      </c>
      <c r="N1259" s="12">
        <v>0</v>
      </c>
      <c r="O1259" s="12">
        <v>0</v>
      </c>
      <c r="P1259" s="12">
        <v>0</v>
      </c>
      <c r="Q1259" s="12">
        <v>0</v>
      </c>
    </row>
    <row r="1260" spans="1:17" ht="15.75" customHeight="1">
      <c r="A1260" s="8" t="s">
        <v>1338</v>
      </c>
      <c r="B1260" s="8" t="s">
        <v>45</v>
      </c>
      <c r="C1260" s="12">
        <v>1.06442372E-2</v>
      </c>
      <c r="D1260" s="12">
        <v>0</v>
      </c>
      <c r="E1260" s="12">
        <v>93.437635950000001</v>
      </c>
      <c r="F1260" s="12">
        <v>16.282874904227942</v>
      </c>
      <c r="G1260" s="12">
        <v>31.411399393897188</v>
      </c>
      <c r="H1260" s="12">
        <v>73.234821725148805</v>
      </c>
      <c r="I1260" s="12">
        <v>10.538080851212941</v>
      </c>
      <c r="J1260" s="12">
        <v>20.329079994140322</v>
      </c>
      <c r="K1260" s="12">
        <v>47.396696038203537</v>
      </c>
      <c r="L1260" s="12">
        <v>0</v>
      </c>
      <c r="M1260" s="12">
        <v>0</v>
      </c>
      <c r="N1260" s="12">
        <v>0</v>
      </c>
      <c r="O1260" s="12">
        <v>0</v>
      </c>
      <c r="P1260" s="12">
        <v>0</v>
      </c>
      <c r="Q1260" s="12">
        <v>0</v>
      </c>
    </row>
    <row r="1261" spans="1:17" ht="15.75" customHeight="1">
      <c r="A1261" s="8" t="s">
        <v>1338</v>
      </c>
      <c r="B1261" s="8" t="s">
        <v>217</v>
      </c>
      <c r="C1261" s="12">
        <v>7.5223961300000003E-2</v>
      </c>
      <c r="D1261" s="12">
        <v>0</v>
      </c>
      <c r="E1261" s="12">
        <v>999.02471837999997</v>
      </c>
      <c r="F1261" s="12">
        <v>24.253148180598114</v>
      </c>
      <c r="G1261" s="12">
        <v>46.786905171292943</v>
      </c>
      <c r="H1261" s="12">
        <v>109.08239446208154</v>
      </c>
      <c r="I1261" s="12">
        <v>19.197370700877521</v>
      </c>
      <c r="J1261" s="12">
        <v>37.033772103806257</v>
      </c>
      <c r="K1261" s="12">
        <v>86.343230488450558</v>
      </c>
      <c r="L1261" s="12">
        <v>0</v>
      </c>
      <c r="M1261" s="12">
        <v>0</v>
      </c>
      <c r="N1261" s="12">
        <v>0</v>
      </c>
      <c r="O1261" s="12">
        <v>0</v>
      </c>
      <c r="P1261" s="12">
        <v>0</v>
      </c>
      <c r="Q1261" s="12">
        <v>0</v>
      </c>
    </row>
    <row r="1262" spans="1:17" ht="15.75" customHeight="1">
      <c r="A1262" s="8" t="s">
        <v>1339</v>
      </c>
      <c r="B1262" s="8" t="s">
        <v>202</v>
      </c>
      <c r="C1262" s="12">
        <v>1.147243E-2</v>
      </c>
      <c r="D1262" s="12">
        <v>0</v>
      </c>
      <c r="E1262" s="12">
        <v>31.658415652206102</v>
      </c>
      <c r="F1262" s="12">
        <v>118.81659348664986</v>
      </c>
      <c r="G1262" s="12">
        <v>229.20985971969824</v>
      </c>
      <c r="H1262" s="12">
        <v>534.3965419598527</v>
      </c>
      <c r="I1262" s="12">
        <v>85.943901941056197</v>
      </c>
      <c r="J1262" s="12">
        <v>165.79493763963515</v>
      </c>
      <c r="K1262" s="12">
        <v>386.54637918901068</v>
      </c>
      <c r="L1262" s="12">
        <v>0</v>
      </c>
      <c r="M1262" s="12">
        <v>0</v>
      </c>
      <c r="N1262" s="12">
        <v>0</v>
      </c>
      <c r="O1262" s="12">
        <v>0</v>
      </c>
      <c r="P1262" s="12">
        <v>0</v>
      </c>
      <c r="Q1262" s="12">
        <v>0</v>
      </c>
    </row>
    <row r="1263" spans="1:17" ht="15.75" customHeight="1">
      <c r="A1263" s="8" t="s">
        <v>1339</v>
      </c>
      <c r="B1263" s="8" t="s">
        <v>217</v>
      </c>
      <c r="C1263" s="12">
        <v>0.64934856000000007</v>
      </c>
      <c r="D1263" s="12">
        <v>0</v>
      </c>
      <c r="E1263" s="12">
        <v>999.02471837999997</v>
      </c>
      <c r="F1263" s="12">
        <v>209.35811640828871</v>
      </c>
      <c r="G1263" s="12">
        <v>403.87409775820498</v>
      </c>
      <c r="H1263" s="12">
        <v>941.62145334008915</v>
      </c>
      <c r="I1263" s="12">
        <v>165.71561514404064</v>
      </c>
      <c r="J1263" s="12">
        <v>319.68306602559579</v>
      </c>
      <c r="K1263" s="12">
        <v>745.33235706404457</v>
      </c>
      <c r="L1263" s="12">
        <v>0</v>
      </c>
      <c r="M1263" s="12">
        <v>0</v>
      </c>
      <c r="N1263" s="12">
        <v>0</v>
      </c>
      <c r="O1263" s="12">
        <v>0</v>
      </c>
      <c r="P1263" s="12">
        <v>0</v>
      </c>
      <c r="Q1263" s="12">
        <v>0</v>
      </c>
    </row>
    <row r="1264" spans="1:17" ht="15.75" customHeight="1">
      <c r="A1264" s="8" t="s">
        <v>1340</v>
      </c>
      <c r="B1264" s="8" t="s">
        <v>138</v>
      </c>
      <c r="C1264" s="12">
        <v>23.032101300479127</v>
      </c>
      <c r="D1264" s="12">
        <v>0</v>
      </c>
      <c r="E1264" s="12">
        <v>450.24200000000002</v>
      </c>
      <c r="F1264" s="12">
        <v>41819.900442716855</v>
      </c>
      <c r="G1264" s="12">
        <v>80675.040688183857</v>
      </c>
      <c r="H1264" s="12">
        <v>188091.65896684502</v>
      </c>
      <c r="I1264" s="12">
        <v>26487.974736944951</v>
      </c>
      <c r="J1264" s="12">
        <v>51098.123549521144</v>
      </c>
      <c r="K1264" s="12">
        <v>119133.88263007029</v>
      </c>
      <c r="L1264" s="12">
        <v>0</v>
      </c>
      <c r="M1264" s="12">
        <v>0</v>
      </c>
      <c r="N1264" s="12">
        <v>0</v>
      </c>
      <c r="O1264" s="12">
        <v>0</v>
      </c>
      <c r="P1264" s="12">
        <v>0</v>
      </c>
      <c r="Q1264" s="12">
        <v>0</v>
      </c>
    </row>
    <row r="1265" spans="1:17" ht="15.75" customHeight="1">
      <c r="A1265" s="8" t="s">
        <v>1340</v>
      </c>
      <c r="B1265" s="8" t="s">
        <v>187</v>
      </c>
      <c r="C1265" s="12">
        <v>50.704724409448822</v>
      </c>
      <c r="D1265" s="12">
        <v>0</v>
      </c>
      <c r="E1265" s="12">
        <v>154.90316487599998</v>
      </c>
      <c r="F1265" s="12">
        <v>60852.93276665864</v>
      </c>
      <c r="G1265" s="12">
        <v>117391.78656510847</v>
      </c>
      <c r="H1265" s="12">
        <v>273695.75144629664</v>
      </c>
      <c r="I1265" s="12">
        <v>30114.818974792641</v>
      </c>
      <c r="J1265" s="12">
        <v>58094.692249125132</v>
      </c>
      <c r="K1265" s="12">
        <v>135446.19189645737</v>
      </c>
      <c r="L1265" s="12">
        <v>0</v>
      </c>
      <c r="M1265" s="12">
        <v>0</v>
      </c>
      <c r="N1265" s="12">
        <v>0</v>
      </c>
      <c r="O1265" s="12">
        <v>0</v>
      </c>
      <c r="P1265" s="12">
        <v>0</v>
      </c>
      <c r="Q1265" s="12">
        <v>0</v>
      </c>
    </row>
    <row r="1266" spans="1:17" ht="15.75" customHeight="1">
      <c r="A1266" s="8" t="s">
        <v>1340</v>
      </c>
      <c r="B1266" s="8" t="s">
        <v>210</v>
      </c>
      <c r="C1266" s="12">
        <v>33.525535118110234</v>
      </c>
      <c r="D1266" s="12">
        <v>0</v>
      </c>
      <c r="E1266" s="12">
        <v>67.045644999999993</v>
      </c>
      <c r="F1266" s="12">
        <v>117799.55177295815</v>
      </c>
      <c r="G1266" s="12">
        <v>227247.87796543643</v>
      </c>
      <c r="H1266" s="12">
        <v>529822.23496386199</v>
      </c>
      <c r="I1266" s="12">
        <v>19256.075748205931</v>
      </c>
      <c r="J1266" s="12">
        <v>37147.020390666927</v>
      </c>
      <c r="K1266" s="12">
        <v>86607.265783246461</v>
      </c>
      <c r="L1266" s="12">
        <v>0</v>
      </c>
      <c r="M1266" s="12">
        <v>0</v>
      </c>
      <c r="N1266" s="12">
        <v>0</v>
      </c>
      <c r="O1266" s="12">
        <v>0</v>
      </c>
      <c r="P1266" s="12">
        <v>0</v>
      </c>
      <c r="Q1266" s="12">
        <v>0</v>
      </c>
    </row>
    <row r="1267" spans="1:17" ht="15.75" customHeight="1">
      <c r="A1267" s="8" t="s">
        <v>1340</v>
      </c>
      <c r="B1267" s="8" t="s">
        <v>306</v>
      </c>
      <c r="C1267" s="12">
        <v>3.643705917770256</v>
      </c>
      <c r="D1267" s="12">
        <v>0</v>
      </c>
      <c r="E1267" s="12">
        <v>36.634587916000001</v>
      </c>
      <c r="F1267" s="12">
        <v>6372.3593958987058</v>
      </c>
      <c r="G1267" s="12">
        <v>12292.959765603417</v>
      </c>
      <c r="H1267" s="12">
        <v>28660.700709924567</v>
      </c>
      <c r="I1267" s="12">
        <v>4182.2385101091804</v>
      </c>
      <c r="J1267" s="12">
        <v>8067.9833858740767</v>
      </c>
      <c r="K1267" s="12">
        <v>18810.283411338438</v>
      </c>
      <c r="L1267" s="12">
        <v>0</v>
      </c>
      <c r="M1267" s="12">
        <v>0</v>
      </c>
      <c r="N1267" s="12">
        <v>0</v>
      </c>
      <c r="O1267" s="12">
        <v>0</v>
      </c>
      <c r="P1267" s="12">
        <v>0</v>
      </c>
      <c r="Q1267" s="12">
        <v>0</v>
      </c>
    </row>
    <row r="1268" spans="1:17" ht="15.75" customHeight="1">
      <c r="A1268" s="8" t="s">
        <v>1341</v>
      </c>
      <c r="B1268" s="8" t="s">
        <v>193</v>
      </c>
      <c r="C1268" s="12">
        <v>3.3030110000000001E-2</v>
      </c>
      <c r="D1268" s="12">
        <v>0</v>
      </c>
      <c r="E1268" s="12">
        <v>77.359122075000002</v>
      </c>
      <c r="F1268" s="12">
        <v>95.607880665200767</v>
      </c>
      <c r="G1268" s="12">
        <v>184.43778156146681</v>
      </c>
      <c r="H1268" s="12">
        <v>430.01166177461801</v>
      </c>
      <c r="I1268" s="12">
        <v>30.058108538510243</v>
      </c>
      <c r="J1268" s="12">
        <v>57.985291779346525</v>
      </c>
      <c r="K1268" s="12">
        <v>135.19112768233515</v>
      </c>
      <c r="L1268" s="12">
        <v>0</v>
      </c>
      <c r="M1268" s="12">
        <v>0</v>
      </c>
      <c r="N1268" s="12">
        <v>0</v>
      </c>
      <c r="O1268" s="12">
        <v>0</v>
      </c>
      <c r="P1268" s="12">
        <v>0</v>
      </c>
      <c r="Q1268" s="12">
        <v>0</v>
      </c>
    </row>
    <row r="1269" spans="1:17" ht="15.75" customHeight="1">
      <c r="A1269" s="8" t="s">
        <v>1342</v>
      </c>
      <c r="B1269" s="8" t="s">
        <v>202</v>
      </c>
      <c r="C1269" s="12">
        <v>1.9691490000000002E-2</v>
      </c>
      <c r="D1269" s="12">
        <v>0</v>
      </c>
      <c r="E1269" s="12">
        <v>31.658415652206102</v>
      </c>
      <c r="F1269" s="12">
        <v>203.93898785840759</v>
      </c>
      <c r="G1269" s="12">
        <v>393.42002178891835</v>
      </c>
      <c r="H1269" s="12">
        <v>917.24806009163001</v>
      </c>
      <c r="I1269" s="12">
        <v>147.51569507360591</v>
      </c>
      <c r="J1269" s="12">
        <v>284.57348239052226</v>
      </c>
      <c r="K1269" s="12">
        <v>663.47531955624152</v>
      </c>
      <c r="L1269" s="12">
        <v>0</v>
      </c>
      <c r="M1269" s="12">
        <v>0</v>
      </c>
      <c r="N1269" s="12">
        <v>0</v>
      </c>
      <c r="O1269" s="12">
        <v>0</v>
      </c>
      <c r="P1269" s="12">
        <v>0</v>
      </c>
      <c r="Q1269" s="12">
        <v>0</v>
      </c>
    </row>
    <row r="1270" spans="1:17" ht="15.75" customHeight="1">
      <c r="A1270" s="8" t="s">
        <v>1343</v>
      </c>
      <c r="B1270" s="8" t="s">
        <v>138</v>
      </c>
      <c r="C1270" s="12">
        <v>1.0589100000000001E-3</v>
      </c>
      <c r="D1270" s="12">
        <v>0</v>
      </c>
      <c r="E1270" s="12">
        <v>450.24200000000002</v>
      </c>
      <c r="F1270" s="12">
        <v>1.9226865234773909</v>
      </c>
      <c r="G1270" s="12">
        <v>3.7090670200094884</v>
      </c>
      <c r="H1270" s="12">
        <v>8.6475886849472392</v>
      </c>
      <c r="I1270" s="12">
        <v>1.2177951530681614</v>
      </c>
      <c r="J1270" s="12">
        <v>2.3492565138508592</v>
      </c>
      <c r="K1270" s="12">
        <v>5.4772275447218295</v>
      </c>
      <c r="L1270" s="12">
        <v>0</v>
      </c>
      <c r="M1270" s="12">
        <v>0</v>
      </c>
      <c r="N1270" s="12">
        <v>0</v>
      </c>
      <c r="O1270" s="12">
        <v>0</v>
      </c>
      <c r="P1270" s="12">
        <v>0</v>
      </c>
      <c r="Q1270" s="12">
        <v>0</v>
      </c>
    </row>
    <row r="1271" spans="1:17" ht="15.75" customHeight="1">
      <c r="A1271" s="8" t="s">
        <v>1344</v>
      </c>
      <c r="B1271" s="8" t="s">
        <v>97</v>
      </c>
      <c r="C1271" s="12">
        <v>2.4640000000000001E-5</v>
      </c>
      <c r="D1271" s="12">
        <v>0</v>
      </c>
      <c r="E1271" s="12">
        <v>108.25509592</v>
      </c>
      <c r="F1271" s="12">
        <v>7.838369311558362E-3</v>
      </c>
      <c r="G1271" s="12">
        <v>1.5121048984924383E-2</v>
      </c>
      <c r="H1271" s="12">
        <v>3.5254313659242136E-2</v>
      </c>
      <c r="I1271" s="12">
        <v>5.7595555799834774E-3</v>
      </c>
      <c r="J1271" s="12">
        <v>1.1110795956998622E-2</v>
      </c>
      <c r="K1271" s="12">
        <v>2.5904518004167258E-2</v>
      </c>
      <c r="L1271" s="12">
        <v>0</v>
      </c>
      <c r="M1271" s="12">
        <v>0</v>
      </c>
      <c r="N1271" s="12">
        <v>0</v>
      </c>
      <c r="O1271" s="12">
        <v>0</v>
      </c>
      <c r="P1271" s="12">
        <v>0</v>
      </c>
      <c r="Q1271" s="12">
        <v>0</v>
      </c>
    </row>
    <row r="1272" spans="1:17" ht="15.75" customHeight="1">
      <c r="A1272" s="8" t="s">
        <v>1344</v>
      </c>
      <c r="B1272" s="8" t="s">
        <v>138</v>
      </c>
      <c r="C1272" s="12">
        <v>1.7420000000000003E-5</v>
      </c>
      <c r="D1272" s="12">
        <v>0</v>
      </c>
      <c r="E1272" s="12">
        <v>450.24200000000002</v>
      </c>
      <c r="F1272" s="12">
        <v>3.1629882840823249E-2</v>
      </c>
      <c r="G1272" s="12">
        <v>6.1017411761684459E-2</v>
      </c>
      <c r="H1272" s="12">
        <v>0.14226043279578141</v>
      </c>
      <c r="I1272" s="12">
        <v>2.0033800385724353E-2</v>
      </c>
      <c r="J1272" s="12">
        <v>3.8647334023932126E-2</v>
      </c>
      <c r="K1272" s="12">
        <v>9.0105206135605728E-2</v>
      </c>
      <c r="L1272" s="12">
        <v>0</v>
      </c>
      <c r="M1272" s="12">
        <v>0</v>
      </c>
      <c r="N1272" s="12">
        <v>0</v>
      </c>
      <c r="O1272" s="12">
        <v>0</v>
      </c>
      <c r="P1272" s="12">
        <v>0</v>
      </c>
      <c r="Q1272" s="12">
        <v>0</v>
      </c>
    </row>
    <row r="1273" spans="1:17" ht="15.75" customHeight="1">
      <c r="A1273" s="8" t="s">
        <v>1344</v>
      </c>
      <c r="B1273" s="8" t="s">
        <v>217</v>
      </c>
      <c r="C1273" s="12">
        <v>3.6936E-4</v>
      </c>
      <c r="D1273" s="12">
        <v>0</v>
      </c>
      <c r="E1273" s="12">
        <v>999.02471837999997</v>
      </c>
      <c r="F1273" s="12">
        <v>0.11908629454197221</v>
      </c>
      <c r="G1273" s="12">
        <v>0.22973014177157883</v>
      </c>
      <c r="H1273" s="12">
        <v>0.53560956538610838</v>
      </c>
      <c r="I1273" s="12">
        <v>9.4261731495335649E-2</v>
      </c>
      <c r="J1273" s="12">
        <v>0.18184091648284254</v>
      </c>
      <c r="K1273" s="12">
        <v>0.42395714160846903</v>
      </c>
      <c r="L1273" s="12">
        <v>0</v>
      </c>
      <c r="M1273" s="12">
        <v>0</v>
      </c>
      <c r="N1273" s="12">
        <v>0</v>
      </c>
      <c r="O1273" s="12">
        <v>0</v>
      </c>
      <c r="P1273" s="12">
        <v>0</v>
      </c>
      <c r="Q1273" s="12">
        <v>0</v>
      </c>
    </row>
    <row r="1274" spans="1:17" ht="15.75" customHeight="1">
      <c r="A1274" s="8" t="s">
        <v>1344</v>
      </c>
      <c r="B1274" s="8" t="s">
        <v>244</v>
      </c>
      <c r="C1274" s="12">
        <v>4.8816000000000002E-4</v>
      </c>
      <c r="D1274" s="12">
        <v>0</v>
      </c>
      <c r="E1274" s="12">
        <v>184.84152828999999</v>
      </c>
      <c r="F1274" s="12">
        <v>1.1163226415339453</v>
      </c>
      <c r="G1274" s="12">
        <v>2.15350523491206</v>
      </c>
      <c r="H1274" s="12">
        <v>5.0208387721051571</v>
      </c>
      <c r="I1274" s="12">
        <v>0.69849816450395674</v>
      </c>
      <c r="J1274" s="12">
        <v>1.3474773312568302</v>
      </c>
      <c r="K1274" s="12">
        <v>3.1416066790213075</v>
      </c>
      <c r="L1274" s="12">
        <v>0</v>
      </c>
      <c r="M1274" s="12">
        <v>0</v>
      </c>
      <c r="N1274" s="12">
        <v>0</v>
      </c>
      <c r="O1274" s="12">
        <v>0</v>
      </c>
      <c r="P1274" s="12">
        <v>0</v>
      </c>
      <c r="Q1274" s="12">
        <v>0</v>
      </c>
    </row>
    <row r="1275" spans="1:17" ht="15.75" customHeight="1">
      <c r="A1275" s="8" t="s">
        <v>1345</v>
      </c>
      <c r="B1275" s="8" t="s">
        <v>138</v>
      </c>
      <c r="C1275" s="12">
        <v>6.5270090000000003E-2</v>
      </c>
      <c r="D1275" s="12">
        <v>0</v>
      </c>
      <c r="E1275" s="12">
        <v>450.24200000000002</v>
      </c>
      <c r="F1275" s="12">
        <v>118.51235934041269</v>
      </c>
      <c r="G1275" s="12">
        <v>228.62295965856501</v>
      </c>
      <c r="H1275" s="12">
        <v>533.02820046036754</v>
      </c>
      <c r="I1275" s="12">
        <v>75.063602423551259</v>
      </c>
      <c r="J1275" s="12">
        <v>144.8056814008101</v>
      </c>
      <c r="K1275" s="12">
        <v>337.61050022615029</v>
      </c>
      <c r="L1275" s="12">
        <v>0</v>
      </c>
      <c r="M1275" s="12">
        <v>0</v>
      </c>
      <c r="N1275" s="12">
        <v>0</v>
      </c>
      <c r="O1275" s="12">
        <v>0</v>
      </c>
      <c r="P1275" s="12">
        <v>0</v>
      </c>
      <c r="Q1275" s="12">
        <v>0</v>
      </c>
    </row>
    <row r="1276" spans="1:17" ht="15.75" customHeight="1">
      <c r="A1276" s="8" t="s">
        <v>1346</v>
      </c>
      <c r="B1276" s="8" t="s">
        <v>45</v>
      </c>
      <c r="C1276" s="12">
        <v>1.6184879999999999E-2</v>
      </c>
      <c r="D1276" s="12">
        <v>0</v>
      </c>
      <c r="E1276" s="12">
        <v>93.437635950000001</v>
      </c>
      <c r="F1276" s="12">
        <v>24.758596734385129</v>
      </c>
      <c r="G1276" s="12">
        <v>47.761969248702826</v>
      </c>
      <c r="H1276" s="12">
        <v>111.35572978803275</v>
      </c>
      <c r="I1276" s="12">
        <v>16.023466106822507</v>
      </c>
      <c r="J1276" s="12">
        <v>30.91097220339676</v>
      </c>
      <c r="K1276" s="12">
        <v>72.068089367155352</v>
      </c>
      <c r="L1276" s="12">
        <v>0</v>
      </c>
      <c r="M1276" s="12">
        <v>0</v>
      </c>
      <c r="N1276" s="12">
        <v>0</v>
      </c>
      <c r="O1276" s="12">
        <v>0</v>
      </c>
      <c r="P1276" s="12">
        <v>0</v>
      </c>
      <c r="Q1276" s="12">
        <v>0</v>
      </c>
    </row>
    <row r="1277" spans="1:17" ht="15.75" customHeight="1">
      <c r="A1277" s="8" t="s">
        <v>1346</v>
      </c>
      <c r="B1277" s="8" t="s">
        <v>61</v>
      </c>
      <c r="C1277" s="12">
        <v>7.7682600000000004E-2</v>
      </c>
      <c r="D1277" s="12">
        <v>0</v>
      </c>
      <c r="E1277" s="12">
        <v>2.9174746000000003</v>
      </c>
      <c r="F1277" s="12">
        <v>2079.3319449721021</v>
      </c>
      <c r="G1277" s="12">
        <v>4011.2527167452731</v>
      </c>
      <c r="H1277" s="12">
        <v>9352.1264023160074</v>
      </c>
      <c r="I1277" s="12">
        <v>1339.1127447118483</v>
      </c>
      <c r="J1277" s="12">
        <v>2583.2910653068861</v>
      </c>
      <c r="K1277" s="12">
        <v>6022.8727239919144</v>
      </c>
      <c r="L1277" s="12">
        <v>0</v>
      </c>
      <c r="M1277" s="12">
        <v>0</v>
      </c>
      <c r="N1277" s="12">
        <v>0</v>
      </c>
      <c r="O1277" s="12">
        <v>0</v>
      </c>
      <c r="P1277" s="12">
        <v>0</v>
      </c>
      <c r="Q1277" s="12">
        <v>0</v>
      </c>
    </row>
    <row r="1278" spans="1:17" ht="15.75" customHeight="1">
      <c r="A1278" s="8" t="s">
        <v>1346</v>
      </c>
      <c r="B1278" s="8" t="s">
        <v>87</v>
      </c>
      <c r="C1278" s="12">
        <v>4.8957100000000002E-3</v>
      </c>
      <c r="D1278" s="12">
        <v>0</v>
      </c>
      <c r="E1278" s="12">
        <v>150.54139967525299</v>
      </c>
      <c r="F1278" s="12">
        <v>10.924516077060582</v>
      </c>
      <c r="G1278" s="12">
        <v>21.074554690124092</v>
      </c>
      <c r="H1278" s="12">
        <v>49.134749977678382</v>
      </c>
      <c r="I1278" s="12">
        <v>1.1308151305074436</v>
      </c>
      <c r="J1278" s="12">
        <v>2.1814627892159382</v>
      </c>
      <c r="K1278" s="12">
        <v>5.0860210481203252</v>
      </c>
      <c r="L1278" s="12">
        <v>0</v>
      </c>
      <c r="M1278" s="12">
        <v>0</v>
      </c>
      <c r="N1278" s="12">
        <v>0</v>
      </c>
      <c r="O1278" s="12">
        <v>0</v>
      </c>
      <c r="P1278" s="12">
        <v>0</v>
      </c>
      <c r="Q1278" s="12">
        <v>0</v>
      </c>
    </row>
    <row r="1279" spans="1:17" ht="15.75" customHeight="1">
      <c r="A1279" s="8" t="s">
        <v>1346</v>
      </c>
      <c r="B1279" s="8" t="s">
        <v>97</v>
      </c>
      <c r="C1279" s="12">
        <v>0.16382968000000001</v>
      </c>
      <c r="D1279" s="12">
        <v>0</v>
      </c>
      <c r="E1279" s="12">
        <v>108.25509592</v>
      </c>
      <c r="F1279" s="12">
        <v>52.116783118280303</v>
      </c>
      <c r="G1279" s="12">
        <v>100.53882372014961</v>
      </c>
      <c r="H1279" s="12">
        <v>234.40352781709689</v>
      </c>
      <c r="I1279" s="12">
        <v>38.294892354338778</v>
      </c>
      <c r="J1279" s="12">
        <v>73.874924763814036</v>
      </c>
      <c r="K1279" s="12">
        <v>172.23737399257143</v>
      </c>
      <c r="L1279" s="12">
        <v>0</v>
      </c>
      <c r="M1279" s="12">
        <v>0</v>
      </c>
      <c r="N1279" s="12">
        <v>0</v>
      </c>
      <c r="O1279" s="12">
        <v>0</v>
      </c>
      <c r="P1279" s="12">
        <v>0</v>
      </c>
      <c r="Q1279" s="12">
        <v>0</v>
      </c>
    </row>
    <row r="1280" spans="1:17" ht="15.75" customHeight="1">
      <c r="A1280" s="8" t="s">
        <v>1346</v>
      </c>
      <c r="B1280" s="8" t="s">
        <v>128</v>
      </c>
      <c r="C1280" s="12">
        <v>1.0587681599999998</v>
      </c>
      <c r="D1280" s="12">
        <v>0</v>
      </c>
      <c r="E1280" s="12">
        <v>146.87979724000002</v>
      </c>
      <c r="F1280" s="12">
        <v>2087.2344009087815</v>
      </c>
      <c r="G1280" s="12">
        <v>4026.4973956536187</v>
      </c>
      <c r="H1280" s="12">
        <v>9387.6689557727859</v>
      </c>
      <c r="I1280" s="12">
        <v>1494.2901227491013</v>
      </c>
      <c r="J1280" s="12">
        <v>2882.6447499046999</v>
      </c>
      <c r="K1280" s="12">
        <v>6720.8076822334342</v>
      </c>
      <c r="L1280" s="12">
        <v>0</v>
      </c>
      <c r="M1280" s="12">
        <v>0</v>
      </c>
      <c r="N1280" s="12">
        <v>0</v>
      </c>
      <c r="O1280" s="12">
        <v>0</v>
      </c>
      <c r="P1280" s="12">
        <v>0</v>
      </c>
      <c r="Q1280" s="12">
        <v>0</v>
      </c>
    </row>
    <row r="1281" spans="1:17" ht="15.75" customHeight="1">
      <c r="A1281" s="8" t="s">
        <v>1346</v>
      </c>
      <c r="B1281" s="8" t="s">
        <v>138</v>
      </c>
      <c r="C1281" s="12">
        <v>0.11780425999999999</v>
      </c>
      <c r="D1281" s="12">
        <v>0</v>
      </c>
      <c r="E1281" s="12">
        <v>450.24200000000002</v>
      </c>
      <c r="F1281" s="12">
        <v>213.89982445177267</v>
      </c>
      <c r="G1281" s="12">
        <v>412.63553614813617</v>
      </c>
      <c r="H1281" s="12">
        <v>962.0485081967139</v>
      </c>
      <c r="I1281" s="12">
        <v>135.48031167783992</v>
      </c>
      <c r="J1281" s="12">
        <v>261.35594636407268</v>
      </c>
      <c r="K1281" s="12">
        <v>609.34426698923596</v>
      </c>
      <c r="L1281" s="12">
        <v>0</v>
      </c>
      <c r="M1281" s="12">
        <v>0</v>
      </c>
      <c r="N1281" s="12">
        <v>0</v>
      </c>
      <c r="O1281" s="12">
        <v>0</v>
      </c>
      <c r="P1281" s="12">
        <v>0</v>
      </c>
      <c r="Q1281" s="12">
        <v>0</v>
      </c>
    </row>
    <row r="1282" spans="1:17" ht="15.75" customHeight="1">
      <c r="A1282" s="8" t="s">
        <v>1346</v>
      </c>
      <c r="B1282" s="8" t="s">
        <v>193</v>
      </c>
      <c r="C1282" s="12">
        <v>7.6221119999999989E-2</v>
      </c>
      <c r="D1282" s="12">
        <v>0</v>
      </c>
      <c r="E1282" s="12">
        <v>77.359122075000002</v>
      </c>
      <c r="F1282" s="12">
        <v>220.62717154523392</v>
      </c>
      <c r="G1282" s="12">
        <v>425.61330497931567</v>
      </c>
      <c r="H1282" s="12">
        <v>992.30582258195818</v>
      </c>
      <c r="I1282" s="12">
        <v>69.362854010683378</v>
      </c>
      <c r="J1282" s="12">
        <v>133.8083307306147</v>
      </c>
      <c r="K1282" s="12">
        <v>311.97047681677674</v>
      </c>
      <c r="L1282" s="12">
        <v>0</v>
      </c>
      <c r="M1282" s="12">
        <v>0</v>
      </c>
      <c r="N1282" s="12">
        <v>0</v>
      </c>
      <c r="O1282" s="12">
        <v>0</v>
      </c>
      <c r="P1282" s="12">
        <v>0</v>
      </c>
      <c r="Q1282" s="12">
        <v>0</v>
      </c>
    </row>
    <row r="1283" spans="1:17" ht="15.75" customHeight="1">
      <c r="A1283" s="8" t="s">
        <v>1346</v>
      </c>
      <c r="B1283" s="8" t="s">
        <v>202</v>
      </c>
      <c r="C1283" s="12">
        <v>1.08578449</v>
      </c>
      <c r="D1283" s="12">
        <v>0</v>
      </c>
      <c r="E1283" s="12">
        <v>31.658415652206102</v>
      </c>
      <c r="F1283" s="12">
        <v>11245.151581874063</v>
      </c>
      <c r="G1283" s="12">
        <v>21693.094718270157</v>
      </c>
      <c r="H1283" s="12">
        <v>50576.859198063728</v>
      </c>
      <c r="I1283" s="12">
        <v>8133.9834488142187</v>
      </c>
      <c r="J1283" s="12">
        <v>15691.320130925449</v>
      </c>
      <c r="K1283" s="12">
        <v>36583.885296235116</v>
      </c>
      <c r="L1283" s="12">
        <v>0</v>
      </c>
      <c r="M1283" s="12">
        <v>0</v>
      </c>
      <c r="N1283" s="12">
        <v>0</v>
      </c>
      <c r="O1283" s="12">
        <v>0</v>
      </c>
      <c r="P1283" s="12">
        <v>0</v>
      </c>
      <c r="Q1283" s="12">
        <v>0</v>
      </c>
    </row>
    <row r="1284" spans="1:17" ht="15.75" customHeight="1">
      <c r="A1284" s="8" t="s">
        <v>1346</v>
      </c>
      <c r="B1284" s="8" t="s">
        <v>217</v>
      </c>
      <c r="C1284" s="12">
        <v>1.4651485200000001</v>
      </c>
      <c r="D1284" s="12">
        <v>0</v>
      </c>
      <c r="E1284" s="12">
        <v>999.02471837999997</v>
      </c>
      <c r="F1284" s="12">
        <v>472.38225092174218</v>
      </c>
      <c r="G1284" s="12">
        <v>911.27565847958351</v>
      </c>
      <c r="H1284" s="12">
        <v>2124.6143654518628</v>
      </c>
      <c r="I1284" s="12">
        <v>373.91010502769228</v>
      </c>
      <c r="J1284" s="12">
        <v>721.31240432174673</v>
      </c>
      <c r="K1284" s="12">
        <v>1681.7202148881279</v>
      </c>
      <c r="L1284" s="12">
        <v>0</v>
      </c>
      <c r="M1284" s="12">
        <v>0</v>
      </c>
      <c r="N1284" s="12">
        <v>0</v>
      </c>
      <c r="O1284" s="12">
        <v>0</v>
      </c>
      <c r="P1284" s="12">
        <v>0</v>
      </c>
      <c r="Q1284" s="12">
        <v>0</v>
      </c>
    </row>
    <row r="1285" spans="1:17" ht="15.75" customHeight="1">
      <c r="A1285" s="8" t="s">
        <v>1346</v>
      </c>
      <c r="B1285" s="8" t="s">
        <v>244</v>
      </c>
      <c r="C1285" s="12">
        <v>1.96339986</v>
      </c>
      <c r="D1285" s="12">
        <v>0</v>
      </c>
      <c r="E1285" s="12">
        <v>184.84152828999999</v>
      </c>
      <c r="F1285" s="12">
        <v>4489.8961776929254</v>
      </c>
      <c r="G1285" s="12">
        <v>8661.4877842010937</v>
      </c>
      <c r="H1285" s="12">
        <v>20194.022743022448</v>
      </c>
      <c r="I1285" s="12">
        <v>2809.3887217251017</v>
      </c>
      <c r="J1285" s="12">
        <v>5419.609971203774</v>
      </c>
      <c r="K1285" s="12">
        <v>12635.672963301993</v>
      </c>
      <c r="L1285" s="12">
        <v>0</v>
      </c>
      <c r="M1285" s="12">
        <v>0</v>
      </c>
      <c r="N1285" s="12">
        <v>0</v>
      </c>
      <c r="O1285" s="12">
        <v>0</v>
      </c>
      <c r="P1285" s="12">
        <v>0</v>
      </c>
      <c r="Q1285" s="12">
        <v>0</v>
      </c>
    </row>
    <row r="1286" spans="1:17" ht="15.75" customHeight="1">
      <c r="A1286" s="8" t="s">
        <v>1346</v>
      </c>
      <c r="B1286" s="8" t="s">
        <v>319</v>
      </c>
      <c r="C1286" s="12">
        <v>2.2989160000000002E-2</v>
      </c>
      <c r="D1286" s="12">
        <v>0</v>
      </c>
      <c r="E1286" s="12">
        <v>230.05283894999999</v>
      </c>
      <c r="F1286" s="12">
        <v>3.1943268970006615</v>
      </c>
      <c r="G1286" s="12">
        <v>6.1621966972369631</v>
      </c>
      <c r="H1286" s="12">
        <v>14.366993679534344</v>
      </c>
      <c r="I1286" s="12">
        <v>1.6513554411192504</v>
      </c>
      <c r="J1286" s="12">
        <v>3.1856404724213259</v>
      </c>
      <c r="K1286" s="12">
        <v>7.427233952637005</v>
      </c>
      <c r="L1286" s="12">
        <v>0</v>
      </c>
      <c r="M1286" s="12">
        <v>0</v>
      </c>
      <c r="N1286" s="12">
        <v>0</v>
      </c>
      <c r="O1286" s="12">
        <v>0</v>
      </c>
      <c r="P1286" s="12">
        <v>0</v>
      </c>
      <c r="Q1286" s="12">
        <v>0</v>
      </c>
    </row>
    <row r="1287" spans="1:17" ht="15.75" customHeight="1">
      <c r="A1287" s="8" t="s">
        <v>1347</v>
      </c>
      <c r="B1287" s="8" t="s">
        <v>202</v>
      </c>
      <c r="C1287" s="12">
        <v>1.0573499999999999E-3</v>
      </c>
      <c r="D1287" s="12">
        <v>0</v>
      </c>
      <c r="E1287" s="12">
        <v>31.658415652206102</v>
      </c>
      <c r="F1287" s="12">
        <v>10.950663906697118</v>
      </c>
      <c r="G1287" s="12">
        <v>21.124996637558294</v>
      </c>
      <c r="H1287" s="12">
        <v>49.252354003576414</v>
      </c>
      <c r="I1287" s="12">
        <v>7.9209709466412734</v>
      </c>
      <c r="J1287" s="12">
        <v>15.28039633392997</v>
      </c>
      <c r="K1287" s="12">
        <v>35.625827661227866</v>
      </c>
      <c r="L1287" s="12">
        <v>0</v>
      </c>
      <c r="M1287" s="12">
        <v>0</v>
      </c>
      <c r="N1287" s="12">
        <v>0</v>
      </c>
      <c r="O1287" s="12">
        <v>0</v>
      </c>
      <c r="P1287" s="12">
        <v>0</v>
      </c>
      <c r="Q1287" s="12">
        <v>0</v>
      </c>
    </row>
    <row r="1288" spans="1:17" ht="15.75" customHeight="1">
      <c r="A1288" s="8" t="s">
        <v>1347</v>
      </c>
      <c r="B1288" s="8" t="s">
        <v>217</v>
      </c>
      <c r="C1288" s="12">
        <v>9.3366E-4</v>
      </c>
      <c r="D1288" s="12">
        <v>0</v>
      </c>
      <c r="E1288" s="12">
        <v>999.02471837999997</v>
      </c>
      <c r="F1288" s="12">
        <v>0.30102368898109644</v>
      </c>
      <c r="G1288" s="12">
        <v>0.58070674725593541</v>
      </c>
      <c r="H1288" s="12">
        <v>1.3539019569482185</v>
      </c>
      <c r="I1288" s="12">
        <v>0.23827271016876511</v>
      </c>
      <c r="J1288" s="12">
        <v>0.45965342777607421</v>
      </c>
      <c r="K1288" s="12">
        <v>1.0716694412880745</v>
      </c>
      <c r="L1288" s="12">
        <v>0</v>
      </c>
      <c r="M1288" s="12">
        <v>0</v>
      </c>
      <c r="N1288" s="12">
        <v>0</v>
      </c>
      <c r="O1288" s="12">
        <v>0</v>
      </c>
      <c r="P1288" s="12">
        <v>0</v>
      </c>
      <c r="Q1288" s="12">
        <v>0</v>
      </c>
    </row>
    <row r="1289" spans="1:17" ht="15.75" customHeight="1">
      <c r="A1289" s="8" t="s">
        <v>1348</v>
      </c>
      <c r="B1289" s="8" t="s">
        <v>202</v>
      </c>
      <c r="C1289" s="12">
        <v>1.3869660000000001E-2</v>
      </c>
      <c r="D1289" s="12">
        <v>0</v>
      </c>
      <c r="E1289" s="12">
        <v>31.658415652206102</v>
      </c>
      <c r="F1289" s="12">
        <v>143.64400166469076</v>
      </c>
      <c r="G1289" s="12">
        <v>277.10457356984614</v>
      </c>
      <c r="H1289" s="12">
        <v>646.06176216885967</v>
      </c>
      <c r="I1289" s="12">
        <v>103.90237281864343</v>
      </c>
      <c r="J1289" s="12">
        <v>200.43874007363235</v>
      </c>
      <c r="K1289" s="12">
        <v>467.31746051905776</v>
      </c>
      <c r="L1289" s="12">
        <v>0</v>
      </c>
      <c r="M1289" s="12">
        <v>0</v>
      </c>
      <c r="N1289" s="12">
        <v>0</v>
      </c>
      <c r="O1289" s="12">
        <v>0</v>
      </c>
      <c r="P1289" s="12">
        <v>0</v>
      </c>
      <c r="Q1289" s="12">
        <v>0</v>
      </c>
    </row>
    <row r="1290" spans="1:17" ht="15.75" customHeight="1">
      <c r="A1290" s="8" t="s">
        <v>1348</v>
      </c>
      <c r="B1290" s="8" t="s">
        <v>217</v>
      </c>
      <c r="C1290" s="12">
        <v>6.9426000000000002E-2</v>
      </c>
      <c r="D1290" s="12">
        <v>0</v>
      </c>
      <c r="E1290" s="12">
        <v>999.02471837999997</v>
      </c>
      <c r="F1290" s="12">
        <v>22.383812770389223</v>
      </c>
      <c r="G1290" s="12">
        <v>43.180758129287511</v>
      </c>
      <c r="H1290" s="12">
        <v>100.67476090127779</v>
      </c>
      <c r="I1290" s="12">
        <v>17.717714345882538</v>
      </c>
      <c r="J1290" s="12">
        <v>34.179357450015779</v>
      </c>
      <c r="K1290" s="12">
        <v>79.688240506036323</v>
      </c>
      <c r="L1290" s="12">
        <v>0</v>
      </c>
      <c r="M1290" s="12">
        <v>0</v>
      </c>
      <c r="N1290" s="12">
        <v>0</v>
      </c>
      <c r="O1290" s="12">
        <v>0</v>
      </c>
      <c r="P1290" s="12">
        <v>0</v>
      </c>
      <c r="Q1290" s="12">
        <v>0</v>
      </c>
    </row>
    <row r="1291" spans="1:17" ht="15.75" customHeight="1">
      <c r="A1291" s="8" t="s">
        <v>1348</v>
      </c>
      <c r="B1291" s="8" t="s">
        <v>244</v>
      </c>
      <c r="C1291" s="12">
        <v>6.7799999999999999E-2</v>
      </c>
      <c r="D1291" s="12">
        <v>0</v>
      </c>
      <c r="E1291" s="12">
        <v>184.84152828999999</v>
      </c>
      <c r="F1291" s="12">
        <v>155.04481132415907</v>
      </c>
      <c r="G1291" s="12">
        <v>299.09794929334163</v>
      </c>
      <c r="H1291" s="12">
        <v>697.33871834793842</v>
      </c>
      <c r="I1291" s="12">
        <v>97.013633958882878</v>
      </c>
      <c r="J1291" s="12">
        <v>187.14962934122642</v>
      </c>
      <c r="K1291" s="12">
        <v>436.33426097518162</v>
      </c>
      <c r="L1291" s="12">
        <v>0</v>
      </c>
      <c r="M1291" s="12">
        <v>0</v>
      </c>
      <c r="N1291" s="12">
        <v>0</v>
      </c>
      <c r="O1291" s="12">
        <v>0</v>
      </c>
      <c r="P1291" s="12">
        <v>0</v>
      </c>
      <c r="Q1291" s="12">
        <v>0</v>
      </c>
    </row>
    <row r="1292" spans="1:17" ht="15.75" customHeight="1">
      <c r="A1292" s="8" t="s">
        <v>1349</v>
      </c>
      <c r="B1292" s="8" t="s">
        <v>45</v>
      </c>
      <c r="C1292" s="12">
        <v>1.8606959999999999E-2</v>
      </c>
      <c r="D1292" s="12">
        <v>0</v>
      </c>
      <c r="E1292" s="12">
        <v>93.437635950000001</v>
      </c>
      <c r="F1292" s="12">
        <v>28.46374017557342</v>
      </c>
      <c r="G1292" s="12">
        <v>54.909585448384142</v>
      </c>
      <c r="H1292" s="12">
        <v>128.0202021848005</v>
      </c>
      <c r="I1292" s="12">
        <v>18.421390390969975</v>
      </c>
      <c r="J1292" s="12">
        <v>35.536823464228057</v>
      </c>
      <c r="K1292" s="12">
        <v>82.853135527176292</v>
      </c>
      <c r="L1292" s="12">
        <v>0</v>
      </c>
      <c r="M1292" s="12">
        <v>0</v>
      </c>
      <c r="N1292" s="12">
        <v>0</v>
      </c>
      <c r="O1292" s="12">
        <v>0</v>
      </c>
      <c r="P1292" s="12">
        <v>0</v>
      </c>
      <c r="Q1292" s="12">
        <v>0</v>
      </c>
    </row>
    <row r="1293" spans="1:17" ht="15.75" customHeight="1">
      <c r="A1293" s="8" t="s">
        <v>1349</v>
      </c>
      <c r="B1293" s="8" t="s">
        <v>87</v>
      </c>
      <c r="C1293" s="12">
        <v>0.10254975</v>
      </c>
      <c r="D1293" s="12">
        <v>0</v>
      </c>
      <c r="E1293" s="12">
        <v>150.54139967525299</v>
      </c>
      <c r="F1293" s="12">
        <v>228.8343044366483</v>
      </c>
      <c r="G1293" s="12">
        <v>441.44573817353415</v>
      </c>
      <c r="H1293" s="12">
        <v>1029.2187091399253</v>
      </c>
      <c r="I1293" s="12">
        <v>23.687025769450337</v>
      </c>
      <c r="J1293" s="12">
        <v>45.694794762842804</v>
      </c>
      <c r="K1293" s="12">
        <v>106.53616880482652</v>
      </c>
      <c r="L1293" s="12">
        <v>0</v>
      </c>
      <c r="M1293" s="12">
        <v>0</v>
      </c>
      <c r="N1293" s="12">
        <v>0</v>
      </c>
      <c r="O1293" s="12">
        <v>0</v>
      </c>
      <c r="P1293" s="12">
        <v>0</v>
      </c>
      <c r="Q1293" s="12">
        <v>0</v>
      </c>
    </row>
    <row r="1294" spans="1:17" ht="15.75" customHeight="1">
      <c r="A1294" s="8" t="s">
        <v>1349</v>
      </c>
      <c r="B1294" s="8" t="s">
        <v>128</v>
      </c>
      <c r="C1294" s="12">
        <v>9.5155139999999999E-2</v>
      </c>
      <c r="D1294" s="12">
        <v>0</v>
      </c>
      <c r="E1294" s="12">
        <v>146.87979724000002</v>
      </c>
      <c r="F1294" s="12">
        <v>187.58694219827242</v>
      </c>
      <c r="G1294" s="12">
        <v>361.8751846419857</v>
      </c>
      <c r="H1294" s="12">
        <v>843.70213188146238</v>
      </c>
      <c r="I1294" s="12">
        <v>134.29699834457426</v>
      </c>
      <c r="J1294" s="12">
        <v>259.07320895203981</v>
      </c>
      <c r="K1294" s="12">
        <v>604.02212691775503</v>
      </c>
      <c r="L1294" s="12">
        <v>0</v>
      </c>
      <c r="M1294" s="12">
        <v>0</v>
      </c>
      <c r="N1294" s="12">
        <v>0</v>
      </c>
      <c r="O1294" s="12">
        <v>0</v>
      </c>
      <c r="P1294" s="12">
        <v>0</v>
      </c>
      <c r="Q1294" s="12">
        <v>0</v>
      </c>
    </row>
    <row r="1295" spans="1:17" ht="15.75" customHeight="1">
      <c r="A1295" s="8" t="s">
        <v>1349</v>
      </c>
      <c r="B1295" s="8" t="s">
        <v>138</v>
      </c>
      <c r="C1295" s="12">
        <v>6.0076900000000003E-2</v>
      </c>
      <c r="D1295" s="12">
        <v>0</v>
      </c>
      <c r="E1295" s="12">
        <v>450.24200000000002</v>
      </c>
      <c r="F1295" s="12">
        <v>109.08296833753469</v>
      </c>
      <c r="G1295" s="12">
        <v>210.43266042856146</v>
      </c>
      <c r="H1295" s="12">
        <v>490.61801349189898</v>
      </c>
      <c r="I1295" s="12">
        <v>69.091195315334289</v>
      </c>
      <c r="J1295" s="12">
        <v>133.28427218268473</v>
      </c>
      <c r="K1295" s="12">
        <v>310.74864859289164</v>
      </c>
      <c r="L1295" s="12">
        <v>0</v>
      </c>
      <c r="M1295" s="12">
        <v>0</v>
      </c>
      <c r="N1295" s="12">
        <v>0</v>
      </c>
      <c r="O1295" s="12">
        <v>0</v>
      </c>
      <c r="P1295" s="12">
        <v>0</v>
      </c>
      <c r="Q1295" s="12">
        <v>0</v>
      </c>
    </row>
    <row r="1296" spans="1:17" ht="15.75" customHeight="1">
      <c r="A1296" s="8" t="s">
        <v>1349</v>
      </c>
      <c r="B1296" s="8" t="s">
        <v>193</v>
      </c>
      <c r="C1296" s="12">
        <v>0.17008807000000001</v>
      </c>
      <c r="D1296" s="12">
        <v>0</v>
      </c>
      <c r="E1296" s="12">
        <v>77.359122075000002</v>
      </c>
      <c r="F1296" s="12">
        <v>492.33138791043439</v>
      </c>
      <c r="G1296" s="12">
        <v>949.75966779618591</v>
      </c>
      <c r="H1296" s="12">
        <v>2214.3387844829326</v>
      </c>
      <c r="I1296" s="12">
        <v>154.78379179378234</v>
      </c>
      <c r="J1296" s="12">
        <v>298.5944148274383</v>
      </c>
      <c r="K1296" s="12">
        <v>696.16474146201631</v>
      </c>
      <c r="L1296" s="12">
        <v>0</v>
      </c>
      <c r="M1296" s="12">
        <v>0</v>
      </c>
      <c r="N1296" s="12">
        <v>0</v>
      </c>
      <c r="O1296" s="12">
        <v>0</v>
      </c>
      <c r="P1296" s="12">
        <v>0</v>
      </c>
      <c r="Q1296" s="12">
        <v>0</v>
      </c>
    </row>
    <row r="1297" spans="1:17" ht="15.75" customHeight="1">
      <c r="A1297" s="8" t="s">
        <v>1349</v>
      </c>
      <c r="B1297" s="8" t="s">
        <v>202</v>
      </c>
      <c r="C1297" s="12">
        <v>0.13750094000000002</v>
      </c>
      <c r="D1297" s="12">
        <v>0</v>
      </c>
      <c r="E1297" s="12">
        <v>31.658415652206102</v>
      </c>
      <c r="F1297" s="12">
        <v>1424.056916626402</v>
      </c>
      <c r="G1297" s="12">
        <v>2747.157417280092</v>
      </c>
      <c r="H1297" s="12">
        <v>6404.922658253673</v>
      </c>
      <c r="I1297" s="12">
        <v>1030.0666296646002</v>
      </c>
      <c r="J1297" s="12">
        <v>1987.1082039891473</v>
      </c>
      <c r="K1297" s="12">
        <v>4632.8886288332469</v>
      </c>
      <c r="L1297" s="12">
        <v>0</v>
      </c>
      <c r="M1297" s="12">
        <v>0</v>
      </c>
      <c r="N1297" s="12">
        <v>0</v>
      </c>
      <c r="O1297" s="12">
        <v>0</v>
      </c>
      <c r="P1297" s="12">
        <v>0</v>
      </c>
      <c r="Q1297" s="12">
        <v>0</v>
      </c>
    </row>
    <row r="1298" spans="1:17" ht="15.75" customHeight="1">
      <c r="A1298" s="8" t="s">
        <v>1349</v>
      </c>
      <c r="B1298" s="8" t="s">
        <v>217</v>
      </c>
      <c r="C1298" s="12">
        <v>0.22367835</v>
      </c>
      <c r="D1298" s="12">
        <v>0</v>
      </c>
      <c r="E1298" s="12">
        <v>999.02471837999997</v>
      </c>
      <c r="F1298" s="12">
        <v>72.116704220170973</v>
      </c>
      <c r="G1298" s="12">
        <v>139.120800998302</v>
      </c>
      <c r="H1298" s="12">
        <v>324.35635648089078</v>
      </c>
      <c r="I1298" s="12">
        <v>57.083356532975174</v>
      </c>
      <c r="J1298" s="12">
        <v>110.11987264828358</v>
      </c>
      <c r="K1298" s="12">
        <v>256.74148230912579</v>
      </c>
      <c r="L1298" s="12">
        <v>0</v>
      </c>
      <c r="M1298" s="12">
        <v>0</v>
      </c>
      <c r="N1298" s="12">
        <v>0</v>
      </c>
      <c r="O1298" s="12">
        <v>0</v>
      </c>
      <c r="P1298" s="12">
        <v>0</v>
      </c>
      <c r="Q1298" s="12">
        <v>0</v>
      </c>
    </row>
    <row r="1299" spans="1:17" ht="15.75" customHeight="1">
      <c r="A1299" s="8" t="s">
        <v>1349</v>
      </c>
      <c r="B1299" s="8" t="s">
        <v>244</v>
      </c>
      <c r="C1299" s="12">
        <v>0.22828766</v>
      </c>
      <c r="D1299" s="12">
        <v>0</v>
      </c>
      <c r="E1299" s="12">
        <v>184.84152828999999</v>
      </c>
      <c r="F1299" s="12">
        <v>522.04745091937718</v>
      </c>
      <c r="G1299" s="12">
        <v>1007.0851173300239</v>
      </c>
      <c r="H1299" s="12">
        <v>2347.991507950589</v>
      </c>
      <c r="I1299" s="12">
        <v>326.65214579011661</v>
      </c>
      <c r="J1299" s="12">
        <v>630.14676920613454</v>
      </c>
      <c r="K1299" s="12">
        <v>1469.1700208827954</v>
      </c>
      <c r="L1299" s="12">
        <v>0</v>
      </c>
      <c r="M1299" s="12">
        <v>0</v>
      </c>
      <c r="N1299" s="12">
        <v>0</v>
      </c>
      <c r="O1299" s="12">
        <v>0</v>
      </c>
      <c r="P1299" s="12">
        <v>0</v>
      </c>
      <c r="Q1299" s="12">
        <v>0</v>
      </c>
    </row>
    <row r="1300" spans="1:17" ht="15.75" customHeight="1">
      <c r="A1300" s="8" t="s">
        <v>1350</v>
      </c>
      <c r="B1300" s="8" t="s">
        <v>250</v>
      </c>
      <c r="C1300" s="12">
        <v>2.6256088938946265</v>
      </c>
      <c r="D1300" s="12">
        <v>0</v>
      </c>
      <c r="E1300" s="12">
        <v>9.7020056683150013</v>
      </c>
      <c r="F1300" s="12">
        <v>1608.2685010038149</v>
      </c>
      <c r="G1300" s="12">
        <v>3102.5211772976222</v>
      </c>
      <c r="H1300" s="12">
        <v>7233.4435810597633</v>
      </c>
      <c r="I1300" s="12">
        <v>11.049191417518212</v>
      </c>
      <c r="J1300" s="12">
        <v>21.315066696555334</v>
      </c>
      <c r="K1300" s="12">
        <v>49.6954971667123</v>
      </c>
      <c r="L1300" s="12">
        <v>0</v>
      </c>
      <c r="M1300" s="12">
        <v>0</v>
      </c>
      <c r="N1300" s="12">
        <v>0</v>
      </c>
      <c r="O1300" s="12">
        <v>0</v>
      </c>
      <c r="P1300" s="12">
        <v>0</v>
      </c>
      <c r="Q1300" s="12">
        <v>0</v>
      </c>
    </row>
    <row r="1301" spans="1:17" ht="15.75" customHeight="1">
      <c r="A1301" s="8" t="s">
        <v>1351</v>
      </c>
      <c r="B1301" s="8" t="s">
        <v>97</v>
      </c>
      <c r="C1301" s="12">
        <v>8.3720000000000008E-4</v>
      </c>
      <c r="D1301" s="12">
        <v>0</v>
      </c>
      <c r="E1301" s="12">
        <v>108.25509592</v>
      </c>
      <c r="F1301" s="12">
        <v>0.26632641183590344</v>
      </c>
      <c r="G1301" s="12">
        <v>0.51377200528322631</v>
      </c>
      <c r="H1301" s="12">
        <v>1.1978454300128862</v>
      </c>
      <c r="I1301" s="12">
        <v>0.19569399072898408</v>
      </c>
      <c r="J1301" s="12">
        <v>0.37751454444802141</v>
      </c>
      <c r="K1301" s="12">
        <v>0.88016487309613756</v>
      </c>
      <c r="L1301" s="12">
        <v>0</v>
      </c>
      <c r="M1301" s="12">
        <v>0</v>
      </c>
      <c r="N1301" s="12">
        <v>0</v>
      </c>
      <c r="O1301" s="12">
        <v>0</v>
      </c>
      <c r="P1301" s="12">
        <v>0</v>
      </c>
      <c r="Q1301" s="12">
        <v>0</v>
      </c>
    </row>
    <row r="1302" spans="1:17" ht="15.75" customHeight="1">
      <c r="A1302" s="8" t="s">
        <v>1351</v>
      </c>
      <c r="B1302" s="8" t="s">
        <v>217</v>
      </c>
      <c r="C1302" s="12">
        <v>0.145008</v>
      </c>
      <c r="D1302" s="12">
        <v>0</v>
      </c>
      <c r="E1302" s="12">
        <v>999.02471837999997</v>
      </c>
      <c r="F1302" s="12">
        <v>46.752397116477979</v>
      </c>
      <c r="G1302" s="12">
        <v>90.190351954767991</v>
      </c>
      <c r="H1302" s="12">
        <v>210.27634789232403</v>
      </c>
      <c r="I1302" s="12">
        <v>37.006457550020663</v>
      </c>
      <c r="J1302" s="12">
        <v>71.38939684141225</v>
      </c>
      <c r="K1302" s="12">
        <v>166.44243337221377</v>
      </c>
      <c r="L1302" s="12">
        <v>0</v>
      </c>
      <c r="M1302" s="12">
        <v>0</v>
      </c>
      <c r="N1302" s="12">
        <v>0</v>
      </c>
      <c r="O1302" s="12">
        <v>0</v>
      </c>
      <c r="P1302" s="12">
        <v>0</v>
      </c>
      <c r="Q1302" s="12">
        <v>0</v>
      </c>
    </row>
    <row r="1303" spans="1:17" ht="15.75" customHeight="1">
      <c r="A1303" s="8" t="s">
        <v>1351</v>
      </c>
      <c r="B1303" s="8" t="s">
        <v>244</v>
      </c>
      <c r="C1303" s="12">
        <v>0.22868601000000002</v>
      </c>
      <c r="D1303" s="12">
        <v>0</v>
      </c>
      <c r="E1303" s="12">
        <v>184.84152828999999</v>
      </c>
      <c r="F1303" s="12">
        <v>522.9583963558224</v>
      </c>
      <c r="G1303" s="12">
        <v>1008.8424280689768</v>
      </c>
      <c r="H1303" s="12">
        <v>2352.088630051679</v>
      </c>
      <c r="I1303" s="12">
        <v>327.222136661614</v>
      </c>
      <c r="J1303" s="12">
        <v>631.24634228648972</v>
      </c>
      <c r="K1303" s="12">
        <v>1471.7336455562388</v>
      </c>
      <c r="L1303" s="12">
        <v>0</v>
      </c>
      <c r="M1303" s="12">
        <v>0</v>
      </c>
      <c r="N1303" s="12">
        <v>0</v>
      </c>
      <c r="O1303" s="12">
        <v>0</v>
      </c>
      <c r="P1303" s="12">
        <v>0</v>
      </c>
      <c r="Q1303" s="12">
        <v>0</v>
      </c>
    </row>
    <row r="1304" spans="1:17" ht="15.75" customHeight="1">
      <c r="A1304" s="8" t="s">
        <v>1351</v>
      </c>
      <c r="B1304" s="8" t="s">
        <v>319</v>
      </c>
      <c r="C1304" s="12">
        <v>5.4446000000000008E-4</v>
      </c>
      <c r="D1304" s="12">
        <v>0</v>
      </c>
      <c r="E1304" s="12">
        <v>230.05283894999999</v>
      </c>
      <c r="F1304" s="12">
        <v>7.5652317106887773E-2</v>
      </c>
      <c r="G1304" s="12">
        <v>0.14594137470780305</v>
      </c>
      <c r="H1304" s="12">
        <v>0.34025833822372237</v>
      </c>
      <c r="I1304" s="12">
        <v>3.9109605721643903E-2</v>
      </c>
      <c r="J1304" s="12">
        <v>7.5446593595177691E-2</v>
      </c>
      <c r="K1304" s="12">
        <v>0.17590167704486567</v>
      </c>
      <c r="L1304" s="12">
        <v>0</v>
      </c>
      <c r="M1304" s="12">
        <v>0</v>
      </c>
      <c r="N1304" s="12">
        <v>0</v>
      </c>
      <c r="O1304" s="12">
        <v>0</v>
      </c>
      <c r="P1304" s="12">
        <v>0</v>
      </c>
      <c r="Q1304" s="12">
        <v>0</v>
      </c>
    </row>
    <row r="1305" spans="1:17" ht="15.75" customHeight="1">
      <c r="A1305" s="8" t="s">
        <v>1352</v>
      </c>
      <c r="B1305" s="8" t="s">
        <v>45</v>
      </c>
      <c r="C1305" s="12">
        <v>0.1567702</v>
      </c>
      <c r="D1305" s="12">
        <v>0</v>
      </c>
      <c r="E1305" s="12">
        <v>93.437635950000001</v>
      </c>
      <c r="F1305" s="12">
        <v>239.81704910811226</v>
      </c>
      <c r="G1305" s="12">
        <v>462.63262202209665</v>
      </c>
      <c r="H1305" s="12">
        <v>1078.6153514895293</v>
      </c>
      <c r="I1305" s="12">
        <v>155.20671060025072</v>
      </c>
      <c r="J1305" s="12">
        <v>299.41027023499407</v>
      </c>
      <c r="K1305" s="12">
        <v>698.06688611264462</v>
      </c>
      <c r="L1305" s="12">
        <v>0</v>
      </c>
      <c r="M1305" s="12">
        <v>0</v>
      </c>
      <c r="N1305" s="12">
        <v>0</v>
      </c>
      <c r="O1305" s="12">
        <v>0</v>
      </c>
      <c r="P1305" s="12">
        <v>0</v>
      </c>
      <c r="Q1305" s="12">
        <v>0</v>
      </c>
    </row>
    <row r="1306" spans="1:17" ht="15.75" customHeight="1">
      <c r="A1306" s="8" t="s">
        <v>1352</v>
      </c>
      <c r="B1306" s="8" t="s">
        <v>61</v>
      </c>
      <c r="C1306" s="12">
        <v>0.19705620000000001</v>
      </c>
      <c r="D1306" s="12">
        <v>0</v>
      </c>
      <c r="E1306" s="12">
        <v>2.9174746000000003</v>
      </c>
      <c r="F1306" s="12">
        <v>5274.6078480227425</v>
      </c>
      <c r="G1306" s="12">
        <v>10175.280147697165</v>
      </c>
      <c r="H1306" s="12">
        <v>23723.38838761915</v>
      </c>
      <c r="I1306" s="12">
        <v>3396.9057272090131</v>
      </c>
      <c r="J1306" s="12">
        <v>6552.9928300974316</v>
      </c>
      <c r="K1306" s="12">
        <v>15278.124214090352</v>
      </c>
      <c r="L1306" s="12">
        <v>0</v>
      </c>
      <c r="M1306" s="12">
        <v>0</v>
      </c>
      <c r="N1306" s="12">
        <v>0</v>
      </c>
      <c r="O1306" s="12">
        <v>0</v>
      </c>
      <c r="P1306" s="12">
        <v>0</v>
      </c>
      <c r="Q1306" s="12">
        <v>0</v>
      </c>
    </row>
    <row r="1307" spans="1:17" ht="15.75" customHeight="1">
      <c r="A1307" s="8" t="s">
        <v>1352</v>
      </c>
      <c r="B1307" s="8" t="s">
        <v>87</v>
      </c>
      <c r="C1307" s="12">
        <v>0.32398784000000003</v>
      </c>
      <c r="D1307" s="12">
        <v>0</v>
      </c>
      <c r="E1307" s="12">
        <v>150.54139967525299</v>
      </c>
      <c r="F1307" s="12">
        <v>722.961606560056</v>
      </c>
      <c r="G1307" s="12">
        <v>1394.6699157048056</v>
      </c>
      <c r="H1307" s="12">
        <v>3251.6349036622</v>
      </c>
      <c r="I1307" s="12">
        <v>74.834978291693091</v>
      </c>
      <c r="J1307" s="12">
        <v>144.3646411079184</v>
      </c>
      <c r="K1307" s="12">
        <v>336.58222680163658</v>
      </c>
      <c r="L1307" s="12">
        <v>0</v>
      </c>
      <c r="M1307" s="12">
        <v>0</v>
      </c>
      <c r="N1307" s="12">
        <v>0</v>
      </c>
      <c r="O1307" s="12">
        <v>0</v>
      </c>
      <c r="P1307" s="12">
        <v>0</v>
      </c>
      <c r="Q1307" s="12">
        <v>0</v>
      </c>
    </row>
    <row r="1308" spans="1:17" ht="15.75" customHeight="1">
      <c r="A1308" s="8" t="s">
        <v>1352</v>
      </c>
      <c r="B1308" s="8" t="s">
        <v>128</v>
      </c>
      <c r="C1308" s="12">
        <v>0.36512736000000001</v>
      </c>
      <c r="D1308" s="12">
        <v>0</v>
      </c>
      <c r="E1308" s="12">
        <v>146.87979724000002</v>
      </c>
      <c r="F1308" s="12">
        <v>719.80478380177692</v>
      </c>
      <c r="G1308" s="12">
        <v>1388.5800684843803</v>
      </c>
      <c r="H1308" s="12">
        <v>3237.4365908163259</v>
      </c>
      <c r="I1308" s="12">
        <v>515.32169950544733</v>
      </c>
      <c r="J1308" s="12">
        <v>994.1104267345587</v>
      </c>
      <c r="K1308" s="12">
        <v>2317.7413703880302</v>
      </c>
      <c r="L1308" s="12">
        <v>0</v>
      </c>
      <c r="M1308" s="12">
        <v>0</v>
      </c>
      <c r="N1308" s="12">
        <v>0</v>
      </c>
      <c r="O1308" s="12">
        <v>0</v>
      </c>
      <c r="P1308" s="12">
        <v>0</v>
      </c>
      <c r="Q1308" s="12">
        <v>0</v>
      </c>
    </row>
    <row r="1309" spans="1:17" ht="15.75" customHeight="1">
      <c r="A1309" s="8" t="s">
        <v>1352</v>
      </c>
      <c r="B1309" s="8" t="s">
        <v>193</v>
      </c>
      <c r="C1309" s="12">
        <v>0.48170138000000001</v>
      </c>
      <c r="D1309" s="12">
        <v>0</v>
      </c>
      <c r="E1309" s="12">
        <v>77.359122075000002</v>
      </c>
      <c r="F1309" s="12">
        <v>1394.3171262615392</v>
      </c>
      <c r="G1309" s="12">
        <v>2689.7861951503373</v>
      </c>
      <c r="H1309" s="12">
        <v>6271.1632172259415</v>
      </c>
      <c r="I1309" s="12">
        <v>438.35858745823634</v>
      </c>
      <c r="J1309" s="12">
        <v>845.6403890212257</v>
      </c>
      <c r="K1309" s="12">
        <v>1971.5875232730693</v>
      </c>
      <c r="L1309" s="12">
        <v>0</v>
      </c>
      <c r="M1309" s="12">
        <v>0</v>
      </c>
      <c r="N1309" s="12">
        <v>0</v>
      </c>
      <c r="O1309" s="12">
        <v>0</v>
      </c>
      <c r="P1309" s="12">
        <v>0</v>
      </c>
      <c r="Q1309" s="12">
        <v>0</v>
      </c>
    </row>
    <row r="1310" spans="1:17" ht="15.75" customHeight="1">
      <c r="A1310" s="8" t="s">
        <v>1352</v>
      </c>
      <c r="B1310" s="8" t="s">
        <v>202</v>
      </c>
      <c r="C1310" s="12">
        <v>0.66462204000000003</v>
      </c>
      <c r="D1310" s="12">
        <v>0</v>
      </c>
      <c r="E1310" s="12">
        <v>31.658415652206102</v>
      </c>
      <c r="F1310" s="12">
        <v>6883.2955833200058</v>
      </c>
      <c r="G1310" s="12">
        <v>13278.610072584419</v>
      </c>
      <c r="H1310" s="12">
        <v>30958.717541645743</v>
      </c>
      <c r="I1310" s="12">
        <v>4978.9113059416986</v>
      </c>
      <c r="J1310" s="12">
        <v>9604.8500340143364</v>
      </c>
      <c r="K1310" s="12">
        <v>22393.446121808003</v>
      </c>
      <c r="L1310" s="12">
        <v>0</v>
      </c>
      <c r="M1310" s="12">
        <v>0</v>
      </c>
      <c r="N1310" s="12">
        <v>0</v>
      </c>
      <c r="O1310" s="12">
        <v>0</v>
      </c>
      <c r="P1310" s="12">
        <v>0</v>
      </c>
      <c r="Q1310" s="12">
        <v>0</v>
      </c>
    </row>
    <row r="1311" spans="1:17" ht="15.75" customHeight="1">
      <c r="A1311" s="8" t="s">
        <v>1352</v>
      </c>
      <c r="B1311" s="8" t="s">
        <v>210</v>
      </c>
      <c r="C1311" s="12">
        <v>0.24318000000000001</v>
      </c>
      <c r="D1311" s="12">
        <v>0</v>
      </c>
      <c r="E1311" s="12">
        <v>67.045644999999993</v>
      </c>
      <c r="F1311" s="12">
        <v>854.4679420992552</v>
      </c>
      <c r="G1311" s="12">
        <v>1648.3596389721056</v>
      </c>
      <c r="H1311" s="12">
        <v>3843.1055804061548</v>
      </c>
      <c r="I1311" s="12">
        <v>139.67539918308907</v>
      </c>
      <c r="J1311" s="12">
        <v>269.44871682965629</v>
      </c>
      <c r="K1311" s="12">
        <v>628.21234080146871</v>
      </c>
      <c r="L1311" s="12">
        <v>0</v>
      </c>
      <c r="M1311" s="12">
        <v>0</v>
      </c>
      <c r="N1311" s="12">
        <v>0</v>
      </c>
      <c r="O1311" s="12">
        <v>0</v>
      </c>
      <c r="P1311" s="12">
        <v>0</v>
      </c>
      <c r="Q1311" s="12">
        <v>0</v>
      </c>
    </row>
    <row r="1312" spans="1:17" ht="15.75" customHeight="1">
      <c r="A1312" s="8" t="s">
        <v>1352</v>
      </c>
      <c r="B1312" s="8" t="s">
        <v>217</v>
      </c>
      <c r="C1312" s="12">
        <v>1.60145604</v>
      </c>
      <c r="D1312" s="12">
        <v>0</v>
      </c>
      <c r="E1312" s="12">
        <v>999.02471837999997</v>
      </c>
      <c r="F1312" s="12">
        <v>516.32950421123144</v>
      </c>
      <c r="G1312" s="12">
        <v>996.05458931706528</v>
      </c>
      <c r="H1312" s="12">
        <v>2322.2741324706471</v>
      </c>
      <c r="I1312" s="12">
        <v>408.69617512471166</v>
      </c>
      <c r="J1312" s="12">
        <v>788.41843735267412</v>
      </c>
      <c r="K1312" s="12">
        <v>1838.1761022580085</v>
      </c>
      <c r="L1312" s="12">
        <v>0</v>
      </c>
      <c r="M1312" s="12">
        <v>0</v>
      </c>
      <c r="N1312" s="12">
        <v>0</v>
      </c>
      <c r="O1312" s="12">
        <v>0</v>
      </c>
      <c r="P1312" s="12">
        <v>0</v>
      </c>
      <c r="Q1312" s="12">
        <v>0</v>
      </c>
    </row>
    <row r="1313" spans="1:17" ht="15.75" customHeight="1">
      <c r="A1313" s="8" t="s">
        <v>1352</v>
      </c>
      <c r="B1313" s="8" t="s">
        <v>244</v>
      </c>
      <c r="C1313" s="12">
        <v>2.2114902299999999</v>
      </c>
      <c r="D1313" s="12">
        <v>0</v>
      </c>
      <c r="E1313" s="12">
        <v>184.84152828999999</v>
      </c>
      <c r="F1313" s="12">
        <v>5057.2283990497217</v>
      </c>
      <c r="G1313" s="12">
        <v>9755.9320453578239</v>
      </c>
      <c r="H1313" s="12">
        <v>22745.689714265303</v>
      </c>
      <c r="I1313" s="12">
        <v>3164.3761604257475</v>
      </c>
      <c r="J1313" s="12">
        <v>6104.4185374077224</v>
      </c>
      <c r="K1313" s="12">
        <v>14232.285474349326</v>
      </c>
      <c r="L1313" s="12">
        <v>0</v>
      </c>
      <c r="M1313" s="12">
        <v>0</v>
      </c>
      <c r="N1313" s="12">
        <v>0</v>
      </c>
      <c r="O1313" s="12">
        <v>0</v>
      </c>
      <c r="P1313" s="12">
        <v>0</v>
      </c>
      <c r="Q1313" s="12">
        <v>0</v>
      </c>
    </row>
    <row r="1314" spans="1:17" ht="15.75" customHeight="1">
      <c r="A1314" s="8" t="s">
        <v>1353</v>
      </c>
      <c r="B1314" s="8" t="s">
        <v>128</v>
      </c>
      <c r="C1314" s="12">
        <v>1.1525999999999999E-3</v>
      </c>
      <c r="D1314" s="12">
        <v>0</v>
      </c>
      <c r="E1314" s="12">
        <v>146.87979724000002</v>
      </c>
      <c r="F1314" s="12">
        <v>2.2722126159209983</v>
      </c>
      <c r="G1314" s="12">
        <v>4.383340067791953</v>
      </c>
      <c r="H1314" s="12">
        <v>10.219637921888125</v>
      </c>
      <c r="I1314" s="12">
        <v>1.6267194845381585</v>
      </c>
      <c r="J1314" s="12">
        <v>3.1381150890863188</v>
      </c>
      <c r="K1314" s="12">
        <v>7.3164298164597792</v>
      </c>
      <c r="L1314" s="12">
        <v>0</v>
      </c>
      <c r="M1314" s="12">
        <v>0</v>
      </c>
      <c r="N1314" s="12">
        <v>0</v>
      </c>
      <c r="O1314" s="12">
        <v>0</v>
      </c>
      <c r="P1314" s="12">
        <v>0</v>
      </c>
      <c r="Q1314" s="12">
        <v>0</v>
      </c>
    </row>
    <row r="1315" spans="1:17" ht="15.75" customHeight="1">
      <c r="A1315" s="8" t="s">
        <v>1353</v>
      </c>
      <c r="B1315" s="8" t="s">
        <v>217</v>
      </c>
      <c r="C1315" s="12">
        <v>2.64708E-3</v>
      </c>
      <c r="D1315" s="12">
        <v>0</v>
      </c>
      <c r="E1315" s="12">
        <v>999.02471837999997</v>
      </c>
      <c r="F1315" s="12">
        <v>0.85345177755080093</v>
      </c>
      <c r="G1315" s="12">
        <v>1.6463993493629818</v>
      </c>
      <c r="H1315" s="12">
        <v>3.8385352186004433</v>
      </c>
      <c r="I1315" s="12">
        <v>0.67554240904990548</v>
      </c>
      <c r="J1315" s="12">
        <v>1.303193234793705</v>
      </c>
      <c r="K1315" s="12">
        <v>3.0383595148606952</v>
      </c>
      <c r="L1315" s="12">
        <v>0</v>
      </c>
      <c r="M1315" s="12">
        <v>0</v>
      </c>
      <c r="N1315" s="12">
        <v>0</v>
      </c>
      <c r="O1315" s="12">
        <v>0</v>
      </c>
      <c r="P1315" s="12">
        <v>0</v>
      </c>
      <c r="Q1315" s="12">
        <v>0</v>
      </c>
    </row>
    <row r="1316" spans="1:17" ht="15.75" customHeight="1">
      <c r="A1316" s="8" t="s">
        <v>1353</v>
      </c>
      <c r="B1316" s="8" t="s">
        <v>244</v>
      </c>
      <c r="C1316" s="12">
        <v>3.7120500000000002E-3</v>
      </c>
      <c r="D1316" s="12">
        <v>0</v>
      </c>
      <c r="E1316" s="12">
        <v>184.84152828999999</v>
      </c>
      <c r="F1316" s="12">
        <v>8.4887034199977105</v>
      </c>
      <c r="G1316" s="12">
        <v>16.375612723810455</v>
      </c>
      <c r="H1316" s="12">
        <v>38.179294829549633</v>
      </c>
      <c r="I1316" s="12">
        <v>5.3114964592488372</v>
      </c>
      <c r="J1316" s="12">
        <v>10.246442206432148</v>
      </c>
      <c r="K1316" s="12">
        <v>23.889300788391193</v>
      </c>
      <c r="L1316" s="12">
        <v>0</v>
      </c>
      <c r="M1316" s="12">
        <v>0</v>
      </c>
      <c r="N1316" s="12">
        <v>0</v>
      </c>
      <c r="O1316" s="12">
        <v>0</v>
      </c>
      <c r="P1316" s="12">
        <v>0</v>
      </c>
      <c r="Q1316" s="12">
        <v>0</v>
      </c>
    </row>
    <row r="1317" spans="1:17" ht="15.75" customHeight="1">
      <c r="A1317" s="8" t="s">
        <v>1354</v>
      </c>
      <c r="B1317" s="8" t="s">
        <v>217</v>
      </c>
      <c r="C1317" s="12">
        <v>4.2483239999999999E-2</v>
      </c>
      <c r="D1317" s="12">
        <v>0</v>
      </c>
      <c r="E1317" s="12">
        <v>999.02471837999997</v>
      </c>
      <c r="F1317" s="12">
        <v>13.697129174077581</v>
      </c>
      <c r="G1317" s="12">
        <v>26.423220565616223</v>
      </c>
      <c r="H1317" s="12">
        <v>61.605018715057753</v>
      </c>
      <c r="I1317" s="12">
        <v>10.841844709583883</v>
      </c>
      <c r="J1317" s="12">
        <v>20.9150728199062</v>
      </c>
      <c r="K1317" s="12">
        <v>48.762922343151871</v>
      </c>
      <c r="L1317" s="12">
        <v>0</v>
      </c>
      <c r="M1317" s="12">
        <v>0</v>
      </c>
      <c r="N1317" s="12">
        <v>0</v>
      </c>
      <c r="O1317" s="12">
        <v>0</v>
      </c>
      <c r="P1317" s="12">
        <v>0</v>
      </c>
      <c r="Q1317" s="12">
        <v>0</v>
      </c>
    </row>
    <row r="1318" spans="1:17" ht="15.75" customHeight="1">
      <c r="A1318" s="8" t="s">
        <v>1354</v>
      </c>
      <c r="B1318" s="8" t="s">
        <v>244</v>
      </c>
      <c r="C1318" s="12">
        <v>5.8006290000000002E-2</v>
      </c>
      <c r="D1318" s="12">
        <v>0</v>
      </c>
      <c r="E1318" s="12">
        <v>184.84152828999999</v>
      </c>
      <c r="F1318" s="12">
        <v>132.64858832838431</v>
      </c>
      <c r="G1318" s="12">
        <v>255.89325051791846</v>
      </c>
      <c r="H1318" s="12">
        <v>596.60814048257873</v>
      </c>
      <c r="I1318" s="12">
        <v>83.000014533522247</v>
      </c>
      <c r="J1318" s="12">
        <v>160.11586538288626</v>
      </c>
      <c r="K1318" s="12">
        <v>373.30577697731661</v>
      </c>
      <c r="L1318" s="12">
        <v>0</v>
      </c>
      <c r="M1318" s="12">
        <v>0</v>
      </c>
      <c r="N1318" s="12">
        <v>0</v>
      </c>
      <c r="O1318" s="12">
        <v>0</v>
      </c>
      <c r="P1318" s="12">
        <v>0</v>
      </c>
      <c r="Q1318" s="12">
        <v>0</v>
      </c>
    </row>
    <row r="1319" spans="1:17" ht="15.75" customHeight="1">
      <c r="A1319" s="8" t="s">
        <v>1355</v>
      </c>
      <c r="B1319" s="8" t="s">
        <v>138</v>
      </c>
      <c r="C1319" s="12">
        <v>1.100132E-2</v>
      </c>
      <c r="D1319" s="12">
        <v>0</v>
      </c>
      <c r="E1319" s="12">
        <v>450.24200000000002</v>
      </c>
      <c r="F1319" s="12">
        <v>19.975342290149577</v>
      </c>
      <c r="G1319" s="12">
        <v>38.534562133298181</v>
      </c>
      <c r="H1319" s="12">
        <v>89.842281545630641</v>
      </c>
      <c r="I1319" s="12">
        <v>12.652023470693283</v>
      </c>
      <c r="J1319" s="12">
        <v>24.407100387150685</v>
      </c>
      <c r="K1319" s="12">
        <v>56.904489458310096</v>
      </c>
      <c r="L1319" s="12">
        <v>0</v>
      </c>
      <c r="M1319" s="12">
        <v>0</v>
      </c>
      <c r="N1319" s="12">
        <v>0</v>
      </c>
      <c r="O1319" s="12">
        <v>0</v>
      </c>
      <c r="P1319" s="12">
        <v>0</v>
      </c>
      <c r="Q1319" s="12">
        <v>0</v>
      </c>
    </row>
    <row r="1320" spans="1:17" ht="15.75" customHeight="1">
      <c r="A1320" s="8" t="s">
        <v>1356</v>
      </c>
      <c r="B1320" s="8" t="s">
        <v>319</v>
      </c>
      <c r="C1320" s="12">
        <v>7.1385600000000004E-3</v>
      </c>
      <c r="D1320" s="12">
        <v>0</v>
      </c>
      <c r="E1320" s="12">
        <v>230.05283894999999</v>
      </c>
      <c r="F1320" s="12">
        <v>0.99189766889495046</v>
      </c>
      <c r="G1320" s="12">
        <v>1.9134762146606441</v>
      </c>
      <c r="H1320" s="12">
        <v>4.461217652188104</v>
      </c>
      <c r="I1320" s="12">
        <v>0.51277645193457422</v>
      </c>
      <c r="J1320" s="12">
        <v>0.98920037316752674</v>
      </c>
      <c r="K1320" s="12">
        <v>2.306293714295625</v>
      </c>
      <c r="L1320" s="12">
        <v>0</v>
      </c>
      <c r="M1320" s="12">
        <v>0</v>
      </c>
      <c r="N1320" s="12">
        <v>0</v>
      </c>
      <c r="O1320" s="12">
        <v>0</v>
      </c>
      <c r="P1320" s="12">
        <v>0</v>
      </c>
      <c r="Q1320" s="12">
        <v>0</v>
      </c>
    </row>
    <row r="1321" spans="1:17" ht="15.75" customHeight="1">
      <c r="A1321" s="8" t="s">
        <v>1357</v>
      </c>
      <c r="B1321" s="8" t="s">
        <v>45</v>
      </c>
      <c r="C1321" s="12">
        <v>1.329372E-2</v>
      </c>
      <c r="D1321" s="12">
        <v>0</v>
      </c>
      <c r="E1321" s="12">
        <v>93.437635950000001</v>
      </c>
      <c r="F1321" s="12">
        <v>20.335884639233054</v>
      </c>
      <c r="G1321" s="12">
        <v>39.230086713084418</v>
      </c>
      <c r="H1321" s="12">
        <v>91.463878150333329</v>
      </c>
      <c r="I1321" s="12">
        <v>13.16114001794196</v>
      </c>
      <c r="J1321" s="12">
        <v>25.389240414494243</v>
      </c>
      <c r="K1321" s="12">
        <v>59.194322168711821</v>
      </c>
      <c r="L1321" s="12">
        <v>0</v>
      </c>
      <c r="M1321" s="12">
        <v>0</v>
      </c>
      <c r="N1321" s="12">
        <v>0</v>
      </c>
      <c r="O1321" s="12">
        <v>0</v>
      </c>
      <c r="P1321" s="12">
        <v>0</v>
      </c>
      <c r="Q1321" s="12">
        <v>0</v>
      </c>
    </row>
    <row r="1322" spans="1:17" ht="15.75" customHeight="1">
      <c r="A1322" s="8" t="s">
        <v>1357</v>
      </c>
      <c r="B1322" s="8" t="s">
        <v>87</v>
      </c>
      <c r="C1322" s="12">
        <v>1.3531919999999999E-2</v>
      </c>
      <c r="D1322" s="12">
        <v>0</v>
      </c>
      <c r="E1322" s="12">
        <v>150.54139967525299</v>
      </c>
      <c r="F1322" s="12">
        <v>30.19575865267706</v>
      </c>
      <c r="G1322" s="12">
        <v>58.250833505739507</v>
      </c>
      <c r="H1322" s="12">
        <v>135.81023098139914</v>
      </c>
      <c r="I1322" s="12">
        <v>3.1256140336777061</v>
      </c>
      <c r="J1322" s="12">
        <v>6.0296422677501189</v>
      </c>
      <c r="K1322" s="12">
        <v>14.057946639298565</v>
      </c>
      <c r="L1322" s="12">
        <v>0</v>
      </c>
      <c r="M1322" s="12">
        <v>0</v>
      </c>
      <c r="N1322" s="12">
        <v>0</v>
      </c>
      <c r="O1322" s="12">
        <v>0</v>
      </c>
      <c r="P1322" s="12">
        <v>0</v>
      </c>
      <c r="Q1322" s="12">
        <v>0</v>
      </c>
    </row>
    <row r="1323" spans="1:17" ht="15.75" customHeight="1">
      <c r="A1323" s="8" t="s">
        <v>1358</v>
      </c>
      <c r="B1323" s="8" t="s">
        <v>217</v>
      </c>
      <c r="C1323" s="12">
        <v>8.6163480000000001E-2</v>
      </c>
      <c r="D1323" s="12">
        <v>0</v>
      </c>
      <c r="E1323" s="12">
        <v>999.02471837999997</v>
      </c>
      <c r="F1323" s="12">
        <v>27.780186154541187</v>
      </c>
      <c r="G1323" s="12">
        <v>53.590936961047753</v>
      </c>
      <c r="H1323" s="12">
        <v>124.94580916979272</v>
      </c>
      <c r="I1323" s="12">
        <v>21.989167252717468</v>
      </c>
      <c r="J1323" s="12">
        <v>42.419444906191991</v>
      </c>
      <c r="K1323" s="12">
        <v>98.899779867442319</v>
      </c>
      <c r="L1323" s="12">
        <v>0</v>
      </c>
      <c r="M1323" s="12">
        <v>0</v>
      </c>
      <c r="N1323" s="12">
        <v>0</v>
      </c>
      <c r="O1323" s="12">
        <v>0</v>
      </c>
      <c r="P1323" s="12">
        <v>0</v>
      </c>
      <c r="Q1323" s="12">
        <v>0</v>
      </c>
    </row>
    <row r="1324" spans="1:17" ht="15.75" customHeight="1">
      <c r="A1324" s="8" t="s">
        <v>1359</v>
      </c>
      <c r="B1324" s="8" t="s">
        <v>202</v>
      </c>
      <c r="C1324" s="12">
        <v>9.2507199999999987E-3</v>
      </c>
      <c r="D1324" s="12">
        <v>0</v>
      </c>
      <c r="E1324" s="12">
        <v>31.658415652206102</v>
      </c>
      <c r="F1324" s="12">
        <v>95.806994481449991</v>
      </c>
      <c r="G1324" s="12">
        <v>184.82189331346598</v>
      </c>
      <c r="H1324" s="12">
        <v>430.90720785734561</v>
      </c>
      <c r="I1324" s="12">
        <v>69.300311491477146</v>
      </c>
      <c r="J1324" s="12">
        <v>133.68767955191058</v>
      </c>
      <c r="K1324" s="12">
        <v>311.68918188137684</v>
      </c>
      <c r="L1324" s="12">
        <v>0</v>
      </c>
      <c r="M1324" s="12">
        <v>0</v>
      </c>
      <c r="N1324" s="12">
        <v>0</v>
      </c>
      <c r="O1324" s="12">
        <v>0</v>
      </c>
      <c r="P1324" s="12">
        <v>0</v>
      </c>
      <c r="Q1324" s="12">
        <v>0</v>
      </c>
    </row>
    <row r="1325" spans="1:17" ht="15.75" customHeight="1">
      <c r="A1325" s="8" t="s">
        <v>1359</v>
      </c>
      <c r="B1325" s="8" t="s">
        <v>244</v>
      </c>
      <c r="C1325" s="12">
        <v>6.1636980000000001E-2</v>
      </c>
      <c r="D1325" s="12">
        <v>0</v>
      </c>
      <c r="E1325" s="12">
        <v>184.84152828999999</v>
      </c>
      <c r="F1325" s="12">
        <v>140.951237974793</v>
      </c>
      <c r="G1325" s="12">
        <v>271.90994570257692</v>
      </c>
      <c r="H1325" s="12">
        <v>633.95062885011077</v>
      </c>
      <c r="I1325" s="12">
        <v>88.195094632020414</v>
      </c>
      <c r="J1325" s="12">
        <v>170.13772803410893</v>
      </c>
      <c r="K1325" s="12">
        <v>396.67147665253759</v>
      </c>
      <c r="L1325" s="12">
        <v>0</v>
      </c>
      <c r="M1325" s="12">
        <v>0</v>
      </c>
      <c r="N1325" s="12">
        <v>0</v>
      </c>
      <c r="O1325" s="12">
        <v>0</v>
      </c>
      <c r="P1325" s="12">
        <v>0</v>
      </c>
      <c r="Q1325" s="12">
        <v>0</v>
      </c>
    </row>
    <row r="1326" spans="1:17" ht="15.75" customHeight="1">
      <c r="A1326" s="8" t="s">
        <v>1360</v>
      </c>
      <c r="B1326" s="8" t="s">
        <v>97</v>
      </c>
      <c r="C1326" s="12">
        <v>4.1735120000000001E-2</v>
      </c>
      <c r="D1326" s="12">
        <v>0</v>
      </c>
      <c r="E1326" s="12">
        <v>108.25509592</v>
      </c>
      <c r="F1326" s="12">
        <v>13.276594310966134</v>
      </c>
      <c r="G1326" s="12">
        <v>25.611964038624077</v>
      </c>
      <c r="H1326" s="12">
        <v>59.713596229144045</v>
      </c>
      <c r="I1326" s="12">
        <v>9.7555090615779214</v>
      </c>
      <c r="J1326" s="12">
        <v>18.819415688346275</v>
      </c>
      <c r="K1326" s="12">
        <v>43.876954847649387</v>
      </c>
      <c r="L1326" s="12">
        <v>0</v>
      </c>
      <c r="M1326" s="12">
        <v>0</v>
      </c>
      <c r="N1326" s="12">
        <v>0</v>
      </c>
      <c r="O1326" s="12">
        <v>0</v>
      </c>
      <c r="P1326" s="12">
        <v>0</v>
      </c>
      <c r="Q1326" s="12">
        <v>0</v>
      </c>
    </row>
    <row r="1327" spans="1:17" ht="15.75" customHeight="1">
      <c r="A1327" s="8" t="s">
        <v>1360</v>
      </c>
      <c r="B1327" s="8" t="s">
        <v>128</v>
      </c>
      <c r="C1327" s="12">
        <v>0.37175940000000002</v>
      </c>
      <c r="D1327" s="12">
        <v>0</v>
      </c>
      <c r="E1327" s="12">
        <v>146.87979724000002</v>
      </c>
      <c r="F1327" s="12">
        <v>732.87905497763393</v>
      </c>
      <c r="G1327" s="12">
        <v>1413.8017296532153</v>
      </c>
      <c r="H1327" s="12">
        <v>3296.2402065403235</v>
      </c>
      <c r="I1327" s="12">
        <v>524.68181462798464</v>
      </c>
      <c r="J1327" s="12">
        <v>1012.1670854153015</v>
      </c>
      <c r="K1327" s="12">
        <v>2359.8399780576069</v>
      </c>
      <c r="L1327" s="12">
        <v>0</v>
      </c>
      <c r="M1327" s="12">
        <v>0</v>
      </c>
      <c r="N1327" s="12">
        <v>0</v>
      </c>
      <c r="O1327" s="12">
        <v>0</v>
      </c>
      <c r="P1327" s="12">
        <v>0</v>
      </c>
      <c r="Q1327" s="12">
        <v>0</v>
      </c>
    </row>
    <row r="1328" spans="1:17" ht="15.75" customHeight="1">
      <c r="A1328" s="8" t="s">
        <v>1360</v>
      </c>
      <c r="B1328" s="8" t="s">
        <v>202</v>
      </c>
      <c r="C1328" s="12">
        <v>0.11017816999999999</v>
      </c>
      <c r="D1328" s="12">
        <v>0</v>
      </c>
      <c r="E1328" s="12">
        <v>31.658415652206102</v>
      </c>
      <c r="F1328" s="12">
        <v>1141.082999503418</v>
      </c>
      <c r="G1328" s="12">
        <v>2201.2706017707724</v>
      </c>
      <c r="H1328" s="12">
        <v>5132.2024233283419</v>
      </c>
      <c r="I1328" s="12">
        <v>825.38240272767121</v>
      </c>
      <c r="J1328" s="12">
        <v>1592.2505366691378</v>
      </c>
      <c r="K1328" s="12">
        <v>3712.2887373617687</v>
      </c>
      <c r="L1328" s="12">
        <v>0</v>
      </c>
      <c r="M1328" s="12">
        <v>0</v>
      </c>
      <c r="N1328" s="12">
        <v>0</v>
      </c>
      <c r="O1328" s="12">
        <v>0</v>
      </c>
      <c r="P1328" s="12">
        <v>0</v>
      </c>
      <c r="Q1328" s="12">
        <v>0</v>
      </c>
    </row>
    <row r="1329" spans="1:17" ht="15.75" customHeight="1">
      <c r="A1329" s="8" t="s">
        <v>1360</v>
      </c>
      <c r="B1329" s="8" t="s">
        <v>217</v>
      </c>
      <c r="C1329" s="12">
        <v>1.9486031399999999</v>
      </c>
      <c r="D1329" s="12">
        <v>0</v>
      </c>
      <c r="E1329" s="12">
        <v>999.02471837999997</v>
      </c>
      <c r="F1329" s="12">
        <v>628.25408131755444</v>
      </c>
      <c r="G1329" s="12">
        <v>1211.9690156182144</v>
      </c>
      <c r="H1329" s="12">
        <v>2825.6727337161742</v>
      </c>
      <c r="I1329" s="12">
        <v>497.28911082317506</v>
      </c>
      <c r="J1329" s="12">
        <v>959.32364316370126</v>
      </c>
      <c r="K1329" s="12">
        <v>2236.6369324336351</v>
      </c>
      <c r="L1329" s="12">
        <v>0</v>
      </c>
      <c r="M1329" s="12">
        <v>0</v>
      </c>
      <c r="N1329" s="12">
        <v>0</v>
      </c>
      <c r="O1329" s="12">
        <v>0</v>
      </c>
      <c r="P1329" s="12">
        <v>0</v>
      </c>
      <c r="Q1329" s="12">
        <v>0</v>
      </c>
    </row>
    <row r="1330" spans="1:17" ht="15.75" customHeight="1">
      <c r="A1330" s="8" t="s">
        <v>1360</v>
      </c>
      <c r="B1330" s="8" t="s">
        <v>244</v>
      </c>
      <c r="C1330" s="12">
        <v>1.55164707</v>
      </c>
      <c r="D1330" s="12">
        <v>0</v>
      </c>
      <c r="E1330" s="12">
        <v>184.84152828999999</v>
      </c>
      <c r="F1330" s="12">
        <v>3548.3012862807409</v>
      </c>
      <c r="G1330" s="12">
        <v>6845.0509832451644</v>
      </c>
      <c r="H1330" s="12">
        <v>15959.049839559497</v>
      </c>
      <c r="I1330" s="12">
        <v>2220.2200720111077</v>
      </c>
      <c r="J1330" s="12">
        <v>4283.0409147330383</v>
      </c>
      <c r="K1330" s="12">
        <v>9985.7931796866651</v>
      </c>
      <c r="L1330" s="12">
        <v>0</v>
      </c>
      <c r="M1330" s="12">
        <v>0</v>
      </c>
      <c r="N1330" s="12">
        <v>0</v>
      </c>
      <c r="O1330" s="12">
        <v>0</v>
      </c>
      <c r="P1330" s="12">
        <v>0</v>
      </c>
      <c r="Q1330" s="12">
        <v>0</v>
      </c>
    </row>
    <row r="1331" spans="1:17" ht="15.75" customHeight="1">
      <c r="A1331" s="8" t="s">
        <v>1361</v>
      </c>
      <c r="B1331" s="8" t="s">
        <v>87</v>
      </c>
      <c r="C1331" s="12">
        <v>1.651729E-2</v>
      </c>
      <c r="D1331" s="12">
        <v>0</v>
      </c>
      <c r="E1331" s="12">
        <v>150.54139967525299</v>
      </c>
      <c r="F1331" s="12">
        <v>36.857452781000511</v>
      </c>
      <c r="G1331" s="12">
        <v>71.101950776831103</v>
      </c>
      <c r="H1331" s="12">
        <v>165.77226070555801</v>
      </c>
      <c r="I1331" s="12">
        <v>3.8151772566143203</v>
      </c>
      <c r="J1331" s="12">
        <v>7.3598831453841269</v>
      </c>
      <c r="K1331" s="12">
        <v>17.159366996392222</v>
      </c>
      <c r="L1331" s="12">
        <v>0</v>
      </c>
      <c r="M1331" s="12">
        <v>0</v>
      </c>
      <c r="N1331" s="12">
        <v>0</v>
      </c>
      <c r="O1331" s="12">
        <v>0</v>
      </c>
      <c r="P1331" s="12">
        <v>0</v>
      </c>
      <c r="Q1331" s="12">
        <v>0</v>
      </c>
    </row>
    <row r="1332" spans="1:17" ht="15.75" customHeight="1">
      <c r="A1332" s="8" t="s">
        <v>1361</v>
      </c>
      <c r="B1332" s="8" t="s">
        <v>128</v>
      </c>
      <c r="C1332" s="12">
        <v>2.1730080000000002E-2</v>
      </c>
      <c r="D1332" s="12">
        <v>0</v>
      </c>
      <c r="E1332" s="12">
        <v>146.87979724000002</v>
      </c>
      <c r="F1332" s="12">
        <v>42.838245636797303</v>
      </c>
      <c r="G1332" s="12">
        <v>82.639536994902457</v>
      </c>
      <c r="H1332" s="12">
        <v>192.67182857336695</v>
      </c>
      <c r="I1332" s="12">
        <v>30.668700795222065</v>
      </c>
      <c r="J1332" s="12">
        <v>59.163189254774281</v>
      </c>
      <c r="K1332" s="12">
        <v>137.93736354854792</v>
      </c>
      <c r="L1332" s="12">
        <v>0</v>
      </c>
      <c r="M1332" s="12">
        <v>0</v>
      </c>
      <c r="N1332" s="12">
        <v>0</v>
      </c>
      <c r="O1332" s="12">
        <v>0</v>
      </c>
      <c r="P1332" s="12">
        <v>0</v>
      </c>
      <c r="Q1332" s="12">
        <v>0</v>
      </c>
    </row>
    <row r="1333" spans="1:17" ht="15.75" customHeight="1">
      <c r="A1333" s="8" t="s">
        <v>1361</v>
      </c>
      <c r="B1333" s="8" t="s">
        <v>193</v>
      </c>
      <c r="C1333" s="12">
        <v>1.5640009999999999E-2</v>
      </c>
      <c r="D1333" s="12">
        <v>0</v>
      </c>
      <c r="E1333" s="12">
        <v>77.359122075000002</v>
      </c>
      <c r="F1333" s="12">
        <v>45.271063574494498</v>
      </c>
      <c r="G1333" s="12">
        <v>87.332701828699811</v>
      </c>
      <c r="H1333" s="12">
        <v>203.61381449446102</v>
      </c>
      <c r="I1333" s="12">
        <v>14.232744551059186</v>
      </c>
      <c r="J1333" s="12">
        <v>27.456479656952322</v>
      </c>
      <c r="K1333" s="12">
        <v>64.014034130161789</v>
      </c>
      <c r="L1333" s="12">
        <v>0</v>
      </c>
      <c r="M1333" s="12">
        <v>0</v>
      </c>
      <c r="N1333" s="12">
        <v>0</v>
      </c>
      <c r="O1333" s="12">
        <v>0</v>
      </c>
      <c r="P1333" s="12">
        <v>0</v>
      </c>
      <c r="Q1333" s="12">
        <v>0</v>
      </c>
    </row>
    <row r="1334" spans="1:17" ht="15.75" customHeight="1">
      <c r="A1334" s="8" t="s">
        <v>1361</v>
      </c>
      <c r="B1334" s="8" t="s">
        <v>202</v>
      </c>
      <c r="C1334" s="12">
        <v>3.0958450000000002E-2</v>
      </c>
      <c r="D1334" s="12">
        <v>0</v>
      </c>
      <c r="E1334" s="12">
        <v>31.658415652206102</v>
      </c>
      <c r="F1334" s="12">
        <v>320.62758880435752</v>
      </c>
      <c r="G1334" s="12">
        <v>618.52475732162168</v>
      </c>
      <c r="H1334" s="12">
        <v>1442.0736168742803</v>
      </c>
      <c r="I1334" s="12">
        <v>231.9203508800743</v>
      </c>
      <c r="J1334" s="12">
        <v>447.39905034676718</v>
      </c>
      <c r="K1334" s="12">
        <v>1043.0986942438549</v>
      </c>
      <c r="L1334" s="12">
        <v>0</v>
      </c>
      <c r="M1334" s="12">
        <v>0</v>
      </c>
      <c r="N1334" s="12">
        <v>0</v>
      </c>
      <c r="O1334" s="12">
        <v>0</v>
      </c>
      <c r="P1334" s="12">
        <v>0</v>
      </c>
      <c r="Q1334" s="12">
        <v>0</v>
      </c>
    </row>
    <row r="1335" spans="1:17" ht="15.75" customHeight="1">
      <c r="A1335" s="8" t="s">
        <v>1361</v>
      </c>
      <c r="B1335" s="8" t="s">
        <v>217</v>
      </c>
      <c r="C1335" s="12">
        <v>1.125522E-2</v>
      </c>
      <c r="D1335" s="12">
        <v>0</v>
      </c>
      <c r="E1335" s="12">
        <v>999.02471837999997</v>
      </c>
      <c r="F1335" s="12">
        <v>3.6288240309039868</v>
      </c>
      <c r="G1335" s="12">
        <v>7.0003879312061672</v>
      </c>
      <c r="H1335" s="12">
        <v>16.321213700793358</v>
      </c>
      <c r="I1335" s="12">
        <v>2.8723644291773116</v>
      </c>
      <c r="J1335" s="12">
        <v>5.5410968161577294</v>
      </c>
      <c r="K1335" s="12">
        <v>12.918916231791405</v>
      </c>
      <c r="L1335" s="12">
        <v>0</v>
      </c>
      <c r="M1335" s="12">
        <v>0</v>
      </c>
      <c r="N1335" s="12">
        <v>0</v>
      </c>
      <c r="O1335" s="12">
        <v>0</v>
      </c>
      <c r="P1335" s="12">
        <v>0</v>
      </c>
      <c r="Q1335" s="12">
        <v>0</v>
      </c>
    </row>
    <row r="1336" spans="1:17" ht="15.75" customHeight="1">
      <c r="A1336" s="8" t="s">
        <v>1361</v>
      </c>
      <c r="B1336" s="8" t="s">
        <v>244</v>
      </c>
      <c r="C1336" s="12">
        <v>1.8272099999999999E-2</v>
      </c>
      <c r="D1336" s="12">
        <v>0</v>
      </c>
      <c r="E1336" s="12">
        <v>184.84152828999999</v>
      </c>
      <c r="F1336" s="12">
        <v>41.784576651860867</v>
      </c>
      <c r="G1336" s="12">
        <v>80.606897334555569</v>
      </c>
      <c r="H1336" s="12">
        <v>187.9327845947694</v>
      </c>
      <c r="I1336" s="12">
        <v>26.145174351918932</v>
      </c>
      <c r="J1336" s="12">
        <v>50.436825107460514</v>
      </c>
      <c r="K1336" s="12">
        <v>117.59208333281143</v>
      </c>
      <c r="L1336" s="12">
        <v>0</v>
      </c>
      <c r="M1336" s="12">
        <v>0</v>
      </c>
      <c r="N1336" s="12">
        <v>0</v>
      </c>
      <c r="O1336" s="12">
        <v>0</v>
      </c>
      <c r="P1336" s="12">
        <v>0</v>
      </c>
      <c r="Q1336" s="12">
        <v>0</v>
      </c>
    </row>
    <row r="1337" spans="1:17" ht="15.75" customHeight="1">
      <c r="A1337" s="8" t="s">
        <v>1362</v>
      </c>
      <c r="B1337" s="8" t="s">
        <v>87</v>
      </c>
      <c r="C1337" s="12">
        <v>6.2803159999999997E-2</v>
      </c>
      <c r="D1337" s="12">
        <v>0</v>
      </c>
      <c r="E1337" s="12">
        <v>150.54139967525299</v>
      </c>
      <c r="F1337" s="12">
        <v>140.14190609946422</v>
      </c>
      <c r="G1337" s="12">
        <v>270.34865834222484</v>
      </c>
      <c r="H1337" s="12">
        <v>630.31052991458478</v>
      </c>
      <c r="I1337" s="12">
        <v>14.506325654844723</v>
      </c>
      <c r="J1337" s="12">
        <v>27.984246735442834</v>
      </c>
      <c r="K1337" s="12">
        <v>65.244508691991243</v>
      </c>
      <c r="L1337" s="12">
        <v>0</v>
      </c>
      <c r="M1337" s="12">
        <v>0</v>
      </c>
      <c r="N1337" s="12">
        <v>0</v>
      </c>
      <c r="O1337" s="12">
        <v>0</v>
      </c>
      <c r="P1337" s="12">
        <v>0</v>
      </c>
      <c r="Q1337" s="12">
        <v>0</v>
      </c>
    </row>
    <row r="1338" spans="1:17" ht="15.75" customHeight="1">
      <c r="A1338" s="8" t="s">
        <v>1362</v>
      </c>
      <c r="B1338" s="8" t="s">
        <v>138</v>
      </c>
      <c r="C1338" s="12">
        <v>1.2718199999999999E-3</v>
      </c>
      <c r="D1338" s="12">
        <v>0</v>
      </c>
      <c r="E1338" s="12">
        <v>450.24200000000002</v>
      </c>
      <c r="F1338" s="12">
        <v>2.3092719629515397</v>
      </c>
      <c r="G1338" s="12">
        <v>4.4548314940726472</v>
      </c>
      <c r="H1338" s="12">
        <v>10.38631823411772</v>
      </c>
      <c r="I1338" s="12">
        <v>1.4626514355092963</v>
      </c>
      <c r="J1338" s="12">
        <v>2.8216103535199397</v>
      </c>
      <c r="K1338" s="12">
        <v>6.5785076502517832</v>
      </c>
      <c r="L1338" s="12">
        <v>0</v>
      </c>
      <c r="M1338" s="12">
        <v>0</v>
      </c>
      <c r="N1338" s="12">
        <v>0</v>
      </c>
      <c r="O1338" s="12">
        <v>0</v>
      </c>
      <c r="P1338" s="12">
        <v>0</v>
      </c>
      <c r="Q1338" s="12">
        <v>0</v>
      </c>
    </row>
    <row r="1339" spans="1:17" ht="15.75" customHeight="1">
      <c r="A1339" s="8" t="s">
        <v>1362</v>
      </c>
      <c r="B1339" s="8" t="s">
        <v>193</v>
      </c>
      <c r="C1339" s="12">
        <v>9.8212400000000002E-3</v>
      </c>
      <c r="D1339" s="12">
        <v>0</v>
      </c>
      <c r="E1339" s="12">
        <v>77.359122075000002</v>
      </c>
      <c r="F1339" s="12">
        <v>28.428241441045653</v>
      </c>
      <c r="G1339" s="12">
        <v>54.841104609786044</v>
      </c>
      <c r="H1339" s="12">
        <v>127.86054097571426</v>
      </c>
      <c r="I1339" s="12">
        <v>8.9375390485456556</v>
      </c>
      <c r="J1339" s="12">
        <v>17.241464440626729</v>
      </c>
      <c r="K1339" s="12">
        <v>40.198004512817462</v>
      </c>
      <c r="L1339" s="12">
        <v>0</v>
      </c>
      <c r="M1339" s="12">
        <v>0</v>
      </c>
      <c r="N1339" s="12">
        <v>0</v>
      </c>
      <c r="O1339" s="12">
        <v>0</v>
      </c>
      <c r="P1339" s="12">
        <v>0</v>
      </c>
      <c r="Q1339" s="12">
        <v>0</v>
      </c>
    </row>
    <row r="1340" spans="1:17" ht="15.75" customHeight="1">
      <c r="A1340" s="8" t="s">
        <v>1362</v>
      </c>
      <c r="B1340" s="8" t="s">
        <v>202</v>
      </c>
      <c r="C1340" s="12">
        <v>0.25723934999999998</v>
      </c>
      <c r="D1340" s="12">
        <v>0</v>
      </c>
      <c r="E1340" s="12">
        <v>31.658415652206102</v>
      </c>
      <c r="F1340" s="12">
        <v>2664.1525184917268</v>
      </c>
      <c r="G1340" s="12">
        <v>5139.4338712797853</v>
      </c>
      <c r="H1340" s="12">
        <v>11982.450021137649</v>
      </c>
      <c r="I1340" s="12">
        <v>1927.0680642009609</v>
      </c>
      <c r="J1340" s="12">
        <v>3717.5194785856415</v>
      </c>
      <c r="K1340" s="12">
        <v>8667.2953617877483</v>
      </c>
      <c r="L1340" s="12">
        <v>0</v>
      </c>
      <c r="M1340" s="12">
        <v>0</v>
      </c>
      <c r="N1340" s="12">
        <v>0</v>
      </c>
      <c r="O1340" s="12">
        <v>0</v>
      </c>
      <c r="P1340" s="12">
        <v>0</v>
      </c>
      <c r="Q1340" s="12">
        <v>0</v>
      </c>
    </row>
    <row r="1341" spans="1:17" ht="15.75" customHeight="1">
      <c r="A1341" s="8" t="s">
        <v>1362</v>
      </c>
      <c r="B1341" s="8" t="s">
        <v>217</v>
      </c>
      <c r="C1341" s="12">
        <v>6.4980000000000005E-5</v>
      </c>
      <c r="D1341" s="12">
        <v>0</v>
      </c>
      <c r="E1341" s="12">
        <v>999.02471837999997</v>
      </c>
      <c r="F1341" s="12">
        <v>2.0950366632384004E-2</v>
      </c>
      <c r="G1341" s="12">
        <v>4.0415487904259244E-2</v>
      </c>
      <c r="H1341" s="12">
        <v>9.4227608725333895E-2</v>
      </c>
      <c r="I1341" s="12">
        <v>1.6583082392697939E-2</v>
      </c>
      <c r="J1341" s="12">
        <v>3.1990531603463039E-2</v>
      </c>
      <c r="K1341" s="12">
        <v>7.4585052690378822E-2</v>
      </c>
      <c r="L1341" s="12">
        <v>0</v>
      </c>
      <c r="M1341" s="12">
        <v>0</v>
      </c>
      <c r="N1341" s="12">
        <v>0</v>
      </c>
      <c r="O1341" s="12">
        <v>0</v>
      </c>
      <c r="P1341" s="12">
        <v>0</v>
      </c>
      <c r="Q1341" s="12">
        <v>0</v>
      </c>
    </row>
    <row r="1342" spans="1:17" ht="15.75" customHeight="1">
      <c r="A1342" s="8" t="s">
        <v>1362</v>
      </c>
      <c r="B1342" s="8" t="s">
        <v>244</v>
      </c>
      <c r="C1342" s="12">
        <v>1.695E-4</v>
      </c>
      <c r="D1342" s="12">
        <v>0</v>
      </c>
      <c r="E1342" s="12">
        <v>184.84152828999999</v>
      </c>
      <c r="F1342" s="12">
        <v>0.3876120283103977</v>
      </c>
      <c r="G1342" s="12">
        <v>0.74774487323335415</v>
      </c>
      <c r="H1342" s="12">
        <v>1.7433467958698461</v>
      </c>
      <c r="I1342" s="12">
        <v>0.24253408489720718</v>
      </c>
      <c r="J1342" s="12">
        <v>0.46787407335306608</v>
      </c>
      <c r="K1342" s="12">
        <v>1.0908356524379541</v>
      </c>
      <c r="L1342" s="12">
        <v>0</v>
      </c>
      <c r="M1342" s="12">
        <v>0</v>
      </c>
      <c r="N1342" s="12">
        <v>0</v>
      </c>
      <c r="O1342" s="12">
        <v>0</v>
      </c>
      <c r="P1342" s="12">
        <v>0</v>
      </c>
      <c r="Q1342" s="12">
        <v>0</v>
      </c>
    </row>
    <row r="1343" spans="1:17" ht="15.75" customHeight="1">
      <c r="A1343" s="8" t="s">
        <v>1363</v>
      </c>
      <c r="B1343" s="8" t="s">
        <v>45</v>
      </c>
      <c r="C1343" s="12">
        <v>10.024658800000001</v>
      </c>
      <c r="D1343" s="12">
        <v>0</v>
      </c>
      <c r="E1343" s="12">
        <v>93.437635950000001</v>
      </c>
      <c r="F1343" s="12">
        <v>15335.083400618676</v>
      </c>
      <c r="G1343" s="12">
        <v>29583.008668234688</v>
      </c>
      <c r="H1343" s="12">
        <v>68971.97857197735</v>
      </c>
      <c r="I1343" s="12">
        <v>9924.6815864102791</v>
      </c>
      <c r="J1343" s="12">
        <v>19145.767501231814</v>
      </c>
      <c r="K1343" s="12">
        <v>44637.835206293807</v>
      </c>
      <c r="L1343" s="12">
        <v>0</v>
      </c>
      <c r="M1343" s="12">
        <v>0</v>
      </c>
      <c r="N1343" s="12">
        <v>0</v>
      </c>
      <c r="O1343" s="12">
        <v>0</v>
      </c>
      <c r="P1343" s="12">
        <v>0</v>
      </c>
      <c r="Q1343" s="12">
        <v>0</v>
      </c>
    </row>
    <row r="1344" spans="1:17" ht="15.75" customHeight="1">
      <c r="A1344" s="8" t="s">
        <v>1363</v>
      </c>
      <c r="B1344" s="8" t="s">
        <v>87</v>
      </c>
      <c r="C1344" s="12">
        <v>7.64921E-3</v>
      </c>
      <c r="D1344" s="12">
        <v>0</v>
      </c>
      <c r="E1344" s="12">
        <v>150.54139967525299</v>
      </c>
      <c r="F1344" s="12">
        <v>17.068804651789542</v>
      </c>
      <c r="G1344" s="12">
        <v>32.927541558066984</v>
      </c>
      <c r="H1344" s="12">
        <v>76.769665865984152</v>
      </c>
      <c r="I1344" s="12">
        <v>1.7668208297527515</v>
      </c>
      <c r="J1344" s="12">
        <v>3.4083855011629463</v>
      </c>
      <c r="K1344" s="12">
        <v>7.9465579173383372</v>
      </c>
      <c r="L1344" s="12">
        <v>0</v>
      </c>
      <c r="M1344" s="12">
        <v>0</v>
      </c>
      <c r="N1344" s="12">
        <v>0</v>
      </c>
      <c r="O1344" s="12">
        <v>0</v>
      </c>
      <c r="P1344" s="12">
        <v>0</v>
      </c>
      <c r="Q1344" s="12">
        <v>0</v>
      </c>
    </row>
    <row r="1345" spans="1:17" ht="15.75" customHeight="1">
      <c r="A1345" s="8" t="s">
        <v>1363</v>
      </c>
      <c r="B1345" s="8" t="s">
        <v>128</v>
      </c>
      <c r="C1345" s="12">
        <v>2.0604000000000001E-2</v>
      </c>
      <c r="D1345" s="12">
        <v>0</v>
      </c>
      <c r="E1345" s="12">
        <v>146.87979724000002</v>
      </c>
      <c r="F1345" s="12">
        <v>40.618314019118735</v>
      </c>
      <c r="G1345" s="12">
        <v>78.357052539289782</v>
      </c>
      <c r="H1345" s="12">
        <v>182.68733276295589</v>
      </c>
      <c r="I1345" s="12">
        <v>29.079410254575933</v>
      </c>
      <c r="J1345" s="12">
        <v>56.097278583666935</v>
      </c>
      <c r="K1345" s="12">
        <v>130.78927636503323</v>
      </c>
      <c r="L1345" s="12">
        <v>0</v>
      </c>
      <c r="M1345" s="12">
        <v>0</v>
      </c>
      <c r="N1345" s="12">
        <v>0</v>
      </c>
      <c r="O1345" s="12">
        <v>0</v>
      </c>
      <c r="P1345" s="12">
        <v>0</v>
      </c>
      <c r="Q1345" s="12">
        <v>0</v>
      </c>
    </row>
    <row r="1346" spans="1:17" ht="15.75" customHeight="1">
      <c r="A1346" s="8" t="s">
        <v>1363</v>
      </c>
      <c r="B1346" s="8" t="s">
        <v>193</v>
      </c>
      <c r="C1346" s="12">
        <v>3.0532100899999999</v>
      </c>
      <c r="D1346" s="12">
        <v>0</v>
      </c>
      <c r="E1346" s="12">
        <v>77.359122075000002</v>
      </c>
      <c r="F1346" s="12">
        <v>8837.7224880724552</v>
      </c>
      <c r="G1346" s="12">
        <v>17048.907667600452</v>
      </c>
      <c r="H1346" s="12">
        <v>39749.063643685433</v>
      </c>
      <c r="I1346" s="12">
        <v>2778.4866679552265</v>
      </c>
      <c r="J1346" s="12">
        <v>5359.9966192148577</v>
      </c>
      <c r="K1346" s="12">
        <v>12496.686057605739</v>
      </c>
      <c r="L1346" s="12">
        <v>0</v>
      </c>
      <c r="M1346" s="12">
        <v>0</v>
      </c>
      <c r="N1346" s="12">
        <v>0</v>
      </c>
      <c r="O1346" s="12">
        <v>0</v>
      </c>
      <c r="P1346" s="12">
        <v>0</v>
      </c>
      <c r="Q1346" s="12">
        <v>0</v>
      </c>
    </row>
    <row r="1347" spans="1:17" ht="15.75" customHeight="1">
      <c r="A1347" s="8" t="s">
        <v>1363</v>
      </c>
      <c r="B1347" s="8" t="s">
        <v>202</v>
      </c>
      <c r="C1347" s="12">
        <v>9.5888999999999992E-3</v>
      </c>
      <c r="D1347" s="12">
        <v>0</v>
      </c>
      <c r="E1347" s="12">
        <v>31.658415652206102</v>
      </c>
      <c r="F1347" s="12">
        <v>99.309425578028069</v>
      </c>
      <c r="G1347" s="12">
        <v>191.57845581678981</v>
      </c>
      <c r="H1347" s="12">
        <v>446.65994921728264</v>
      </c>
      <c r="I1347" s="12">
        <v>71.833733683499787</v>
      </c>
      <c r="J1347" s="12">
        <v>138.57492070404413</v>
      </c>
      <c r="K1347" s="12">
        <v>323.08365145008543</v>
      </c>
      <c r="L1347" s="12">
        <v>0</v>
      </c>
      <c r="M1347" s="12">
        <v>0</v>
      </c>
      <c r="N1347" s="12">
        <v>0</v>
      </c>
      <c r="O1347" s="12">
        <v>0</v>
      </c>
      <c r="P1347" s="12">
        <v>0</v>
      </c>
      <c r="Q1347" s="12">
        <v>0</v>
      </c>
    </row>
    <row r="1348" spans="1:17" ht="15.75" customHeight="1">
      <c r="A1348" s="8" t="s">
        <v>1363</v>
      </c>
      <c r="B1348" s="8" t="s">
        <v>217</v>
      </c>
      <c r="C1348" s="12">
        <v>3.6831347999999999</v>
      </c>
      <c r="D1348" s="12">
        <v>0</v>
      </c>
      <c r="E1348" s="12">
        <v>999.02471837999997</v>
      </c>
      <c r="F1348" s="12">
        <v>1187.488833741033</v>
      </c>
      <c r="G1348" s="12">
        <v>2290.7923970322604</v>
      </c>
      <c r="H1348" s="12">
        <v>5340.9200495084769</v>
      </c>
      <c r="I1348" s="12">
        <v>939.94656589432191</v>
      </c>
      <c r="J1348" s="12">
        <v>1813.257005528078</v>
      </c>
      <c r="K1348" s="12">
        <v>4227.5592970724501</v>
      </c>
      <c r="L1348" s="12">
        <v>0</v>
      </c>
      <c r="M1348" s="12">
        <v>0</v>
      </c>
      <c r="N1348" s="12">
        <v>0</v>
      </c>
      <c r="O1348" s="12">
        <v>0</v>
      </c>
      <c r="P1348" s="12">
        <v>0</v>
      </c>
      <c r="Q1348" s="12">
        <v>0</v>
      </c>
    </row>
    <row r="1349" spans="1:17" ht="15.75" customHeight="1">
      <c r="A1349" s="8" t="s">
        <v>1363</v>
      </c>
      <c r="B1349" s="8" t="s">
        <v>244</v>
      </c>
      <c r="C1349" s="12">
        <v>7.6203708299999997</v>
      </c>
      <c r="D1349" s="12">
        <v>0</v>
      </c>
      <c r="E1349" s="12">
        <v>184.84152828999999</v>
      </c>
      <c r="F1349" s="12">
        <v>17426.238312057158</v>
      </c>
      <c r="G1349" s="12">
        <v>33617.069146132737</v>
      </c>
      <c r="H1349" s="12">
        <v>78377.280647908774</v>
      </c>
      <c r="I1349" s="12">
        <v>10903.832836763546</v>
      </c>
      <c r="J1349" s="12">
        <v>21034.654517362742</v>
      </c>
      <c r="K1349" s="12">
        <v>49041.723812166383</v>
      </c>
      <c r="L1349" s="12">
        <v>0</v>
      </c>
      <c r="M1349" s="12">
        <v>0</v>
      </c>
      <c r="N1349" s="12">
        <v>0</v>
      </c>
      <c r="O1349" s="12">
        <v>0</v>
      </c>
      <c r="P1349" s="12">
        <v>0</v>
      </c>
      <c r="Q1349" s="12">
        <v>0</v>
      </c>
    </row>
    <row r="1350" spans="1:17" ht="15.75" customHeight="1">
      <c r="A1350" s="8" t="s">
        <v>1364</v>
      </c>
      <c r="B1350" s="8" t="s">
        <v>45</v>
      </c>
      <c r="C1350" s="12">
        <v>2.5253640000000001E-2</v>
      </c>
      <c r="D1350" s="12">
        <v>0</v>
      </c>
      <c r="E1350" s="12">
        <v>93.437635950000001</v>
      </c>
      <c r="F1350" s="12">
        <v>38.631407142674995</v>
      </c>
      <c r="G1350" s="12">
        <v>74.524097620607108</v>
      </c>
      <c r="H1350" s="12">
        <v>173.75090281820164</v>
      </c>
      <c r="I1350" s="12">
        <v>25.001782195104141</v>
      </c>
      <c r="J1350" s="12">
        <v>48.231099895370775</v>
      </c>
      <c r="K1350" s="12">
        <v>112.44949510691271</v>
      </c>
      <c r="L1350" s="12">
        <v>0</v>
      </c>
      <c r="M1350" s="12">
        <v>0</v>
      </c>
      <c r="N1350" s="12">
        <v>0</v>
      </c>
      <c r="O1350" s="12">
        <v>0</v>
      </c>
      <c r="P1350" s="12">
        <v>0</v>
      </c>
      <c r="Q1350" s="12">
        <v>0</v>
      </c>
    </row>
    <row r="1351" spans="1:17" ht="15.75" customHeight="1">
      <c r="A1351" s="8" t="s">
        <v>1364</v>
      </c>
      <c r="B1351" s="8" t="s">
        <v>61</v>
      </c>
      <c r="C1351" s="12">
        <v>4.5360000000000001E-3</v>
      </c>
      <c r="D1351" s="12">
        <v>0</v>
      </c>
      <c r="E1351" s="12">
        <v>2.9174746000000003</v>
      </c>
      <c r="F1351" s="12">
        <v>121.41521656578763</v>
      </c>
      <c r="G1351" s="12">
        <v>234.22288032527948</v>
      </c>
      <c r="H1351" s="12">
        <v>546.08426289678005</v>
      </c>
      <c r="I1351" s="12">
        <v>78.192740845606906</v>
      </c>
      <c r="J1351" s="12">
        <v>150.8421225889972</v>
      </c>
      <c r="K1351" s="12">
        <v>351.68429836317682</v>
      </c>
      <c r="L1351" s="12">
        <v>0</v>
      </c>
      <c r="M1351" s="12">
        <v>0</v>
      </c>
      <c r="N1351" s="12">
        <v>0</v>
      </c>
      <c r="O1351" s="12">
        <v>0</v>
      </c>
      <c r="P1351" s="12">
        <v>0</v>
      </c>
      <c r="Q1351" s="12">
        <v>0</v>
      </c>
    </row>
    <row r="1352" spans="1:17" ht="15.75" customHeight="1">
      <c r="A1352" s="8" t="s">
        <v>1364</v>
      </c>
      <c r="B1352" s="8" t="s">
        <v>83</v>
      </c>
      <c r="C1352" s="12">
        <v>2.098628E-2</v>
      </c>
      <c r="D1352" s="12">
        <v>0</v>
      </c>
      <c r="E1352" s="12">
        <v>178.77225749999999</v>
      </c>
      <c r="F1352" s="12">
        <v>15.392515541327525</v>
      </c>
      <c r="G1352" s="12">
        <v>29.693801382694694</v>
      </c>
      <c r="H1352" s="12">
        <v>69.230288766635553</v>
      </c>
      <c r="I1352" s="12">
        <v>7.0968056861602262</v>
      </c>
      <c r="J1352" s="12">
        <v>13.690493794248633</v>
      </c>
      <c r="K1352" s="12">
        <v>31.919013214860161</v>
      </c>
      <c r="L1352" s="12">
        <v>0</v>
      </c>
      <c r="M1352" s="12">
        <v>0</v>
      </c>
      <c r="N1352" s="12">
        <v>0</v>
      </c>
      <c r="O1352" s="12">
        <v>0</v>
      </c>
      <c r="P1352" s="12">
        <v>0</v>
      </c>
      <c r="Q1352" s="12">
        <v>0</v>
      </c>
    </row>
    <row r="1353" spans="1:17" ht="15.75" customHeight="1">
      <c r="A1353" s="8" t="s">
        <v>1364</v>
      </c>
      <c r="B1353" s="8" t="s">
        <v>87</v>
      </c>
      <c r="C1353" s="12">
        <v>5.9872799999999993E-3</v>
      </c>
      <c r="D1353" s="12">
        <v>0</v>
      </c>
      <c r="E1353" s="12">
        <v>150.54139967525299</v>
      </c>
      <c r="F1353" s="12">
        <v>13.360296385583148</v>
      </c>
      <c r="G1353" s="12">
        <v>25.773434252659197</v>
      </c>
      <c r="H1353" s="12">
        <v>60.090059633097994</v>
      </c>
      <c r="I1353" s="12">
        <v>1.3829468687043567</v>
      </c>
      <c r="J1353" s="12">
        <v>2.667851757685157</v>
      </c>
      <c r="K1353" s="12">
        <v>6.2200236739900552</v>
      </c>
      <c r="L1353" s="12">
        <v>0</v>
      </c>
      <c r="M1353" s="12">
        <v>0</v>
      </c>
      <c r="N1353" s="12">
        <v>0</v>
      </c>
      <c r="O1353" s="12">
        <v>0</v>
      </c>
      <c r="P1353" s="12">
        <v>0</v>
      </c>
      <c r="Q1353" s="12">
        <v>0</v>
      </c>
    </row>
    <row r="1354" spans="1:17" ht="15.75" customHeight="1">
      <c r="A1354" s="8" t="s">
        <v>1364</v>
      </c>
      <c r="B1354" s="8" t="s">
        <v>97</v>
      </c>
      <c r="C1354" s="12">
        <v>8.5271200000000009E-3</v>
      </c>
      <c r="D1354" s="12">
        <v>0</v>
      </c>
      <c r="E1354" s="12">
        <v>108.25509592</v>
      </c>
      <c r="F1354" s="12">
        <v>2.7126102160704355</v>
      </c>
      <c r="G1354" s="12">
        <v>5.2329139293964451</v>
      </c>
      <c r="H1354" s="12">
        <v>12.200396229301816</v>
      </c>
      <c r="I1354" s="12">
        <v>1.9931989276456457</v>
      </c>
      <c r="J1354" s="12">
        <v>3.8450929553913182</v>
      </c>
      <c r="K1354" s="12">
        <v>8.9647294465785183</v>
      </c>
      <c r="L1354" s="12">
        <v>0</v>
      </c>
      <c r="M1354" s="12">
        <v>0</v>
      </c>
      <c r="N1354" s="12">
        <v>0</v>
      </c>
      <c r="O1354" s="12">
        <v>0</v>
      </c>
      <c r="P1354" s="12">
        <v>0</v>
      </c>
      <c r="Q1354" s="12">
        <v>0</v>
      </c>
    </row>
    <row r="1355" spans="1:17" ht="15.75" customHeight="1">
      <c r="A1355" s="8" t="s">
        <v>1364</v>
      </c>
      <c r="B1355" s="8" t="s">
        <v>128</v>
      </c>
      <c r="C1355" s="12">
        <v>1.0330559999999999E-2</v>
      </c>
      <c r="D1355" s="12">
        <v>0</v>
      </c>
      <c r="E1355" s="12">
        <v>146.87979724000002</v>
      </c>
      <c r="F1355" s="12">
        <v>20.365459623051212</v>
      </c>
      <c r="G1355" s="12">
        <v>39.287140005837962</v>
      </c>
      <c r="H1355" s="12">
        <v>91.596896347684009</v>
      </c>
      <c r="I1355" s="12">
        <v>14.580013220710148</v>
      </c>
      <c r="J1355" s="12">
        <v>28.126397895810825</v>
      </c>
      <c r="K1355" s="12">
        <v>65.575930248765161</v>
      </c>
      <c r="L1355" s="12">
        <v>0</v>
      </c>
      <c r="M1355" s="12">
        <v>0</v>
      </c>
      <c r="N1355" s="12">
        <v>0</v>
      </c>
      <c r="O1355" s="12">
        <v>0</v>
      </c>
      <c r="P1355" s="12">
        <v>0</v>
      </c>
      <c r="Q1355" s="12">
        <v>0</v>
      </c>
    </row>
    <row r="1356" spans="1:17" ht="15.75" customHeight="1">
      <c r="A1356" s="8" t="s">
        <v>1364</v>
      </c>
      <c r="B1356" s="8" t="s">
        <v>138</v>
      </c>
      <c r="C1356" s="12">
        <v>1.420652E-2</v>
      </c>
      <c r="D1356" s="12">
        <v>0</v>
      </c>
      <c r="E1356" s="12">
        <v>450.24200000000002</v>
      </c>
      <c r="F1356" s="12">
        <v>25.795095475075335</v>
      </c>
      <c r="G1356" s="12">
        <v>49.761485679713282</v>
      </c>
      <c r="H1356" s="12">
        <v>116.01754786004159</v>
      </c>
      <c r="I1356" s="12">
        <v>16.338150737990855</v>
      </c>
      <c r="J1356" s="12">
        <v>31.51803236266775</v>
      </c>
      <c r="K1356" s="12">
        <v>73.483433586085269</v>
      </c>
      <c r="L1356" s="12">
        <v>0</v>
      </c>
      <c r="M1356" s="12">
        <v>0</v>
      </c>
      <c r="N1356" s="12">
        <v>0</v>
      </c>
      <c r="O1356" s="12">
        <v>0</v>
      </c>
      <c r="P1356" s="12">
        <v>0</v>
      </c>
      <c r="Q1356" s="12">
        <v>0</v>
      </c>
    </row>
    <row r="1357" spans="1:17" ht="15.75" customHeight="1">
      <c r="A1357" s="8" t="s">
        <v>1364</v>
      </c>
      <c r="B1357" s="8" t="s">
        <v>193</v>
      </c>
      <c r="C1357" s="12">
        <v>1.5950880000000001E-2</v>
      </c>
      <c r="D1357" s="12">
        <v>0</v>
      </c>
      <c r="E1357" s="12">
        <v>77.359122075000002</v>
      </c>
      <c r="F1357" s="12">
        <v>46.170897751928095</v>
      </c>
      <c r="G1357" s="12">
        <v>89.068577765958679</v>
      </c>
      <c r="H1357" s="12">
        <v>207.6609619395006</v>
      </c>
      <c r="I1357" s="12">
        <v>14.515642918680932</v>
      </c>
      <c r="J1357" s="12">
        <v>28.002220729429691</v>
      </c>
      <c r="K1357" s="12">
        <v>65.286414569179641</v>
      </c>
      <c r="L1357" s="12">
        <v>0</v>
      </c>
      <c r="M1357" s="12">
        <v>0</v>
      </c>
      <c r="N1357" s="12">
        <v>0</v>
      </c>
      <c r="O1357" s="12">
        <v>0</v>
      </c>
      <c r="P1357" s="12">
        <v>0</v>
      </c>
      <c r="Q1357" s="12">
        <v>0</v>
      </c>
    </row>
    <row r="1358" spans="1:17" ht="15.75" customHeight="1">
      <c r="A1358" s="8" t="s">
        <v>1364</v>
      </c>
      <c r="B1358" s="8" t="s">
        <v>202</v>
      </c>
      <c r="C1358" s="12">
        <v>5.2991509999999999E-2</v>
      </c>
      <c r="D1358" s="12">
        <v>0</v>
      </c>
      <c r="E1358" s="12">
        <v>31.658415652206102</v>
      </c>
      <c r="F1358" s="12">
        <v>548.81753054180683</v>
      </c>
      <c r="G1358" s="12">
        <v>1058.7274512404945</v>
      </c>
      <c r="H1358" s="12">
        <v>2468.3942022074616</v>
      </c>
      <c r="I1358" s="12">
        <v>396.97754871012489</v>
      </c>
      <c r="J1358" s="12">
        <v>765.81195926931798</v>
      </c>
      <c r="K1358" s="12">
        <v>1785.4697146339747</v>
      </c>
      <c r="L1358" s="12">
        <v>0</v>
      </c>
      <c r="M1358" s="12">
        <v>0</v>
      </c>
      <c r="N1358" s="12">
        <v>0</v>
      </c>
      <c r="O1358" s="12">
        <v>0</v>
      </c>
      <c r="P1358" s="12">
        <v>0</v>
      </c>
      <c r="Q1358" s="12">
        <v>0</v>
      </c>
    </row>
    <row r="1359" spans="1:17" ht="15.75" customHeight="1">
      <c r="A1359" s="8" t="s">
        <v>1364</v>
      </c>
      <c r="B1359" s="8" t="s">
        <v>217</v>
      </c>
      <c r="C1359" s="12">
        <v>2.6552880000000001E-2</v>
      </c>
      <c r="D1359" s="12">
        <v>0</v>
      </c>
      <c r="E1359" s="12">
        <v>999.02471837999997</v>
      </c>
      <c r="F1359" s="12">
        <v>8.5609813965173363</v>
      </c>
      <c r="G1359" s="12">
        <v>16.515044636245726</v>
      </c>
      <c r="H1359" s="12">
        <v>38.504376533868012</v>
      </c>
      <c r="I1359" s="12">
        <v>6.7763711419424633</v>
      </c>
      <c r="J1359" s="12">
        <v>13.072341440488792</v>
      </c>
      <c r="K1359" s="12">
        <v>30.477807846742166</v>
      </c>
      <c r="L1359" s="12">
        <v>0</v>
      </c>
      <c r="M1359" s="12">
        <v>0</v>
      </c>
      <c r="N1359" s="12">
        <v>0</v>
      </c>
      <c r="O1359" s="12">
        <v>0</v>
      </c>
      <c r="P1359" s="12">
        <v>0</v>
      </c>
      <c r="Q1359" s="12">
        <v>0</v>
      </c>
    </row>
    <row r="1360" spans="1:17" ht="15.75" customHeight="1">
      <c r="A1360" s="8" t="s">
        <v>1364</v>
      </c>
      <c r="B1360" s="8" t="s">
        <v>244</v>
      </c>
      <c r="C1360" s="12">
        <v>2.9669279999999999E-2</v>
      </c>
      <c r="D1360" s="12">
        <v>0</v>
      </c>
      <c r="E1360" s="12">
        <v>184.84152828999999</v>
      </c>
      <c r="F1360" s="12">
        <v>67.847609435452014</v>
      </c>
      <c r="G1360" s="12">
        <v>130.88526261076632</v>
      </c>
      <c r="H1360" s="12">
        <v>305.15542314905787</v>
      </c>
      <c r="I1360" s="12">
        <v>42.453166220407148</v>
      </c>
      <c r="J1360" s="12">
        <v>81.896677799720692</v>
      </c>
      <c r="K1360" s="12">
        <v>190.93987260273948</v>
      </c>
      <c r="L1360" s="12">
        <v>0</v>
      </c>
      <c r="M1360" s="12">
        <v>0</v>
      </c>
      <c r="N1360" s="12">
        <v>0</v>
      </c>
      <c r="O1360" s="12">
        <v>0</v>
      </c>
      <c r="P1360" s="12">
        <v>0</v>
      </c>
      <c r="Q1360" s="12">
        <v>0</v>
      </c>
    </row>
    <row r="1361" spans="1:17" ht="15.75" customHeight="1">
      <c r="A1361" s="8" t="s">
        <v>1364</v>
      </c>
      <c r="B1361" s="8" t="s">
        <v>306</v>
      </c>
      <c r="C1361" s="12">
        <v>5.6745999999999999E-4</v>
      </c>
      <c r="D1361" s="12">
        <v>0</v>
      </c>
      <c r="E1361" s="12">
        <v>36.634587916000001</v>
      </c>
      <c r="F1361" s="12">
        <v>0.99241243514226996</v>
      </c>
      <c r="G1361" s="12">
        <v>1.9144692535609709</v>
      </c>
      <c r="H1361" s="12">
        <v>4.4635328953238709</v>
      </c>
      <c r="I1361" s="12">
        <v>0.65132947567811772</v>
      </c>
      <c r="J1361" s="12">
        <v>1.2564839082704404</v>
      </c>
      <c r="K1361" s="12">
        <v>2.9294579929024707</v>
      </c>
      <c r="L1361" s="12">
        <v>0</v>
      </c>
      <c r="M1361" s="12">
        <v>0</v>
      </c>
      <c r="N1361" s="12">
        <v>0</v>
      </c>
      <c r="O1361" s="12">
        <v>0</v>
      </c>
      <c r="P1361" s="12">
        <v>0</v>
      </c>
      <c r="Q1361" s="12">
        <v>0</v>
      </c>
    </row>
    <row r="1362" spans="1:17" ht="15.75" customHeight="1">
      <c r="A1362" s="8" t="s">
        <v>1364</v>
      </c>
      <c r="B1362" s="8" t="s">
        <v>310</v>
      </c>
      <c r="C1362" s="12">
        <v>1.1067209999999999E-2</v>
      </c>
      <c r="D1362" s="12">
        <v>0</v>
      </c>
      <c r="E1362" s="12">
        <v>126.431048136</v>
      </c>
      <c r="F1362" s="12">
        <v>15.401219694633649</v>
      </c>
      <c r="G1362" s="12">
        <v>29.710592621188674</v>
      </c>
      <c r="H1362" s="12">
        <v>69.269437081622414</v>
      </c>
      <c r="I1362" s="12">
        <v>9.213307244523822</v>
      </c>
      <c r="J1362" s="12">
        <v>17.773450652825382</v>
      </c>
      <c r="K1362" s="12">
        <v>41.438315869915897</v>
      </c>
      <c r="L1362" s="12">
        <v>0</v>
      </c>
      <c r="M1362" s="12">
        <v>0</v>
      </c>
      <c r="N1362" s="12">
        <v>0</v>
      </c>
      <c r="O1362" s="12">
        <v>0</v>
      </c>
      <c r="P1362" s="12">
        <v>0</v>
      </c>
      <c r="Q1362" s="12">
        <v>0</v>
      </c>
    </row>
    <row r="1363" spans="1:17" ht="15.75" customHeight="1">
      <c r="A1363" s="8" t="s">
        <v>1364</v>
      </c>
      <c r="B1363" s="8" t="s">
        <v>319</v>
      </c>
      <c r="C1363" s="12">
        <v>8.6288400000000005E-3</v>
      </c>
      <c r="D1363" s="12">
        <v>0</v>
      </c>
      <c r="E1363" s="12">
        <v>230.05283894999999</v>
      </c>
      <c r="F1363" s="12">
        <v>1.1989709803192108</v>
      </c>
      <c r="G1363" s="12">
        <v>2.3129426803322173</v>
      </c>
      <c r="H1363" s="12">
        <v>5.3925628314263383</v>
      </c>
      <c r="I1363" s="12">
        <v>0.61982612172638896</v>
      </c>
      <c r="J1363" s="12">
        <v>1.1957105842078628</v>
      </c>
      <c r="K1363" s="12">
        <v>2.7877666439257585</v>
      </c>
      <c r="L1363" s="12">
        <v>0</v>
      </c>
      <c r="M1363" s="12">
        <v>0</v>
      </c>
      <c r="N1363" s="12">
        <v>0</v>
      </c>
      <c r="O1363" s="12">
        <v>0</v>
      </c>
      <c r="P1363" s="12">
        <v>0</v>
      </c>
      <c r="Q1363" s="12">
        <v>0</v>
      </c>
    </row>
    <row r="1364" spans="1:17" ht="15.75" customHeight="1">
      <c r="A1364" s="8" t="s">
        <v>1365</v>
      </c>
      <c r="B1364" s="8" t="s">
        <v>61</v>
      </c>
      <c r="C1364" s="12">
        <v>2.9999999999999997E-4</v>
      </c>
      <c r="D1364" s="12">
        <v>0</v>
      </c>
      <c r="E1364" s="12">
        <v>2.9174746000000003</v>
      </c>
      <c r="F1364" s="12">
        <v>8.0301069157266944</v>
      </c>
      <c r="G1364" s="12">
        <v>15.490931238444409</v>
      </c>
      <c r="H1364" s="12">
        <v>36.116684054019842</v>
      </c>
      <c r="I1364" s="12">
        <v>5.1714775691538959</v>
      </c>
      <c r="J1364" s="12">
        <v>9.9763308590606616</v>
      </c>
      <c r="K1364" s="12">
        <v>23.259543542538147</v>
      </c>
      <c r="L1364" s="12">
        <v>0</v>
      </c>
      <c r="M1364" s="12">
        <v>0</v>
      </c>
      <c r="N1364" s="12">
        <v>0</v>
      </c>
      <c r="O1364" s="12">
        <v>0</v>
      </c>
      <c r="P1364" s="12">
        <v>0</v>
      </c>
      <c r="Q1364" s="12">
        <v>0</v>
      </c>
    </row>
    <row r="1365" spans="1:17" ht="15.75" customHeight="1">
      <c r="A1365" s="8" t="s">
        <v>1365</v>
      </c>
      <c r="B1365" s="8" t="s">
        <v>87</v>
      </c>
      <c r="C1365" s="12">
        <v>2.3766E-4</v>
      </c>
      <c r="D1365" s="12">
        <v>0</v>
      </c>
      <c r="E1365" s="12">
        <v>150.54139967525299</v>
      </c>
      <c r="F1365" s="12">
        <v>0.53032563016890666</v>
      </c>
      <c r="G1365" s="12">
        <v>1.0230546065136399</v>
      </c>
      <c r="H1365" s="12">
        <v>2.3852239368130554</v>
      </c>
      <c r="I1365" s="12">
        <v>5.4894902663025186E-2</v>
      </c>
      <c r="J1365" s="12">
        <v>0.10589811211960265</v>
      </c>
      <c r="K1365" s="12">
        <v>0.24689856267962693</v>
      </c>
      <c r="L1365" s="12">
        <v>0</v>
      </c>
      <c r="M1365" s="12">
        <v>0</v>
      </c>
      <c r="N1365" s="12">
        <v>0</v>
      </c>
      <c r="O1365" s="12">
        <v>0</v>
      </c>
      <c r="P1365" s="12">
        <v>0</v>
      </c>
      <c r="Q1365" s="12">
        <v>0</v>
      </c>
    </row>
    <row r="1366" spans="1:17" ht="15.75" customHeight="1">
      <c r="A1366" s="8" t="s">
        <v>1365</v>
      </c>
      <c r="B1366" s="8" t="s">
        <v>161</v>
      </c>
      <c r="C1366" s="12">
        <v>2.2308000000000001E-4</v>
      </c>
      <c r="D1366" s="12">
        <v>0</v>
      </c>
      <c r="E1366" s="12">
        <v>3.891881358</v>
      </c>
      <c r="F1366" s="12">
        <v>3.2223927183475274</v>
      </c>
      <c r="G1366" s="12">
        <v>6.2163386548967416</v>
      </c>
      <c r="H1366" s="12">
        <v>14.493224178447893</v>
      </c>
      <c r="I1366" s="12">
        <v>1.9451592442790779</v>
      </c>
      <c r="J1366" s="12">
        <v>3.7524192911975476</v>
      </c>
      <c r="K1366" s="12">
        <v>8.7486633238713036</v>
      </c>
      <c r="L1366" s="12">
        <v>0</v>
      </c>
      <c r="M1366" s="12">
        <v>0</v>
      </c>
      <c r="N1366" s="12">
        <v>0</v>
      </c>
      <c r="O1366" s="12">
        <v>0</v>
      </c>
      <c r="P1366" s="12">
        <v>0</v>
      </c>
      <c r="Q1366" s="12">
        <v>0</v>
      </c>
    </row>
    <row r="1367" spans="1:17" ht="15.75" customHeight="1">
      <c r="A1367" s="8" t="s">
        <v>1365</v>
      </c>
      <c r="B1367" s="8" t="s">
        <v>202</v>
      </c>
      <c r="C1367" s="12">
        <v>5.5650000000000003E-4</v>
      </c>
      <c r="D1367" s="12">
        <v>0</v>
      </c>
      <c r="E1367" s="12">
        <v>31.658415652206102</v>
      </c>
      <c r="F1367" s="12">
        <v>5.7635073193142734</v>
      </c>
      <c r="G1367" s="12">
        <v>11.118419282925419</v>
      </c>
      <c r="H1367" s="12">
        <v>25.922291580829693</v>
      </c>
      <c r="I1367" s="12">
        <v>4.1689320771796181</v>
      </c>
      <c r="J1367" s="12">
        <v>8.0423138599631425</v>
      </c>
      <c r="K1367" s="12">
        <v>18.750435611172563</v>
      </c>
      <c r="L1367" s="12">
        <v>0</v>
      </c>
      <c r="M1367" s="12">
        <v>0</v>
      </c>
      <c r="N1367" s="12">
        <v>0</v>
      </c>
      <c r="O1367" s="12">
        <v>0</v>
      </c>
      <c r="P1367" s="12">
        <v>0</v>
      </c>
      <c r="Q1367" s="12">
        <v>0</v>
      </c>
    </row>
    <row r="1368" spans="1:17" ht="15.75" customHeight="1">
      <c r="A1368" s="8" t="s">
        <v>1365</v>
      </c>
      <c r="B1368" s="8" t="s">
        <v>217</v>
      </c>
      <c r="C1368" s="12">
        <v>3.2489999999999998E-4</v>
      </c>
      <c r="D1368" s="12">
        <v>0</v>
      </c>
      <c r="E1368" s="12">
        <v>999.02471837999997</v>
      </c>
      <c r="F1368" s="12">
        <v>0.10475183316191999</v>
      </c>
      <c r="G1368" s="12">
        <v>0.2020774395212962</v>
      </c>
      <c r="H1368" s="12">
        <v>0.47113804362666939</v>
      </c>
      <c r="I1368" s="12">
        <v>8.2915411963489685E-2</v>
      </c>
      <c r="J1368" s="12">
        <v>0.15995265801731517</v>
      </c>
      <c r="K1368" s="12">
        <v>0.37292526345189403</v>
      </c>
      <c r="L1368" s="12">
        <v>0</v>
      </c>
      <c r="M1368" s="12">
        <v>0</v>
      </c>
      <c r="N1368" s="12">
        <v>0</v>
      </c>
      <c r="O1368" s="12">
        <v>0</v>
      </c>
      <c r="P1368" s="12">
        <v>0</v>
      </c>
      <c r="Q1368" s="12">
        <v>0</v>
      </c>
    </row>
    <row r="1369" spans="1:17" ht="15.75" customHeight="1">
      <c r="A1369" s="8" t="s">
        <v>1365</v>
      </c>
      <c r="B1369" s="8" t="s">
        <v>244</v>
      </c>
      <c r="C1369" s="12">
        <v>4.7460000000000004E-4</v>
      </c>
      <c r="D1369" s="12">
        <v>0</v>
      </c>
      <c r="E1369" s="12">
        <v>184.84152828999999</v>
      </c>
      <c r="F1369" s="12">
        <v>1.0853136792691136</v>
      </c>
      <c r="G1369" s="12">
        <v>2.0936856450533918</v>
      </c>
      <c r="H1369" s="12">
        <v>4.8813710284355691</v>
      </c>
      <c r="I1369" s="12">
        <v>0.67909543771218017</v>
      </c>
      <c r="J1369" s="12">
        <v>1.3100474053885851</v>
      </c>
      <c r="K1369" s="12">
        <v>3.0543398268262716</v>
      </c>
      <c r="L1369" s="12">
        <v>0</v>
      </c>
      <c r="M1369" s="12">
        <v>0</v>
      </c>
      <c r="N1369" s="12">
        <v>0</v>
      </c>
      <c r="O1369" s="12">
        <v>0</v>
      </c>
      <c r="P1369" s="12">
        <v>0</v>
      </c>
      <c r="Q1369" s="12">
        <v>0</v>
      </c>
    </row>
    <row r="1370" spans="1:17" ht="15.75" customHeight="1">
      <c r="A1370" s="8" t="s">
        <v>1365</v>
      </c>
      <c r="B1370" s="8" t="s">
        <v>310</v>
      </c>
      <c r="C1370" s="12">
        <v>7.1870000000000001E-5</v>
      </c>
      <c r="D1370" s="12">
        <v>0</v>
      </c>
      <c r="E1370" s="12">
        <v>126.431048136</v>
      </c>
      <c r="F1370" s="12">
        <v>0.10001487813580121</v>
      </c>
      <c r="G1370" s="12">
        <v>0.19293934891312536</v>
      </c>
      <c r="H1370" s="12">
        <v>0.44983283438700478</v>
      </c>
      <c r="I1370" s="12">
        <v>5.9830832853440666E-2</v>
      </c>
      <c r="J1370" s="12">
        <v>0.11542004700539343</v>
      </c>
      <c r="K1370" s="12">
        <v>0.26909869439279238</v>
      </c>
      <c r="L1370" s="12">
        <v>0</v>
      </c>
      <c r="M1370" s="12">
        <v>0</v>
      </c>
      <c r="N1370" s="12">
        <v>0</v>
      </c>
      <c r="O1370" s="12">
        <v>0</v>
      </c>
      <c r="P1370" s="12">
        <v>0</v>
      </c>
      <c r="Q1370" s="12">
        <v>0</v>
      </c>
    </row>
    <row r="1371" spans="1:17" ht="15.75" customHeight="1">
      <c r="A1371" s="8" t="s">
        <v>1366</v>
      </c>
      <c r="B1371" s="8" t="s">
        <v>244</v>
      </c>
      <c r="C1371" s="12">
        <v>0.13636614000000002</v>
      </c>
      <c r="D1371" s="12">
        <v>0</v>
      </c>
      <c r="E1371" s="12">
        <v>184.84152828999999</v>
      </c>
      <c r="F1371" s="12">
        <v>311.84162901628116</v>
      </c>
      <c r="G1371" s="12">
        <v>601.57570541369819</v>
      </c>
      <c r="H1371" s="12">
        <v>1402.5573642132088</v>
      </c>
      <c r="I1371" s="12">
        <v>195.12352198150114</v>
      </c>
      <c r="J1371" s="12">
        <v>376.41404949400874</v>
      </c>
      <c r="K1371" s="12">
        <v>877.5990990993829</v>
      </c>
      <c r="L1371" s="12">
        <v>0</v>
      </c>
      <c r="M1371" s="12">
        <v>0</v>
      </c>
      <c r="N1371" s="12">
        <v>0</v>
      </c>
      <c r="O1371" s="12">
        <v>0</v>
      </c>
      <c r="P1371" s="12">
        <v>0</v>
      </c>
      <c r="Q1371" s="12">
        <v>0</v>
      </c>
    </row>
    <row r="1372" spans="1:17" ht="15.75" customHeight="1">
      <c r="A1372" s="8" t="s">
        <v>1367</v>
      </c>
      <c r="B1372" s="8" t="s">
        <v>138</v>
      </c>
      <c r="C1372" s="12">
        <v>15.845311430527035</v>
      </c>
      <c r="D1372" s="12">
        <v>0</v>
      </c>
      <c r="E1372" s="12">
        <v>450.24200000000002</v>
      </c>
      <c r="F1372" s="12">
        <v>28770.685655793772</v>
      </c>
      <c r="G1372" s="12">
        <v>55501.71596145771</v>
      </c>
      <c r="H1372" s="12">
        <v>129400.73834045453</v>
      </c>
      <c r="I1372" s="12">
        <v>18222.836179610502</v>
      </c>
      <c r="J1372" s="12">
        <v>35153.79124964455</v>
      </c>
      <c r="K1372" s="12">
        <v>81960.106356515957</v>
      </c>
      <c r="L1372" s="12">
        <v>0</v>
      </c>
      <c r="M1372" s="12">
        <v>0</v>
      </c>
      <c r="N1372" s="12">
        <v>0</v>
      </c>
      <c r="O1372" s="12">
        <v>0</v>
      </c>
      <c r="P1372" s="12">
        <v>0</v>
      </c>
      <c r="Q1372" s="12">
        <v>0</v>
      </c>
    </row>
    <row r="1373" spans="1:17" ht="15.75" customHeight="1">
      <c r="A1373" s="8" t="s">
        <v>1367</v>
      </c>
      <c r="B1373" s="8" t="s">
        <v>202</v>
      </c>
      <c r="C1373" s="12">
        <v>20.888208962353474</v>
      </c>
      <c r="D1373" s="12">
        <v>0</v>
      </c>
      <c r="E1373" s="12">
        <v>31.658415652206102</v>
      </c>
      <c r="F1373" s="12">
        <v>216333.05524149188</v>
      </c>
      <c r="G1373" s="12">
        <v>417329.49741744186</v>
      </c>
      <c r="H1373" s="12">
        <v>972992.35098549281</v>
      </c>
      <c r="I1373" s="12">
        <v>156480.72664507848</v>
      </c>
      <c r="J1373" s="12">
        <v>301867.98283511528</v>
      </c>
      <c r="K1373" s="12">
        <v>703796.97606707353</v>
      </c>
      <c r="L1373" s="12">
        <v>0</v>
      </c>
      <c r="M1373" s="12">
        <v>0</v>
      </c>
      <c r="N1373" s="12">
        <v>0</v>
      </c>
      <c r="O1373" s="12">
        <v>0</v>
      </c>
      <c r="P1373" s="12">
        <v>0</v>
      </c>
      <c r="Q1373" s="12">
        <v>0</v>
      </c>
    </row>
    <row r="1374" spans="1:17" ht="15.75" customHeight="1">
      <c r="A1374" s="8" t="s">
        <v>1368</v>
      </c>
      <c r="B1374" s="8" t="s">
        <v>87</v>
      </c>
      <c r="C1374" s="12">
        <v>5.2697600000000001E-3</v>
      </c>
      <c r="D1374" s="12">
        <v>0</v>
      </c>
      <c r="E1374" s="12">
        <v>150.54139967525299</v>
      </c>
      <c r="F1374" s="12">
        <v>11.759188726916172</v>
      </c>
      <c r="G1374" s="12">
        <v>22.684727102673225</v>
      </c>
      <c r="H1374" s="12">
        <v>52.88882308028262</v>
      </c>
      <c r="I1374" s="12">
        <v>1.2172135077737254</v>
      </c>
      <c r="J1374" s="12">
        <v>2.3481344581477623</v>
      </c>
      <c r="K1374" s="12">
        <v>5.4746115024261162</v>
      </c>
      <c r="L1374" s="12">
        <v>0</v>
      </c>
      <c r="M1374" s="12">
        <v>0</v>
      </c>
      <c r="N1374" s="12">
        <v>0</v>
      </c>
      <c r="O1374" s="12">
        <v>0</v>
      </c>
      <c r="P1374" s="12">
        <v>0</v>
      </c>
      <c r="Q1374" s="12">
        <v>0</v>
      </c>
    </row>
    <row r="1375" spans="1:17" ht="15.75" customHeight="1">
      <c r="A1375" s="8" t="s">
        <v>1369</v>
      </c>
      <c r="B1375" s="8" t="s">
        <v>217</v>
      </c>
      <c r="C1375" s="12">
        <v>6.0226200000000002E-3</v>
      </c>
      <c r="D1375" s="12">
        <v>0</v>
      </c>
      <c r="E1375" s="12">
        <v>999.02471837999997</v>
      </c>
      <c r="F1375" s="12">
        <v>1.9417681915593803</v>
      </c>
      <c r="G1375" s="12">
        <v>3.745877589442133</v>
      </c>
      <c r="H1375" s="12">
        <v>8.7334115244901565</v>
      </c>
      <c r="I1375" s="12">
        <v>1.5369898996600564</v>
      </c>
      <c r="J1375" s="12">
        <v>2.9650171659841269</v>
      </c>
      <c r="K1375" s="12">
        <v>6.9128567256714266</v>
      </c>
      <c r="L1375" s="12">
        <v>0</v>
      </c>
      <c r="M1375" s="12">
        <v>0</v>
      </c>
      <c r="N1375" s="12">
        <v>0</v>
      </c>
      <c r="O1375" s="12">
        <v>0</v>
      </c>
      <c r="P1375" s="12">
        <v>0</v>
      </c>
      <c r="Q1375" s="12">
        <v>0</v>
      </c>
    </row>
    <row r="1376" spans="1:17" ht="15.75" customHeight="1">
      <c r="A1376" s="8" t="s">
        <v>1370</v>
      </c>
      <c r="B1376" s="8" t="s">
        <v>61</v>
      </c>
      <c r="C1376" s="12">
        <v>1.2E-5</v>
      </c>
      <c r="D1376" s="12">
        <v>0</v>
      </c>
      <c r="E1376" s="12">
        <v>2.9174746000000003</v>
      </c>
      <c r="F1376" s="12">
        <v>0.32120427662906786</v>
      </c>
      <c r="G1376" s="12">
        <v>0.61963724953777644</v>
      </c>
      <c r="H1376" s="12">
        <v>1.4446673621607939</v>
      </c>
      <c r="I1376" s="12">
        <v>0.20685910276615585</v>
      </c>
      <c r="J1376" s="12">
        <v>0.39905323436242651</v>
      </c>
      <c r="K1376" s="12">
        <v>0.9303817417015261</v>
      </c>
      <c r="L1376" s="12">
        <v>0</v>
      </c>
      <c r="M1376" s="12">
        <v>0</v>
      </c>
      <c r="N1376" s="12">
        <v>0</v>
      </c>
      <c r="O1376" s="12">
        <v>0</v>
      </c>
      <c r="P1376" s="12">
        <v>0</v>
      </c>
      <c r="Q1376" s="12">
        <v>0</v>
      </c>
    </row>
    <row r="1377" spans="1:17" ht="15.75" customHeight="1">
      <c r="A1377" s="8" t="s">
        <v>1370</v>
      </c>
      <c r="B1377" s="8" t="s">
        <v>87</v>
      </c>
      <c r="C1377" s="12">
        <v>1.6530000000000003E-5</v>
      </c>
      <c r="D1377" s="12">
        <v>0</v>
      </c>
      <c r="E1377" s="12">
        <v>150.54139967525299</v>
      </c>
      <c r="F1377" s="12">
        <v>3.6885814468955766E-2</v>
      </c>
      <c r="G1377" s="12">
        <v>7.1156663492680586E-2</v>
      </c>
      <c r="H1377" s="12">
        <v>0.16589982191163768</v>
      </c>
      <c r="I1377" s="12">
        <v>3.8181130228890281E-3</v>
      </c>
      <c r="J1377" s="12">
        <v>7.3655465511109647E-3</v>
      </c>
      <c r="K1377" s="12">
        <v>1.7172571072516341E-2</v>
      </c>
      <c r="L1377" s="12">
        <v>0</v>
      </c>
      <c r="M1377" s="12">
        <v>0</v>
      </c>
      <c r="N1377" s="12">
        <v>0</v>
      </c>
      <c r="O1377" s="12">
        <v>0</v>
      </c>
      <c r="P1377" s="12">
        <v>0</v>
      </c>
      <c r="Q1377" s="12">
        <v>0</v>
      </c>
    </row>
    <row r="1378" spans="1:17" ht="15.75" customHeight="1">
      <c r="A1378" s="8" t="s">
        <v>1370</v>
      </c>
      <c r="B1378" s="8" t="s">
        <v>161</v>
      </c>
      <c r="C1378" s="12">
        <v>1.133E-5</v>
      </c>
      <c r="D1378" s="12">
        <v>0</v>
      </c>
      <c r="E1378" s="12">
        <v>3.891881358</v>
      </c>
      <c r="F1378" s="12">
        <v>0.16366195758865645</v>
      </c>
      <c r="G1378" s="12">
        <v>0.31572134194002183</v>
      </c>
      <c r="H1378" s="12">
        <v>0.73609570531564728</v>
      </c>
      <c r="I1378" s="12">
        <v>9.8792604615751969E-2</v>
      </c>
      <c r="J1378" s="12">
        <v>0.19058145315253816</v>
      </c>
      <c r="K1378" s="12">
        <v>0.44433546467393703</v>
      </c>
      <c r="L1378" s="12">
        <v>0</v>
      </c>
      <c r="M1378" s="12">
        <v>0</v>
      </c>
      <c r="N1378" s="12">
        <v>0</v>
      </c>
      <c r="O1378" s="12">
        <v>0</v>
      </c>
      <c r="P1378" s="12">
        <v>0</v>
      </c>
      <c r="Q1378" s="12">
        <v>0</v>
      </c>
    </row>
    <row r="1379" spans="1:17" ht="15.75" customHeight="1">
      <c r="A1379" s="8" t="s">
        <v>1370</v>
      </c>
      <c r="B1379" s="8" t="s">
        <v>217</v>
      </c>
      <c r="C1379" s="12">
        <v>3.4200000000000005E-5</v>
      </c>
      <c r="D1379" s="12">
        <v>0</v>
      </c>
      <c r="E1379" s="12">
        <v>999.02471837999997</v>
      </c>
      <c r="F1379" s="12">
        <v>1.1026508753886317E-2</v>
      </c>
      <c r="G1379" s="12">
        <v>2.1271309423294339E-2</v>
      </c>
      <c r="H1379" s="12">
        <v>4.9593478276491521E-2</v>
      </c>
      <c r="I1379" s="12">
        <v>8.7279381014199672E-3</v>
      </c>
      <c r="J1379" s="12">
        <v>1.6837121896559493E-2</v>
      </c>
      <c r="K1379" s="12">
        <v>3.9255290889673063E-2</v>
      </c>
      <c r="L1379" s="12">
        <v>0</v>
      </c>
      <c r="M1379" s="12">
        <v>0</v>
      </c>
      <c r="N1379" s="12">
        <v>0</v>
      </c>
      <c r="O1379" s="12">
        <v>0</v>
      </c>
      <c r="P1379" s="12">
        <v>0</v>
      </c>
      <c r="Q1379" s="12">
        <v>0</v>
      </c>
    </row>
    <row r="1380" spans="1:17" ht="15.75" customHeight="1">
      <c r="A1380" s="8" t="s">
        <v>1370</v>
      </c>
      <c r="B1380" s="8" t="s">
        <v>244</v>
      </c>
      <c r="C1380" s="12">
        <v>3.3899999999999997E-5</v>
      </c>
      <c r="D1380" s="12">
        <v>0</v>
      </c>
      <c r="E1380" s="12">
        <v>184.84152828999999</v>
      </c>
      <c r="F1380" s="12">
        <v>7.7522405662079533E-2</v>
      </c>
      <c r="G1380" s="12">
        <v>0.14954897464667083</v>
      </c>
      <c r="H1380" s="12">
        <v>0.34866935917396918</v>
      </c>
      <c r="I1380" s="12">
        <v>4.8506816979441432E-2</v>
      </c>
      <c r="J1380" s="12">
        <v>9.357481467061321E-2</v>
      </c>
      <c r="K1380" s="12">
        <v>0.21816713048759079</v>
      </c>
      <c r="L1380" s="12">
        <v>0</v>
      </c>
      <c r="M1380" s="12">
        <v>0</v>
      </c>
      <c r="N1380" s="12">
        <v>0</v>
      </c>
      <c r="O1380" s="12">
        <v>0</v>
      </c>
      <c r="P1380" s="12">
        <v>0</v>
      </c>
      <c r="Q1380" s="12">
        <v>0</v>
      </c>
    </row>
    <row r="1381" spans="1:17" ht="15.75" customHeight="1">
      <c r="A1381" s="8" t="s">
        <v>1371</v>
      </c>
      <c r="B1381" s="8" t="s">
        <v>128</v>
      </c>
      <c r="C1381" s="12">
        <v>3.7574759999999999E-2</v>
      </c>
      <c r="D1381" s="12">
        <v>0</v>
      </c>
      <c r="E1381" s="12">
        <v>146.87979724000002</v>
      </c>
      <c r="F1381" s="12">
        <v>74.074131279024556</v>
      </c>
      <c r="G1381" s="12">
        <v>142.89688621001767</v>
      </c>
      <c r="H1381" s="12">
        <v>333.1601962535529</v>
      </c>
      <c r="I1381" s="12">
        <v>53.031055195943971</v>
      </c>
      <c r="J1381" s="12">
        <v>102.302551904214</v>
      </c>
      <c r="K1381" s="12">
        <v>238.51561201658879</v>
      </c>
      <c r="L1381" s="12">
        <v>0</v>
      </c>
      <c r="M1381" s="12">
        <v>0</v>
      </c>
      <c r="N1381" s="12">
        <v>0</v>
      </c>
      <c r="O1381" s="12">
        <v>0</v>
      </c>
      <c r="P1381" s="12">
        <v>0</v>
      </c>
      <c r="Q1381" s="12">
        <v>0</v>
      </c>
    </row>
    <row r="1382" spans="1:17" ht="15.75" customHeight="1">
      <c r="A1382" s="8" t="s">
        <v>1371</v>
      </c>
      <c r="B1382" s="8" t="s">
        <v>210</v>
      </c>
      <c r="C1382" s="12">
        <v>1.8984999999999998E-2</v>
      </c>
      <c r="D1382" s="12">
        <v>0</v>
      </c>
      <c r="E1382" s="12">
        <v>67.045644999999993</v>
      </c>
      <c r="F1382" s="12">
        <v>66.708092280427493</v>
      </c>
      <c r="G1382" s="12">
        <v>128.68701268971716</v>
      </c>
      <c r="H1382" s="12">
        <v>300.03026336051829</v>
      </c>
      <c r="I1382" s="12">
        <v>10.904422458635356</v>
      </c>
      <c r="J1382" s="12">
        <v>21.03579196073289</v>
      </c>
      <c r="K1382" s="12">
        <v>49.044375730388523</v>
      </c>
      <c r="L1382" s="12">
        <v>0</v>
      </c>
      <c r="M1382" s="12">
        <v>0</v>
      </c>
      <c r="N1382" s="12">
        <v>0</v>
      </c>
      <c r="O1382" s="12">
        <v>0</v>
      </c>
      <c r="P1382" s="12">
        <v>0</v>
      </c>
      <c r="Q1382" s="12">
        <v>0</v>
      </c>
    </row>
    <row r="1383" spans="1:17" ht="15.75" customHeight="1">
      <c r="A1383" s="8" t="s">
        <v>1371</v>
      </c>
      <c r="B1383" s="8" t="s">
        <v>217</v>
      </c>
      <c r="C1383" s="12">
        <v>6.8328179999999988E-2</v>
      </c>
      <c r="D1383" s="12">
        <v>0</v>
      </c>
      <c r="E1383" s="12">
        <v>999.02471837999997</v>
      </c>
      <c r="F1383" s="12">
        <v>22.029861839389465</v>
      </c>
      <c r="G1383" s="12">
        <v>42.497949096799751</v>
      </c>
      <c r="H1383" s="12">
        <v>99.082810248602371</v>
      </c>
      <c r="I1383" s="12">
        <v>17.437547532826951</v>
      </c>
      <c r="J1383" s="12">
        <v>33.638885837136208</v>
      </c>
      <c r="K1383" s="12">
        <v>78.428145668477796</v>
      </c>
      <c r="L1383" s="12">
        <v>0</v>
      </c>
      <c r="M1383" s="12">
        <v>0</v>
      </c>
      <c r="N1383" s="12">
        <v>0</v>
      </c>
      <c r="O1383" s="12">
        <v>0</v>
      </c>
      <c r="P1383" s="12">
        <v>0</v>
      </c>
      <c r="Q1383" s="12">
        <v>0</v>
      </c>
    </row>
    <row r="1384" spans="1:17" ht="15.75" customHeight="1">
      <c r="A1384" s="8" t="s">
        <v>1372</v>
      </c>
      <c r="B1384" s="8" t="s">
        <v>61</v>
      </c>
      <c r="C1384" s="12">
        <v>5.80974E-2</v>
      </c>
      <c r="D1384" s="12">
        <v>0</v>
      </c>
      <c r="E1384" s="12">
        <v>2.9174746000000003</v>
      </c>
      <c r="F1384" s="12">
        <v>1555.0944450858005</v>
      </c>
      <c r="G1384" s="12">
        <v>2999.9427617746678</v>
      </c>
      <c r="H1384" s="12">
        <v>6994.2848005333753</v>
      </c>
      <c r="I1384" s="12">
        <v>1001.4980030872052</v>
      </c>
      <c r="J1384" s="12">
        <v>1931.9962815039698</v>
      </c>
      <c r="K1384" s="12">
        <v>4504.3966833608529</v>
      </c>
      <c r="L1384" s="12">
        <v>0</v>
      </c>
      <c r="M1384" s="12">
        <v>0</v>
      </c>
      <c r="N1384" s="12">
        <v>0</v>
      </c>
      <c r="O1384" s="12">
        <v>0</v>
      </c>
      <c r="P1384" s="12">
        <v>0</v>
      </c>
      <c r="Q1384" s="12">
        <v>0</v>
      </c>
    </row>
    <row r="1385" spans="1:17" ht="15.75" customHeight="1">
      <c r="A1385" s="8" t="s">
        <v>1372</v>
      </c>
      <c r="B1385" s="8" t="s">
        <v>87</v>
      </c>
      <c r="C1385" s="12">
        <v>2.3433290000000002E-2</v>
      </c>
      <c r="D1385" s="12">
        <v>0</v>
      </c>
      <c r="E1385" s="12">
        <v>150.54139967525299</v>
      </c>
      <c r="F1385" s="12">
        <v>52.290138374908445</v>
      </c>
      <c r="G1385" s="12">
        <v>100.87324446802161</v>
      </c>
      <c r="H1385" s="12">
        <v>235.18322067778345</v>
      </c>
      <c r="I1385" s="12">
        <v>5.4126406363058219</v>
      </c>
      <c r="J1385" s="12">
        <v>10.441560093205267</v>
      </c>
      <c r="K1385" s="12">
        <v>24.344212824433544</v>
      </c>
      <c r="L1385" s="12">
        <v>0</v>
      </c>
      <c r="M1385" s="12">
        <v>0</v>
      </c>
      <c r="N1385" s="12">
        <v>0</v>
      </c>
      <c r="O1385" s="12">
        <v>0</v>
      </c>
      <c r="P1385" s="12">
        <v>0</v>
      </c>
      <c r="Q1385" s="12">
        <v>0</v>
      </c>
    </row>
    <row r="1386" spans="1:17" ht="15.75" customHeight="1">
      <c r="A1386" s="8" t="s">
        <v>1372</v>
      </c>
      <c r="B1386" s="8" t="s">
        <v>97</v>
      </c>
      <c r="C1386" s="12">
        <v>0.14583968</v>
      </c>
      <c r="D1386" s="12">
        <v>0</v>
      </c>
      <c r="E1386" s="12">
        <v>108.25509592</v>
      </c>
      <c r="F1386" s="12">
        <v>46.393882797057287</v>
      </c>
      <c r="G1386" s="12">
        <v>89.498739660133793</v>
      </c>
      <c r="H1386" s="12">
        <v>208.6638726738434</v>
      </c>
      <c r="I1386" s="12">
        <v>34.089762285998567</v>
      </c>
      <c r="J1386" s="12">
        <v>65.762781124755378</v>
      </c>
      <c r="K1386" s="12">
        <v>153.32413215430159</v>
      </c>
      <c r="L1386" s="12">
        <v>0</v>
      </c>
      <c r="M1386" s="12">
        <v>0</v>
      </c>
      <c r="N1386" s="12">
        <v>0</v>
      </c>
      <c r="O1386" s="12">
        <v>0</v>
      </c>
      <c r="P1386" s="12">
        <v>0</v>
      </c>
      <c r="Q1386" s="12">
        <v>0</v>
      </c>
    </row>
    <row r="1387" spans="1:17" ht="15.75" customHeight="1">
      <c r="A1387" s="8" t="s">
        <v>1372</v>
      </c>
      <c r="B1387" s="8" t="s">
        <v>128</v>
      </c>
      <c r="C1387" s="12">
        <v>0.50793144000000001</v>
      </c>
      <c r="D1387" s="12">
        <v>0</v>
      </c>
      <c r="E1387" s="12">
        <v>146.87979724000002</v>
      </c>
      <c r="F1387" s="12">
        <v>1001.3258944915144</v>
      </c>
      <c r="G1387" s="12">
        <v>1931.6642656977826</v>
      </c>
      <c r="H1387" s="12">
        <v>4503.6225975561711</v>
      </c>
      <c r="I1387" s="12">
        <v>716.86792491542997</v>
      </c>
      <c r="J1387" s="12">
        <v>1382.914554993356</v>
      </c>
      <c r="K1387" s="12">
        <v>3224.2276004974415</v>
      </c>
      <c r="L1387" s="12">
        <v>0</v>
      </c>
      <c r="M1387" s="12">
        <v>0</v>
      </c>
      <c r="N1387" s="12">
        <v>0</v>
      </c>
      <c r="O1387" s="12">
        <v>0</v>
      </c>
      <c r="P1387" s="12">
        <v>0</v>
      </c>
      <c r="Q1387" s="12">
        <v>0</v>
      </c>
    </row>
    <row r="1388" spans="1:17" ht="15.75" customHeight="1">
      <c r="A1388" s="8" t="s">
        <v>1372</v>
      </c>
      <c r="B1388" s="8" t="s">
        <v>138</v>
      </c>
      <c r="C1388" s="12">
        <v>2.512095E-2</v>
      </c>
      <c r="D1388" s="12">
        <v>0</v>
      </c>
      <c r="E1388" s="12">
        <v>450.24200000000002</v>
      </c>
      <c r="F1388" s="12">
        <v>45.612669652708313</v>
      </c>
      <c r="G1388" s="12">
        <v>87.991696325757005</v>
      </c>
      <c r="H1388" s="12">
        <v>205.150242206727</v>
      </c>
      <c r="I1388" s="12">
        <v>28.890246716404253</v>
      </c>
      <c r="J1388" s="12">
        <v>55.732361977525699</v>
      </c>
      <c r="K1388" s="12">
        <v>129.93848324180507</v>
      </c>
      <c r="L1388" s="12">
        <v>0</v>
      </c>
      <c r="M1388" s="12">
        <v>0</v>
      </c>
      <c r="N1388" s="12">
        <v>0</v>
      </c>
      <c r="O1388" s="12">
        <v>0</v>
      </c>
      <c r="P1388" s="12">
        <v>0</v>
      </c>
      <c r="Q1388" s="12">
        <v>0</v>
      </c>
    </row>
    <row r="1389" spans="1:17" ht="15.75" customHeight="1">
      <c r="A1389" s="8" t="s">
        <v>1372</v>
      </c>
      <c r="B1389" s="8" t="s">
        <v>193</v>
      </c>
      <c r="C1389" s="12">
        <v>4.2695919999999998E-2</v>
      </c>
      <c r="D1389" s="12">
        <v>0</v>
      </c>
      <c r="E1389" s="12">
        <v>77.359122075000002</v>
      </c>
      <c r="F1389" s="12">
        <v>123.58621949036679</v>
      </c>
      <c r="G1389" s="12">
        <v>238.41097612226727</v>
      </c>
      <c r="H1389" s="12">
        <v>555.84869412170133</v>
      </c>
      <c r="I1389" s="12">
        <v>38.854202953352264</v>
      </c>
      <c r="J1389" s="12">
        <v>74.95389446137591</v>
      </c>
      <c r="K1389" s="12">
        <v>174.75296244047527</v>
      </c>
      <c r="L1389" s="12">
        <v>0</v>
      </c>
      <c r="M1389" s="12">
        <v>0</v>
      </c>
      <c r="N1389" s="12">
        <v>0</v>
      </c>
      <c r="O1389" s="12">
        <v>0</v>
      </c>
      <c r="P1389" s="12">
        <v>0</v>
      </c>
      <c r="Q1389" s="12">
        <v>0</v>
      </c>
    </row>
    <row r="1390" spans="1:17" ht="15.75" customHeight="1">
      <c r="A1390" s="8" t="s">
        <v>1372</v>
      </c>
      <c r="B1390" s="8" t="s">
        <v>202</v>
      </c>
      <c r="C1390" s="12">
        <v>5.2199570000000001E-2</v>
      </c>
      <c r="D1390" s="12">
        <v>0</v>
      </c>
      <c r="E1390" s="12">
        <v>31.658415652206102</v>
      </c>
      <c r="F1390" s="12">
        <v>540.61564017979822</v>
      </c>
      <c r="G1390" s="12">
        <v>1042.9051314436931</v>
      </c>
      <c r="H1390" s="12">
        <v>2431.5048947599826</v>
      </c>
      <c r="I1390" s="12">
        <v>391.04485496492879</v>
      </c>
      <c r="J1390" s="12">
        <v>754.36716135690244</v>
      </c>
      <c r="K1390" s="12">
        <v>1758.7864801723179</v>
      </c>
      <c r="L1390" s="12">
        <v>0</v>
      </c>
      <c r="M1390" s="12">
        <v>0</v>
      </c>
      <c r="N1390" s="12">
        <v>0</v>
      </c>
      <c r="O1390" s="12">
        <v>0</v>
      </c>
      <c r="P1390" s="12">
        <v>0</v>
      </c>
      <c r="Q1390" s="12">
        <v>0</v>
      </c>
    </row>
    <row r="1391" spans="1:17" ht="15.75" customHeight="1">
      <c r="A1391" s="8" t="s">
        <v>1372</v>
      </c>
      <c r="B1391" s="8" t="s">
        <v>217</v>
      </c>
      <c r="C1391" s="12">
        <v>4.0755216599999997</v>
      </c>
      <c r="D1391" s="12">
        <v>0</v>
      </c>
      <c r="E1391" s="12">
        <v>999.02471837999997</v>
      </c>
      <c r="F1391" s="12">
        <v>1313.9992766269966</v>
      </c>
      <c r="G1391" s="12">
        <v>2534.8445114385431</v>
      </c>
      <c r="H1391" s="12">
        <v>5909.9209038181471</v>
      </c>
      <c r="I1391" s="12">
        <v>1040.0848181133435</v>
      </c>
      <c r="J1391" s="12">
        <v>2006.4343561838739</v>
      </c>
      <c r="K1391" s="12">
        <v>4677.9470260369362</v>
      </c>
      <c r="L1391" s="12">
        <v>0</v>
      </c>
      <c r="M1391" s="12">
        <v>0</v>
      </c>
      <c r="N1391" s="12">
        <v>0</v>
      </c>
      <c r="O1391" s="12">
        <v>0</v>
      </c>
      <c r="P1391" s="12">
        <v>0</v>
      </c>
      <c r="Q1391" s="12">
        <v>0</v>
      </c>
    </row>
    <row r="1392" spans="1:17" ht="15.75" customHeight="1">
      <c r="A1392" s="8" t="s">
        <v>1372</v>
      </c>
      <c r="B1392" s="8" t="s">
        <v>331</v>
      </c>
      <c r="C1392" s="12">
        <v>5.8622399999999995E-3</v>
      </c>
      <c r="D1392" s="12">
        <v>0</v>
      </c>
      <c r="E1392" s="12">
        <v>57.73286693</v>
      </c>
      <c r="F1392" s="12">
        <v>11.515688364735158</v>
      </c>
      <c r="G1392" s="12">
        <v>22.214988977556246</v>
      </c>
      <c r="H1392" s="12">
        <v>51.79364144195258</v>
      </c>
      <c r="I1392" s="12">
        <v>6.8687321378584612</v>
      </c>
      <c r="J1392" s="12">
        <v>13.250515635660078</v>
      </c>
      <c r="K1392" s="12">
        <v>30.893216127531016</v>
      </c>
      <c r="L1392" s="12">
        <v>0</v>
      </c>
      <c r="M1392" s="12">
        <v>0</v>
      </c>
      <c r="N1392" s="12">
        <v>0</v>
      </c>
      <c r="O1392" s="12">
        <v>0</v>
      </c>
      <c r="P1392" s="12">
        <v>0</v>
      </c>
      <c r="Q1392" s="12">
        <v>0</v>
      </c>
    </row>
    <row r="1393" spans="1:17" ht="15.75" customHeight="1">
      <c r="A1393" s="8" t="s">
        <v>1372</v>
      </c>
      <c r="B1393" s="8" t="s">
        <v>244</v>
      </c>
      <c r="C1393" s="12">
        <v>0.30075063000000002</v>
      </c>
      <c r="D1393" s="12">
        <v>0</v>
      </c>
      <c r="E1393" s="12">
        <v>184.84152828999999</v>
      </c>
      <c r="F1393" s="12">
        <v>687.75552631227106</v>
      </c>
      <c r="G1393" s="12">
        <v>1326.7536383728695</v>
      </c>
      <c r="H1393" s="12">
        <v>3093.2899537837029</v>
      </c>
      <c r="I1393" s="12">
        <v>430.33792819651063</v>
      </c>
      <c r="J1393" s="12">
        <v>830.16768331327921</v>
      </c>
      <c r="K1393" s="12">
        <v>1935.5133315467594</v>
      </c>
      <c r="L1393" s="12">
        <v>0</v>
      </c>
      <c r="M1393" s="12">
        <v>0</v>
      </c>
      <c r="N1393" s="12">
        <v>0</v>
      </c>
      <c r="O1393" s="12">
        <v>0</v>
      </c>
      <c r="P1393" s="12">
        <v>0</v>
      </c>
      <c r="Q1393" s="12">
        <v>0</v>
      </c>
    </row>
    <row r="1394" spans="1:17" ht="15.75" customHeight="1">
      <c r="A1394" s="8" t="s">
        <v>1372</v>
      </c>
      <c r="B1394" s="8" t="s">
        <v>306</v>
      </c>
      <c r="C1394" s="12">
        <v>5.1462499999999998E-3</v>
      </c>
      <c r="D1394" s="12">
        <v>0</v>
      </c>
      <c r="E1394" s="12">
        <v>36.634587916000001</v>
      </c>
      <c r="F1394" s="12">
        <v>9.0001101299667052</v>
      </c>
      <c r="G1394" s="12">
        <v>17.362170718884407</v>
      </c>
      <c r="H1394" s="12">
        <v>40.479427911324976</v>
      </c>
      <c r="I1394" s="12">
        <v>5.9068556624405471</v>
      </c>
      <c r="J1394" s="12">
        <v>11.394953499694699</v>
      </c>
      <c r="K1394" s="12">
        <v>26.567023571660272</v>
      </c>
      <c r="L1394" s="12">
        <v>0</v>
      </c>
      <c r="M1394" s="12">
        <v>0</v>
      </c>
      <c r="N1394" s="12">
        <v>0</v>
      </c>
      <c r="O1394" s="12">
        <v>0</v>
      </c>
      <c r="P1394" s="12">
        <v>0</v>
      </c>
      <c r="Q1394" s="12">
        <v>0</v>
      </c>
    </row>
    <row r="1395" spans="1:17" ht="15.75" customHeight="1">
      <c r="A1395" s="8" t="s">
        <v>1373</v>
      </c>
      <c r="B1395" s="8" t="s">
        <v>217</v>
      </c>
      <c r="C1395" s="12">
        <v>1.7100000000000001E-4</v>
      </c>
      <c r="D1395" s="12">
        <v>0</v>
      </c>
      <c r="E1395" s="12">
        <v>999.02471837999997</v>
      </c>
      <c r="F1395" s="12">
        <v>5.513254376943158E-2</v>
      </c>
      <c r="G1395" s="12">
        <v>0.10635654711647169</v>
      </c>
      <c r="H1395" s="12">
        <v>0.24796739138245757</v>
      </c>
      <c r="I1395" s="12">
        <v>4.3639690507099836E-2</v>
      </c>
      <c r="J1395" s="12">
        <v>8.4185609482797477E-2</v>
      </c>
      <c r="K1395" s="12">
        <v>0.19627645444836531</v>
      </c>
      <c r="L1395" s="12">
        <v>0</v>
      </c>
      <c r="M1395" s="12">
        <v>0</v>
      </c>
      <c r="N1395" s="12">
        <v>0</v>
      </c>
      <c r="O1395" s="12">
        <v>0</v>
      </c>
      <c r="P1395" s="12">
        <v>0</v>
      </c>
      <c r="Q1395" s="12">
        <v>0</v>
      </c>
    </row>
    <row r="1396" spans="1:17" ht="15.75" customHeight="1">
      <c r="A1396" s="8" t="s">
        <v>1374</v>
      </c>
      <c r="B1396" s="8" t="s">
        <v>244</v>
      </c>
      <c r="C1396" s="12">
        <v>3.0510000000000004E-4</v>
      </c>
      <c r="D1396" s="12">
        <v>0</v>
      </c>
      <c r="E1396" s="12">
        <v>184.84152828999999</v>
      </c>
      <c r="F1396" s="12">
        <v>0.69770165095871595</v>
      </c>
      <c r="G1396" s="12">
        <v>1.3459407718200378</v>
      </c>
      <c r="H1396" s="12">
        <v>3.1380242325657237</v>
      </c>
      <c r="I1396" s="12">
        <v>0.43656135281497299</v>
      </c>
      <c r="J1396" s="12">
        <v>0.84217333203551903</v>
      </c>
      <c r="K1396" s="12">
        <v>1.9635041743883175</v>
      </c>
      <c r="L1396" s="12">
        <v>0</v>
      </c>
      <c r="M1396" s="12">
        <v>0</v>
      </c>
      <c r="N1396" s="12">
        <v>0</v>
      </c>
      <c r="O1396" s="12">
        <v>0</v>
      </c>
      <c r="P1396" s="12">
        <v>0</v>
      </c>
      <c r="Q1396" s="12">
        <v>0</v>
      </c>
    </row>
    <row r="1397" spans="1:17" ht="15.75" customHeight="1">
      <c r="A1397" s="8" t="s">
        <v>1375</v>
      </c>
      <c r="B1397" s="8" t="s">
        <v>45</v>
      </c>
      <c r="C1397" s="12">
        <v>2.453791E-2</v>
      </c>
      <c r="D1397" s="12">
        <v>0</v>
      </c>
      <c r="E1397" s="12">
        <v>93.437635950000001</v>
      </c>
      <c r="F1397" s="12">
        <v>37.536529056417862</v>
      </c>
      <c r="G1397" s="12">
        <v>72.411961216112672</v>
      </c>
      <c r="H1397" s="12">
        <v>168.82651434691311</v>
      </c>
      <c r="I1397" s="12">
        <v>24.293190262594539</v>
      </c>
      <c r="J1397" s="12">
        <v>46.864150610906691</v>
      </c>
      <c r="K1397" s="12">
        <v>109.26249009960009</v>
      </c>
      <c r="L1397" s="12">
        <v>0</v>
      </c>
      <c r="M1397" s="12">
        <v>0</v>
      </c>
      <c r="N1397" s="12">
        <v>0</v>
      </c>
      <c r="O1397" s="12">
        <v>0</v>
      </c>
      <c r="P1397" s="12">
        <v>0</v>
      </c>
      <c r="Q1397" s="12">
        <v>0</v>
      </c>
    </row>
    <row r="1398" spans="1:17" ht="15.75" customHeight="1">
      <c r="A1398" s="8" t="s">
        <v>1375</v>
      </c>
      <c r="B1398" s="8" t="s">
        <v>61</v>
      </c>
      <c r="C1398" s="12">
        <v>2.08998E-2</v>
      </c>
      <c r="D1398" s="12">
        <v>0</v>
      </c>
      <c r="E1398" s="12">
        <v>2.9174746000000003</v>
      </c>
      <c r="F1398" s="12">
        <v>559.425428391016</v>
      </c>
      <c r="G1398" s="12">
        <v>1079.1912156574683</v>
      </c>
      <c r="H1398" s="12">
        <v>2516.1049113073464</v>
      </c>
      <c r="I1398" s="12">
        <v>360.27615633267533</v>
      </c>
      <c r="J1398" s="12">
        <v>695.01106562732002</v>
      </c>
      <c r="K1398" s="12">
        <v>1620.3993604344628</v>
      </c>
      <c r="L1398" s="12">
        <v>0</v>
      </c>
      <c r="M1398" s="12">
        <v>0</v>
      </c>
      <c r="N1398" s="12">
        <v>0</v>
      </c>
      <c r="O1398" s="12">
        <v>0</v>
      </c>
      <c r="P1398" s="12">
        <v>0</v>
      </c>
      <c r="Q1398" s="12">
        <v>0</v>
      </c>
    </row>
    <row r="1399" spans="1:17" ht="15.75" customHeight="1">
      <c r="A1399" s="8" t="s">
        <v>1375</v>
      </c>
      <c r="B1399" s="8" t="s">
        <v>83</v>
      </c>
      <c r="C1399" s="12">
        <v>1.7943580000000001E-2</v>
      </c>
      <c r="D1399" s="12">
        <v>0</v>
      </c>
      <c r="E1399" s="12">
        <v>178.77225749999999</v>
      </c>
      <c r="F1399" s="12">
        <v>13.160828599306488</v>
      </c>
      <c r="G1399" s="12">
        <v>25.388639654788413</v>
      </c>
      <c r="H1399" s="12">
        <v>59.192921513828395</v>
      </c>
      <c r="I1399" s="12">
        <v>6.0678738954245786</v>
      </c>
      <c r="J1399" s="12">
        <v>11.705574815384333</v>
      </c>
      <c r="K1399" s="12">
        <v>27.291228704749035</v>
      </c>
      <c r="L1399" s="12">
        <v>0</v>
      </c>
      <c r="M1399" s="12">
        <v>0</v>
      </c>
      <c r="N1399" s="12">
        <v>0</v>
      </c>
      <c r="O1399" s="12">
        <v>0</v>
      </c>
      <c r="P1399" s="12">
        <v>0</v>
      </c>
      <c r="Q1399" s="12">
        <v>0</v>
      </c>
    </row>
    <row r="1400" spans="1:17" ht="15.75" customHeight="1">
      <c r="A1400" s="8" t="s">
        <v>1375</v>
      </c>
      <c r="B1400" s="8" t="s">
        <v>87</v>
      </c>
      <c r="C1400" s="12">
        <v>3.4811429999999997E-2</v>
      </c>
      <c r="D1400" s="12">
        <v>0</v>
      </c>
      <c r="E1400" s="12">
        <v>150.54139967525299</v>
      </c>
      <c r="F1400" s="12">
        <v>77.679851686572334</v>
      </c>
      <c r="G1400" s="12">
        <v>149.85270479183333</v>
      </c>
      <c r="H1400" s="12">
        <v>349.37749773075865</v>
      </c>
      <c r="I1400" s="12">
        <v>8.0407727905861925</v>
      </c>
      <c r="J1400" s="12">
        <v>15.511506846687279</v>
      </c>
      <c r="K1400" s="12">
        <v>36.16465552395205</v>
      </c>
      <c r="L1400" s="12">
        <v>0</v>
      </c>
      <c r="M1400" s="12">
        <v>0</v>
      </c>
      <c r="N1400" s="12">
        <v>0</v>
      </c>
      <c r="O1400" s="12">
        <v>0</v>
      </c>
      <c r="P1400" s="12">
        <v>0</v>
      </c>
      <c r="Q1400" s="12">
        <v>0</v>
      </c>
    </row>
    <row r="1401" spans="1:17" ht="15.75" customHeight="1">
      <c r="A1401" s="8" t="s">
        <v>1375</v>
      </c>
      <c r="B1401" s="8" t="s">
        <v>97</v>
      </c>
      <c r="C1401" s="12">
        <v>1.447208E-2</v>
      </c>
      <c r="D1401" s="12">
        <v>0</v>
      </c>
      <c r="E1401" s="12">
        <v>108.25509592</v>
      </c>
      <c r="F1401" s="12">
        <v>4.6037949572409715</v>
      </c>
      <c r="G1401" s="12">
        <v>8.8812106572136553</v>
      </c>
      <c r="H1401" s="12">
        <v>20.706300633995326</v>
      </c>
      <c r="I1401" s="12">
        <v>3.3828226103071137</v>
      </c>
      <c r="J1401" s="12">
        <v>6.5258249981071677</v>
      </c>
      <c r="K1401" s="12">
        <v>15.214783154129419</v>
      </c>
      <c r="L1401" s="12">
        <v>0</v>
      </c>
      <c r="M1401" s="12">
        <v>0</v>
      </c>
      <c r="N1401" s="12">
        <v>0</v>
      </c>
      <c r="O1401" s="12">
        <v>0</v>
      </c>
      <c r="P1401" s="12">
        <v>0</v>
      </c>
      <c r="Q1401" s="12">
        <v>0</v>
      </c>
    </row>
    <row r="1402" spans="1:17" ht="15.75" customHeight="1">
      <c r="A1402" s="8" t="s">
        <v>1375</v>
      </c>
      <c r="B1402" s="8" t="s">
        <v>128</v>
      </c>
      <c r="C1402" s="12">
        <v>9.7118280000000001E-2</v>
      </c>
      <c r="D1402" s="12">
        <v>0</v>
      </c>
      <c r="E1402" s="12">
        <v>146.87979724000002</v>
      </c>
      <c r="F1402" s="12">
        <v>191.45703717902828</v>
      </c>
      <c r="G1402" s="12">
        <v>369.34100992455137</v>
      </c>
      <c r="H1402" s="12">
        <v>861.10850008376644</v>
      </c>
      <c r="I1402" s="12">
        <v>137.06767168213827</v>
      </c>
      <c r="J1402" s="12">
        <v>264.41813282501306</v>
      </c>
      <c r="K1402" s="12">
        <v>616.48367127823133</v>
      </c>
      <c r="L1402" s="12">
        <v>0</v>
      </c>
      <c r="M1402" s="12">
        <v>0</v>
      </c>
      <c r="N1402" s="12">
        <v>0</v>
      </c>
      <c r="O1402" s="12">
        <v>0</v>
      </c>
      <c r="P1402" s="12">
        <v>0</v>
      </c>
      <c r="Q1402" s="12">
        <v>0</v>
      </c>
    </row>
    <row r="1403" spans="1:17" ht="15.75" customHeight="1">
      <c r="A1403" s="8" t="s">
        <v>1375</v>
      </c>
      <c r="B1403" s="8" t="s">
        <v>138</v>
      </c>
      <c r="C1403" s="12">
        <v>1.0714670000000001E-2</v>
      </c>
      <c r="D1403" s="12">
        <v>0</v>
      </c>
      <c r="E1403" s="12">
        <v>450.24200000000002</v>
      </c>
      <c r="F1403" s="12">
        <v>19.454865486686778</v>
      </c>
      <c r="G1403" s="12">
        <v>37.530506962145097</v>
      </c>
      <c r="H1403" s="12">
        <v>87.501354274625442</v>
      </c>
      <c r="I1403" s="12">
        <v>12.322362800166999</v>
      </c>
      <c r="J1403" s="12">
        <v>23.771149853398672</v>
      </c>
      <c r="K1403" s="12">
        <v>55.421788118541365</v>
      </c>
      <c r="L1403" s="12">
        <v>0</v>
      </c>
      <c r="M1403" s="12">
        <v>0</v>
      </c>
      <c r="N1403" s="12">
        <v>0</v>
      </c>
      <c r="O1403" s="12">
        <v>0</v>
      </c>
      <c r="P1403" s="12">
        <v>0</v>
      </c>
      <c r="Q1403" s="12">
        <v>0</v>
      </c>
    </row>
    <row r="1404" spans="1:17" ht="15.75" customHeight="1">
      <c r="A1404" s="8" t="s">
        <v>1375</v>
      </c>
      <c r="B1404" s="8" t="s">
        <v>161</v>
      </c>
      <c r="C1404" s="12">
        <v>1.2015399999999999E-3</v>
      </c>
      <c r="D1404" s="12">
        <v>0</v>
      </c>
      <c r="E1404" s="12">
        <v>3.891881358</v>
      </c>
      <c r="F1404" s="12">
        <v>17.356256709715289</v>
      </c>
      <c r="G1404" s="12">
        <v>33.482067183990623</v>
      </c>
      <c r="H1404" s="12">
        <v>78.062527251982587</v>
      </c>
      <c r="I1404" s="12">
        <v>10.476899042366338</v>
      </c>
      <c r="J1404" s="12">
        <v>20.211053770600234</v>
      </c>
      <c r="K1404" s="12">
        <v>47.121521114238497</v>
      </c>
      <c r="L1404" s="12">
        <v>0</v>
      </c>
      <c r="M1404" s="12">
        <v>0</v>
      </c>
      <c r="N1404" s="12">
        <v>0</v>
      </c>
      <c r="O1404" s="12">
        <v>0</v>
      </c>
      <c r="P1404" s="12">
        <v>0</v>
      </c>
      <c r="Q1404" s="12">
        <v>0</v>
      </c>
    </row>
    <row r="1405" spans="1:17" ht="15.75" customHeight="1">
      <c r="A1405" s="8" t="s">
        <v>1375</v>
      </c>
      <c r="B1405" s="8" t="s">
        <v>193</v>
      </c>
      <c r="C1405" s="12">
        <v>4.7384900000000001E-2</v>
      </c>
      <c r="D1405" s="12">
        <v>0</v>
      </c>
      <c r="E1405" s="12">
        <v>77.359122075000002</v>
      </c>
      <c r="F1405" s="12">
        <v>137.1587882853697</v>
      </c>
      <c r="G1405" s="12">
        <v>264.59390645420035</v>
      </c>
      <c r="H1405" s="12">
        <v>616.89348270484402</v>
      </c>
      <c r="I1405" s="12">
        <v>43.121275323831924</v>
      </c>
      <c r="J1405" s="12">
        <v>83.185531396509347</v>
      </c>
      <c r="K1405" s="12">
        <v>193.94479964234702</v>
      </c>
      <c r="L1405" s="12">
        <v>0</v>
      </c>
      <c r="M1405" s="12">
        <v>0</v>
      </c>
      <c r="N1405" s="12">
        <v>0</v>
      </c>
      <c r="O1405" s="12">
        <v>0</v>
      </c>
      <c r="P1405" s="12">
        <v>0</v>
      </c>
      <c r="Q1405" s="12">
        <v>0</v>
      </c>
    </row>
    <row r="1406" spans="1:17" ht="15.75" customHeight="1">
      <c r="A1406" s="8" t="s">
        <v>1375</v>
      </c>
      <c r="B1406" s="8" t="s">
        <v>202</v>
      </c>
      <c r="C1406" s="12">
        <v>0.26878918000000002</v>
      </c>
      <c r="D1406" s="12">
        <v>0</v>
      </c>
      <c r="E1406" s="12">
        <v>31.658415652206102</v>
      </c>
      <c r="F1406" s="12">
        <v>2783.7707210826266</v>
      </c>
      <c r="G1406" s="12">
        <v>5370.1901203121497</v>
      </c>
      <c r="H1406" s="12">
        <v>12520.451927640821</v>
      </c>
      <c r="I1406" s="12">
        <v>2013.5917960481695</v>
      </c>
      <c r="J1406" s="12">
        <v>3884.4329698510833</v>
      </c>
      <c r="K1406" s="12">
        <v>9056.4496182747025</v>
      </c>
      <c r="L1406" s="12">
        <v>0</v>
      </c>
      <c r="M1406" s="12">
        <v>0</v>
      </c>
      <c r="N1406" s="12">
        <v>0</v>
      </c>
      <c r="O1406" s="12">
        <v>0</v>
      </c>
      <c r="P1406" s="12">
        <v>0</v>
      </c>
      <c r="Q1406" s="12">
        <v>0</v>
      </c>
    </row>
    <row r="1407" spans="1:17" ht="15.75" customHeight="1">
      <c r="A1407" s="8" t="s">
        <v>1375</v>
      </c>
      <c r="B1407" s="8" t="s">
        <v>210</v>
      </c>
      <c r="C1407" s="12">
        <v>1.5872500000000001E-2</v>
      </c>
      <c r="D1407" s="12">
        <v>0</v>
      </c>
      <c r="E1407" s="12">
        <v>67.045644999999993</v>
      </c>
      <c r="F1407" s="12">
        <v>55.77161942170585</v>
      </c>
      <c r="G1407" s="12">
        <v>107.58939209468191</v>
      </c>
      <c r="H1407" s="12">
        <v>250.84173585408627</v>
      </c>
      <c r="I1407" s="12">
        <v>9.1166945206578731</v>
      </c>
      <c r="J1407" s="12">
        <v>17.587074421739946</v>
      </c>
      <c r="K1407" s="12">
        <v>41.003784765898978</v>
      </c>
      <c r="L1407" s="12">
        <v>0</v>
      </c>
      <c r="M1407" s="12">
        <v>0</v>
      </c>
      <c r="N1407" s="12">
        <v>0</v>
      </c>
      <c r="O1407" s="12">
        <v>0</v>
      </c>
      <c r="P1407" s="12">
        <v>0</v>
      </c>
      <c r="Q1407" s="12">
        <v>0</v>
      </c>
    </row>
    <row r="1408" spans="1:17" ht="15.75" customHeight="1">
      <c r="A1408" s="8" t="s">
        <v>1375</v>
      </c>
      <c r="B1408" s="8" t="s">
        <v>217</v>
      </c>
      <c r="C1408" s="12">
        <v>1.1424820000000002</v>
      </c>
      <c r="D1408" s="12">
        <v>0</v>
      </c>
      <c r="E1408" s="12">
        <v>999.02471837999997</v>
      </c>
      <c r="F1408" s="12">
        <v>368.35051971220901</v>
      </c>
      <c r="G1408" s="12">
        <v>710.58737229661301</v>
      </c>
      <c r="H1408" s="12">
        <v>1656.7150949790232</v>
      </c>
      <c r="I1408" s="12">
        <v>291.56468356685639</v>
      </c>
      <c r="J1408" s="12">
        <v>562.45931867324816</v>
      </c>
      <c r="K1408" s="12">
        <v>1311.3585744507448</v>
      </c>
      <c r="L1408" s="12">
        <v>0</v>
      </c>
      <c r="M1408" s="12">
        <v>0</v>
      </c>
      <c r="N1408" s="12">
        <v>0</v>
      </c>
      <c r="O1408" s="12">
        <v>0</v>
      </c>
      <c r="P1408" s="12">
        <v>0</v>
      </c>
      <c r="Q1408" s="12">
        <v>0</v>
      </c>
    </row>
    <row r="1409" spans="1:17" ht="15.75" customHeight="1">
      <c r="A1409" s="8" t="s">
        <v>1375</v>
      </c>
      <c r="B1409" s="8" t="s">
        <v>331</v>
      </c>
      <c r="C1409" s="12">
        <v>3.6018000000000001E-3</v>
      </c>
      <c r="D1409" s="12">
        <v>0</v>
      </c>
      <c r="E1409" s="12">
        <v>57.73286693</v>
      </c>
      <c r="F1409" s="12">
        <v>7.0753170037567727</v>
      </c>
      <c r="G1409" s="12">
        <v>13.64903983790532</v>
      </c>
      <c r="H1409" s="12">
        <v>31.822364445267478</v>
      </c>
      <c r="I1409" s="12">
        <v>4.2201955931757498</v>
      </c>
      <c r="J1409" s="12">
        <v>8.1412066405538628</v>
      </c>
      <c r="K1409" s="12">
        <v>18.981001434288125</v>
      </c>
      <c r="L1409" s="12">
        <v>0</v>
      </c>
      <c r="M1409" s="12">
        <v>0</v>
      </c>
      <c r="N1409" s="12">
        <v>0</v>
      </c>
      <c r="O1409" s="12">
        <v>0</v>
      </c>
      <c r="P1409" s="12">
        <v>0</v>
      </c>
      <c r="Q1409" s="12">
        <v>0</v>
      </c>
    </row>
    <row r="1410" spans="1:17" ht="15.75" customHeight="1">
      <c r="A1410" s="8" t="s">
        <v>1375</v>
      </c>
      <c r="B1410" s="8" t="s">
        <v>244</v>
      </c>
      <c r="C1410" s="12">
        <v>1.1751706200000001</v>
      </c>
      <c r="D1410" s="12">
        <v>0</v>
      </c>
      <c r="E1410" s="12">
        <v>184.84152828999999</v>
      </c>
      <c r="F1410" s="12">
        <v>2687.3762102005171</v>
      </c>
      <c r="G1410" s="12">
        <v>5184.2348453065624</v>
      </c>
      <c r="H1410" s="12">
        <v>12086.902271252984</v>
      </c>
      <c r="I1410" s="12">
        <v>1681.5276160459211</v>
      </c>
      <c r="J1410" s="12">
        <v>3243.8458104085439</v>
      </c>
      <c r="K1410" s="12">
        <v>7562.9381120567259</v>
      </c>
      <c r="L1410" s="12">
        <v>0</v>
      </c>
      <c r="M1410" s="12">
        <v>0</v>
      </c>
      <c r="N1410" s="12">
        <v>0</v>
      </c>
      <c r="O1410" s="12">
        <v>0</v>
      </c>
      <c r="P1410" s="12">
        <v>0</v>
      </c>
      <c r="Q1410" s="12">
        <v>0</v>
      </c>
    </row>
    <row r="1411" spans="1:17" ht="15.75" customHeight="1">
      <c r="A1411" s="8" t="s">
        <v>1375</v>
      </c>
      <c r="B1411" s="8" t="s">
        <v>306</v>
      </c>
      <c r="C1411" s="12">
        <v>3.9787299999999998E-3</v>
      </c>
      <c r="D1411" s="12">
        <v>0</v>
      </c>
      <c r="E1411" s="12">
        <v>36.634587916000001</v>
      </c>
      <c r="F1411" s="12">
        <v>6.9582721743798741</v>
      </c>
      <c r="G1411" s="12">
        <v>13.423247899800234</v>
      </c>
      <c r="H1411" s="12">
        <v>31.295936694413609</v>
      </c>
      <c r="I1411" s="12">
        <v>4.5667784949860728</v>
      </c>
      <c r="J1411" s="12">
        <v>8.809801960231292</v>
      </c>
      <c r="K1411" s="12">
        <v>20.539813202870416</v>
      </c>
      <c r="L1411" s="12">
        <v>0</v>
      </c>
      <c r="M1411" s="12">
        <v>0</v>
      </c>
      <c r="N1411" s="12">
        <v>0</v>
      </c>
      <c r="O1411" s="12">
        <v>0</v>
      </c>
      <c r="P1411" s="12">
        <v>0</v>
      </c>
      <c r="Q1411" s="12">
        <v>0</v>
      </c>
    </row>
    <row r="1412" spans="1:17" ht="15.75" customHeight="1">
      <c r="A1412" s="8" t="s">
        <v>1375</v>
      </c>
      <c r="B1412" s="8" t="s">
        <v>310</v>
      </c>
      <c r="C1412" s="12">
        <v>5.3179999999999992E-4</v>
      </c>
      <c r="D1412" s="12">
        <v>0</v>
      </c>
      <c r="E1412" s="12">
        <v>126.431048136</v>
      </c>
      <c r="F1412" s="12">
        <v>0.74005721709501981</v>
      </c>
      <c r="G1412" s="12">
        <v>1.427649168665647</v>
      </c>
      <c r="H1412" s="12">
        <v>3.328525133254614</v>
      </c>
      <c r="I1412" s="12">
        <v>0.44271652861360433</v>
      </c>
      <c r="J1412" s="12">
        <v>0.85404732151757645</v>
      </c>
      <c r="K1412" s="12">
        <v>1.991188057299109</v>
      </c>
      <c r="L1412" s="12">
        <v>0</v>
      </c>
      <c r="M1412" s="12">
        <v>0</v>
      </c>
      <c r="N1412" s="12">
        <v>0</v>
      </c>
      <c r="O1412" s="12">
        <v>0</v>
      </c>
      <c r="P1412" s="12">
        <v>0</v>
      </c>
      <c r="Q1412" s="12">
        <v>0</v>
      </c>
    </row>
    <row r="1413" spans="1:17" ht="15.75" customHeight="1">
      <c r="A1413" s="8" t="s">
        <v>1375</v>
      </c>
      <c r="B1413" s="8" t="s">
        <v>319</v>
      </c>
      <c r="C1413" s="12">
        <v>1.2428089999999999E-2</v>
      </c>
      <c r="D1413" s="12">
        <v>0</v>
      </c>
      <c r="E1413" s="12">
        <v>230.05283894999999</v>
      </c>
      <c r="F1413" s="12">
        <v>1.7268739773591095</v>
      </c>
      <c r="G1413" s="12">
        <v>3.3313237695924394</v>
      </c>
      <c r="H1413" s="12">
        <v>7.7668905901165575</v>
      </c>
      <c r="I1413" s="12">
        <v>0.892733533727189</v>
      </c>
      <c r="J1413" s="12">
        <v>1.7221780395149171</v>
      </c>
      <c r="K1413" s="12">
        <v>4.0152111697177464</v>
      </c>
      <c r="L1413" s="12">
        <v>0</v>
      </c>
      <c r="M1413" s="12">
        <v>0</v>
      </c>
      <c r="N1413" s="12">
        <v>0</v>
      </c>
      <c r="O1413" s="12">
        <v>0</v>
      </c>
      <c r="P1413" s="12">
        <v>0</v>
      </c>
      <c r="Q1413" s="12">
        <v>0</v>
      </c>
    </row>
    <row r="1414" spans="1:17" ht="15.75" customHeight="1">
      <c r="A1414" s="8" t="s">
        <v>1376</v>
      </c>
      <c r="B1414" s="8" t="s">
        <v>306</v>
      </c>
      <c r="C1414" s="12">
        <v>0</v>
      </c>
      <c r="D1414" s="12">
        <v>2.855</v>
      </c>
      <c r="E1414" s="12">
        <v>36.634587916000001</v>
      </c>
      <c r="F1414" s="12">
        <v>0</v>
      </c>
      <c r="G1414" s="12">
        <v>0</v>
      </c>
      <c r="H1414" s="12">
        <v>0</v>
      </c>
      <c r="I1414" s="12">
        <v>0</v>
      </c>
      <c r="J1414" s="12">
        <v>0</v>
      </c>
      <c r="K1414" s="12">
        <v>0</v>
      </c>
      <c r="L1414" s="12">
        <v>1647.6956539126807</v>
      </c>
      <c r="M1414" s="12">
        <v>3178.5803532274854</v>
      </c>
      <c r="N1414" s="12">
        <v>7410.7734771250589</v>
      </c>
      <c r="O1414" s="12">
        <v>1081.397923219502</v>
      </c>
      <c r="P1414" s="12">
        <v>2086.1317347072845</v>
      </c>
      <c r="Q1414" s="12">
        <v>4863.7592923079392</v>
      </c>
    </row>
    <row r="1415" spans="1:17" ht="15.75" customHeight="1">
      <c r="A1415" s="8" t="s">
        <v>1377</v>
      </c>
      <c r="B1415" s="8" t="s">
        <v>61</v>
      </c>
      <c r="C1415" s="12">
        <v>3.1500000000000001E-4</v>
      </c>
      <c r="D1415" s="12">
        <v>0</v>
      </c>
      <c r="E1415" s="12">
        <v>2.9174746000000003</v>
      </c>
      <c r="F1415" s="12">
        <v>8.4316122615130311</v>
      </c>
      <c r="G1415" s="12">
        <v>16.265477800366632</v>
      </c>
      <c r="H1415" s="12">
        <v>37.922518256720842</v>
      </c>
      <c r="I1415" s="12">
        <v>5.4300514476115911</v>
      </c>
      <c r="J1415" s="12">
        <v>10.475147402013695</v>
      </c>
      <c r="K1415" s="12">
        <v>24.422520719665059</v>
      </c>
      <c r="L1415" s="12">
        <v>0</v>
      </c>
      <c r="M1415" s="12">
        <v>0</v>
      </c>
      <c r="N1415" s="12">
        <v>0</v>
      </c>
      <c r="O1415" s="12">
        <v>0</v>
      </c>
      <c r="P1415" s="12">
        <v>0</v>
      </c>
      <c r="Q1415" s="12">
        <v>0</v>
      </c>
    </row>
    <row r="1416" spans="1:17" ht="15.75" customHeight="1">
      <c r="A1416" s="8" t="s">
        <v>1377</v>
      </c>
      <c r="B1416" s="8" t="s">
        <v>128</v>
      </c>
      <c r="C1416" s="12">
        <v>4.0800000000000003E-3</v>
      </c>
      <c r="D1416" s="12">
        <v>0</v>
      </c>
      <c r="E1416" s="12">
        <v>146.87979724000002</v>
      </c>
      <c r="F1416" s="12">
        <v>8.0432304988353938</v>
      </c>
      <c r="G1416" s="12">
        <v>15.516248027582137</v>
      </c>
      <c r="H1416" s="12">
        <v>36.17570945801107</v>
      </c>
      <c r="I1416" s="12">
        <v>5.7582990603120665</v>
      </c>
      <c r="J1416" s="12">
        <v>11.108371996765731</v>
      </c>
      <c r="K1416" s="12">
        <v>25.898866606937272</v>
      </c>
      <c r="L1416" s="12">
        <v>0</v>
      </c>
      <c r="M1416" s="12">
        <v>0</v>
      </c>
      <c r="N1416" s="12">
        <v>0</v>
      </c>
      <c r="O1416" s="12">
        <v>0</v>
      </c>
      <c r="P1416" s="12">
        <v>0</v>
      </c>
      <c r="Q1416" s="12">
        <v>0</v>
      </c>
    </row>
    <row r="1417" spans="1:17" ht="15.75" customHeight="1">
      <c r="A1417" s="8" t="s">
        <v>1377</v>
      </c>
      <c r="B1417" s="8" t="s">
        <v>217</v>
      </c>
      <c r="C1417" s="12">
        <v>1.343718E-2</v>
      </c>
      <c r="D1417" s="12">
        <v>0</v>
      </c>
      <c r="E1417" s="12">
        <v>999.02471837999997</v>
      </c>
      <c r="F1417" s="12">
        <v>4.3323152894019339</v>
      </c>
      <c r="G1417" s="12">
        <v>8.3574974724123443</v>
      </c>
      <c r="H1417" s="12">
        <v>19.485277614833517</v>
      </c>
      <c r="I1417" s="12">
        <v>3.4292068800479054</v>
      </c>
      <c r="J1417" s="12">
        <v>6.6153051931582247</v>
      </c>
      <c r="K1417" s="12">
        <v>15.423403790552545</v>
      </c>
      <c r="L1417" s="12">
        <v>0</v>
      </c>
      <c r="M1417" s="12">
        <v>0</v>
      </c>
      <c r="N1417" s="12">
        <v>0</v>
      </c>
      <c r="O1417" s="12">
        <v>0</v>
      </c>
      <c r="P1417" s="12">
        <v>0</v>
      </c>
      <c r="Q1417" s="12">
        <v>0</v>
      </c>
    </row>
    <row r="1418" spans="1:17" ht="15.75" customHeight="1">
      <c r="A1418" s="8" t="s">
        <v>1377</v>
      </c>
      <c r="B1418" s="8" t="s">
        <v>244</v>
      </c>
      <c r="C1418" s="12">
        <v>3.52221E-3</v>
      </c>
      <c r="D1418" s="12">
        <v>0</v>
      </c>
      <c r="E1418" s="12">
        <v>184.84152828999999</v>
      </c>
      <c r="F1418" s="12">
        <v>8.0545779482900652</v>
      </c>
      <c r="G1418" s="12">
        <v>15.5381384657891</v>
      </c>
      <c r="H1418" s="12">
        <v>36.226746418175402</v>
      </c>
      <c r="I1418" s="12">
        <v>5.0398582841639659</v>
      </c>
      <c r="J1418" s="12">
        <v>9.7224232442767136</v>
      </c>
      <c r="K1418" s="12">
        <v>22.667564857660686</v>
      </c>
      <c r="L1418" s="12">
        <v>0</v>
      </c>
      <c r="M1418" s="12">
        <v>0</v>
      </c>
      <c r="N1418" s="12">
        <v>0</v>
      </c>
      <c r="O1418" s="12">
        <v>0</v>
      </c>
      <c r="P1418" s="12">
        <v>0</v>
      </c>
      <c r="Q1418" s="12">
        <v>0</v>
      </c>
    </row>
    <row r="1419" spans="1:17" ht="15.75" customHeight="1">
      <c r="A1419" s="8" t="s">
        <v>1378</v>
      </c>
      <c r="B1419" s="8" t="s">
        <v>202</v>
      </c>
      <c r="C1419" s="12">
        <v>9.5931799999999998E-3</v>
      </c>
      <c r="D1419" s="12">
        <v>0</v>
      </c>
      <c r="E1419" s="12">
        <v>31.658415652206102</v>
      </c>
      <c r="F1419" s="12">
        <v>99.353752283017599</v>
      </c>
      <c r="G1419" s="12">
        <v>191.66396675035841</v>
      </c>
      <c r="H1419" s="12">
        <v>446.85931562872196</v>
      </c>
      <c r="I1419" s="12">
        <v>71.865796629214671</v>
      </c>
      <c r="J1419" s="12">
        <v>138.63677354019984</v>
      </c>
      <c r="K1419" s="12">
        <v>323.22785965209056</v>
      </c>
      <c r="L1419" s="12">
        <v>0</v>
      </c>
      <c r="M1419" s="12">
        <v>0</v>
      </c>
      <c r="N1419" s="12">
        <v>0</v>
      </c>
      <c r="O1419" s="12">
        <v>0</v>
      </c>
      <c r="P1419" s="12">
        <v>0</v>
      </c>
      <c r="Q1419" s="12">
        <v>0</v>
      </c>
    </row>
    <row r="1420" spans="1:17" ht="15.75" customHeight="1">
      <c r="A1420" s="8" t="s">
        <v>1379</v>
      </c>
      <c r="B1420" s="8" t="s">
        <v>61</v>
      </c>
      <c r="C1420" s="12">
        <v>1.0407485999999999</v>
      </c>
      <c r="D1420" s="12">
        <v>0</v>
      </c>
      <c r="E1420" s="12">
        <v>2.9174746000000003</v>
      </c>
      <c r="F1420" s="12">
        <v>27857.741767976251</v>
      </c>
      <c r="G1420" s="12">
        <v>53740.549997024282</v>
      </c>
      <c r="H1420" s="12">
        <v>125294.62788621159</v>
      </c>
      <c r="I1420" s="12">
        <v>17940.693466761066</v>
      </c>
      <c r="J1420" s="12">
        <v>34609.507915680602</v>
      </c>
      <c r="K1420" s="12">
        <v>80691.12459511873</v>
      </c>
      <c r="L1420" s="12">
        <v>0</v>
      </c>
      <c r="M1420" s="12">
        <v>0</v>
      </c>
      <c r="N1420" s="12">
        <v>0</v>
      </c>
      <c r="O1420" s="12">
        <v>0</v>
      </c>
      <c r="P1420" s="12">
        <v>0</v>
      </c>
      <c r="Q1420" s="12">
        <v>0</v>
      </c>
    </row>
    <row r="1421" spans="1:17" ht="15.75" customHeight="1">
      <c r="A1421" s="8" t="s">
        <v>1379</v>
      </c>
      <c r="B1421" s="8" t="s">
        <v>87</v>
      </c>
      <c r="C1421" s="12">
        <v>1.3332463799999998</v>
      </c>
      <c r="D1421" s="12">
        <v>0</v>
      </c>
      <c r="E1421" s="12">
        <v>150.54139967525299</v>
      </c>
      <c r="F1421" s="12">
        <v>2975.0682767142703</v>
      </c>
      <c r="G1421" s="12">
        <v>5739.2234733511505</v>
      </c>
      <c r="H1421" s="12">
        <v>13380.843134079587</v>
      </c>
      <c r="I1421" s="12">
        <v>307.95434762236255</v>
      </c>
      <c r="J1421" s="12">
        <v>594.07672571023454</v>
      </c>
      <c r="K1421" s="12">
        <v>1385.0736973820401</v>
      </c>
      <c r="L1421" s="12">
        <v>0</v>
      </c>
      <c r="M1421" s="12">
        <v>0</v>
      </c>
      <c r="N1421" s="12">
        <v>0</v>
      </c>
      <c r="O1421" s="12">
        <v>0</v>
      </c>
      <c r="P1421" s="12">
        <v>0</v>
      </c>
      <c r="Q1421" s="12">
        <v>0</v>
      </c>
    </row>
    <row r="1422" spans="1:17" ht="15.75" customHeight="1">
      <c r="A1422" s="8" t="s">
        <v>1379</v>
      </c>
      <c r="B1422" s="8" t="s">
        <v>97</v>
      </c>
      <c r="C1422" s="12">
        <v>2.2322720000000001E-2</v>
      </c>
      <c r="D1422" s="12">
        <v>0</v>
      </c>
      <c r="E1422" s="12">
        <v>108.25509592</v>
      </c>
      <c r="F1422" s="12">
        <v>7.1012063067577138</v>
      </c>
      <c r="G1422" s="12">
        <v>13.698983059933084</v>
      </c>
      <c r="H1422" s="12">
        <v>31.938805706470678</v>
      </c>
      <c r="I1422" s="12">
        <v>5.2178955574841224</v>
      </c>
      <c r="J1422" s="12">
        <v>10.065876100860887</v>
      </c>
      <c r="K1422" s="12">
        <v>23.468315833684436</v>
      </c>
      <c r="L1422" s="12">
        <v>0</v>
      </c>
      <c r="M1422" s="12">
        <v>0</v>
      </c>
      <c r="N1422" s="12">
        <v>0</v>
      </c>
      <c r="O1422" s="12">
        <v>0</v>
      </c>
      <c r="P1422" s="12">
        <v>0</v>
      </c>
      <c r="Q1422" s="12">
        <v>0</v>
      </c>
    </row>
    <row r="1423" spans="1:17" ht="15.75" customHeight="1">
      <c r="A1423" s="8" t="s">
        <v>1379</v>
      </c>
      <c r="B1423" s="8" t="s">
        <v>128</v>
      </c>
      <c r="C1423" s="12">
        <v>1.7370253200000001</v>
      </c>
      <c r="D1423" s="12">
        <v>0</v>
      </c>
      <c r="E1423" s="12">
        <v>146.87979724000002</v>
      </c>
      <c r="F1423" s="12">
        <v>3424.3370174199281</v>
      </c>
      <c r="G1423" s="12">
        <v>6605.9107096348598</v>
      </c>
      <c r="H1423" s="12">
        <v>15401.500808217817</v>
      </c>
      <c r="I1423" s="12">
        <v>2451.5468793858495</v>
      </c>
      <c r="J1423" s="12">
        <v>4729.2949564610371</v>
      </c>
      <c r="K1423" s="12">
        <v>11026.222317537384</v>
      </c>
      <c r="L1423" s="12">
        <v>0</v>
      </c>
      <c r="M1423" s="12">
        <v>0</v>
      </c>
      <c r="N1423" s="12">
        <v>0</v>
      </c>
      <c r="O1423" s="12">
        <v>0</v>
      </c>
      <c r="P1423" s="12">
        <v>0</v>
      </c>
      <c r="Q1423" s="12">
        <v>0</v>
      </c>
    </row>
    <row r="1424" spans="1:17" ht="15.75" customHeight="1">
      <c r="A1424" s="8" t="s">
        <v>1379</v>
      </c>
      <c r="B1424" s="8" t="s">
        <v>193</v>
      </c>
      <c r="C1424" s="12">
        <v>1.2336380200000001</v>
      </c>
      <c r="D1424" s="12">
        <v>0</v>
      </c>
      <c r="E1424" s="12">
        <v>77.359122075000002</v>
      </c>
      <c r="F1424" s="12">
        <v>3570.8484349647811</v>
      </c>
      <c r="G1424" s="12">
        <v>6888.546833742922</v>
      </c>
      <c r="H1424" s="12">
        <v>16060.459229731583</v>
      </c>
      <c r="I1424" s="12">
        <v>1122.6370575935978</v>
      </c>
      <c r="J1424" s="12">
        <v>2165.6864158125823</v>
      </c>
      <c r="K1424" s="12">
        <v>5049.2388634371218</v>
      </c>
      <c r="L1424" s="12">
        <v>0</v>
      </c>
      <c r="M1424" s="12">
        <v>0</v>
      </c>
      <c r="N1424" s="12">
        <v>0</v>
      </c>
      <c r="O1424" s="12">
        <v>0</v>
      </c>
      <c r="P1424" s="12">
        <v>0</v>
      </c>
      <c r="Q1424" s="12">
        <v>0</v>
      </c>
    </row>
    <row r="1425" spans="1:17" ht="15.75" customHeight="1">
      <c r="A1425" s="8" t="s">
        <v>1379</v>
      </c>
      <c r="B1425" s="8" t="s">
        <v>202</v>
      </c>
      <c r="C1425" s="12">
        <v>1.2870358</v>
      </c>
      <c r="D1425" s="12">
        <v>0</v>
      </c>
      <c r="E1425" s="12">
        <v>31.658415652206102</v>
      </c>
      <c r="F1425" s="12">
        <v>13329.452387276731</v>
      </c>
      <c r="G1425" s="12">
        <v>25713.932895840688</v>
      </c>
      <c r="H1425" s="12">
        <v>59951.333841089683</v>
      </c>
      <c r="I1425" s="12">
        <v>9641.6259318931388</v>
      </c>
      <c r="J1425" s="12">
        <v>18599.723005586256</v>
      </c>
      <c r="K1425" s="12">
        <v>43364.747344427618</v>
      </c>
      <c r="L1425" s="12">
        <v>0</v>
      </c>
      <c r="M1425" s="12">
        <v>0</v>
      </c>
      <c r="N1425" s="12">
        <v>0</v>
      </c>
      <c r="O1425" s="12">
        <v>0</v>
      </c>
      <c r="P1425" s="12">
        <v>0</v>
      </c>
      <c r="Q1425" s="12">
        <v>0</v>
      </c>
    </row>
    <row r="1426" spans="1:17" ht="15.75" customHeight="1">
      <c r="A1426" s="8" t="s">
        <v>1379</v>
      </c>
      <c r="B1426" s="8" t="s">
        <v>210</v>
      </c>
      <c r="C1426" s="12">
        <v>1.31458125</v>
      </c>
      <c r="D1426" s="12">
        <v>0</v>
      </c>
      <c r="E1426" s="12">
        <v>67.045644999999993</v>
      </c>
      <c r="F1426" s="12">
        <v>4619.0786060110468</v>
      </c>
      <c r="G1426" s="12">
        <v>8910.6944430031217</v>
      </c>
      <c r="H1426" s="12">
        <v>20775.041277129279</v>
      </c>
      <c r="I1426" s="12">
        <v>755.05658710565922</v>
      </c>
      <c r="J1426" s="12">
        <v>1456.5845504598472</v>
      </c>
      <c r="K1426" s="12">
        <v>3395.9871874176356</v>
      </c>
      <c r="L1426" s="12">
        <v>0</v>
      </c>
      <c r="M1426" s="12">
        <v>0</v>
      </c>
      <c r="N1426" s="12">
        <v>0</v>
      </c>
      <c r="O1426" s="12">
        <v>0</v>
      </c>
      <c r="P1426" s="12">
        <v>0</v>
      </c>
      <c r="Q1426" s="12">
        <v>0</v>
      </c>
    </row>
    <row r="1427" spans="1:17" ht="15.75" customHeight="1">
      <c r="A1427" s="8" t="s">
        <v>1379</v>
      </c>
      <c r="B1427" s="8" t="s">
        <v>217</v>
      </c>
      <c r="C1427" s="12">
        <v>1.2405331799999999</v>
      </c>
      <c r="D1427" s="12">
        <v>0</v>
      </c>
      <c r="E1427" s="12">
        <v>999.02471837999997</v>
      </c>
      <c r="F1427" s="12">
        <v>399.96344937884294</v>
      </c>
      <c r="G1427" s="12">
        <v>771.5720795802132</v>
      </c>
      <c r="H1427" s="12">
        <v>1798.8992781753491</v>
      </c>
      <c r="I1427" s="12">
        <v>316.58762595899634</v>
      </c>
      <c r="J1427" s="12">
        <v>610.73123884171287</v>
      </c>
      <c r="K1427" s="12">
        <v>1423.9032409120218</v>
      </c>
      <c r="L1427" s="12">
        <v>0</v>
      </c>
      <c r="M1427" s="12">
        <v>0</v>
      </c>
      <c r="N1427" s="12">
        <v>0</v>
      </c>
      <c r="O1427" s="12">
        <v>0</v>
      </c>
      <c r="P1427" s="12">
        <v>0</v>
      </c>
      <c r="Q1427" s="12">
        <v>0</v>
      </c>
    </row>
    <row r="1428" spans="1:17" ht="15.75" customHeight="1">
      <c r="A1428" s="8" t="s">
        <v>1379</v>
      </c>
      <c r="B1428" s="8" t="s">
        <v>244</v>
      </c>
      <c r="C1428" s="12">
        <v>1.83627147</v>
      </c>
      <c r="D1428" s="12">
        <v>0</v>
      </c>
      <c r="E1428" s="12">
        <v>184.84152828999999</v>
      </c>
      <c r="F1428" s="12">
        <v>4199.1794042195615</v>
      </c>
      <c r="G1428" s="12">
        <v>8100.6641743786131</v>
      </c>
      <c r="H1428" s="12">
        <v>18886.477779184144</v>
      </c>
      <c r="I1428" s="12">
        <v>2627.4833073704986</v>
      </c>
      <c r="J1428" s="12">
        <v>5068.6950587075071</v>
      </c>
      <c r="K1428" s="12">
        <v>11817.524407260478</v>
      </c>
      <c r="L1428" s="12">
        <v>0</v>
      </c>
      <c r="M1428" s="12">
        <v>0</v>
      </c>
      <c r="N1428" s="12">
        <v>0</v>
      </c>
      <c r="O1428" s="12">
        <v>0</v>
      </c>
      <c r="P1428" s="12">
        <v>0</v>
      </c>
      <c r="Q1428" s="12">
        <v>0</v>
      </c>
    </row>
    <row r="1429" spans="1:17" ht="15.75" customHeight="1">
      <c r="A1429" s="8" t="s">
        <v>1379</v>
      </c>
      <c r="B1429" s="8" t="s">
        <v>319</v>
      </c>
      <c r="C1429" s="12">
        <v>0.74578482999999995</v>
      </c>
      <c r="D1429" s="12">
        <v>0</v>
      </c>
      <c r="E1429" s="12">
        <v>230.05283894999999</v>
      </c>
      <c r="F1429" s="12">
        <v>103.62625436701757</v>
      </c>
      <c r="G1429" s="12">
        <v>199.90607818099616</v>
      </c>
      <c r="H1429" s="12">
        <v>466.0755738314316</v>
      </c>
      <c r="I1429" s="12">
        <v>53.571154271173683</v>
      </c>
      <c r="J1429" s="12">
        <v>103.34446052686823</v>
      </c>
      <c r="K1429" s="12">
        <v>240.94479357826108</v>
      </c>
      <c r="L1429" s="12">
        <v>0</v>
      </c>
      <c r="M1429" s="12">
        <v>0</v>
      </c>
      <c r="N1429" s="12">
        <v>0</v>
      </c>
      <c r="O1429" s="12">
        <v>0</v>
      </c>
      <c r="P1429" s="12">
        <v>0</v>
      </c>
      <c r="Q1429" s="12">
        <v>0</v>
      </c>
    </row>
    <row r="1430" spans="1:17" ht="15.75" customHeight="1">
      <c r="A1430" s="8" t="s">
        <v>1380</v>
      </c>
      <c r="B1430" s="8" t="s">
        <v>45</v>
      </c>
      <c r="C1430" s="12">
        <v>3.4657899999999998E-2</v>
      </c>
      <c r="D1430" s="12">
        <v>0</v>
      </c>
      <c r="E1430" s="12">
        <v>93.437635950000001</v>
      </c>
      <c r="F1430" s="12">
        <v>53.017444044110704</v>
      </c>
      <c r="G1430" s="12">
        <v>102.27629454309317</v>
      </c>
      <c r="H1430" s="12">
        <v>238.45439369464961</v>
      </c>
      <c r="I1430" s="12">
        <v>34.312252298666643</v>
      </c>
      <c r="J1430" s="12">
        <v>66.191988048604912</v>
      </c>
      <c r="K1430" s="12">
        <v>154.32481640135325</v>
      </c>
      <c r="L1430" s="12">
        <v>0</v>
      </c>
      <c r="M1430" s="12">
        <v>0</v>
      </c>
      <c r="N1430" s="12">
        <v>0</v>
      </c>
      <c r="O1430" s="12">
        <v>0</v>
      </c>
      <c r="P1430" s="12">
        <v>0</v>
      </c>
      <c r="Q1430" s="12">
        <v>0</v>
      </c>
    </row>
    <row r="1431" spans="1:17" ht="15.75" customHeight="1">
      <c r="A1431" s="8" t="s">
        <v>1380</v>
      </c>
      <c r="B1431" s="8" t="s">
        <v>87</v>
      </c>
      <c r="C1431" s="12">
        <v>5.5193999999999998E-3</v>
      </c>
      <c r="D1431" s="12">
        <v>0</v>
      </c>
      <c r="E1431" s="12">
        <v>150.54139967525299</v>
      </c>
      <c r="F1431" s="12">
        <v>12.316247088926463</v>
      </c>
      <c r="G1431" s="12">
        <v>23.75935199525113</v>
      </c>
      <c r="H1431" s="12">
        <v>55.394281733762426</v>
      </c>
      <c r="I1431" s="12">
        <v>1.2748755607098425</v>
      </c>
      <c r="J1431" s="12">
        <v>2.4593706977738568</v>
      </c>
      <c r="K1431" s="12">
        <v>5.7339557639229692</v>
      </c>
      <c r="L1431" s="12">
        <v>0</v>
      </c>
      <c r="M1431" s="12">
        <v>0</v>
      </c>
      <c r="N1431" s="12">
        <v>0</v>
      </c>
      <c r="O1431" s="12">
        <v>0</v>
      </c>
      <c r="P1431" s="12">
        <v>0</v>
      </c>
      <c r="Q1431" s="12">
        <v>0</v>
      </c>
    </row>
    <row r="1432" spans="1:17" ht="15.75" customHeight="1">
      <c r="A1432" s="8" t="s">
        <v>1380</v>
      </c>
      <c r="B1432" s="8" t="s">
        <v>97</v>
      </c>
      <c r="C1432" s="12">
        <v>1.6804586399999999</v>
      </c>
      <c r="D1432" s="12">
        <v>0</v>
      </c>
      <c r="E1432" s="12">
        <v>108.25509592</v>
      </c>
      <c r="F1432" s="12">
        <v>534.58017179866476</v>
      </c>
      <c r="G1432" s="12">
        <v>1031.2620703157227</v>
      </c>
      <c r="H1432" s="12">
        <v>2404.3594150139388</v>
      </c>
      <c r="I1432" s="12">
        <v>392.80417763569176</v>
      </c>
      <c r="J1432" s="12">
        <v>757.76108211101462</v>
      </c>
      <c r="K1432" s="12">
        <v>1766.6993139260721</v>
      </c>
      <c r="L1432" s="12">
        <v>0</v>
      </c>
      <c r="M1432" s="12">
        <v>0</v>
      </c>
      <c r="N1432" s="12">
        <v>0</v>
      </c>
      <c r="O1432" s="12">
        <v>0</v>
      </c>
      <c r="P1432" s="12">
        <v>0</v>
      </c>
      <c r="Q1432" s="12">
        <v>0</v>
      </c>
    </row>
    <row r="1433" spans="1:17" ht="15.75" customHeight="1">
      <c r="A1433" s="8" t="s">
        <v>1380</v>
      </c>
      <c r="B1433" s="8" t="s">
        <v>128</v>
      </c>
      <c r="C1433" s="12">
        <v>5.8351894800000004</v>
      </c>
      <c r="D1433" s="12">
        <v>0</v>
      </c>
      <c r="E1433" s="12">
        <v>146.87979724000002</v>
      </c>
      <c r="F1433" s="12">
        <v>11503.375978436135</v>
      </c>
      <c r="G1433" s="12">
        <v>22191.23707343579</v>
      </c>
      <c r="H1433" s="12">
        <v>51738.264524735947</v>
      </c>
      <c r="I1433" s="12">
        <v>8235.4818871144234</v>
      </c>
      <c r="J1433" s="12">
        <v>15887.121425356367</v>
      </c>
      <c r="K1433" s="12">
        <v>37040.390678608739</v>
      </c>
      <c r="L1433" s="12">
        <v>0</v>
      </c>
      <c r="M1433" s="12">
        <v>0</v>
      </c>
      <c r="N1433" s="12">
        <v>0</v>
      </c>
      <c r="O1433" s="12">
        <v>0</v>
      </c>
      <c r="P1433" s="12">
        <v>0</v>
      </c>
      <c r="Q1433" s="12">
        <v>0</v>
      </c>
    </row>
    <row r="1434" spans="1:17" ht="15.75" customHeight="1">
      <c r="A1434" s="8" t="s">
        <v>1380</v>
      </c>
      <c r="B1434" s="8" t="s">
        <v>138</v>
      </c>
      <c r="C1434" s="12">
        <v>9.3417000000000001E-4</v>
      </c>
      <c r="D1434" s="12">
        <v>0</v>
      </c>
      <c r="E1434" s="12">
        <v>450.24200000000002</v>
      </c>
      <c r="F1434" s="12">
        <v>1.6961933210913809</v>
      </c>
      <c r="G1434" s="12">
        <v>3.2721375169582529</v>
      </c>
      <c r="H1434" s="12">
        <v>7.6288994549273887</v>
      </c>
      <c r="I1434" s="12">
        <v>1.0743384217182617</v>
      </c>
      <c r="J1434" s="12">
        <v>2.0725132046576737</v>
      </c>
      <c r="K1434" s="12">
        <v>4.8320080606026865</v>
      </c>
      <c r="L1434" s="12">
        <v>0</v>
      </c>
      <c r="M1434" s="12">
        <v>0</v>
      </c>
      <c r="N1434" s="12">
        <v>0</v>
      </c>
      <c r="O1434" s="12">
        <v>0</v>
      </c>
      <c r="P1434" s="12">
        <v>0</v>
      </c>
      <c r="Q1434" s="12">
        <v>0</v>
      </c>
    </row>
    <row r="1435" spans="1:17" ht="15.75" customHeight="1">
      <c r="A1435" s="8" t="s">
        <v>1380</v>
      </c>
      <c r="B1435" s="8" t="s">
        <v>202</v>
      </c>
      <c r="C1435" s="12">
        <v>7.8992840000000009E-2</v>
      </c>
      <c r="D1435" s="12">
        <v>0</v>
      </c>
      <c r="E1435" s="12">
        <v>31.658415652206102</v>
      </c>
      <c r="F1435" s="12">
        <v>818.1056810663456</v>
      </c>
      <c r="G1435" s="12">
        <v>1578.2129658024123</v>
      </c>
      <c r="H1435" s="12">
        <v>3679.5605234102914</v>
      </c>
      <c r="I1435" s="12">
        <v>591.76241607101042</v>
      </c>
      <c r="J1435" s="12">
        <v>1141.57270794223</v>
      </c>
      <c r="K1435" s="12">
        <v>2661.5456606714406</v>
      </c>
      <c r="L1435" s="12">
        <v>0</v>
      </c>
      <c r="M1435" s="12">
        <v>0</v>
      </c>
      <c r="N1435" s="12">
        <v>0</v>
      </c>
      <c r="O1435" s="12">
        <v>0</v>
      </c>
      <c r="P1435" s="12">
        <v>0</v>
      </c>
      <c r="Q1435" s="12">
        <v>0</v>
      </c>
    </row>
    <row r="1436" spans="1:17" ht="15.75" customHeight="1">
      <c r="A1436" s="8" t="s">
        <v>1380</v>
      </c>
      <c r="B1436" s="8" t="s">
        <v>210</v>
      </c>
      <c r="C1436" s="12">
        <v>2.0168749999999999E-2</v>
      </c>
      <c r="D1436" s="12">
        <v>0</v>
      </c>
      <c r="E1436" s="12">
        <v>67.045644999999993</v>
      </c>
      <c r="F1436" s="12">
        <v>70.867465692961403</v>
      </c>
      <c r="G1436" s="12">
        <v>136.710886867829</v>
      </c>
      <c r="H1436" s="12">
        <v>318.73770735593649</v>
      </c>
      <c r="I1436" s="12">
        <v>11.584333445488641</v>
      </c>
      <c r="J1436" s="12">
        <v>22.347412647249488</v>
      </c>
      <c r="K1436" s="12">
        <v>52.102383619292794</v>
      </c>
      <c r="L1436" s="12">
        <v>0</v>
      </c>
      <c r="M1436" s="12">
        <v>0</v>
      </c>
      <c r="N1436" s="12">
        <v>0</v>
      </c>
      <c r="O1436" s="12">
        <v>0</v>
      </c>
      <c r="P1436" s="12">
        <v>0</v>
      </c>
      <c r="Q1436" s="12">
        <v>0</v>
      </c>
    </row>
    <row r="1437" spans="1:17" ht="15.75" customHeight="1">
      <c r="A1437" s="8" t="s">
        <v>1380</v>
      </c>
      <c r="B1437" s="8" t="s">
        <v>217</v>
      </c>
      <c r="C1437" s="12">
        <v>37.523839859999995</v>
      </c>
      <c r="D1437" s="12">
        <v>0</v>
      </c>
      <c r="E1437" s="12">
        <v>999.02471837999997</v>
      </c>
      <c r="F1437" s="12">
        <v>12098.156394611644</v>
      </c>
      <c r="G1437" s="12">
        <v>23338.631824918291</v>
      </c>
      <c r="H1437" s="12">
        <v>54413.384121270647</v>
      </c>
      <c r="I1437" s="12">
        <v>9576.1915680022012</v>
      </c>
      <c r="J1437" s="12">
        <v>18473.493150578885</v>
      </c>
      <c r="K1437" s="12">
        <v>43070.445877245867</v>
      </c>
      <c r="L1437" s="12">
        <v>0</v>
      </c>
      <c r="M1437" s="12">
        <v>0</v>
      </c>
      <c r="N1437" s="12">
        <v>0</v>
      </c>
      <c r="O1437" s="12">
        <v>0</v>
      </c>
      <c r="P1437" s="12">
        <v>0</v>
      </c>
      <c r="Q1437" s="12">
        <v>0</v>
      </c>
    </row>
    <row r="1438" spans="1:17" ht="15.75" customHeight="1">
      <c r="A1438" s="8" t="s">
        <v>1380</v>
      </c>
      <c r="B1438" s="8" t="s">
        <v>244</v>
      </c>
      <c r="C1438" s="12">
        <v>51.580541610000004</v>
      </c>
      <c r="D1438" s="12">
        <v>0</v>
      </c>
      <c r="E1438" s="12">
        <v>184.84152828999999</v>
      </c>
      <c r="F1438" s="12">
        <v>117954.20858289656</v>
      </c>
      <c r="G1438" s="12">
        <v>227546.22741874456</v>
      </c>
      <c r="H1438" s="12">
        <v>530517.828584217</v>
      </c>
      <c r="I1438" s="12">
        <v>73805.542524387434</v>
      </c>
      <c r="J1438" s="12">
        <v>142378.74990459008</v>
      </c>
      <c r="K1438" s="12">
        <v>331952.17557668081</v>
      </c>
      <c r="L1438" s="12">
        <v>0</v>
      </c>
      <c r="M1438" s="12">
        <v>0</v>
      </c>
      <c r="N1438" s="12">
        <v>0</v>
      </c>
      <c r="O1438" s="12">
        <v>0</v>
      </c>
      <c r="P1438" s="12">
        <v>0</v>
      </c>
      <c r="Q1438" s="12">
        <v>0</v>
      </c>
    </row>
    <row r="1439" spans="1:17" ht="15.75" customHeight="1">
      <c r="A1439" s="8" t="s">
        <v>1380</v>
      </c>
      <c r="B1439" s="8" t="s">
        <v>306</v>
      </c>
      <c r="C1439" s="12">
        <v>0.10264458</v>
      </c>
      <c r="D1439" s="12">
        <v>0</v>
      </c>
      <c r="E1439" s="12">
        <v>36.634587916000001</v>
      </c>
      <c r="F1439" s="12">
        <v>179.51178513367557</v>
      </c>
      <c r="G1439" s="12">
        <v>346.29734686969891</v>
      </c>
      <c r="H1439" s="12">
        <v>807.38282761199503</v>
      </c>
      <c r="I1439" s="12">
        <v>117.8152477224837</v>
      </c>
      <c r="J1439" s="12">
        <v>227.27815712328248</v>
      </c>
      <c r="K1439" s="12">
        <v>529.892829995272</v>
      </c>
      <c r="L1439" s="12">
        <v>0</v>
      </c>
      <c r="M1439" s="12">
        <v>0</v>
      </c>
      <c r="N1439" s="12">
        <v>0</v>
      </c>
      <c r="O1439" s="12">
        <v>0</v>
      </c>
      <c r="P1439" s="12">
        <v>0</v>
      </c>
      <c r="Q1439" s="12">
        <v>0</v>
      </c>
    </row>
    <row r="1440" spans="1:17" ht="15.75" customHeight="1">
      <c r="A1440" s="8" t="s">
        <v>1380</v>
      </c>
      <c r="B1440" s="8" t="s">
        <v>310</v>
      </c>
      <c r="C1440" s="12">
        <v>0.28779058000000002</v>
      </c>
      <c r="D1440" s="12">
        <v>0</v>
      </c>
      <c r="E1440" s="12">
        <v>126.431048136</v>
      </c>
      <c r="F1440" s="12">
        <v>400.49171820414011</v>
      </c>
      <c r="G1440" s="12">
        <v>772.5911663911329</v>
      </c>
      <c r="H1440" s="12">
        <v>1801.2752513048567</v>
      </c>
      <c r="I1440" s="12">
        <v>239.58188519235767</v>
      </c>
      <c r="J1440" s="12">
        <v>462.17896578975149</v>
      </c>
      <c r="K1440" s="12">
        <v>1077.5576643459644</v>
      </c>
      <c r="L1440" s="12">
        <v>0</v>
      </c>
      <c r="M1440" s="12">
        <v>0</v>
      </c>
      <c r="N1440" s="12">
        <v>0</v>
      </c>
      <c r="O1440" s="12">
        <v>0</v>
      </c>
      <c r="P1440" s="12">
        <v>0</v>
      </c>
      <c r="Q1440" s="12">
        <v>0</v>
      </c>
    </row>
    <row r="1441" spans="1:17" ht="15.75" customHeight="1">
      <c r="A1441" s="8" t="s">
        <v>1380</v>
      </c>
      <c r="B1441" s="8" t="s">
        <v>319</v>
      </c>
      <c r="C1441" s="12">
        <v>1.7244211699999998</v>
      </c>
      <c r="D1441" s="12">
        <v>0</v>
      </c>
      <c r="E1441" s="12">
        <v>230.05283894999999</v>
      </c>
      <c r="F1441" s="12">
        <v>239.60705502455718</v>
      </c>
      <c r="G1441" s="12">
        <v>462.22752107599837</v>
      </c>
      <c r="H1441" s="12">
        <v>1077.670869672716</v>
      </c>
      <c r="I1441" s="12">
        <v>123.86847896403016</v>
      </c>
      <c r="J1441" s="12">
        <v>238.95548470027327</v>
      </c>
      <c r="K1441" s="12">
        <v>557.11820103344473</v>
      </c>
      <c r="L1441" s="12">
        <v>0</v>
      </c>
      <c r="M1441" s="12">
        <v>0</v>
      </c>
      <c r="N1441" s="12">
        <v>0</v>
      </c>
      <c r="O1441" s="12">
        <v>0</v>
      </c>
      <c r="P1441" s="12">
        <v>0</v>
      </c>
      <c r="Q1441" s="12">
        <v>0</v>
      </c>
    </row>
    <row r="1442" spans="1:17" ht="15.75" customHeight="1">
      <c r="A1442" s="8" t="s">
        <v>1381</v>
      </c>
      <c r="B1442" s="8" t="s">
        <v>244</v>
      </c>
      <c r="C1442" s="12">
        <v>0.119667</v>
      </c>
      <c r="D1442" s="12">
        <v>0</v>
      </c>
      <c r="E1442" s="12">
        <v>184.84152828999999</v>
      </c>
      <c r="F1442" s="12">
        <v>273.65409198714076</v>
      </c>
      <c r="G1442" s="12">
        <v>527.90788050274796</v>
      </c>
      <c r="H1442" s="12">
        <v>1230.8028378841113</v>
      </c>
      <c r="I1442" s="12">
        <v>171.22906393742826</v>
      </c>
      <c r="J1442" s="12">
        <v>330.31909578726459</v>
      </c>
      <c r="K1442" s="12">
        <v>770.12997062119553</v>
      </c>
      <c r="L1442" s="12">
        <v>0</v>
      </c>
      <c r="M1442" s="12">
        <v>0</v>
      </c>
      <c r="N1442" s="12">
        <v>0</v>
      </c>
      <c r="O1442" s="12">
        <v>0</v>
      </c>
      <c r="P1442" s="12">
        <v>0</v>
      </c>
      <c r="Q1442" s="12">
        <v>0</v>
      </c>
    </row>
    <row r="1443" spans="1:17" ht="15.75" customHeight="1">
      <c r="A1443" s="8" t="s">
        <v>1382</v>
      </c>
      <c r="B1443" s="8" t="s">
        <v>244</v>
      </c>
      <c r="C1443" s="12">
        <v>2.2374E-4</v>
      </c>
      <c r="D1443" s="12">
        <v>0</v>
      </c>
      <c r="E1443" s="12">
        <v>184.84152828999999</v>
      </c>
      <c r="F1443" s="12">
        <v>0.51164787736972495</v>
      </c>
      <c r="G1443" s="12">
        <v>0.98702323266802749</v>
      </c>
      <c r="H1443" s="12">
        <v>2.3012177705481971</v>
      </c>
      <c r="I1443" s="12">
        <v>0.32014499206431352</v>
      </c>
      <c r="J1443" s="12">
        <v>0.61759377682604721</v>
      </c>
      <c r="K1443" s="12">
        <v>1.4399030612180994</v>
      </c>
      <c r="L1443" s="12">
        <v>0</v>
      </c>
      <c r="M1443" s="12">
        <v>0</v>
      </c>
      <c r="N1443" s="12">
        <v>0</v>
      </c>
      <c r="O1443" s="12">
        <v>0</v>
      </c>
      <c r="P1443" s="12">
        <v>0</v>
      </c>
      <c r="Q1443" s="12">
        <v>0</v>
      </c>
    </row>
    <row r="1444" spans="1:17" ht="15.75" customHeight="1">
      <c r="A1444" s="8" t="s">
        <v>1383</v>
      </c>
      <c r="B1444" s="8" t="s">
        <v>217</v>
      </c>
      <c r="C1444" s="12">
        <v>4.7537999999999997E-2</v>
      </c>
      <c r="D1444" s="12">
        <v>0</v>
      </c>
      <c r="E1444" s="12">
        <v>999.02471837999997</v>
      </c>
      <c r="F1444" s="12">
        <v>15.326847167901979</v>
      </c>
      <c r="G1444" s="12">
        <v>29.567120098379128</v>
      </c>
      <c r="H1444" s="12">
        <v>68.934934804323206</v>
      </c>
      <c r="I1444" s="12">
        <v>12.131833960973754</v>
      </c>
      <c r="J1444" s="12">
        <v>23.403599436217696</v>
      </c>
      <c r="K1444" s="12">
        <v>54.564854336645553</v>
      </c>
      <c r="L1444" s="12">
        <v>0</v>
      </c>
      <c r="M1444" s="12">
        <v>0</v>
      </c>
      <c r="N1444" s="12">
        <v>0</v>
      </c>
      <c r="O1444" s="12">
        <v>0</v>
      </c>
      <c r="P1444" s="12">
        <v>0</v>
      </c>
      <c r="Q1444" s="12">
        <v>0</v>
      </c>
    </row>
    <row r="1445" spans="1:17" ht="15.75" customHeight="1">
      <c r="A1445" s="8" t="s">
        <v>1384</v>
      </c>
      <c r="B1445" s="8" t="s">
        <v>202</v>
      </c>
      <c r="C1445" s="12">
        <v>0.11496834</v>
      </c>
      <c r="D1445" s="12">
        <v>0</v>
      </c>
      <c r="E1445" s="12">
        <v>31.658415652206102</v>
      </c>
      <c r="F1445" s="12">
        <v>1190.6933855874429</v>
      </c>
      <c r="G1445" s="12">
        <v>2296.9743187455988</v>
      </c>
      <c r="H1445" s="12">
        <v>5355.3330315255453</v>
      </c>
      <c r="I1445" s="12">
        <v>861.26720662370644</v>
      </c>
      <c r="J1445" s="12">
        <v>1661.4761441850046</v>
      </c>
      <c r="K1445" s="12">
        <v>3873.6863548848069</v>
      </c>
      <c r="L1445" s="12">
        <v>0</v>
      </c>
      <c r="M1445" s="12">
        <v>0</v>
      </c>
      <c r="N1445" s="12">
        <v>0</v>
      </c>
      <c r="O1445" s="12">
        <v>0</v>
      </c>
      <c r="P1445" s="12">
        <v>0</v>
      </c>
      <c r="Q1445" s="12">
        <v>0</v>
      </c>
    </row>
    <row r="1446" spans="1:17" ht="15.75" customHeight="1">
      <c r="A1446" s="8" t="s">
        <v>1385</v>
      </c>
      <c r="B1446" s="8" t="s">
        <v>217</v>
      </c>
      <c r="C1446" s="12">
        <v>4.1710320000000002E-2</v>
      </c>
      <c r="D1446" s="12">
        <v>0</v>
      </c>
      <c r="E1446" s="12">
        <v>999.02471837999997</v>
      </c>
      <c r="F1446" s="12">
        <v>13.447930076239752</v>
      </c>
      <c r="G1446" s="12">
        <v>25.942488972649773</v>
      </c>
      <c r="H1446" s="12">
        <v>60.484206106009054</v>
      </c>
      <c r="I1446" s="12">
        <v>10.644593308491793</v>
      </c>
      <c r="J1446" s="12">
        <v>20.534553865043957</v>
      </c>
      <c r="K1446" s="12">
        <v>47.875752769045263</v>
      </c>
      <c r="L1446" s="12">
        <v>0</v>
      </c>
      <c r="M1446" s="12">
        <v>0</v>
      </c>
      <c r="N1446" s="12">
        <v>0</v>
      </c>
      <c r="O1446" s="12">
        <v>0</v>
      </c>
      <c r="P1446" s="12">
        <v>0</v>
      </c>
      <c r="Q1446" s="12">
        <v>0</v>
      </c>
    </row>
    <row r="1447" spans="1:17" ht="15.75" customHeight="1">
      <c r="A1447" s="8" t="s">
        <v>1385</v>
      </c>
      <c r="B1447" s="8" t="s">
        <v>244</v>
      </c>
      <c r="C1447" s="12">
        <v>5.8267319999999997E-2</v>
      </c>
      <c r="D1447" s="12">
        <v>0</v>
      </c>
      <c r="E1447" s="12">
        <v>184.84152828999999</v>
      </c>
      <c r="F1447" s="12">
        <v>133.24551085198232</v>
      </c>
      <c r="G1447" s="12">
        <v>257.04477762269784</v>
      </c>
      <c r="H1447" s="12">
        <v>599.29289454821833</v>
      </c>
      <c r="I1447" s="12">
        <v>83.373517024263947</v>
      </c>
      <c r="J1447" s="12">
        <v>160.83639145584999</v>
      </c>
      <c r="K1447" s="12">
        <v>374.98566388207109</v>
      </c>
      <c r="L1447" s="12">
        <v>0</v>
      </c>
      <c r="M1447" s="12">
        <v>0</v>
      </c>
      <c r="N1447" s="12">
        <v>0</v>
      </c>
      <c r="O1447" s="12">
        <v>0</v>
      </c>
      <c r="P1447" s="12">
        <v>0</v>
      </c>
      <c r="Q1447" s="12">
        <v>0</v>
      </c>
    </row>
    <row r="1448" spans="1:17" ht="15.75" customHeight="1">
      <c r="A1448" s="8" t="s">
        <v>1386</v>
      </c>
      <c r="B1448" s="8" t="s">
        <v>45</v>
      </c>
      <c r="C1448" s="12">
        <v>6.3603550000000009E-2</v>
      </c>
      <c r="D1448" s="12">
        <v>0</v>
      </c>
      <c r="E1448" s="12">
        <v>93.437635950000001</v>
      </c>
      <c r="F1448" s="12">
        <v>97.296652513043142</v>
      </c>
      <c r="G1448" s="12">
        <v>187.69560226633334</v>
      </c>
      <c r="H1448" s="12">
        <v>437.60718197228726</v>
      </c>
      <c r="I1448" s="12">
        <v>62.969223602435783</v>
      </c>
      <c r="J1448" s="12">
        <v>121.47433691737946</v>
      </c>
      <c r="K1448" s="12">
        <v>283.21410634297786</v>
      </c>
      <c r="L1448" s="12">
        <v>0</v>
      </c>
      <c r="M1448" s="12">
        <v>0</v>
      </c>
      <c r="N1448" s="12">
        <v>0</v>
      </c>
      <c r="O1448" s="12">
        <v>0</v>
      </c>
      <c r="P1448" s="12">
        <v>0</v>
      </c>
      <c r="Q1448" s="12">
        <v>0</v>
      </c>
    </row>
    <row r="1449" spans="1:17" ht="15.75" customHeight="1">
      <c r="A1449" s="8" t="s">
        <v>1386</v>
      </c>
      <c r="B1449" s="8" t="s">
        <v>61</v>
      </c>
      <c r="C1449" s="12">
        <v>0.38959859999999996</v>
      </c>
      <c r="D1449" s="12">
        <v>0</v>
      </c>
      <c r="E1449" s="12">
        <v>2.9174746000000003</v>
      </c>
      <c r="F1449" s="12">
        <v>10428.394707391459</v>
      </c>
      <c r="G1449" s="12">
        <v>20117.483743980691</v>
      </c>
      <c r="H1449" s="12">
        <v>46903.365146961514</v>
      </c>
      <c r="I1449" s="12">
        <v>6716.0014029125359</v>
      </c>
      <c r="J1449" s="12">
        <v>12955.881786089434</v>
      </c>
      <c r="K1449" s="12">
        <v>30206.285336039673</v>
      </c>
      <c r="L1449" s="12">
        <v>0</v>
      </c>
      <c r="M1449" s="12">
        <v>0</v>
      </c>
      <c r="N1449" s="12">
        <v>0</v>
      </c>
      <c r="O1449" s="12">
        <v>0</v>
      </c>
      <c r="P1449" s="12">
        <v>0</v>
      </c>
      <c r="Q1449" s="12">
        <v>0</v>
      </c>
    </row>
    <row r="1450" spans="1:17" ht="15.75" customHeight="1">
      <c r="A1450" s="8" t="s">
        <v>1386</v>
      </c>
      <c r="B1450" s="8" t="s">
        <v>87</v>
      </c>
      <c r="C1450" s="12">
        <v>0.50217893999999996</v>
      </c>
      <c r="D1450" s="12">
        <v>0</v>
      </c>
      <c r="E1450" s="12">
        <v>150.54139967525299</v>
      </c>
      <c r="F1450" s="12">
        <v>1120.5855542079171</v>
      </c>
      <c r="G1450" s="12">
        <v>2161.7288473497297</v>
      </c>
      <c r="H1450" s="12">
        <v>5040.0119004098597</v>
      </c>
      <c r="I1450" s="12">
        <v>115.9937054225413</v>
      </c>
      <c r="J1450" s="12">
        <v>223.76420807970717</v>
      </c>
      <c r="K1450" s="12">
        <v>521.70015355540943</v>
      </c>
      <c r="L1450" s="12">
        <v>0</v>
      </c>
      <c r="M1450" s="12">
        <v>0</v>
      </c>
      <c r="N1450" s="12">
        <v>0</v>
      </c>
      <c r="O1450" s="12">
        <v>0</v>
      </c>
      <c r="P1450" s="12">
        <v>0</v>
      </c>
      <c r="Q1450" s="12">
        <v>0</v>
      </c>
    </row>
    <row r="1451" spans="1:17" ht="15.75" customHeight="1">
      <c r="A1451" s="8" t="s">
        <v>1386</v>
      </c>
      <c r="B1451" s="8" t="s">
        <v>97</v>
      </c>
      <c r="C1451" s="12">
        <v>5.7918560000000001E-2</v>
      </c>
      <c r="D1451" s="12">
        <v>0</v>
      </c>
      <c r="E1451" s="12">
        <v>108.25509592</v>
      </c>
      <c r="F1451" s="12">
        <v>18.42479964584625</v>
      </c>
      <c r="G1451" s="12">
        <v>35.543400279881567</v>
      </c>
      <c r="H1451" s="12">
        <v>82.868469193654008</v>
      </c>
      <c r="I1451" s="12">
        <v>13.538358986712979</v>
      </c>
      <c r="J1451" s="12">
        <v>26.116935969284985</v>
      </c>
      <c r="K1451" s="12">
        <v>60.890924524977322</v>
      </c>
      <c r="L1451" s="12">
        <v>0</v>
      </c>
      <c r="M1451" s="12">
        <v>0</v>
      </c>
      <c r="N1451" s="12">
        <v>0</v>
      </c>
      <c r="O1451" s="12">
        <v>0</v>
      </c>
      <c r="P1451" s="12">
        <v>0</v>
      </c>
      <c r="Q1451" s="12">
        <v>0</v>
      </c>
    </row>
    <row r="1452" spans="1:17" ht="15.75" customHeight="1">
      <c r="A1452" s="8" t="s">
        <v>1386</v>
      </c>
      <c r="B1452" s="8" t="s">
        <v>128</v>
      </c>
      <c r="C1452" s="12">
        <v>0.79283988000000005</v>
      </c>
      <c r="D1452" s="12">
        <v>0</v>
      </c>
      <c r="E1452" s="12">
        <v>146.87979724000002</v>
      </c>
      <c r="F1452" s="12">
        <v>1562.9887018404393</v>
      </c>
      <c r="G1452" s="12">
        <v>3015.1716235878571</v>
      </c>
      <c r="H1452" s="12">
        <v>7029.7904768638127</v>
      </c>
      <c r="I1452" s="12">
        <v>1118.9728274465517</v>
      </c>
      <c r="J1452" s="12">
        <v>2158.6177257135055</v>
      </c>
      <c r="K1452" s="12">
        <v>5032.7584050931746</v>
      </c>
      <c r="L1452" s="12">
        <v>0</v>
      </c>
      <c r="M1452" s="12">
        <v>0</v>
      </c>
      <c r="N1452" s="12">
        <v>0</v>
      </c>
      <c r="O1452" s="12">
        <v>0</v>
      </c>
      <c r="P1452" s="12">
        <v>0</v>
      </c>
      <c r="Q1452" s="12">
        <v>0</v>
      </c>
    </row>
    <row r="1453" spans="1:17" ht="15.75" customHeight="1">
      <c r="A1453" s="8" t="s">
        <v>1386</v>
      </c>
      <c r="B1453" s="8" t="s">
        <v>138</v>
      </c>
      <c r="C1453" s="12">
        <v>2.6694970000000002E-2</v>
      </c>
      <c r="D1453" s="12">
        <v>0</v>
      </c>
      <c r="E1453" s="12">
        <v>450.24200000000002</v>
      </c>
      <c r="F1453" s="12">
        <v>48.470652901222245</v>
      </c>
      <c r="G1453" s="12">
        <v>93.505050313192527</v>
      </c>
      <c r="H1453" s="12">
        <v>218.00447678934563</v>
      </c>
      <c r="I1453" s="12">
        <v>30.700442036905855</v>
      </c>
      <c r="J1453" s="12">
        <v>59.224421489600886</v>
      </c>
      <c r="K1453" s="12">
        <v>138.08012483546563</v>
      </c>
      <c r="L1453" s="12">
        <v>0</v>
      </c>
      <c r="M1453" s="12">
        <v>0</v>
      </c>
      <c r="N1453" s="12">
        <v>0</v>
      </c>
      <c r="O1453" s="12">
        <v>0</v>
      </c>
      <c r="P1453" s="12">
        <v>0</v>
      </c>
      <c r="Q1453" s="12">
        <v>0</v>
      </c>
    </row>
    <row r="1454" spans="1:17" ht="15.75" customHeight="1">
      <c r="A1454" s="8" t="s">
        <v>1386</v>
      </c>
      <c r="B1454" s="8" t="s">
        <v>161</v>
      </c>
      <c r="C1454" s="12">
        <v>5.7280559999999994E-2</v>
      </c>
      <c r="D1454" s="12">
        <v>0</v>
      </c>
      <c r="E1454" s="12">
        <v>3.891881358</v>
      </c>
      <c r="F1454" s="12">
        <v>827.41823313102293</v>
      </c>
      <c r="G1454" s="12">
        <v>1596.1778702803119</v>
      </c>
      <c r="H1454" s="12">
        <v>3721.4452086562446</v>
      </c>
      <c r="I1454" s="12">
        <v>499.46122826556552</v>
      </c>
      <c r="J1454" s="12">
        <v>963.51388898421442</v>
      </c>
      <c r="K1454" s="12">
        <v>2246.4063763798172</v>
      </c>
      <c r="L1454" s="12">
        <v>0</v>
      </c>
      <c r="M1454" s="12">
        <v>0</v>
      </c>
      <c r="N1454" s="12">
        <v>0</v>
      </c>
      <c r="O1454" s="12">
        <v>0</v>
      </c>
      <c r="P1454" s="12">
        <v>0</v>
      </c>
      <c r="Q1454" s="12">
        <v>0</v>
      </c>
    </row>
    <row r="1455" spans="1:17" ht="15.75" customHeight="1">
      <c r="A1455" s="8" t="s">
        <v>1386</v>
      </c>
      <c r="B1455" s="8" t="s">
        <v>193</v>
      </c>
      <c r="C1455" s="12">
        <v>0.47725707000000001</v>
      </c>
      <c r="D1455" s="12">
        <v>0</v>
      </c>
      <c r="E1455" s="12">
        <v>77.359122075000002</v>
      </c>
      <c r="F1455" s="12">
        <v>1381.4527712800038</v>
      </c>
      <c r="G1455" s="12">
        <v>2664.9694846709763</v>
      </c>
      <c r="H1455" s="12">
        <v>6213.3037329995323</v>
      </c>
      <c r="I1455" s="12">
        <v>434.31417003550337</v>
      </c>
      <c r="J1455" s="12">
        <v>837.8382771872698</v>
      </c>
      <c r="K1455" s="12">
        <v>1953.3971121400189</v>
      </c>
      <c r="L1455" s="12">
        <v>0</v>
      </c>
      <c r="M1455" s="12">
        <v>0</v>
      </c>
      <c r="N1455" s="12">
        <v>0</v>
      </c>
      <c r="O1455" s="12">
        <v>0</v>
      </c>
      <c r="P1455" s="12">
        <v>0</v>
      </c>
      <c r="Q1455" s="12">
        <v>0</v>
      </c>
    </row>
    <row r="1456" spans="1:17" ht="15.75" customHeight="1">
      <c r="A1456" s="8" t="s">
        <v>1386</v>
      </c>
      <c r="B1456" s="8" t="s">
        <v>202</v>
      </c>
      <c r="C1456" s="12">
        <v>0.64446395000000001</v>
      </c>
      <c r="D1456" s="12">
        <v>0</v>
      </c>
      <c r="E1456" s="12">
        <v>31.658415652206102</v>
      </c>
      <c r="F1456" s="12">
        <v>6674.5241560812001</v>
      </c>
      <c r="G1456" s="12">
        <v>12875.867760701318</v>
      </c>
      <c r="H1456" s="12">
        <v>30019.734816232256</v>
      </c>
      <c r="I1456" s="12">
        <v>4827.9001504777752</v>
      </c>
      <c r="J1456" s="12">
        <v>9313.5334363550664</v>
      </c>
      <c r="K1456" s="12">
        <v>21714.249412752801</v>
      </c>
      <c r="L1456" s="12">
        <v>0</v>
      </c>
      <c r="M1456" s="12">
        <v>0</v>
      </c>
      <c r="N1456" s="12">
        <v>0</v>
      </c>
      <c r="O1456" s="12">
        <v>0</v>
      </c>
      <c r="P1456" s="12">
        <v>0</v>
      </c>
      <c r="Q1456" s="12">
        <v>0</v>
      </c>
    </row>
    <row r="1457" spans="1:17" ht="15.75" customHeight="1">
      <c r="A1457" s="8" t="s">
        <v>1386</v>
      </c>
      <c r="B1457" s="8" t="s">
        <v>210</v>
      </c>
      <c r="C1457" s="12">
        <v>0.41625000000000001</v>
      </c>
      <c r="D1457" s="12">
        <v>0</v>
      </c>
      <c r="E1457" s="12">
        <v>67.045644999999993</v>
      </c>
      <c r="F1457" s="12">
        <v>1462.5885389374741</v>
      </c>
      <c r="G1457" s="12">
        <v>2821.4890193360429</v>
      </c>
      <c r="H1457" s="12">
        <v>6578.2247629083886</v>
      </c>
      <c r="I1457" s="12">
        <v>239.08168809096483</v>
      </c>
      <c r="J1457" s="12">
        <v>461.21403232315339</v>
      </c>
      <c r="K1457" s="12">
        <v>1075.3079482630617</v>
      </c>
      <c r="L1457" s="12">
        <v>0</v>
      </c>
      <c r="M1457" s="12">
        <v>0</v>
      </c>
      <c r="N1457" s="12">
        <v>0</v>
      </c>
      <c r="O1457" s="12">
        <v>0</v>
      </c>
      <c r="P1457" s="12">
        <v>0</v>
      </c>
      <c r="Q1457" s="12">
        <v>0</v>
      </c>
    </row>
    <row r="1458" spans="1:17" ht="15.75" customHeight="1">
      <c r="A1458" s="8" t="s">
        <v>1386</v>
      </c>
      <c r="B1458" s="8" t="s">
        <v>217</v>
      </c>
      <c r="C1458" s="12">
        <v>0.54732996</v>
      </c>
      <c r="D1458" s="12">
        <v>0</v>
      </c>
      <c r="E1458" s="12">
        <v>999.02471837999997</v>
      </c>
      <c r="F1458" s="12">
        <v>176.46604079544582</v>
      </c>
      <c r="G1458" s="12">
        <v>340.4217817485179</v>
      </c>
      <c r="H1458" s="12">
        <v>793.68410764131488</v>
      </c>
      <c r="I1458" s="12">
        <v>139.68017578750488</v>
      </c>
      <c r="J1458" s="12">
        <v>269.4579314081588</v>
      </c>
      <c r="K1458" s="12">
        <v>628.23382434014968</v>
      </c>
      <c r="L1458" s="12">
        <v>0</v>
      </c>
      <c r="M1458" s="12">
        <v>0</v>
      </c>
      <c r="N1458" s="12">
        <v>0</v>
      </c>
      <c r="O1458" s="12">
        <v>0</v>
      </c>
      <c r="P1458" s="12">
        <v>0</v>
      </c>
      <c r="Q1458" s="12">
        <v>0</v>
      </c>
    </row>
    <row r="1459" spans="1:17" ht="15.75" customHeight="1">
      <c r="A1459" s="8" t="s">
        <v>1386</v>
      </c>
      <c r="B1459" s="8" t="s">
        <v>331</v>
      </c>
      <c r="C1459" s="12">
        <v>4.9208040000000002E-2</v>
      </c>
      <c r="D1459" s="12">
        <v>0</v>
      </c>
      <c r="E1459" s="12">
        <v>57.73286693</v>
      </c>
      <c r="F1459" s="12">
        <v>96.663468858221833</v>
      </c>
      <c r="G1459" s="12">
        <v>186.47412357855478</v>
      </c>
      <c r="H1459" s="12">
        <v>434.75933769706813</v>
      </c>
      <c r="I1459" s="12">
        <v>57.656603241939045</v>
      </c>
      <c r="J1459" s="12">
        <v>111.2257265857738</v>
      </c>
      <c r="K1459" s="12">
        <v>259.31975062982605</v>
      </c>
      <c r="L1459" s="12">
        <v>0</v>
      </c>
      <c r="M1459" s="12">
        <v>0</v>
      </c>
      <c r="N1459" s="12">
        <v>0</v>
      </c>
      <c r="O1459" s="12">
        <v>0</v>
      </c>
      <c r="P1459" s="12">
        <v>0</v>
      </c>
      <c r="Q1459" s="12">
        <v>0</v>
      </c>
    </row>
    <row r="1460" spans="1:17" ht="15.75" customHeight="1">
      <c r="A1460" s="8" t="s">
        <v>1386</v>
      </c>
      <c r="B1460" s="8" t="s">
        <v>244</v>
      </c>
      <c r="C1460" s="12">
        <v>0.74048108999999995</v>
      </c>
      <c r="D1460" s="12">
        <v>0</v>
      </c>
      <c r="E1460" s="12">
        <v>184.84152828999999</v>
      </c>
      <c r="F1460" s="12">
        <v>1693.3296591173694</v>
      </c>
      <c r="G1460" s="12">
        <v>3266.6132081046953</v>
      </c>
      <c r="H1460" s="12">
        <v>7616.0196793729265</v>
      </c>
      <c r="I1460" s="12">
        <v>1059.5392539636371</v>
      </c>
      <c r="J1460" s="12">
        <v>2043.9640343316712</v>
      </c>
      <c r="K1460" s="12">
        <v>4765.4464479534945</v>
      </c>
      <c r="L1460" s="12">
        <v>0</v>
      </c>
      <c r="M1460" s="12">
        <v>0</v>
      </c>
      <c r="N1460" s="12">
        <v>0</v>
      </c>
      <c r="O1460" s="12">
        <v>0</v>
      </c>
      <c r="P1460" s="12">
        <v>0</v>
      </c>
      <c r="Q1460" s="12">
        <v>0</v>
      </c>
    </row>
    <row r="1461" spans="1:17" ht="15.75" customHeight="1">
      <c r="A1461" s="8" t="s">
        <v>1386</v>
      </c>
      <c r="B1461" s="8" t="s">
        <v>310</v>
      </c>
      <c r="C1461" s="12">
        <v>5.8196279999999996E-2</v>
      </c>
      <c r="D1461" s="12">
        <v>0</v>
      </c>
      <c r="E1461" s="12">
        <v>126.431048136</v>
      </c>
      <c r="F1461" s="12">
        <v>80.986417867774662</v>
      </c>
      <c r="G1461" s="12">
        <v>156.23142301886654</v>
      </c>
      <c r="H1461" s="12">
        <v>364.24930545679359</v>
      </c>
      <c r="I1461" s="12">
        <v>48.447640202755416</v>
      </c>
      <c r="J1461" s="12">
        <v>93.46065636759478</v>
      </c>
      <c r="K1461" s="12">
        <v>217.90097351492102</v>
      </c>
      <c r="L1461" s="12">
        <v>0</v>
      </c>
      <c r="M1461" s="12">
        <v>0</v>
      </c>
      <c r="N1461" s="12">
        <v>0</v>
      </c>
      <c r="O1461" s="12">
        <v>0</v>
      </c>
      <c r="P1461" s="12">
        <v>0</v>
      </c>
      <c r="Q1461" s="12">
        <v>0</v>
      </c>
    </row>
    <row r="1462" spans="1:17" ht="15.75" customHeight="1">
      <c r="A1462" s="8" t="s">
        <v>1386</v>
      </c>
      <c r="B1462" s="8" t="s">
        <v>319</v>
      </c>
      <c r="C1462" s="12">
        <v>5.983078E-2</v>
      </c>
      <c r="D1462" s="12">
        <v>0</v>
      </c>
      <c r="E1462" s="12">
        <v>230.05283894999999</v>
      </c>
      <c r="F1462" s="12">
        <v>8.3134429366940434</v>
      </c>
      <c r="G1462" s="12">
        <v>16.037516590824168</v>
      </c>
      <c r="H1462" s="12">
        <v>37.391032908623451</v>
      </c>
      <c r="I1462" s="12">
        <v>4.2977596440848131</v>
      </c>
      <c r="J1462" s="12">
        <v>8.2908359533161029</v>
      </c>
      <c r="K1462" s="12">
        <v>19.32985809958933</v>
      </c>
      <c r="L1462" s="12">
        <v>0</v>
      </c>
      <c r="M1462" s="12">
        <v>0</v>
      </c>
      <c r="N1462" s="12">
        <v>0</v>
      </c>
      <c r="O1462" s="12">
        <v>0</v>
      </c>
      <c r="P1462" s="12">
        <v>0</v>
      </c>
      <c r="Q1462" s="12">
        <v>0</v>
      </c>
    </row>
    <row r="1463" spans="1:17" ht="15.75" customHeight="1">
      <c r="A1463" s="8" t="s">
        <v>1387</v>
      </c>
      <c r="B1463" s="8" t="s">
        <v>45</v>
      </c>
      <c r="C1463" s="12">
        <v>2.1389400000000003E-2</v>
      </c>
      <c r="D1463" s="12">
        <v>0</v>
      </c>
      <c r="E1463" s="12">
        <v>93.437635950000001</v>
      </c>
      <c r="F1463" s="12">
        <v>32.720139351694755</v>
      </c>
      <c r="G1463" s="12">
        <v>63.120632655182142</v>
      </c>
      <c r="H1463" s="12">
        <v>147.164034996129</v>
      </c>
      <c r="I1463" s="12">
        <v>21.176080758415843</v>
      </c>
      <c r="J1463" s="12">
        <v>40.850914486071865</v>
      </c>
      <c r="K1463" s="12">
        <v>95.242793935440559</v>
      </c>
      <c r="L1463" s="12">
        <v>0</v>
      </c>
      <c r="M1463" s="12">
        <v>0</v>
      </c>
      <c r="N1463" s="12">
        <v>0</v>
      </c>
      <c r="O1463" s="12">
        <v>0</v>
      </c>
      <c r="P1463" s="12">
        <v>0</v>
      </c>
      <c r="Q1463" s="12">
        <v>0</v>
      </c>
    </row>
    <row r="1464" spans="1:17" ht="15.75" customHeight="1">
      <c r="A1464" s="8" t="s">
        <v>1387</v>
      </c>
      <c r="B1464" s="8" t="s">
        <v>87</v>
      </c>
      <c r="C1464" s="12">
        <v>9.3412830000000002E-2</v>
      </c>
      <c r="D1464" s="12">
        <v>0</v>
      </c>
      <c r="E1464" s="12">
        <v>150.54139967525299</v>
      </c>
      <c r="F1464" s="12">
        <v>208.44575416818543</v>
      </c>
      <c r="G1464" s="12">
        <v>402.11405385414258</v>
      </c>
      <c r="H1464" s="12">
        <v>937.51795893902511</v>
      </c>
      <c r="I1464" s="12">
        <v>21.576572457829332</v>
      </c>
      <c r="J1464" s="12">
        <v>41.623505616213841</v>
      </c>
      <c r="K1464" s="12">
        <v>97.044069102231489</v>
      </c>
      <c r="L1464" s="12">
        <v>0</v>
      </c>
      <c r="M1464" s="12">
        <v>0</v>
      </c>
      <c r="N1464" s="12">
        <v>0</v>
      </c>
      <c r="O1464" s="12">
        <v>0</v>
      </c>
      <c r="P1464" s="12">
        <v>0</v>
      </c>
      <c r="Q1464" s="12">
        <v>0</v>
      </c>
    </row>
    <row r="1465" spans="1:17" ht="15.75" customHeight="1">
      <c r="A1465" s="8" t="s">
        <v>1387</v>
      </c>
      <c r="B1465" s="8" t="s">
        <v>193</v>
      </c>
      <c r="C1465" s="12">
        <v>2.2746880000000001E-2</v>
      </c>
      <c r="D1465" s="12">
        <v>0</v>
      </c>
      <c r="E1465" s="12">
        <v>77.359122075000002</v>
      </c>
      <c r="F1465" s="12">
        <v>65.842378016471699</v>
      </c>
      <c r="G1465" s="12">
        <v>127.01695769844235</v>
      </c>
      <c r="H1465" s="12">
        <v>296.1365756574175</v>
      </c>
      <c r="I1465" s="12">
        <v>20.700148681081227</v>
      </c>
      <c r="J1465" s="12">
        <v>39.932790834477451</v>
      </c>
      <c r="K1465" s="12">
        <v>93.102213660649497</v>
      </c>
      <c r="L1465" s="12">
        <v>0</v>
      </c>
      <c r="M1465" s="12">
        <v>0</v>
      </c>
      <c r="N1465" s="12">
        <v>0</v>
      </c>
      <c r="O1465" s="12">
        <v>0</v>
      </c>
      <c r="P1465" s="12">
        <v>0</v>
      </c>
      <c r="Q1465" s="12">
        <v>0</v>
      </c>
    </row>
    <row r="1466" spans="1:17" ht="15.75" customHeight="1">
      <c r="A1466" s="8" t="s">
        <v>1387</v>
      </c>
      <c r="B1466" s="8" t="s">
        <v>202</v>
      </c>
      <c r="C1466" s="12">
        <v>3.8719459999999997E-2</v>
      </c>
      <c r="D1466" s="12">
        <v>0</v>
      </c>
      <c r="E1466" s="12">
        <v>31.658415652206102</v>
      </c>
      <c r="F1466" s="12">
        <v>401.00609363862748</v>
      </c>
      <c r="G1466" s="12">
        <v>773.58345137189463</v>
      </c>
      <c r="H1466" s="12">
        <v>1803.5887366977033</v>
      </c>
      <c r="I1466" s="12">
        <v>290.06073460031109</v>
      </c>
      <c r="J1466" s="12">
        <v>559.55804098524425</v>
      </c>
      <c r="K1466" s="12">
        <v>1304.5943245810809</v>
      </c>
      <c r="L1466" s="12">
        <v>0</v>
      </c>
      <c r="M1466" s="12">
        <v>0</v>
      </c>
      <c r="N1466" s="12">
        <v>0</v>
      </c>
      <c r="O1466" s="12">
        <v>0</v>
      </c>
      <c r="P1466" s="12">
        <v>0</v>
      </c>
      <c r="Q1466" s="12">
        <v>0</v>
      </c>
    </row>
    <row r="1467" spans="1:17" ht="15.75" customHeight="1">
      <c r="A1467" s="8" t="s">
        <v>1387</v>
      </c>
      <c r="B1467" s="8" t="s">
        <v>217</v>
      </c>
      <c r="C1467" s="12">
        <v>0.36955494</v>
      </c>
      <c r="D1467" s="12">
        <v>0</v>
      </c>
      <c r="E1467" s="12">
        <v>999.02471837999997</v>
      </c>
      <c r="F1467" s="12">
        <v>119.14914564186937</v>
      </c>
      <c r="G1467" s="12">
        <v>229.85138823529164</v>
      </c>
      <c r="H1467" s="12">
        <v>535.89224821228436</v>
      </c>
      <c r="I1467" s="12">
        <v>94.311480742513751</v>
      </c>
      <c r="J1467" s="12">
        <v>181.93688807765292</v>
      </c>
      <c r="K1467" s="12">
        <v>424.18089676654023</v>
      </c>
      <c r="L1467" s="12">
        <v>0</v>
      </c>
      <c r="M1467" s="12">
        <v>0</v>
      </c>
      <c r="N1467" s="12">
        <v>0</v>
      </c>
      <c r="O1467" s="12">
        <v>0</v>
      </c>
      <c r="P1467" s="12">
        <v>0</v>
      </c>
      <c r="Q1467" s="12">
        <v>0</v>
      </c>
    </row>
    <row r="1468" spans="1:17" ht="15.75" customHeight="1">
      <c r="A1468" s="8" t="s">
        <v>1387</v>
      </c>
      <c r="B1468" s="8" t="s">
        <v>244</v>
      </c>
      <c r="C1468" s="12">
        <v>0.60078935999999994</v>
      </c>
      <c r="D1468" s="12">
        <v>0</v>
      </c>
      <c r="E1468" s="12">
        <v>184.84152828999999</v>
      </c>
      <c r="F1468" s="12">
        <v>1373.8830821056383</v>
      </c>
      <c r="G1468" s="12">
        <v>2650.3667482781589</v>
      </c>
      <c r="H1468" s="12">
        <v>6179.2578510247513</v>
      </c>
      <c r="I1468" s="12">
        <v>859.65721323645289</v>
      </c>
      <c r="J1468" s="12">
        <v>1658.3702955184754</v>
      </c>
      <c r="K1468" s="12">
        <v>3866.4451533532788</v>
      </c>
      <c r="L1468" s="12">
        <v>0</v>
      </c>
      <c r="M1468" s="12">
        <v>0</v>
      </c>
      <c r="N1468" s="12">
        <v>0</v>
      </c>
      <c r="O1468" s="12">
        <v>0</v>
      </c>
      <c r="P1468" s="12">
        <v>0</v>
      </c>
      <c r="Q1468" s="12">
        <v>0</v>
      </c>
    </row>
    <row r="1469" spans="1:17" ht="15.75" customHeight="1">
      <c r="A1469" s="8" t="s">
        <v>1387</v>
      </c>
      <c r="B1469" s="8" t="s">
        <v>306</v>
      </c>
      <c r="C1469" s="12">
        <v>8.3357499999999994E-3</v>
      </c>
      <c r="D1469" s="12">
        <v>0</v>
      </c>
      <c r="E1469" s="12">
        <v>36.634587916000001</v>
      </c>
      <c r="F1469" s="12">
        <v>14.578123491060474</v>
      </c>
      <c r="G1469" s="12">
        <v>28.122752406109438</v>
      </c>
      <c r="H1469" s="12">
        <v>65.567430888866099</v>
      </c>
      <c r="I1469" s="12">
        <v>9.5677575104568948</v>
      </c>
      <c r="J1469" s="12">
        <v>18.457222955565719</v>
      </c>
      <c r="K1469" s="12">
        <v>43.032512360936046</v>
      </c>
      <c r="L1469" s="12">
        <v>0</v>
      </c>
      <c r="M1469" s="12">
        <v>0</v>
      </c>
      <c r="N1469" s="12">
        <v>0</v>
      </c>
      <c r="O1469" s="12">
        <v>0</v>
      </c>
      <c r="P1469" s="12">
        <v>0</v>
      </c>
      <c r="Q1469" s="12">
        <v>0</v>
      </c>
    </row>
    <row r="1470" spans="1:17" ht="15.75" customHeight="1">
      <c r="A1470" s="8" t="s">
        <v>1388</v>
      </c>
      <c r="B1470" s="8" t="s">
        <v>87</v>
      </c>
      <c r="C1470" s="12">
        <v>1.355672E-2</v>
      </c>
      <c r="D1470" s="12">
        <v>0</v>
      </c>
      <c r="E1470" s="12">
        <v>150.54139967525299</v>
      </c>
      <c r="F1470" s="12">
        <v>30.251098531614154</v>
      </c>
      <c r="G1470" s="12">
        <v>58.357590024470213</v>
      </c>
      <c r="H1470" s="12">
        <v>136.05913089570095</v>
      </c>
      <c r="I1470" s="12">
        <v>3.1313423581161608</v>
      </c>
      <c r="J1470" s="12">
        <v>6.0406928155098019</v>
      </c>
      <c r="K1470" s="12">
        <v>14.083710690272458</v>
      </c>
      <c r="L1470" s="12">
        <v>0</v>
      </c>
      <c r="M1470" s="12">
        <v>0</v>
      </c>
      <c r="N1470" s="12">
        <v>0</v>
      </c>
      <c r="O1470" s="12">
        <v>0</v>
      </c>
      <c r="P1470" s="12">
        <v>0</v>
      </c>
      <c r="Q1470" s="12">
        <v>0</v>
      </c>
    </row>
    <row r="1471" spans="1:17" ht="15.75" customHeight="1">
      <c r="A1471" s="8" t="s">
        <v>1389</v>
      </c>
      <c r="B1471" s="8" t="s">
        <v>97</v>
      </c>
      <c r="C1471" s="12">
        <v>1.9599999999999999E-4</v>
      </c>
      <c r="D1471" s="12">
        <v>0</v>
      </c>
      <c r="E1471" s="12">
        <v>108.25509592</v>
      </c>
      <c r="F1471" s="12">
        <v>6.2350664978305138E-2</v>
      </c>
      <c r="G1471" s="12">
        <v>0.12028107147098939</v>
      </c>
      <c r="H1471" s="12">
        <v>0.2804320404712442</v>
      </c>
      <c r="I1471" s="12">
        <v>4.5814646658959478E-2</v>
      </c>
      <c r="J1471" s="12">
        <v>8.8381331476125383E-2</v>
      </c>
      <c r="K1471" s="12">
        <v>0.20605866594223951</v>
      </c>
      <c r="L1471" s="12">
        <v>0</v>
      </c>
      <c r="M1471" s="12">
        <v>0</v>
      </c>
      <c r="N1471" s="12">
        <v>0</v>
      </c>
      <c r="O1471" s="12">
        <v>0</v>
      </c>
      <c r="P1471" s="12">
        <v>0</v>
      </c>
      <c r="Q1471" s="12">
        <v>0</v>
      </c>
    </row>
    <row r="1472" spans="1:17" ht="15.75" customHeight="1">
      <c r="A1472" s="8" t="s">
        <v>1389</v>
      </c>
      <c r="B1472" s="8" t="s">
        <v>128</v>
      </c>
      <c r="C1472" s="12">
        <v>1.6217999999999998E-3</v>
      </c>
      <c r="D1472" s="12">
        <v>0</v>
      </c>
      <c r="E1472" s="12">
        <v>146.87979724000002</v>
      </c>
      <c r="F1472" s="12">
        <v>3.1971841232870681</v>
      </c>
      <c r="G1472" s="12">
        <v>6.1677085909638976</v>
      </c>
      <c r="H1472" s="12">
        <v>14.379844509559396</v>
      </c>
      <c r="I1472" s="12">
        <v>2.2889238764740458</v>
      </c>
      <c r="J1472" s="12">
        <v>4.4155778687143767</v>
      </c>
      <c r="K1472" s="12">
        <v>10.294799476257564</v>
      </c>
      <c r="L1472" s="12">
        <v>0</v>
      </c>
      <c r="M1472" s="12">
        <v>0</v>
      </c>
      <c r="N1472" s="12">
        <v>0</v>
      </c>
      <c r="O1472" s="12">
        <v>0</v>
      </c>
      <c r="P1472" s="12">
        <v>0</v>
      </c>
      <c r="Q1472" s="12">
        <v>0</v>
      </c>
    </row>
    <row r="1473" spans="1:17" ht="15.75" customHeight="1">
      <c r="A1473" s="8" t="s">
        <v>1389</v>
      </c>
      <c r="B1473" s="8" t="s">
        <v>202</v>
      </c>
      <c r="C1473" s="12">
        <v>2.3544000000000001E-4</v>
      </c>
      <c r="D1473" s="12">
        <v>0</v>
      </c>
      <c r="E1473" s="12">
        <v>31.658415652206102</v>
      </c>
      <c r="F1473" s="12">
        <v>2.4383830426942543</v>
      </c>
      <c r="G1473" s="12">
        <v>4.70390051387594</v>
      </c>
      <c r="H1473" s="12">
        <v>10.967015866649673</v>
      </c>
      <c r="I1473" s="12">
        <v>1.7637616680164767</v>
      </c>
      <c r="J1473" s="12">
        <v>3.4024840524523312</v>
      </c>
      <c r="K1473" s="12">
        <v>7.9327988504842191</v>
      </c>
      <c r="L1473" s="12">
        <v>0</v>
      </c>
      <c r="M1473" s="12">
        <v>0</v>
      </c>
      <c r="N1473" s="12">
        <v>0</v>
      </c>
      <c r="O1473" s="12">
        <v>0</v>
      </c>
      <c r="P1473" s="12">
        <v>0</v>
      </c>
      <c r="Q1473" s="12">
        <v>0</v>
      </c>
    </row>
    <row r="1474" spans="1:17" ht="15.75" customHeight="1">
      <c r="A1474" s="8" t="s">
        <v>1389</v>
      </c>
      <c r="B1474" s="8" t="s">
        <v>217</v>
      </c>
      <c r="C1474" s="12">
        <v>1.045836E-2</v>
      </c>
      <c r="D1474" s="12">
        <v>0</v>
      </c>
      <c r="E1474" s="12">
        <v>999.02471837999997</v>
      </c>
      <c r="F1474" s="12">
        <v>3.3719063769384356</v>
      </c>
      <c r="G1474" s="12">
        <v>6.5047664216434082</v>
      </c>
      <c r="H1474" s="12">
        <v>15.165685656951105</v>
      </c>
      <c r="I1474" s="12">
        <v>2.6690034714142263</v>
      </c>
      <c r="J1474" s="12">
        <v>5.148791875967893</v>
      </c>
      <c r="K1474" s="12">
        <v>12.004267954062023</v>
      </c>
      <c r="L1474" s="12">
        <v>0</v>
      </c>
      <c r="M1474" s="12">
        <v>0</v>
      </c>
      <c r="N1474" s="12">
        <v>0</v>
      </c>
      <c r="O1474" s="12">
        <v>0</v>
      </c>
      <c r="P1474" s="12">
        <v>0</v>
      </c>
      <c r="Q1474" s="12">
        <v>0</v>
      </c>
    </row>
    <row r="1475" spans="1:17" ht="15.75" customHeight="1">
      <c r="A1475" s="8" t="s">
        <v>1389</v>
      </c>
      <c r="B1475" s="8" t="s">
        <v>244</v>
      </c>
      <c r="C1475" s="12">
        <v>3.39E-4</v>
      </c>
      <c r="D1475" s="12">
        <v>0</v>
      </c>
      <c r="E1475" s="12">
        <v>184.84152828999999</v>
      </c>
      <c r="F1475" s="12">
        <v>0.77522405662079541</v>
      </c>
      <c r="G1475" s="12">
        <v>1.4954897464667083</v>
      </c>
      <c r="H1475" s="12">
        <v>3.4866935917396922</v>
      </c>
      <c r="I1475" s="12">
        <v>0.48506816979441436</v>
      </c>
      <c r="J1475" s="12">
        <v>0.93574814670613216</v>
      </c>
      <c r="K1475" s="12">
        <v>2.1816713048759082</v>
      </c>
      <c r="L1475" s="12">
        <v>0</v>
      </c>
      <c r="M1475" s="12">
        <v>0</v>
      </c>
      <c r="N1475" s="12">
        <v>0</v>
      </c>
      <c r="O1475" s="12">
        <v>0</v>
      </c>
      <c r="P1475" s="12">
        <v>0</v>
      </c>
      <c r="Q1475" s="12">
        <v>0</v>
      </c>
    </row>
    <row r="1476" spans="1:17" ht="15.75" customHeight="1">
      <c r="A1476" s="8" t="s">
        <v>1390</v>
      </c>
      <c r="B1476" s="8" t="s">
        <v>45</v>
      </c>
      <c r="C1476" s="12">
        <v>3.2400000000000003E-6</v>
      </c>
      <c r="D1476" s="12">
        <v>0</v>
      </c>
      <c r="E1476" s="12">
        <v>93.437635950000001</v>
      </c>
      <c r="F1476" s="12">
        <v>4.9563452691282128E-3</v>
      </c>
      <c r="G1476" s="12">
        <v>9.5613177463037824E-3</v>
      </c>
      <c r="H1476" s="12">
        <v>2.2291951779267204E-2</v>
      </c>
      <c r="I1476" s="12">
        <v>3.2076870626229497E-3</v>
      </c>
      <c r="J1476" s="12">
        <v>6.187969879233304E-3</v>
      </c>
      <c r="K1476" s="12">
        <v>1.442708315103871E-2</v>
      </c>
      <c r="L1476" s="12">
        <v>0</v>
      </c>
      <c r="M1476" s="12">
        <v>0</v>
      </c>
      <c r="N1476" s="12">
        <v>0</v>
      </c>
      <c r="O1476" s="12">
        <v>0</v>
      </c>
      <c r="P1476" s="12">
        <v>0</v>
      </c>
      <c r="Q1476" s="12">
        <v>0</v>
      </c>
    </row>
    <row r="1477" spans="1:17" ht="15.75" customHeight="1">
      <c r="A1477" s="8" t="s">
        <v>1390</v>
      </c>
      <c r="B1477" s="8" t="s">
        <v>61</v>
      </c>
      <c r="C1477" s="12">
        <v>1.122E-4</v>
      </c>
      <c r="D1477" s="12">
        <v>0</v>
      </c>
      <c r="E1477" s="12">
        <v>2.9174746000000003</v>
      </c>
      <c r="F1477" s="12">
        <v>3.0032599864817842</v>
      </c>
      <c r="G1477" s="12">
        <v>5.7936082831782096</v>
      </c>
      <c r="H1477" s="12">
        <v>13.507639836203422</v>
      </c>
      <c r="I1477" s="12">
        <v>1.934132610863557</v>
      </c>
      <c r="J1477" s="12">
        <v>3.7311477412886873</v>
      </c>
      <c r="K1477" s="12">
        <v>8.6990692849092675</v>
      </c>
      <c r="L1477" s="12">
        <v>0</v>
      </c>
      <c r="M1477" s="12">
        <v>0</v>
      </c>
      <c r="N1477" s="12">
        <v>0</v>
      </c>
      <c r="O1477" s="12">
        <v>0</v>
      </c>
      <c r="P1477" s="12">
        <v>0</v>
      </c>
      <c r="Q1477" s="12">
        <v>0</v>
      </c>
    </row>
    <row r="1478" spans="1:17" ht="15.75" customHeight="1">
      <c r="A1478" s="8" t="s">
        <v>1390</v>
      </c>
      <c r="B1478" s="8" t="s">
        <v>87</v>
      </c>
      <c r="C1478" s="12">
        <v>2.7460599999999998E-3</v>
      </c>
      <c r="D1478" s="12">
        <v>0</v>
      </c>
      <c r="E1478" s="12">
        <v>150.54139967525299</v>
      </c>
      <c r="F1478" s="12">
        <v>6.1276866110478316</v>
      </c>
      <c r="G1478" s="12">
        <v>11.820959912323678</v>
      </c>
      <c r="H1478" s="12">
        <v>27.560245914015226</v>
      </c>
      <c r="I1478" s="12">
        <v>0.63428720191377153</v>
      </c>
      <c r="J1478" s="12">
        <v>1.2236075476191031</v>
      </c>
      <c r="K1478" s="12">
        <v>2.8528076539258449</v>
      </c>
      <c r="L1478" s="12">
        <v>0</v>
      </c>
      <c r="M1478" s="12">
        <v>0</v>
      </c>
      <c r="N1478" s="12">
        <v>0</v>
      </c>
      <c r="O1478" s="12">
        <v>0</v>
      </c>
      <c r="P1478" s="12">
        <v>0</v>
      </c>
      <c r="Q1478" s="12">
        <v>0</v>
      </c>
    </row>
    <row r="1479" spans="1:17" ht="15.75" customHeight="1">
      <c r="A1479" s="8" t="s">
        <v>1390</v>
      </c>
      <c r="B1479" s="8" t="s">
        <v>97</v>
      </c>
      <c r="C1479" s="12">
        <v>5.4320000000000002E-5</v>
      </c>
      <c r="D1479" s="12">
        <v>0</v>
      </c>
      <c r="E1479" s="12">
        <v>108.25509592</v>
      </c>
      <c r="F1479" s="12">
        <v>1.7280041436844567E-2</v>
      </c>
      <c r="G1479" s="12">
        <v>3.3335039807674202E-2</v>
      </c>
      <c r="H1479" s="12">
        <v>7.7719736930601968E-2</v>
      </c>
      <c r="I1479" s="12">
        <v>1.2697202074054482E-2</v>
      </c>
      <c r="J1479" s="12">
        <v>2.4494254723383322E-2</v>
      </c>
      <c r="K1479" s="12">
        <v>5.7107687418277805E-2</v>
      </c>
      <c r="L1479" s="12">
        <v>0</v>
      </c>
      <c r="M1479" s="12">
        <v>0</v>
      </c>
      <c r="N1479" s="12">
        <v>0</v>
      </c>
      <c r="O1479" s="12">
        <v>0</v>
      </c>
      <c r="P1479" s="12">
        <v>0</v>
      </c>
      <c r="Q1479" s="12">
        <v>0</v>
      </c>
    </row>
    <row r="1480" spans="1:17" ht="15.75" customHeight="1">
      <c r="A1480" s="8" t="s">
        <v>1390</v>
      </c>
      <c r="B1480" s="8" t="s">
        <v>128</v>
      </c>
      <c r="C1480" s="12">
        <v>2.7539999999999997E-4</v>
      </c>
      <c r="D1480" s="12">
        <v>0</v>
      </c>
      <c r="E1480" s="12">
        <v>146.87979724000002</v>
      </c>
      <c r="F1480" s="12">
        <v>0.54291805867138898</v>
      </c>
      <c r="G1480" s="12">
        <v>1.0473467418617939</v>
      </c>
      <c r="H1480" s="12">
        <v>2.4418603884157464</v>
      </c>
      <c r="I1480" s="12">
        <v>0.38868518657106438</v>
      </c>
      <c r="J1480" s="12">
        <v>0.74981510978168675</v>
      </c>
      <c r="K1480" s="12">
        <v>1.7481734959682655</v>
      </c>
      <c r="L1480" s="12">
        <v>0</v>
      </c>
      <c r="M1480" s="12">
        <v>0</v>
      </c>
      <c r="N1480" s="12">
        <v>0</v>
      </c>
      <c r="O1480" s="12">
        <v>0</v>
      </c>
      <c r="P1480" s="12">
        <v>0</v>
      </c>
      <c r="Q1480" s="12">
        <v>0</v>
      </c>
    </row>
    <row r="1481" spans="1:17" ht="15.75" customHeight="1">
      <c r="A1481" s="8" t="s">
        <v>1390</v>
      </c>
      <c r="B1481" s="8" t="s">
        <v>138</v>
      </c>
      <c r="C1481" s="12">
        <v>5.2799999999999996E-5</v>
      </c>
      <c r="D1481" s="12">
        <v>0</v>
      </c>
      <c r="E1481" s="12">
        <v>450.24200000000002</v>
      </c>
      <c r="F1481" s="12">
        <v>9.5870138576088823E-2</v>
      </c>
      <c r="G1481" s="12">
        <v>0.18494370499523186</v>
      </c>
      <c r="H1481" s="12">
        <v>0.43119120847401016</v>
      </c>
      <c r="I1481" s="12">
        <v>6.072242596821157E-2</v>
      </c>
      <c r="J1481" s="12">
        <v>0.11714002505531665</v>
      </c>
      <c r="K1481" s="12">
        <v>0.27310877634672687</v>
      </c>
      <c r="L1481" s="12">
        <v>0</v>
      </c>
      <c r="M1481" s="12">
        <v>0</v>
      </c>
      <c r="N1481" s="12">
        <v>0</v>
      </c>
      <c r="O1481" s="12">
        <v>0</v>
      </c>
      <c r="P1481" s="12">
        <v>0</v>
      </c>
      <c r="Q1481" s="12">
        <v>0</v>
      </c>
    </row>
    <row r="1482" spans="1:17" ht="15.75" customHeight="1">
      <c r="A1482" s="8" t="s">
        <v>1390</v>
      </c>
      <c r="B1482" s="8" t="s">
        <v>164</v>
      </c>
      <c r="C1482" s="12">
        <v>1.919E-4</v>
      </c>
      <c r="D1482" s="12">
        <v>0</v>
      </c>
      <c r="E1482" s="12">
        <v>7.3380463576647603</v>
      </c>
      <c r="F1482" s="12">
        <v>1.4992377325119939</v>
      </c>
      <c r="G1482" s="12">
        <v>2.8921892159293705</v>
      </c>
      <c r="H1482" s="12">
        <v>6.7430603446829238</v>
      </c>
      <c r="I1482" s="12">
        <v>0.15060639466939083</v>
      </c>
      <c r="J1482" s="12">
        <v>0.29053577099009559</v>
      </c>
      <c r="K1482" s="12">
        <v>0.67737623295357574</v>
      </c>
      <c r="L1482" s="12">
        <v>0</v>
      </c>
      <c r="M1482" s="12">
        <v>0</v>
      </c>
      <c r="N1482" s="12">
        <v>0</v>
      </c>
      <c r="O1482" s="12">
        <v>0</v>
      </c>
      <c r="P1482" s="12">
        <v>0</v>
      </c>
      <c r="Q1482" s="12">
        <v>0</v>
      </c>
    </row>
    <row r="1483" spans="1:17" ht="15.75" customHeight="1">
      <c r="A1483" s="8" t="s">
        <v>1390</v>
      </c>
      <c r="B1483" s="8" t="s">
        <v>193</v>
      </c>
      <c r="C1483" s="12">
        <v>1.1946E-4</v>
      </c>
      <c r="D1483" s="12">
        <v>0</v>
      </c>
      <c r="E1483" s="12">
        <v>77.359122075000002</v>
      </c>
      <c r="F1483" s="12">
        <v>0.34578502536821354</v>
      </c>
      <c r="G1483" s="12">
        <v>0.66705613106746608</v>
      </c>
      <c r="H1483" s="12">
        <v>1.5552231922810993</v>
      </c>
      <c r="I1483" s="12">
        <v>0.10871116220958493</v>
      </c>
      <c r="J1483" s="12">
        <v>0.20971540682004194</v>
      </c>
      <c r="K1483" s="12">
        <v>0.48894575624882131</v>
      </c>
      <c r="L1483" s="12">
        <v>0</v>
      </c>
      <c r="M1483" s="12">
        <v>0</v>
      </c>
      <c r="N1483" s="12">
        <v>0</v>
      </c>
      <c r="O1483" s="12">
        <v>0</v>
      </c>
      <c r="P1483" s="12">
        <v>0</v>
      </c>
      <c r="Q1483" s="12">
        <v>0</v>
      </c>
    </row>
    <row r="1484" spans="1:17" ht="15.75" customHeight="1">
      <c r="A1484" s="8" t="s">
        <v>1390</v>
      </c>
      <c r="B1484" s="8" t="s">
        <v>202</v>
      </c>
      <c r="C1484" s="12">
        <v>2.1831999999999998E-4</v>
      </c>
      <c r="D1484" s="12">
        <v>0</v>
      </c>
      <c r="E1484" s="12">
        <v>31.658415652206102</v>
      </c>
      <c r="F1484" s="12">
        <v>2.261076222736194</v>
      </c>
      <c r="G1484" s="12">
        <v>4.3618567796015757</v>
      </c>
      <c r="H1484" s="12">
        <v>10.16955022089261</v>
      </c>
      <c r="I1484" s="12">
        <v>1.6355098851569705</v>
      </c>
      <c r="J1484" s="12">
        <v>3.1550727078295653</v>
      </c>
      <c r="K1484" s="12">
        <v>7.355966042463959</v>
      </c>
      <c r="L1484" s="12">
        <v>0</v>
      </c>
      <c r="M1484" s="12">
        <v>0</v>
      </c>
      <c r="N1484" s="12">
        <v>0</v>
      </c>
      <c r="O1484" s="12">
        <v>0</v>
      </c>
      <c r="P1484" s="12">
        <v>0</v>
      </c>
      <c r="Q1484" s="12">
        <v>0</v>
      </c>
    </row>
    <row r="1485" spans="1:17" ht="15.75" customHeight="1">
      <c r="A1485" s="8" t="s">
        <v>1390</v>
      </c>
      <c r="B1485" s="8" t="s">
        <v>210</v>
      </c>
      <c r="C1485" s="12">
        <v>9.7499999999999998E-5</v>
      </c>
      <c r="D1485" s="12">
        <v>0</v>
      </c>
      <c r="E1485" s="12">
        <v>67.045644999999993</v>
      </c>
      <c r="F1485" s="12">
        <v>0.3425883064177867</v>
      </c>
      <c r="G1485" s="12">
        <v>0.66088931984447852</v>
      </c>
      <c r="H1485" s="12">
        <v>1.5408454399605234</v>
      </c>
      <c r="I1485" s="12">
        <v>5.6001116129415184E-2</v>
      </c>
      <c r="J1485" s="12">
        <v>0.10803211567929719</v>
      </c>
      <c r="K1485" s="12">
        <v>0.25187393382738382</v>
      </c>
      <c r="L1485" s="12">
        <v>0</v>
      </c>
      <c r="M1485" s="12">
        <v>0</v>
      </c>
      <c r="N1485" s="12">
        <v>0</v>
      </c>
      <c r="O1485" s="12">
        <v>0</v>
      </c>
      <c r="P1485" s="12">
        <v>0</v>
      </c>
      <c r="Q1485" s="12">
        <v>0</v>
      </c>
    </row>
    <row r="1486" spans="1:17" ht="15.75" customHeight="1">
      <c r="A1486" s="8" t="s">
        <v>1390</v>
      </c>
      <c r="B1486" s="8" t="s">
        <v>217</v>
      </c>
      <c r="C1486" s="12">
        <v>1.6758000000000002E-4</v>
      </c>
      <c r="D1486" s="12">
        <v>0</v>
      </c>
      <c r="E1486" s="12">
        <v>999.02471837999997</v>
      </c>
      <c r="F1486" s="12">
        <v>5.4029892894042954E-2</v>
      </c>
      <c r="G1486" s="12">
        <v>0.10422941617414226</v>
      </c>
      <c r="H1486" s="12">
        <v>0.24300804355480846</v>
      </c>
      <c r="I1486" s="12">
        <v>4.2766896696957844E-2</v>
      </c>
      <c r="J1486" s="12">
        <v>8.250189729314153E-2</v>
      </c>
      <c r="K1486" s="12">
        <v>0.19235092535939802</v>
      </c>
      <c r="L1486" s="12">
        <v>0</v>
      </c>
      <c r="M1486" s="12">
        <v>0</v>
      </c>
      <c r="N1486" s="12">
        <v>0</v>
      </c>
      <c r="O1486" s="12">
        <v>0</v>
      </c>
      <c r="P1486" s="12">
        <v>0</v>
      </c>
      <c r="Q1486" s="12">
        <v>0</v>
      </c>
    </row>
    <row r="1487" spans="1:17" ht="15.75" customHeight="1">
      <c r="A1487" s="8" t="s">
        <v>1390</v>
      </c>
      <c r="B1487" s="8" t="s">
        <v>331</v>
      </c>
      <c r="C1487" s="12">
        <v>1.242E-5</v>
      </c>
      <c r="D1487" s="12">
        <v>0</v>
      </c>
      <c r="E1487" s="12">
        <v>57.73286693</v>
      </c>
      <c r="F1487" s="12">
        <v>2.4397644840540592E-2</v>
      </c>
      <c r="G1487" s="12">
        <v>4.7065654613466623E-2</v>
      </c>
      <c r="H1487" s="12">
        <v>0.10973229119057749</v>
      </c>
      <c r="I1487" s="12">
        <v>1.4552398597157757E-2</v>
      </c>
      <c r="J1487" s="12">
        <v>2.8073126346737452E-2</v>
      </c>
      <c r="K1487" s="12">
        <v>6.5451729083752158E-2</v>
      </c>
      <c r="L1487" s="12">
        <v>0</v>
      </c>
      <c r="M1487" s="12">
        <v>0</v>
      </c>
      <c r="N1487" s="12">
        <v>0</v>
      </c>
      <c r="O1487" s="12">
        <v>0</v>
      </c>
      <c r="P1487" s="12">
        <v>0</v>
      </c>
      <c r="Q1487" s="12">
        <v>0</v>
      </c>
    </row>
    <row r="1488" spans="1:17" ht="15.75" customHeight="1">
      <c r="A1488" s="8" t="s">
        <v>1390</v>
      </c>
      <c r="B1488" s="8" t="s">
        <v>244</v>
      </c>
      <c r="C1488" s="12">
        <v>6.3732000000000003E-4</v>
      </c>
      <c r="D1488" s="12">
        <v>0</v>
      </c>
      <c r="E1488" s="12">
        <v>184.84152828999999</v>
      </c>
      <c r="F1488" s="12">
        <v>1.4574212264470954</v>
      </c>
      <c r="G1488" s="12">
        <v>2.8115207233574115</v>
      </c>
      <c r="H1488" s="12">
        <v>6.5549839524706215</v>
      </c>
      <c r="I1488" s="12">
        <v>0.91192815921349901</v>
      </c>
      <c r="J1488" s="12">
        <v>1.7592065158075285</v>
      </c>
      <c r="K1488" s="12">
        <v>4.1015420531667077</v>
      </c>
      <c r="L1488" s="12">
        <v>0</v>
      </c>
      <c r="M1488" s="12">
        <v>0</v>
      </c>
      <c r="N1488" s="12">
        <v>0</v>
      </c>
      <c r="O1488" s="12">
        <v>0</v>
      </c>
      <c r="P1488" s="12">
        <v>0</v>
      </c>
      <c r="Q1488" s="12">
        <v>0</v>
      </c>
    </row>
    <row r="1489" spans="1:17" ht="15.75" customHeight="1">
      <c r="A1489" s="8" t="s">
        <v>1390</v>
      </c>
      <c r="B1489" s="8" t="s">
        <v>310</v>
      </c>
      <c r="C1489" s="12">
        <v>1.1498E-4</v>
      </c>
      <c r="D1489" s="12">
        <v>0</v>
      </c>
      <c r="E1489" s="12">
        <v>126.431048136</v>
      </c>
      <c r="F1489" s="12">
        <v>0.16000710571941595</v>
      </c>
      <c r="G1489" s="12">
        <v>0.30867074353737523</v>
      </c>
      <c r="H1489" s="12">
        <v>0.71965742726892734</v>
      </c>
      <c r="I1489" s="12">
        <v>9.571934272281353E-2</v>
      </c>
      <c r="J1489" s="12">
        <v>0.1846528037384185</v>
      </c>
      <c r="K1489" s="12">
        <v>0.43051298012081912</v>
      </c>
      <c r="L1489" s="12">
        <v>0</v>
      </c>
      <c r="M1489" s="12">
        <v>0</v>
      </c>
      <c r="N1489" s="12">
        <v>0</v>
      </c>
      <c r="O1489" s="12">
        <v>0</v>
      </c>
      <c r="P1489" s="12">
        <v>0</v>
      </c>
      <c r="Q1489" s="12">
        <v>0</v>
      </c>
    </row>
    <row r="1490" spans="1:17" ht="15.75" customHeight="1">
      <c r="A1490" s="8" t="s">
        <v>1390</v>
      </c>
      <c r="B1490" s="8" t="s">
        <v>319</v>
      </c>
      <c r="C1490" s="12">
        <v>2.529E-5</v>
      </c>
      <c r="D1490" s="12">
        <v>0</v>
      </c>
      <c r="E1490" s="12">
        <v>230.05283894999999</v>
      </c>
      <c r="F1490" s="12">
        <v>3.5140269250875942E-3</v>
      </c>
      <c r="G1490" s="12">
        <v>6.7789320911735267E-3</v>
      </c>
      <c r="H1490" s="12">
        <v>1.5804895444436574E-2</v>
      </c>
      <c r="I1490" s="12">
        <v>1.8166291898401611E-3</v>
      </c>
      <c r="J1490" s="12">
        <v>3.5044711310693961E-3</v>
      </c>
      <c r="K1490" s="12">
        <v>8.1705789451284802E-3</v>
      </c>
      <c r="L1490" s="12">
        <v>0</v>
      </c>
      <c r="M1490" s="12">
        <v>0</v>
      </c>
      <c r="N1490" s="12">
        <v>0</v>
      </c>
      <c r="O1490" s="12">
        <v>0</v>
      </c>
      <c r="P1490" s="12">
        <v>0</v>
      </c>
      <c r="Q1490" s="12">
        <v>0</v>
      </c>
    </row>
    <row r="1491" spans="1:17" ht="15.75" customHeight="1">
      <c r="A1491" s="8" t="s">
        <v>1391</v>
      </c>
      <c r="B1491" s="8" t="s">
        <v>87</v>
      </c>
      <c r="C1491" s="12">
        <v>6.1745100000000002E-3</v>
      </c>
      <c r="D1491" s="12">
        <v>0</v>
      </c>
      <c r="E1491" s="12">
        <v>150.54139967525299</v>
      </c>
      <c r="F1491" s="12">
        <v>13.778090157090869</v>
      </c>
      <c r="G1491" s="12">
        <v>26.57940292209263</v>
      </c>
      <c r="H1491" s="12">
        <v>61.969153623207859</v>
      </c>
      <c r="I1491" s="12">
        <v>1.4261934084064447</v>
      </c>
      <c r="J1491" s="12">
        <v>2.7512789374047286</v>
      </c>
      <c r="K1491" s="12">
        <v>6.4145318701126959</v>
      </c>
      <c r="L1491" s="12">
        <v>0</v>
      </c>
      <c r="M1491" s="12">
        <v>0</v>
      </c>
      <c r="N1491" s="12">
        <v>0</v>
      </c>
      <c r="O1491" s="12">
        <v>0</v>
      </c>
      <c r="P1491" s="12">
        <v>0</v>
      </c>
      <c r="Q1491" s="12">
        <v>0</v>
      </c>
    </row>
    <row r="1492" spans="1:17" ht="15.75" customHeight="1">
      <c r="A1492" s="8" t="s">
        <v>1391</v>
      </c>
      <c r="B1492" s="8" t="s">
        <v>97</v>
      </c>
      <c r="C1492" s="12">
        <v>5.7730400000000001E-3</v>
      </c>
      <c r="D1492" s="12">
        <v>0</v>
      </c>
      <c r="E1492" s="12">
        <v>108.25509592</v>
      </c>
      <c r="F1492" s="12">
        <v>1.8364943007467076</v>
      </c>
      <c r="G1492" s="12">
        <v>3.5427930451269418</v>
      </c>
      <c r="H1492" s="12">
        <v>8.2599254434801619</v>
      </c>
      <c r="I1492" s="12">
        <v>1.3494376925920377</v>
      </c>
      <c r="J1492" s="12">
        <v>2.6032089891067902</v>
      </c>
      <c r="K1492" s="12">
        <v>6.0693108205672779</v>
      </c>
      <c r="L1492" s="12">
        <v>0</v>
      </c>
      <c r="M1492" s="12">
        <v>0</v>
      </c>
      <c r="N1492" s="12">
        <v>0</v>
      </c>
      <c r="O1492" s="12">
        <v>0</v>
      </c>
      <c r="P1492" s="12">
        <v>0</v>
      </c>
      <c r="Q1492" s="12">
        <v>0</v>
      </c>
    </row>
    <row r="1493" spans="1:17" ht="15.75" customHeight="1">
      <c r="A1493" s="8" t="s">
        <v>1391</v>
      </c>
      <c r="B1493" s="8" t="s">
        <v>217</v>
      </c>
      <c r="C1493" s="12">
        <v>0.15491916</v>
      </c>
      <c r="D1493" s="12">
        <v>0</v>
      </c>
      <c r="E1493" s="12">
        <v>999.02471837999997</v>
      </c>
      <c r="F1493" s="12">
        <v>49.947879353354232</v>
      </c>
      <c r="G1493" s="12">
        <v>96.354777425638687</v>
      </c>
      <c r="H1493" s="12">
        <v>224.64853789685128</v>
      </c>
      <c r="I1493" s="12">
        <v>39.535814011812171</v>
      </c>
      <c r="J1493" s="12">
        <v>76.268794767035189</v>
      </c>
      <c r="K1493" s="12">
        <v>177.81861667204103</v>
      </c>
      <c r="L1493" s="12">
        <v>0</v>
      </c>
      <c r="M1493" s="12">
        <v>0</v>
      </c>
      <c r="N1493" s="12">
        <v>0</v>
      </c>
      <c r="O1493" s="12">
        <v>0</v>
      </c>
      <c r="P1493" s="12">
        <v>0</v>
      </c>
      <c r="Q1493" s="12">
        <v>0</v>
      </c>
    </row>
    <row r="1494" spans="1:17" ht="15.75" customHeight="1">
      <c r="A1494" s="8" t="s">
        <v>1391</v>
      </c>
      <c r="B1494" s="8" t="s">
        <v>244</v>
      </c>
      <c r="C1494" s="12">
        <v>5.7501179999999999E-2</v>
      </c>
      <c r="D1494" s="12">
        <v>0</v>
      </c>
      <c r="E1494" s="12">
        <v>184.84152828999999</v>
      </c>
      <c r="F1494" s="12">
        <v>131.4935044840193</v>
      </c>
      <c r="G1494" s="12">
        <v>253.66497079568305</v>
      </c>
      <c r="H1494" s="12">
        <v>591.41296703088653</v>
      </c>
      <c r="I1494" s="12">
        <v>82.27726296052856</v>
      </c>
      <c r="J1494" s="12">
        <v>158.72160064429411</v>
      </c>
      <c r="K1494" s="12">
        <v>370.0550867330515</v>
      </c>
      <c r="L1494" s="12">
        <v>0</v>
      </c>
      <c r="M1494" s="12">
        <v>0</v>
      </c>
      <c r="N1494" s="12">
        <v>0</v>
      </c>
      <c r="O1494" s="12">
        <v>0</v>
      </c>
      <c r="P1494" s="12">
        <v>0</v>
      </c>
      <c r="Q1494" s="12">
        <v>0</v>
      </c>
    </row>
    <row r="1495" spans="1:17" ht="15.75" customHeight="1">
      <c r="A1495" s="8" t="s">
        <v>1391</v>
      </c>
      <c r="B1495" s="8" t="s">
        <v>319</v>
      </c>
      <c r="C1495" s="12">
        <v>1.5817979999999999E-2</v>
      </c>
      <c r="D1495" s="12">
        <v>0</v>
      </c>
      <c r="E1495" s="12">
        <v>230.05283894999999</v>
      </c>
      <c r="F1495" s="12">
        <v>2.1978967030643362</v>
      </c>
      <c r="G1495" s="12">
        <v>4.2399767591752084</v>
      </c>
      <c r="H1495" s="12">
        <v>9.8853902745033153</v>
      </c>
      <c r="I1495" s="12">
        <v>1.1362358320406434</v>
      </c>
      <c r="J1495" s="12">
        <v>2.1919198996375284</v>
      </c>
      <c r="K1495" s="12">
        <v>5.1104015161116401</v>
      </c>
      <c r="L1495" s="12">
        <v>0</v>
      </c>
      <c r="M1495" s="12">
        <v>0</v>
      </c>
      <c r="N1495" s="12">
        <v>0</v>
      </c>
      <c r="O1495" s="12">
        <v>0</v>
      </c>
      <c r="P1495" s="12">
        <v>0</v>
      </c>
      <c r="Q1495" s="12">
        <v>0</v>
      </c>
    </row>
    <row r="1496" spans="1:17" ht="15.75" customHeight="1">
      <c r="A1496" s="8" t="s">
        <v>1392</v>
      </c>
      <c r="B1496" s="8" t="s">
        <v>83</v>
      </c>
      <c r="C1496" s="12">
        <v>0.21457736999999999</v>
      </c>
      <c r="D1496" s="12">
        <v>0</v>
      </c>
      <c r="E1496" s="12">
        <v>178.77225749999999</v>
      </c>
      <c r="F1496" s="12">
        <v>157.38308564177103</v>
      </c>
      <c r="G1496" s="12">
        <v>303.60872941755235</v>
      </c>
      <c r="H1496" s="12">
        <v>707.85547928862104</v>
      </c>
      <c r="I1496" s="12">
        <v>72.562355002282757</v>
      </c>
      <c r="J1496" s="12">
        <v>139.98050880723943</v>
      </c>
      <c r="K1496" s="12">
        <v>326.36074181036076</v>
      </c>
      <c r="L1496" s="12">
        <v>0</v>
      </c>
      <c r="M1496" s="12">
        <v>0</v>
      </c>
      <c r="N1496" s="12">
        <v>0</v>
      </c>
      <c r="O1496" s="12">
        <v>0</v>
      </c>
      <c r="P1496" s="12">
        <v>0</v>
      </c>
      <c r="Q1496" s="12">
        <v>0</v>
      </c>
    </row>
    <row r="1497" spans="1:17" ht="15.75" customHeight="1">
      <c r="A1497" s="8" t="s">
        <v>1392</v>
      </c>
      <c r="B1497" s="8" t="s">
        <v>128</v>
      </c>
      <c r="C1497" s="12">
        <v>2.9198520000000002E-2</v>
      </c>
      <c r="D1497" s="12">
        <v>0</v>
      </c>
      <c r="E1497" s="12">
        <v>146.87979724000002</v>
      </c>
      <c r="F1497" s="12">
        <v>57.561379064915485</v>
      </c>
      <c r="G1497" s="12">
        <v>111.04202900939154</v>
      </c>
      <c r="H1497" s="12">
        <v>258.89146473625618</v>
      </c>
      <c r="I1497" s="12">
        <v>41.209267225123298</v>
      </c>
      <c r="J1497" s="12">
        <v>79.497064194853948</v>
      </c>
      <c r="K1497" s="12">
        <v>185.34523887254659</v>
      </c>
      <c r="L1497" s="12">
        <v>0</v>
      </c>
      <c r="M1497" s="12">
        <v>0</v>
      </c>
      <c r="N1497" s="12">
        <v>0</v>
      </c>
      <c r="O1497" s="12">
        <v>0</v>
      </c>
      <c r="P1497" s="12">
        <v>0</v>
      </c>
      <c r="Q1497" s="12">
        <v>0</v>
      </c>
    </row>
    <row r="1498" spans="1:17" ht="15.75" customHeight="1">
      <c r="A1498" s="8" t="s">
        <v>1392</v>
      </c>
      <c r="B1498" s="8" t="s">
        <v>217</v>
      </c>
      <c r="C1498" s="12">
        <v>0.15255594</v>
      </c>
      <c r="D1498" s="12">
        <v>0</v>
      </c>
      <c r="E1498" s="12">
        <v>999.02471837999997</v>
      </c>
      <c r="F1498" s="12">
        <v>49.185947598460686</v>
      </c>
      <c r="G1498" s="12">
        <v>94.884929944489045</v>
      </c>
      <c r="H1498" s="12">
        <v>221.2216285479457</v>
      </c>
      <c r="I1498" s="12">
        <v>38.932713489004044</v>
      </c>
      <c r="J1498" s="12">
        <v>75.105349643982933</v>
      </c>
      <c r="K1498" s="12">
        <v>175.10607607156462</v>
      </c>
      <c r="L1498" s="12">
        <v>0</v>
      </c>
      <c r="M1498" s="12">
        <v>0</v>
      </c>
      <c r="N1498" s="12">
        <v>0</v>
      </c>
      <c r="O1498" s="12">
        <v>0</v>
      </c>
      <c r="P1498" s="12">
        <v>0</v>
      </c>
      <c r="Q1498" s="12">
        <v>0</v>
      </c>
    </row>
    <row r="1499" spans="1:17" ht="15.75" customHeight="1">
      <c r="A1499" s="8" t="s">
        <v>1392</v>
      </c>
      <c r="B1499" s="8" t="s">
        <v>244</v>
      </c>
      <c r="C1499" s="12">
        <v>0.20117615999999999</v>
      </c>
      <c r="D1499" s="12">
        <v>0</v>
      </c>
      <c r="E1499" s="12">
        <v>184.84152828999999</v>
      </c>
      <c r="F1499" s="12">
        <v>460.04896416104475</v>
      </c>
      <c r="G1499" s="12">
        <v>887.48343514320334</v>
      </c>
      <c r="H1499" s="12">
        <v>2069.1434450820029</v>
      </c>
      <c r="I1499" s="12">
        <v>287.85885468279724</v>
      </c>
      <c r="J1499" s="12">
        <v>555.31038018128697</v>
      </c>
      <c r="K1499" s="12">
        <v>1294.6910191655588</v>
      </c>
      <c r="L1499" s="12">
        <v>0</v>
      </c>
      <c r="M1499" s="12">
        <v>0</v>
      </c>
      <c r="N1499" s="12">
        <v>0</v>
      </c>
      <c r="O1499" s="12">
        <v>0</v>
      </c>
      <c r="P1499" s="12">
        <v>0</v>
      </c>
      <c r="Q1499" s="12">
        <v>0</v>
      </c>
    </row>
    <row r="1500" spans="1:17" ht="15.75" customHeight="1">
      <c r="A1500" s="8" t="s">
        <v>1393</v>
      </c>
      <c r="B1500" s="8" t="s">
        <v>244</v>
      </c>
      <c r="C1500" s="12">
        <v>3.3938999999999997E-2</v>
      </c>
      <c r="D1500" s="12">
        <v>0</v>
      </c>
      <c r="E1500" s="12">
        <v>184.84152828999999</v>
      </c>
      <c r="F1500" s="12">
        <v>77.611590730540328</v>
      </c>
      <c r="G1500" s="12">
        <v>149.72102213962717</v>
      </c>
      <c r="H1500" s="12">
        <v>349.07048321549678</v>
      </c>
      <c r="I1500" s="12">
        <v>48.562621282161146</v>
      </c>
      <c r="J1500" s="12">
        <v>93.682467112269663</v>
      </c>
      <c r="K1500" s="12">
        <v>218.41811922178005</v>
      </c>
      <c r="L1500" s="12">
        <v>0</v>
      </c>
      <c r="M1500" s="12">
        <v>0</v>
      </c>
      <c r="N1500" s="12">
        <v>0</v>
      </c>
      <c r="O1500" s="12">
        <v>0</v>
      </c>
      <c r="P1500" s="12">
        <v>0</v>
      </c>
      <c r="Q1500" s="12">
        <v>0</v>
      </c>
    </row>
    <row r="1501" spans="1:17" ht="15.75" customHeight="1">
      <c r="A1501" s="8" t="s">
        <v>1394</v>
      </c>
      <c r="B1501" s="8" t="s">
        <v>331</v>
      </c>
      <c r="C1501" s="12">
        <v>2.5281767955801104</v>
      </c>
      <c r="D1501" s="12">
        <v>0</v>
      </c>
      <c r="E1501" s="12">
        <v>57.73286693</v>
      </c>
      <c r="F1501" s="12">
        <v>4966.3091427262107</v>
      </c>
      <c r="G1501" s="12">
        <v>9580.5391193683008</v>
      </c>
      <c r="H1501" s="12">
        <v>22336.765886784044</v>
      </c>
      <c r="I1501" s="12">
        <v>2962.241260335491</v>
      </c>
      <c r="J1501" s="12">
        <v>5714.4787930120992</v>
      </c>
      <c r="K1501" s="12">
        <v>13323.151586162483</v>
      </c>
      <c r="L1501" s="12">
        <v>0</v>
      </c>
      <c r="M1501" s="12">
        <v>0</v>
      </c>
      <c r="N1501" s="12">
        <v>0</v>
      </c>
      <c r="O1501" s="12">
        <v>0</v>
      </c>
      <c r="P1501" s="12">
        <v>0</v>
      </c>
      <c r="Q1501" s="12">
        <v>0</v>
      </c>
    </row>
    <row r="1502" spans="1:17" ht="15.75" customHeight="1">
      <c r="A1502" s="8" t="s">
        <v>1395</v>
      </c>
      <c r="B1502" s="8" t="s">
        <v>83</v>
      </c>
      <c r="C1502" s="12">
        <v>0.63875826000000002</v>
      </c>
      <c r="D1502" s="12">
        <v>0</v>
      </c>
      <c r="E1502" s="12">
        <v>178.77225749999999</v>
      </c>
      <c r="F1502" s="12">
        <v>468.50115619353829</v>
      </c>
      <c r="G1502" s="12">
        <v>903.78861351300282</v>
      </c>
      <c r="H1502" s="12">
        <v>2107.1585241345147</v>
      </c>
      <c r="I1502" s="12">
        <v>216.00508768823312</v>
      </c>
      <c r="J1502" s="12">
        <v>416.69681308717202</v>
      </c>
      <c r="K1502" s="12">
        <v>971.51726471013853</v>
      </c>
      <c r="L1502" s="12">
        <v>0</v>
      </c>
      <c r="M1502" s="12">
        <v>0</v>
      </c>
      <c r="N1502" s="12">
        <v>0</v>
      </c>
      <c r="O1502" s="12">
        <v>0</v>
      </c>
      <c r="P1502" s="12">
        <v>0</v>
      </c>
      <c r="Q1502" s="12">
        <v>0</v>
      </c>
    </row>
    <row r="1503" spans="1:17" ht="15.75" customHeight="1">
      <c r="A1503" s="8" t="s">
        <v>1396</v>
      </c>
      <c r="B1503" s="8" t="s">
        <v>217</v>
      </c>
      <c r="C1503" s="12">
        <v>5.1990839999999997E-2</v>
      </c>
      <c r="D1503" s="12">
        <v>0</v>
      </c>
      <c r="E1503" s="12">
        <v>999.02471837999997</v>
      </c>
      <c r="F1503" s="12">
        <v>16.762498607657978</v>
      </c>
      <c r="G1503" s="12">
        <v>32.336644585292049</v>
      </c>
      <c r="H1503" s="12">
        <v>75.392005675922391</v>
      </c>
      <c r="I1503" s="12">
        <v>13.268211501778634</v>
      </c>
      <c r="J1503" s="12">
        <v>25.595792707149741</v>
      </c>
      <c r="K1503" s="12">
        <v>59.675893210480979</v>
      </c>
      <c r="L1503" s="12">
        <v>0</v>
      </c>
      <c r="M1503" s="12">
        <v>0</v>
      </c>
      <c r="N1503" s="12">
        <v>0</v>
      </c>
      <c r="O1503" s="12">
        <v>0</v>
      </c>
      <c r="P1503" s="12">
        <v>0</v>
      </c>
      <c r="Q1503" s="12">
        <v>0</v>
      </c>
    </row>
    <row r="1504" spans="1:17" ht="15.75" customHeight="1">
      <c r="A1504" s="8" t="s">
        <v>1396</v>
      </c>
      <c r="B1504" s="8" t="s">
        <v>244</v>
      </c>
      <c r="C1504" s="12">
        <v>9.4703040000000002E-2</v>
      </c>
      <c r="D1504" s="12">
        <v>0</v>
      </c>
      <c r="E1504" s="12">
        <v>184.84152828999999</v>
      </c>
      <c r="F1504" s="12">
        <v>216.56659245758541</v>
      </c>
      <c r="G1504" s="12">
        <v>417.78001557293965</v>
      </c>
      <c r="H1504" s="12">
        <v>974.04272178840051</v>
      </c>
      <c r="I1504" s="12">
        <v>135.5086439137676</v>
      </c>
      <c r="J1504" s="12">
        <v>261.41060226382507</v>
      </c>
      <c r="K1504" s="12">
        <v>609.47169573013366</v>
      </c>
      <c r="L1504" s="12">
        <v>0</v>
      </c>
      <c r="M1504" s="12">
        <v>0</v>
      </c>
      <c r="N1504" s="12">
        <v>0</v>
      </c>
      <c r="O1504" s="12">
        <v>0</v>
      </c>
      <c r="P1504" s="12">
        <v>0</v>
      </c>
      <c r="Q1504" s="12">
        <v>0</v>
      </c>
    </row>
    <row r="1505" spans="1:17" ht="15.75" customHeight="1">
      <c r="A1505" s="8" t="s">
        <v>1397</v>
      </c>
      <c r="B1505" s="8" t="s">
        <v>217</v>
      </c>
      <c r="C1505" s="12">
        <v>4.104E-2</v>
      </c>
      <c r="D1505" s="12">
        <v>0</v>
      </c>
      <c r="E1505" s="12">
        <v>999.02471837999997</v>
      </c>
      <c r="F1505" s="12">
        <v>13.23181050466358</v>
      </c>
      <c r="G1505" s="12">
        <v>25.525571307953207</v>
      </c>
      <c r="H1505" s="12">
        <v>59.512173931789818</v>
      </c>
      <c r="I1505" s="12">
        <v>10.473525721703961</v>
      </c>
      <c r="J1505" s="12">
        <v>20.204546275871394</v>
      </c>
      <c r="K1505" s="12">
        <v>47.106349067607674</v>
      </c>
      <c r="L1505" s="12">
        <v>0</v>
      </c>
      <c r="M1505" s="12">
        <v>0</v>
      </c>
      <c r="N1505" s="12">
        <v>0</v>
      </c>
      <c r="O1505" s="12">
        <v>0</v>
      </c>
      <c r="P1505" s="12">
        <v>0</v>
      </c>
      <c r="Q1505" s="12">
        <v>0</v>
      </c>
    </row>
    <row r="1506" spans="1:17" ht="15.75" customHeight="1">
      <c r="A1506" s="8" t="s">
        <v>1398</v>
      </c>
      <c r="B1506" s="8" t="s">
        <v>87</v>
      </c>
      <c r="C1506" s="12">
        <v>1.1324819999999999E-2</v>
      </c>
      <c r="D1506" s="12">
        <v>0</v>
      </c>
      <c r="E1506" s="12">
        <v>150.54139967525299</v>
      </c>
      <c r="F1506" s="12">
        <v>25.270732571949157</v>
      </c>
      <c r="G1506" s="12">
        <v>48.74993380854076</v>
      </c>
      <c r="H1506" s="12">
        <v>113.65914223722639</v>
      </c>
      <c r="I1506" s="12">
        <v>2.6158162567376961</v>
      </c>
      <c r="J1506" s="12">
        <v>5.046188075798697</v>
      </c>
      <c r="K1506" s="12">
        <v>11.76504998992465</v>
      </c>
      <c r="L1506" s="12">
        <v>0</v>
      </c>
      <c r="M1506" s="12">
        <v>0</v>
      </c>
      <c r="N1506" s="12">
        <v>0</v>
      </c>
      <c r="O1506" s="12">
        <v>0</v>
      </c>
      <c r="P1506" s="12">
        <v>0</v>
      </c>
      <c r="Q1506" s="12">
        <v>0</v>
      </c>
    </row>
    <row r="1507" spans="1:17" ht="15.75" customHeight="1">
      <c r="A1507" s="8" t="s">
        <v>1398</v>
      </c>
      <c r="B1507" s="8" t="s">
        <v>128</v>
      </c>
      <c r="C1507" s="12">
        <v>2.7825599999999999E-2</v>
      </c>
      <c r="D1507" s="12">
        <v>0</v>
      </c>
      <c r="E1507" s="12">
        <v>146.87979724000002</v>
      </c>
      <c r="F1507" s="12">
        <v>54.854832002057371</v>
      </c>
      <c r="G1507" s="12">
        <v>105.82081154811014</v>
      </c>
      <c r="H1507" s="12">
        <v>246.71833850363544</v>
      </c>
      <c r="I1507" s="12">
        <v>39.271599591328282</v>
      </c>
      <c r="J1507" s="12">
        <v>75.759097017942267</v>
      </c>
      <c r="K1507" s="12">
        <v>176.63027025931217</v>
      </c>
      <c r="L1507" s="12">
        <v>0</v>
      </c>
      <c r="M1507" s="12">
        <v>0</v>
      </c>
      <c r="N1507" s="12">
        <v>0</v>
      </c>
      <c r="O1507" s="12">
        <v>0</v>
      </c>
      <c r="P1507" s="12">
        <v>0</v>
      </c>
      <c r="Q1507" s="12">
        <v>0</v>
      </c>
    </row>
    <row r="1508" spans="1:17" ht="15.75" customHeight="1">
      <c r="A1508" s="8" t="s">
        <v>1398</v>
      </c>
      <c r="B1508" s="8" t="s">
        <v>193</v>
      </c>
      <c r="C1508" s="12">
        <v>1.4392209999999999E-2</v>
      </c>
      <c r="D1508" s="12">
        <v>0</v>
      </c>
      <c r="E1508" s="12">
        <v>77.359122075000002</v>
      </c>
      <c r="F1508" s="12">
        <v>41.659222333456022</v>
      </c>
      <c r="G1508" s="12">
        <v>80.365075507370634</v>
      </c>
      <c r="H1508" s="12">
        <v>187.36898359434088</v>
      </c>
      <c r="I1508" s="12">
        <v>13.097219787915707</v>
      </c>
      <c r="J1508" s="12">
        <v>25.265931484927808</v>
      </c>
      <c r="K1508" s="12">
        <v>58.906830759600275</v>
      </c>
      <c r="L1508" s="12">
        <v>0</v>
      </c>
      <c r="M1508" s="12">
        <v>0</v>
      </c>
      <c r="N1508" s="12">
        <v>0</v>
      </c>
      <c r="O1508" s="12">
        <v>0</v>
      </c>
      <c r="P1508" s="12">
        <v>0</v>
      </c>
      <c r="Q1508" s="12">
        <v>0</v>
      </c>
    </row>
    <row r="1509" spans="1:17" ht="15.75" customHeight="1">
      <c r="A1509" s="8" t="s">
        <v>1399</v>
      </c>
      <c r="B1509" s="8" t="s">
        <v>244</v>
      </c>
      <c r="C1509" s="12">
        <v>3.8408699999999997E-2</v>
      </c>
      <c r="D1509" s="12">
        <v>0</v>
      </c>
      <c r="E1509" s="12">
        <v>184.84152828999999</v>
      </c>
      <c r="F1509" s="12">
        <v>87.832885615136107</v>
      </c>
      <c r="G1509" s="12">
        <v>169.43898827467802</v>
      </c>
      <c r="H1509" s="12">
        <v>395.04238394410709</v>
      </c>
      <c r="I1509" s="12">
        <v>54.958223637707142</v>
      </c>
      <c r="J1509" s="12">
        <v>106.02026502180475</v>
      </c>
      <c r="K1509" s="12">
        <v>247.18335884244036</v>
      </c>
      <c r="L1509" s="12">
        <v>0</v>
      </c>
      <c r="M1509" s="12">
        <v>0</v>
      </c>
      <c r="N1509" s="12">
        <v>0</v>
      </c>
      <c r="O1509" s="12">
        <v>0</v>
      </c>
      <c r="P1509" s="12">
        <v>0</v>
      </c>
      <c r="Q1509" s="12">
        <v>0</v>
      </c>
    </row>
    <row r="1510" spans="1:17" ht="15.75" customHeight="1">
      <c r="A1510" s="8" t="s">
        <v>1400</v>
      </c>
      <c r="B1510" s="8" t="s">
        <v>61</v>
      </c>
      <c r="C1510" s="12">
        <v>2.622E-2</v>
      </c>
      <c r="D1510" s="12">
        <v>0</v>
      </c>
      <c r="E1510" s="12">
        <v>2.9174746000000003</v>
      </c>
      <c r="F1510" s="12">
        <v>701.8313444345132</v>
      </c>
      <c r="G1510" s="12">
        <v>1353.9073902400417</v>
      </c>
      <c r="H1510" s="12">
        <v>3156.5981863213347</v>
      </c>
      <c r="I1510" s="12">
        <v>451.98713954405054</v>
      </c>
      <c r="J1510" s="12">
        <v>871.93131708190185</v>
      </c>
      <c r="K1510" s="12">
        <v>2032.8841056178344</v>
      </c>
      <c r="L1510" s="12">
        <v>0</v>
      </c>
      <c r="M1510" s="12">
        <v>0</v>
      </c>
      <c r="N1510" s="12">
        <v>0</v>
      </c>
      <c r="O1510" s="12">
        <v>0</v>
      </c>
      <c r="P1510" s="12">
        <v>0</v>
      </c>
      <c r="Q1510" s="12">
        <v>0</v>
      </c>
    </row>
    <row r="1511" spans="1:17" ht="15.75" customHeight="1">
      <c r="A1511" s="8" t="s">
        <v>1400</v>
      </c>
      <c r="B1511" s="8" t="s">
        <v>87</v>
      </c>
      <c r="C1511" s="12">
        <v>8.5671900000000006E-3</v>
      </c>
      <c r="D1511" s="12">
        <v>0</v>
      </c>
      <c r="E1511" s="12">
        <v>150.54139967525299</v>
      </c>
      <c r="F1511" s="12">
        <v>19.117228122219792</v>
      </c>
      <c r="G1511" s="12">
        <v>36.879168536470544</v>
      </c>
      <c r="H1511" s="12">
        <v>85.982776484159899</v>
      </c>
      <c r="I1511" s="12">
        <v>1.9788566066887265</v>
      </c>
      <c r="J1511" s="12">
        <v>3.8174250911804202</v>
      </c>
      <c r="K1511" s="12">
        <v>8.9002225751210684</v>
      </c>
      <c r="L1511" s="12">
        <v>0</v>
      </c>
      <c r="M1511" s="12">
        <v>0</v>
      </c>
      <c r="N1511" s="12">
        <v>0</v>
      </c>
      <c r="O1511" s="12">
        <v>0</v>
      </c>
      <c r="P1511" s="12">
        <v>0</v>
      </c>
      <c r="Q1511" s="12">
        <v>0</v>
      </c>
    </row>
    <row r="1512" spans="1:17" ht="15.75" customHeight="1">
      <c r="A1512" s="8" t="s">
        <v>1400</v>
      </c>
      <c r="B1512" s="8" t="s">
        <v>161</v>
      </c>
      <c r="C1512" s="12">
        <v>1.035293E-2</v>
      </c>
      <c r="D1512" s="12">
        <v>0</v>
      </c>
      <c r="E1512" s="12">
        <v>3.891881358</v>
      </c>
      <c r="F1512" s="12">
        <v>149.54817216048801</v>
      </c>
      <c r="G1512" s="12">
        <v>288.49434709718537</v>
      </c>
      <c r="H1512" s="12">
        <v>672.61670877612755</v>
      </c>
      <c r="I1512" s="12">
        <v>90.272985004815283</v>
      </c>
      <c r="J1512" s="12">
        <v>174.14619980463434</v>
      </c>
      <c r="K1512" s="12">
        <v>406.01711935452278</v>
      </c>
      <c r="L1512" s="12">
        <v>0</v>
      </c>
      <c r="M1512" s="12">
        <v>0</v>
      </c>
      <c r="N1512" s="12">
        <v>0</v>
      </c>
      <c r="O1512" s="12">
        <v>0</v>
      </c>
      <c r="P1512" s="12">
        <v>0</v>
      </c>
      <c r="Q1512" s="12">
        <v>0</v>
      </c>
    </row>
    <row r="1513" spans="1:17" ht="15.75" customHeight="1">
      <c r="A1513" s="8" t="s">
        <v>1400</v>
      </c>
      <c r="B1513" s="8" t="s">
        <v>202</v>
      </c>
      <c r="C1513" s="12">
        <v>1.4481809999999999E-2</v>
      </c>
      <c r="D1513" s="12">
        <v>0</v>
      </c>
      <c r="E1513" s="12">
        <v>31.658415652206102</v>
      </c>
      <c r="F1513" s="12">
        <v>149.98385971593643</v>
      </c>
      <c r="G1513" s="12">
        <v>289.3348347810641</v>
      </c>
      <c r="H1513" s="12">
        <v>674.57628290777222</v>
      </c>
      <c r="I1513" s="12">
        <v>108.488198103541</v>
      </c>
      <c r="J1513" s="12">
        <v>209.28528531959179</v>
      </c>
      <c r="K1513" s="12">
        <v>487.94293969134759</v>
      </c>
      <c r="L1513" s="12">
        <v>0</v>
      </c>
      <c r="M1513" s="12">
        <v>0</v>
      </c>
      <c r="N1513" s="12">
        <v>0</v>
      </c>
      <c r="O1513" s="12">
        <v>0</v>
      </c>
      <c r="P1513" s="12">
        <v>0</v>
      </c>
      <c r="Q1513" s="12">
        <v>0</v>
      </c>
    </row>
    <row r="1514" spans="1:17" ht="15.75" customHeight="1">
      <c r="A1514" s="8" t="s">
        <v>1401</v>
      </c>
      <c r="B1514" s="8" t="s">
        <v>87</v>
      </c>
      <c r="C1514" s="12">
        <v>0.12116400999999999</v>
      </c>
      <c r="D1514" s="12">
        <v>0</v>
      </c>
      <c r="E1514" s="12">
        <v>150.54139967525299</v>
      </c>
      <c r="F1514" s="12">
        <v>270.37103406985483</v>
      </c>
      <c r="G1514" s="12">
        <v>521.57451221982967</v>
      </c>
      <c r="H1514" s="12">
        <v>1216.0367623169923</v>
      </c>
      <c r="I1514" s="12">
        <v>27.986562884843092</v>
      </c>
      <c r="J1514" s="12">
        <v>53.989059647566506</v>
      </c>
      <c r="K1514" s="12">
        <v>125.87402136455417</v>
      </c>
      <c r="L1514" s="12">
        <v>0</v>
      </c>
      <c r="M1514" s="12">
        <v>0</v>
      </c>
      <c r="N1514" s="12">
        <v>0</v>
      </c>
      <c r="O1514" s="12">
        <v>0</v>
      </c>
      <c r="P1514" s="12">
        <v>0</v>
      </c>
      <c r="Q1514" s="12">
        <v>0</v>
      </c>
    </row>
    <row r="1515" spans="1:17" ht="15.75" customHeight="1">
      <c r="A1515" s="8" t="s">
        <v>1401</v>
      </c>
      <c r="B1515" s="8" t="s">
        <v>128</v>
      </c>
      <c r="C1515" s="12">
        <v>3.4881959999999997E-2</v>
      </c>
      <c r="D1515" s="12">
        <v>0</v>
      </c>
      <c r="E1515" s="12">
        <v>146.87979724000002</v>
      </c>
      <c r="F1515" s="12">
        <v>68.765599149793175</v>
      </c>
      <c r="G1515" s="12">
        <v>132.65616251181345</v>
      </c>
      <c r="H1515" s="12">
        <v>309.28422801126555</v>
      </c>
      <c r="I1515" s="12">
        <v>49.230577816137995</v>
      </c>
      <c r="J1515" s="12">
        <v>94.971026386348598</v>
      </c>
      <c r="K1515" s="12">
        <v>221.42236005601015</v>
      </c>
      <c r="L1515" s="12">
        <v>0</v>
      </c>
      <c r="M1515" s="12">
        <v>0</v>
      </c>
      <c r="N1515" s="12">
        <v>0</v>
      </c>
      <c r="O1515" s="12">
        <v>0</v>
      </c>
      <c r="P1515" s="12">
        <v>0</v>
      </c>
      <c r="Q1515" s="12">
        <v>0</v>
      </c>
    </row>
    <row r="1516" spans="1:17" ht="15.75" customHeight="1">
      <c r="A1516" s="8" t="s">
        <v>1401</v>
      </c>
      <c r="B1516" s="8" t="s">
        <v>193</v>
      </c>
      <c r="C1516" s="12">
        <v>9.6499740000000001E-2</v>
      </c>
      <c r="D1516" s="12">
        <v>0</v>
      </c>
      <c r="E1516" s="12">
        <v>77.359122075000002</v>
      </c>
      <c r="F1516" s="12">
        <v>279.32500455320621</v>
      </c>
      <c r="G1516" s="12">
        <v>538.84767464771812</v>
      </c>
      <c r="H1516" s="12">
        <v>1256.3086698233392</v>
      </c>
      <c r="I1516" s="12">
        <v>87.816833151873197</v>
      </c>
      <c r="J1516" s="12">
        <v>169.40802136387308</v>
      </c>
      <c r="K1516" s="12">
        <v>394.97018543541463</v>
      </c>
      <c r="L1516" s="12">
        <v>0</v>
      </c>
      <c r="M1516" s="12">
        <v>0</v>
      </c>
      <c r="N1516" s="12">
        <v>0</v>
      </c>
      <c r="O1516" s="12">
        <v>0</v>
      </c>
      <c r="P1516" s="12">
        <v>0</v>
      </c>
      <c r="Q1516" s="12">
        <v>0</v>
      </c>
    </row>
    <row r="1517" spans="1:17" ht="15.75" customHeight="1">
      <c r="A1517" s="8" t="s">
        <v>1401</v>
      </c>
      <c r="B1517" s="8" t="s">
        <v>202</v>
      </c>
      <c r="C1517" s="12">
        <v>0.28458055999999998</v>
      </c>
      <c r="D1517" s="12">
        <v>0</v>
      </c>
      <c r="E1517" s="12">
        <v>31.658415652206102</v>
      </c>
      <c r="F1517" s="12">
        <v>2947.3174132876093</v>
      </c>
      <c r="G1517" s="12">
        <v>5685.6891030542929</v>
      </c>
      <c r="H1517" s="12">
        <v>13256.029208545911</v>
      </c>
      <c r="I1517" s="12">
        <v>2131.8904314927922</v>
      </c>
      <c r="J1517" s="12">
        <v>4112.6436333586207</v>
      </c>
      <c r="K1517" s="12">
        <v>9588.5165614940342</v>
      </c>
      <c r="L1517" s="12">
        <v>0</v>
      </c>
      <c r="M1517" s="12">
        <v>0</v>
      </c>
      <c r="N1517" s="12">
        <v>0</v>
      </c>
      <c r="O1517" s="12">
        <v>0</v>
      </c>
      <c r="P1517" s="12">
        <v>0</v>
      </c>
      <c r="Q1517" s="12">
        <v>0</v>
      </c>
    </row>
    <row r="1518" spans="1:17" ht="15.75" customHeight="1">
      <c r="A1518" s="8" t="s">
        <v>1401</v>
      </c>
      <c r="B1518" s="8" t="s">
        <v>217</v>
      </c>
      <c r="C1518" s="12">
        <v>0.10789074</v>
      </c>
      <c r="D1518" s="12">
        <v>0</v>
      </c>
      <c r="E1518" s="12">
        <v>999.02471837999997</v>
      </c>
      <c r="F1518" s="12">
        <v>34.785327165885164</v>
      </c>
      <c r="G1518" s="12">
        <v>67.104599837666655</v>
      </c>
      <c r="H1518" s="12">
        <v>156.45254591884779</v>
      </c>
      <c r="I1518" s="12">
        <v>27.534026328549572</v>
      </c>
      <c r="J1518" s="12">
        <v>53.116068447076238</v>
      </c>
      <c r="K1518" s="12">
        <v>123.83866616965162</v>
      </c>
      <c r="L1518" s="12">
        <v>0</v>
      </c>
      <c r="M1518" s="12">
        <v>0</v>
      </c>
      <c r="N1518" s="12">
        <v>0</v>
      </c>
      <c r="O1518" s="12">
        <v>0</v>
      </c>
      <c r="P1518" s="12">
        <v>0</v>
      </c>
      <c r="Q1518" s="12">
        <v>0</v>
      </c>
    </row>
    <row r="1519" spans="1:17" ht="15.75" customHeight="1">
      <c r="A1519" s="8" t="s">
        <v>1401</v>
      </c>
      <c r="B1519" s="8" t="s">
        <v>244</v>
      </c>
      <c r="C1519" s="12">
        <v>0.28207172999999996</v>
      </c>
      <c r="D1519" s="12">
        <v>0</v>
      </c>
      <c r="E1519" s="12">
        <v>184.84152828999999</v>
      </c>
      <c r="F1519" s="12">
        <v>645.04068079246508</v>
      </c>
      <c r="G1519" s="12">
        <v>1244.3521533425537</v>
      </c>
      <c r="H1519" s="12">
        <v>2901.1731368788451</v>
      </c>
      <c r="I1519" s="12">
        <v>403.61067204083832</v>
      </c>
      <c r="J1519" s="12">
        <v>778.6079604297712</v>
      </c>
      <c r="K1519" s="12">
        <v>1815.3032426480966</v>
      </c>
      <c r="L1519" s="12">
        <v>0</v>
      </c>
      <c r="M1519" s="12">
        <v>0</v>
      </c>
      <c r="N1519" s="12">
        <v>0</v>
      </c>
      <c r="O1519" s="12">
        <v>0</v>
      </c>
      <c r="P1519" s="12">
        <v>0</v>
      </c>
      <c r="Q1519" s="12">
        <v>0</v>
      </c>
    </row>
    <row r="1520" spans="1:17" ht="15.75" customHeight="1">
      <c r="A1520" s="8" t="s">
        <v>1402</v>
      </c>
      <c r="B1520" s="8" t="s">
        <v>61</v>
      </c>
      <c r="C1520" s="12">
        <v>6.0000000000000002E-5</v>
      </c>
      <c r="D1520" s="12">
        <v>0</v>
      </c>
      <c r="E1520" s="12">
        <v>2.9174746000000003</v>
      </c>
      <c r="F1520" s="12">
        <v>1.6060213831453392</v>
      </c>
      <c r="G1520" s="12">
        <v>3.0981862476888824</v>
      </c>
      <c r="H1520" s="12">
        <v>7.2233368108039695</v>
      </c>
      <c r="I1520" s="12">
        <v>1.0342955138307792</v>
      </c>
      <c r="J1520" s="12">
        <v>1.9952661718121325</v>
      </c>
      <c r="K1520" s="12">
        <v>4.6519087085076301</v>
      </c>
      <c r="L1520" s="12">
        <v>0</v>
      </c>
      <c r="M1520" s="12">
        <v>0</v>
      </c>
      <c r="N1520" s="12">
        <v>0</v>
      </c>
      <c r="O1520" s="12">
        <v>0</v>
      </c>
      <c r="P1520" s="12">
        <v>0</v>
      </c>
      <c r="Q1520" s="12">
        <v>0</v>
      </c>
    </row>
    <row r="1521" spans="1:17" ht="15.75" customHeight="1">
      <c r="A1521" s="8" t="s">
        <v>1402</v>
      </c>
      <c r="B1521" s="8" t="s">
        <v>87</v>
      </c>
      <c r="C1521" s="12">
        <v>4.1329999999999999E-5</v>
      </c>
      <c r="D1521" s="12">
        <v>0</v>
      </c>
      <c r="E1521" s="12">
        <v>150.54139967525299</v>
      </c>
      <c r="F1521" s="12">
        <v>9.2225693406046083E-2</v>
      </c>
      <c r="G1521" s="12">
        <v>0.17791318222338101</v>
      </c>
      <c r="H1521" s="12">
        <v>0.41479973621342919</v>
      </c>
      <c r="I1521" s="12">
        <v>9.5464374613432254E-3</v>
      </c>
      <c r="J1521" s="12">
        <v>1.8416094310793475E-2</v>
      </c>
      <c r="K1521" s="12">
        <v>4.2936622046406553E-2</v>
      </c>
      <c r="L1521" s="12">
        <v>0</v>
      </c>
      <c r="M1521" s="12">
        <v>0</v>
      </c>
      <c r="N1521" s="12">
        <v>0</v>
      </c>
      <c r="O1521" s="12">
        <v>0</v>
      </c>
      <c r="P1521" s="12">
        <v>0</v>
      </c>
      <c r="Q1521" s="12">
        <v>0</v>
      </c>
    </row>
    <row r="1522" spans="1:17" ht="15.75" customHeight="1">
      <c r="A1522" s="8" t="s">
        <v>1402</v>
      </c>
      <c r="B1522" s="8" t="s">
        <v>97</v>
      </c>
      <c r="C1522" s="12">
        <v>4.5416E-4</v>
      </c>
      <c r="D1522" s="12">
        <v>0</v>
      </c>
      <c r="E1522" s="12">
        <v>108.25509592</v>
      </c>
      <c r="F1522" s="12">
        <v>0.14447539799258705</v>
      </c>
      <c r="G1522" s="12">
        <v>0.27870842560849257</v>
      </c>
      <c r="H1522" s="12">
        <v>0.64980109949194009</v>
      </c>
      <c r="I1522" s="12">
        <v>0.1061590812583318</v>
      </c>
      <c r="J1522" s="12">
        <v>0.20479217093467911</v>
      </c>
      <c r="K1522" s="12">
        <v>0.47746736594044642</v>
      </c>
      <c r="L1522" s="12">
        <v>0</v>
      </c>
      <c r="M1522" s="12">
        <v>0</v>
      </c>
      <c r="N1522" s="12">
        <v>0</v>
      </c>
      <c r="O1522" s="12">
        <v>0</v>
      </c>
      <c r="P1522" s="12">
        <v>0</v>
      </c>
      <c r="Q1522" s="12">
        <v>0</v>
      </c>
    </row>
    <row r="1523" spans="1:17" ht="15.75" customHeight="1">
      <c r="A1523" s="8" t="s">
        <v>1402</v>
      </c>
      <c r="B1523" s="8" t="s">
        <v>128</v>
      </c>
      <c r="C1523" s="12">
        <v>4.8960000000000002E-3</v>
      </c>
      <c r="D1523" s="12">
        <v>0</v>
      </c>
      <c r="E1523" s="12">
        <v>146.87979724000002</v>
      </c>
      <c r="F1523" s="12">
        <v>9.6518765986024704</v>
      </c>
      <c r="G1523" s="12">
        <v>18.619497633098561</v>
      </c>
      <c r="H1523" s="12">
        <v>43.410851349613274</v>
      </c>
      <c r="I1523" s="12">
        <v>6.909958872374478</v>
      </c>
      <c r="J1523" s="12">
        <v>13.330046396118876</v>
      </c>
      <c r="K1523" s="12">
        <v>31.078639928324723</v>
      </c>
      <c r="L1523" s="12">
        <v>0</v>
      </c>
      <c r="M1523" s="12">
        <v>0</v>
      </c>
      <c r="N1523" s="12">
        <v>0</v>
      </c>
      <c r="O1523" s="12">
        <v>0</v>
      </c>
      <c r="P1523" s="12">
        <v>0</v>
      </c>
      <c r="Q1523" s="12">
        <v>0</v>
      </c>
    </row>
    <row r="1524" spans="1:17" ht="15.75" customHeight="1">
      <c r="A1524" s="8" t="s">
        <v>1402</v>
      </c>
      <c r="B1524" s="8" t="s">
        <v>138</v>
      </c>
      <c r="C1524" s="12">
        <v>3.7812900000000001E-3</v>
      </c>
      <c r="D1524" s="12">
        <v>0</v>
      </c>
      <c r="E1524" s="12">
        <v>450.24200000000002</v>
      </c>
      <c r="F1524" s="12">
        <v>6.8657726571283897</v>
      </c>
      <c r="G1524" s="12">
        <v>13.24480648222387</v>
      </c>
      <c r="H1524" s="12">
        <v>30.87990539186913</v>
      </c>
      <c r="I1524" s="12">
        <v>4.3486572365405065</v>
      </c>
      <c r="J1524" s="12">
        <v>8.3890228284359534</v>
      </c>
      <c r="K1524" s="12">
        <v>19.558778123335511</v>
      </c>
      <c r="L1524" s="12">
        <v>0</v>
      </c>
      <c r="M1524" s="12">
        <v>0</v>
      </c>
      <c r="N1524" s="12">
        <v>0</v>
      </c>
      <c r="O1524" s="12">
        <v>0</v>
      </c>
      <c r="P1524" s="12">
        <v>0</v>
      </c>
      <c r="Q1524" s="12">
        <v>0</v>
      </c>
    </row>
    <row r="1525" spans="1:17" ht="15.75" customHeight="1">
      <c r="A1525" s="8" t="s">
        <v>1402</v>
      </c>
      <c r="B1525" s="8" t="s">
        <v>193</v>
      </c>
      <c r="C1525" s="12">
        <v>1.00745E-3</v>
      </c>
      <c r="D1525" s="12">
        <v>0</v>
      </c>
      <c r="E1525" s="12">
        <v>77.359122075000002</v>
      </c>
      <c r="F1525" s="12">
        <v>2.9161319588749937</v>
      </c>
      <c r="G1525" s="12">
        <v>5.6255290410507177</v>
      </c>
      <c r="H1525" s="12">
        <v>13.115767663348347</v>
      </c>
      <c r="I1525" s="12">
        <v>0.91680110805329262</v>
      </c>
      <c r="J1525" s="12">
        <v>1.76860695296209</v>
      </c>
      <c r="K1525" s="12">
        <v>4.1234589162303283</v>
      </c>
      <c r="L1525" s="12">
        <v>0</v>
      </c>
      <c r="M1525" s="12">
        <v>0</v>
      </c>
      <c r="N1525" s="12">
        <v>0</v>
      </c>
      <c r="O1525" s="12">
        <v>0</v>
      </c>
      <c r="P1525" s="12">
        <v>0</v>
      </c>
      <c r="Q1525" s="12">
        <v>0</v>
      </c>
    </row>
    <row r="1526" spans="1:17" ht="15.75" customHeight="1">
      <c r="A1526" s="8" t="s">
        <v>1402</v>
      </c>
      <c r="B1526" s="8" t="s">
        <v>217</v>
      </c>
      <c r="C1526" s="12">
        <v>1.1426220000000001E-2</v>
      </c>
      <c r="D1526" s="12">
        <v>0</v>
      </c>
      <c r="E1526" s="12">
        <v>999.02471837999997</v>
      </c>
      <c r="F1526" s="12">
        <v>3.6839565746734184</v>
      </c>
      <c r="G1526" s="12">
        <v>7.1067444783226383</v>
      </c>
      <c r="H1526" s="12">
        <v>16.569181092175818</v>
      </c>
      <c r="I1526" s="12">
        <v>2.9160041196844113</v>
      </c>
      <c r="J1526" s="12">
        <v>5.6252824256405276</v>
      </c>
      <c r="K1526" s="12">
        <v>13.115192686239771</v>
      </c>
      <c r="L1526" s="12">
        <v>0</v>
      </c>
      <c r="M1526" s="12">
        <v>0</v>
      </c>
      <c r="N1526" s="12">
        <v>0</v>
      </c>
      <c r="O1526" s="12">
        <v>0</v>
      </c>
      <c r="P1526" s="12">
        <v>0</v>
      </c>
      <c r="Q1526" s="12">
        <v>0</v>
      </c>
    </row>
    <row r="1527" spans="1:17" ht="15.75" customHeight="1">
      <c r="A1527" s="8" t="s">
        <v>1402</v>
      </c>
      <c r="B1527" s="8" t="s">
        <v>244</v>
      </c>
      <c r="C1527" s="12">
        <v>2.4275789999999998E-2</v>
      </c>
      <c r="D1527" s="12">
        <v>0</v>
      </c>
      <c r="E1527" s="12">
        <v>184.84152828999999</v>
      </c>
      <c r="F1527" s="12">
        <v>55.51379469461515</v>
      </c>
      <c r="G1527" s="12">
        <v>107.09202074448096</v>
      </c>
      <c r="H1527" s="12">
        <v>249.68212810447932</v>
      </c>
      <c r="I1527" s="12">
        <v>34.73573163897801</v>
      </c>
      <c r="J1527" s="12">
        <v>67.008924785626107</v>
      </c>
      <c r="K1527" s="12">
        <v>156.22948214216376</v>
      </c>
      <c r="L1527" s="12">
        <v>0</v>
      </c>
      <c r="M1527" s="12">
        <v>0</v>
      </c>
      <c r="N1527" s="12">
        <v>0</v>
      </c>
      <c r="O1527" s="12">
        <v>0</v>
      </c>
      <c r="P1527" s="12">
        <v>0</v>
      </c>
      <c r="Q1527" s="12">
        <v>0</v>
      </c>
    </row>
    <row r="1528" spans="1:17" ht="15.75" customHeight="1">
      <c r="A1528" s="8" t="s">
        <v>1402</v>
      </c>
      <c r="B1528" s="8" t="s">
        <v>306</v>
      </c>
      <c r="C1528" s="12">
        <v>5.2179999999999998E-5</v>
      </c>
      <c r="D1528" s="12">
        <v>0</v>
      </c>
      <c r="E1528" s="12">
        <v>36.634587916000001</v>
      </c>
      <c r="F1528" s="12">
        <v>9.1255913836611649E-2</v>
      </c>
      <c r="G1528" s="12">
        <v>0.17604237417758337</v>
      </c>
      <c r="H1528" s="12">
        <v>0.41043799823423605</v>
      </c>
      <c r="I1528" s="12">
        <v>5.9892101717978673E-2</v>
      </c>
      <c r="J1528" s="12">
        <v>0.1155382411686314</v>
      </c>
      <c r="K1528" s="12">
        <v>0.26937426086358668</v>
      </c>
      <c r="L1528" s="12">
        <v>0</v>
      </c>
      <c r="M1528" s="12">
        <v>0</v>
      </c>
      <c r="N1528" s="12">
        <v>0</v>
      </c>
      <c r="O1528" s="12">
        <v>0</v>
      </c>
      <c r="P1528" s="12">
        <v>0</v>
      </c>
      <c r="Q1528" s="12">
        <v>0</v>
      </c>
    </row>
    <row r="1529" spans="1:17" ht="15.75" customHeight="1">
      <c r="A1529" s="8" t="s">
        <v>1402</v>
      </c>
      <c r="B1529" s="8" t="s">
        <v>310</v>
      </c>
      <c r="C1529" s="12">
        <v>7.6660000000000001E-5</v>
      </c>
      <c r="D1529" s="12">
        <v>0</v>
      </c>
      <c r="E1529" s="12">
        <v>126.431048136</v>
      </c>
      <c r="F1529" s="12">
        <v>0.1066806812006473</v>
      </c>
      <c r="G1529" s="12">
        <v>0.20579839276026424</v>
      </c>
      <c r="H1529" s="12">
        <v>0.47981334470721843</v>
      </c>
      <c r="I1529" s="12">
        <v>6.3818445061148768E-2</v>
      </c>
      <c r="J1529" s="12">
        <v>0.12311257553128511</v>
      </c>
      <c r="K1529" s="12">
        <v>0.2870336150292398</v>
      </c>
      <c r="L1529" s="12">
        <v>0</v>
      </c>
      <c r="M1529" s="12">
        <v>0</v>
      </c>
      <c r="N1529" s="12">
        <v>0</v>
      </c>
      <c r="O1529" s="12">
        <v>0</v>
      </c>
      <c r="P1529" s="12">
        <v>0</v>
      </c>
      <c r="Q1529" s="12">
        <v>0</v>
      </c>
    </row>
    <row r="1530" spans="1:17" ht="15.75" customHeight="1">
      <c r="A1530" s="8" t="s">
        <v>1402</v>
      </c>
      <c r="B1530" s="8" t="s">
        <v>319</v>
      </c>
      <c r="C1530" s="12">
        <v>2.0899999999999998E-4</v>
      </c>
      <c r="D1530" s="12">
        <v>0</v>
      </c>
      <c r="E1530" s="12">
        <v>230.05283894999999</v>
      </c>
      <c r="F1530" s="12">
        <v>2.904039649439728E-2</v>
      </c>
      <c r="G1530" s="12">
        <v>5.6022016886329261E-2</v>
      </c>
      <c r="H1530" s="12">
        <v>0.13061380576857429</v>
      </c>
      <c r="I1530" s="12">
        <v>1.5012870726634785E-2</v>
      </c>
      <c r="J1530" s="12">
        <v>2.8961426112831309E-2</v>
      </c>
      <c r="K1530" s="12">
        <v>6.7522775782200561E-2</v>
      </c>
      <c r="L1530" s="12">
        <v>0</v>
      </c>
      <c r="M1530" s="12">
        <v>0</v>
      </c>
      <c r="N1530" s="12">
        <v>0</v>
      </c>
      <c r="O1530" s="12">
        <v>0</v>
      </c>
      <c r="P1530" s="12">
        <v>0</v>
      </c>
      <c r="Q1530" s="12">
        <v>0</v>
      </c>
    </row>
    <row r="1531" spans="1:17" ht="15.75" customHeight="1">
      <c r="A1531" s="8" t="s">
        <v>1403</v>
      </c>
      <c r="B1531" s="8" t="s">
        <v>217</v>
      </c>
      <c r="C1531" s="12">
        <v>5.1385500000000001E-2</v>
      </c>
      <c r="D1531" s="12">
        <v>0</v>
      </c>
      <c r="E1531" s="12">
        <v>999.02471837999997</v>
      </c>
      <c r="F1531" s="12">
        <v>16.56732940271419</v>
      </c>
      <c r="G1531" s="12">
        <v>31.960142408499742</v>
      </c>
      <c r="H1531" s="12">
        <v>74.514201110428502</v>
      </c>
      <c r="I1531" s="12">
        <v>13.1137269973835</v>
      </c>
      <c r="J1531" s="12">
        <v>25.29777564958064</v>
      </c>
      <c r="K1531" s="12">
        <v>58.98107456173377</v>
      </c>
      <c r="L1531" s="12">
        <v>0</v>
      </c>
      <c r="M1531" s="12">
        <v>0</v>
      </c>
      <c r="N1531" s="12">
        <v>0</v>
      </c>
      <c r="O1531" s="12">
        <v>0</v>
      </c>
      <c r="P1531" s="12">
        <v>0</v>
      </c>
      <c r="Q1531" s="12">
        <v>0</v>
      </c>
    </row>
    <row r="1532" spans="1:17" ht="15.75" customHeight="1">
      <c r="A1532" s="8" t="s">
        <v>1403</v>
      </c>
      <c r="B1532" s="8" t="s">
        <v>244</v>
      </c>
      <c r="C1532" s="12">
        <v>3.4238999999999999E-2</v>
      </c>
      <c r="D1532" s="12">
        <v>0</v>
      </c>
      <c r="E1532" s="12">
        <v>184.84152828999999</v>
      </c>
      <c r="F1532" s="12">
        <v>78.297629718700335</v>
      </c>
      <c r="G1532" s="12">
        <v>151.04446439313753</v>
      </c>
      <c r="H1532" s="12">
        <v>352.15605276570892</v>
      </c>
      <c r="I1532" s="12">
        <v>48.991885149235848</v>
      </c>
      <c r="J1532" s="12">
        <v>94.51056281731934</v>
      </c>
      <c r="K1532" s="12">
        <v>220.3488017924667</v>
      </c>
      <c r="L1532" s="12">
        <v>0</v>
      </c>
      <c r="M1532" s="12">
        <v>0</v>
      </c>
      <c r="N1532" s="12">
        <v>0</v>
      </c>
      <c r="O1532" s="12">
        <v>0</v>
      </c>
      <c r="P1532" s="12">
        <v>0</v>
      </c>
      <c r="Q1532" s="12">
        <v>0</v>
      </c>
    </row>
    <row r="1533" spans="1:17" ht="15.75" customHeight="1">
      <c r="A1533" s="8" t="s">
        <v>1404</v>
      </c>
      <c r="B1533" s="8" t="s">
        <v>202</v>
      </c>
      <c r="C1533" s="12">
        <v>1.7123E-4</v>
      </c>
      <c r="D1533" s="12">
        <v>0</v>
      </c>
      <c r="E1533" s="12">
        <v>31.658415652206102</v>
      </c>
      <c r="F1533" s="12">
        <v>1.7733789007837968</v>
      </c>
      <c r="G1533" s="12">
        <v>3.4210367184462163</v>
      </c>
      <c r="H1533" s="12">
        <v>7.9760538856881729</v>
      </c>
      <c r="I1533" s="12">
        <v>1.2827425688687619</v>
      </c>
      <c r="J1533" s="12">
        <v>2.4745469941446339</v>
      </c>
      <c r="K1533" s="12">
        <v>5.7693388853568326</v>
      </c>
      <c r="L1533" s="12">
        <v>0</v>
      </c>
      <c r="M1533" s="12">
        <v>0</v>
      </c>
      <c r="N1533" s="12">
        <v>0</v>
      </c>
      <c r="O1533" s="12">
        <v>0</v>
      </c>
      <c r="P1533" s="12">
        <v>0</v>
      </c>
      <c r="Q1533" s="12">
        <v>0</v>
      </c>
    </row>
    <row r="1534" spans="1:17" ht="15.75" customHeight="1">
      <c r="A1534" s="8" t="s">
        <v>1405</v>
      </c>
      <c r="B1534" s="8" t="s">
        <v>244</v>
      </c>
      <c r="C1534" s="12">
        <v>6.8603429999999993E-2</v>
      </c>
      <c r="D1534" s="12">
        <v>0</v>
      </c>
      <c r="E1534" s="12">
        <v>184.84152828999999</v>
      </c>
      <c r="F1534" s="12">
        <v>156.88209233835033</v>
      </c>
      <c r="G1534" s="12">
        <v>302.6422599924677</v>
      </c>
      <c r="H1534" s="12">
        <v>705.60218216036139</v>
      </c>
      <c r="I1534" s="12">
        <v>98.163245521295622</v>
      </c>
      <c r="J1534" s="12">
        <v>189.36735244891995</v>
      </c>
      <c r="K1534" s="12">
        <v>441.50482196773748</v>
      </c>
      <c r="L1534" s="12">
        <v>0</v>
      </c>
      <c r="M1534" s="12">
        <v>0</v>
      </c>
      <c r="N1534" s="12">
        <v>0</v>
      </c>
      <c r="O1534" s="12">
        <v>0</v>
      </c>
      <c r="P1534" s="12">
        <v>0</v>
      </c>
      <c r="Q1534" s="12">
        <v>0</v>
      </c>
    </row>
    <row r="1535" spans="1:17" ht="15.75" customHeight="1">
      <c r="A1535" s="8" t="s">
        <v>1406</v>
      </c>
      <c r="B1535" s="8" t="s">
        <v>128</v>
      </c>
      <c r="C1535" s="12">
        <v>3.0600000000000001E-4</v>
      </c>
      <c r="D1535" s="12">
        <v>0</v>
      </c>
      <c r="E1535" s="12">
        <v>146.87979724000002</v>
      </c>
      <c r="F1535" s="12">
        <v>0.6032422874126544</v>
      </c>
      <c r="G1535" s="12">
        <v>1.1637186020686601</v>
      </c>
      <c r="H1535" s="12">
        <v>2.7131782093508297</v>
      </c>
      <c r="I1535" s="12">
        <v>0.43187242952340488</v>
      </c>
      <c r="J1535" s="12">
        <v>0.83312789975742974</v>
      </c>
      <c r="K1535" s="12">
        <v>1.9424149955202952</v>
      </c>
      <c r="L1535" s="12">
        <v>0</v>
      </c>
      <c r="M1535" s="12">
        <v>0</v>
      </c>
      <c r="N1535" s="12">
        <v>0</v>
      </c>
      <c r="O1535" s="12">
        <v>0</v>
      </c>
      <c r="P1535" s="12">
        <v>0</v>
      </c>
      <c r="Q1535" s="12">
        <v>0</v>
      </c>
    </row>
    <row r="1536" spans="1:17" ht="15.75" customHeight="1">
      <c r="A1536" s="8" t="s">
        <v>1407</v>
      </c>
      <c r="B1536" s="8" t="s">
        <v>310</v>
      </c>
      <c r="C1536" s="12">
        <v>54.651141552511419</v>
      </c>
      <c r="D1536" s="12">
        <v>0</v>
      </c>
      <c r="E1536" s="12">
        <v>126.431048136</v>
      </c>
      <c r="F1536" s="12">
        <v>76052.974291872146</v>
      </c>
      <c r="G1536" s="12">
        <v>146714.28507723118</v>
      </c>
      <c r="H1536" s="12">
        <v>342060.35768820962</v>
      </c>
      <c r="I1536" s="12">
        <v>45496.358918575716</v>
      </c>
      <c r="J1536" s="12">
        <v>87767.320535540261</v>
      </c>
      <c r="K1536" s="12">
        <v>204627.11616608471</v>
      </c>
      <c r="L1536" s="12">
        <v>0</v>
      </c>
      <c r="M1536" s="12">
        <v>0</v>
      </c>
      <c r="N1536" s="12">
        <v>0</v>
      </c>
      <c r="O1536" s="12">
        <v>0</v>
      </c>
      <c r="P1536" s="12">
        <v>0</v>
      </c>
      <c r="Q1536" s="12">
        <v>0</v>
      </c>
    </row>
    <row r="1537" spans="1:17" ht="15.75" customHeight="1">
      <c r="A1537" s="8" t="s">
        <v>1408</v>
      </c>
      <c r="B1537" s="8" t="s">
        <v>45</v>
      </c>
      <c r="C1537" s="12">
        <v>0.93284671532846708</v>
      </c>
      <c r="D1537" s="12">
        <v>0</v>
      </c>
      <c r="E1537" s="12">
        <v>93.437635950000001</v>
      </c>
      <c r="F1537" s="12">
        <v>1427.009384055568</v>
      </c>
      <c r="G1537" s="12">
        <v>2752.8530413121189</v>
      </c>
      <c r="H1537" s="12">
        <v>6418.201850478391</v>
      </c>
      <c r="I1537" s="12">
        <v>923.54331486711033</v>
      </c>
      <c r="J1537" s="12">
        <v>1781.6133877760117</v>
      </c>
      <c r="K1537" s="12">
        <v>4153.7830645731883</v>
      </c>
      <c r="L1537" s="12">
        <v>0</v>
      </c>
      <c r="M1537" s="12">
        <v>0</v>
      </c>
      <c r="N1537" s="12">
        <v>0</v>
      </c>
      <c r="O1537" s="12">
        <v>0</v>
      </c>
      <c r="P1537" s="12">
        <v>0</v>
      </c>
      <c r="Q1537" s="12">
        <v>0</v>
      </c>
    </row>
    <row r="1538" spans="1:17" ht="15.75" customHeight="1">
      <c r="A1538" s="8" t="s">
        <v>1408</v>
      </c>
      <c r="B1538" s="8" t="s">
        <v>138</v>
      </c>
      <c r="C1538" s="12">
        <v>6.8740588637919231</v>
      </c>
      <c r="D1538" s="12">
        <v>0</v>
      </c>
      <c r="E1538" s="12">
        <v>450.24200000000002</v>
      </c>
      <c r="F1538" s="12">
        <v>12481.382118407641</v>
      </c>
      <c r="G1538" s="12">
        <v>24077.915049715761</v>
      </c>
      <c r="H1538" s="12">
        <v>56137.002814392443</v>
      </c>
      <c r="I1538" s="12">
        <v>7905.4835313964704</v>
      </c>
      <c r="J1538" s="12">
        <v>15250.519460914915</v>
      </c>
      <c r="K1538" s="12">
        <v>35556.170545939087</v>
      </c>
      <c r="L1538" s="12">
        <v>0</v>
      </c>
      <c r="M1538" s="12">
        <v>0</v>
      </c>
      <c r="N1538" s="12">
        <v>0</v>
      </c>
      <c r="O1538" s="12">
        <v>0</v>
      </c>
      <c r="P1538" s="12">
        <v>0</v>
      </c>
      <c r="Q1538" s="12">
        <v>0</v>
      </c>
    </row>
    <row r="1539" spans="1:17" ht="15.75" customHeight="1">
      <c r="A1539" s="8" t="s">
        <v>1409</v>
      </c>
      <c r="B1539" s="8" t="s">
        <v>217</v>
      </c>
      <c r="C1539" s="12">
        <v>3.4272000000000003E-4</v>
      </c>
      <c r="D1539" s="12">
        <v>0</v>
      </c>
      <c r="E1539" s="12">
        <v>999.02471837999997</v>
      </c>
      <c r="F1539" s="12">
        <v>0.11049722456526079</v>
      </c>
      <c r="G1539" s="12">
        <v>0.21316091127343381</v>
      </c>
      <c r="H1539" s="12">
        <v>0.4969788559917887</v>
      </c>
      <c r="I1539" s="12">
        <v>8.7463127079492733E-2</v>
      </c>
      <c r="J1539" s="12">
        <v>0.16872568468973306</v>
      </c>
      <c r="K1539" s="12">
        <v>0.39337933607335535</v>
      </c>
      <c r="L1539" s="12">
        <v>0</v>
      </c>
      <c r="M1539" s="12">
        <v>0</v>
      </c>
      <c r="N1539" s="12">
        <v>0</v>
      </c>
      <c r="O1539" s="12">
        <v>0</v>
      </c>
      <c r="P1539" s="12">
        <v>0</v>
      </c>
      <c r="Q1539" s="12">
        <v>0</v>
      </c>
    </row>
    <row r="1540" spans="1:17" ht="15.75" customHeight="1">
      <c r="A1540" s="8" t="s">
        <v>1409</v>
      </c>
      <c r="B1540" s="8" t="s">
        <v>244</v>
      </c>
      <c r="C1540" s="12">
        <v>4.2761000000000003E-4</v>
      </c>
      <c r="D1540" s="12">
        <v>0</v>
      </c>
      <c r="E1540" s="12">
        <v>184.84152828999999</v>
      </c>
      <c r="F1540" s="12">
        <v>0.97785710575698637</v>
      </c>
      <c r="G1540" s="12">
        <v>1.8863904734118857</v>
      </c>
      <c r="H1540" s="12">
        <v>4.3980679845540118</v>
      </c>
      <c r="I1540" s="12">
        <v>0.61185840733271257</v>
      </c>
      <c r="J1540" s="12">
        <v>1.1803400147876377</v>
      </c>
      <c r="K1540" s="12">
        <v>2.7519305801710536</v>
      </c>
      <c r="L1540" s="12">
        <v>0</v>
      </c>
      <c r="M1540" s="12">
        <v>0</v>
      </c>
      <c r="N1540" s="12">
        <v>0</v>
      </c>
      <c r="O1540" s="12">
        <v>0</v>
      </c>
      <c r="P1540" s="12">
        <v>0</v>
      </c>
      <c r="Q1540" s="12">
        <v>0</v>
      </c>
    </row>
    <row r="1541" spans="1:17" ht="15.75" customHeight="1">
      <c r="A1541" s="8" t="s">
        <v>1409</v>
      </c>
      <c r="B1541" s="8" t="s">
        <v>310</v>
      </c>
      <c r="C1541" s="12">
        <v>8.3200000000000003E-5</v>
      </c>
      <c r="D1541" s="12">
        <v>0</v>
      </c>
      <c r="E1541" s="12">
        <v>126.431048136</v>
      </c>
      <c r="F1541" s="12">
        <v>0.11578179853761876</v>
      </c>
      <c r="G1541" s="12">
        <v>0.22335541713610726</v>
      </c>
      <c r="H1541" s="12">
        <v>0.52074706860997355</v>
      </c>
      <c r="I1541" s="12">
        <v>6.9262909328040398E-2</v>
      </c>
      <c r="J1541" s="12">
        <v>0.13361552679628125</v>
      </c>
      <c r="K1541" s="12">
        <v>0.3115209596977922</v>
      </c>
      <c r="L1541" s="12">
        <v>0</v>
      </c>
      <c r="M1541" s="12">
        <v>0</v>
      </c>
      <c r="N1541" s="12">
        <v>0</v>
      </c>
      <c r="O1541" s="12">
        <v>0</v>
      </c>
      <c r="P1541" s="12">
        <v>0</v>
      </c>
      <c r="Q1541" s="12">
        <v>0</v>
      </c>
    </row>
    <row r="1542" spans="1:17" ht="15.75" customHeight="1">
      <c r="A1542" s="8" t="s">
        <v>1410</v>
      </c>
      <c r="B1542" s="8" t="s">
        <v>83</v>
      </c>
      <c r="C1542" s="12">
        <v>0.52613673999999999</v>
      </c>
      <c r="D1542" s="12">
        <v>0</v>
      </c>
      <c r="E1542" s="12">
        <v>178.77225749999999</v>
      </c>
      <c r="F1542" s="12">
        <v>385.89821289496751</v>
      </c>
      <c r="G1542" s="12">
        <v>744.43874082012053</v>
      </c>
      <c r="H1542" s="12">
        <v>1735.6386382406149</v>
      </c>
      <c r="I1542" s="12">
        <v>177.92053704276341</v>
      </c>
      <c r="J1542" s="12">
        <v>343.22765987570006</v>
      </c>
      <c r="K1542" s="12">
        <v>800.2259360345638</v>
      </c>
      <c r="L1542" s="12">
        <v>0</v>
      </c>
      <c r="M1542" s="12">
        <v>0</v>
      </c>
      <c r="N1542" s="12">
        <v>0</v>
      </c>
      <c r="O1542" s="12">
        <v>0</v>
      </c>
      <c r="P1542" s="12">
        <v>0</v>
      </c>
      <c r="Q1542" s="12">
        <v>0</v>
      </c>
    </row>
    <row r="1543" spans="1:17" ht="15.75" customHeight="1">
      <c r="A1543" s="8" t="s">
        <v>1410</v>
      </c>
      <c r="B1543" s="8" t="s">
        <v>138</v>
      </c>
      <c r="C1543" s="12">
        <v>4.8244E-4</v>
      </c>
      <c r="D1543" s="12">
        <v>0</v>
      </c>
      <c r="E1543" s="12">
        <v>450.24200000000002</v>
      </c>
      <c r="F1543" s="12">
        <v>0.8759770767925813</v>
      </c>
      <c r="G1543" s="12">
        <v>1.6898530499602207</v>
      </c>
      <c r="H1543" s="12">
        <v>3.9398463374280581</v>
      </c>
      <c r="I1543" s="12">
        <v>0.55482816636560583</v>
      </c>
      <c r="J1543" s="12">
        <v>1.0703226077213441</v>
      </c>
      <c r="K1543" s="12">
        <v>2.4954279935741459</v>
      </c>
      <c r="L1543" s="12">
        <v>0</v>
      </c>
      <c r="M1543" s="12">
        <v>0</v>
      </c>
      <c r="N1543" s="12">
        <v>0</v>
      </c>
      <c r="O1543" s="12">
        <v>0</v>
      </c>
      <c r="P1543" s="12">
        <v>0</v>
      </c>
      <c r="Q1543" s="12">
        <v>0</v>
      </c>
    </row>
    <row r="1544" spans="1:17" ht="15.75" customHeight="1">
      <c r="A1544" s="8" t="s">
        <v>1410</v>
      </c>
      <c r="B1544" s="8" t="s">
        <v>217</v>
      </c>
      <c r="C1544" s="12">
        <v>1.1187948600000002</v>
      </c>
      <c r="D1544" s="12">
        <v>0</v>
      </c>
      <c r="E1544" s="12">
        <v>999.02471837999997</v>
      </c>
      <c r="F1544" s="12">
        <v>360.71348881850929</v>
      </c>
      <c r="G1544" s="12">
        <v>695.85472655705473</v>
      </c>
      <c r="H1544" s="12">
        <v>1622.3663329023502</v>
      </c>
      <c r="I1544" s="12">
        <v>285.51965749318185</v>
      </c>
      <c r="J1544" s="12">
        <v>550.7978197387198</v>
      </c>
      <c r="K1544" s="12">
        <v>1284.1701074611419</v>
      </c>
      <c r="L1544" s="12">
        <v>0</v>
      </c>
      <c r="M1544" s="12">
        <v>0</v>
      </c>
      <c r="N1544" s="12">
        <v>0</v>
      </c>
      <c r="O1544" s="12">
        <v>0</v>
      </c>
      <c r="P1544" s="12">
        <v>0</v>
      </c>
      <c r="Q1544" s="12">
        <v>0</v>
      </c>
    </row>
    <row r="1545" spans="1:17" ht="15.75" customHeight="1">
      <c r="A1545" s="8" t="s">
        <v>1411</v>
      </c>
      <c r="B1545" s="8" t="s">
        <v>61</v>
      </c>
      <c r="C1545" s="12">
        <v>7.8300000000000002E-3</v>
      </c>
      <c r="D1545" s="12">
        <v>0</v>
      </c>
      <c r="E1545" s="12">
        <v>2.9174746000000003</v>
      </c>
      <c r="F1545" s="12">
        <v>209.58579050046677</v>
      </c>
      <c r="G1545" s="12">
        <v>404.31330532339916</v>
      </c>
      <c r="H1545" s="12">
        <v>942.64545380991808</v>
      </c>
      <c r="I1545" s="12">
        <v>134.9755645549167</v>
      </c>
      <c r="J1545" s="12">
        <v>260.3822354214833</v>
      </c>
      <c r="K1545" s="12">
        <v>607.07408646024578</v>
      </c>
      <c r="L1545" s="12">
        <v>0</v>
      </c>
      <c r="M1545" s="12">
        <v>0</v>
      </c>
      <c r="N1545" s="12">
        <v>0</v>
      </c>
      <c r="O1545" s="12">
        <v>0</v>
      </c>
      <c r="P1545" s="12">
        <v>0</v>
      </c>
      <c r="Q1545" s="12">
        <v>0</v>
      </c>
    </row>
    <row r="1546" spans="1:17" ht="15.75" customHeight="1">
      <c r="A1546" s="8" t="s">
        <v>1411</v>
      </c>
      <c r="B1546" s="8" t="s">
        <v>193</v>
      </c>
      <c r="C1546" s="12">
        <v>2.1500520000000002E-2</v>
      </c>
      <c r="D1546" s="12">
        <v>0</v>
      </c>
      <c r="E1546" s="12">
        <v>77.359122075000002</v>
      </c>
      <c r="F1546" s="12">
        <v>62.234704952534599</v>
      </c>
      <c r="G1546" s="12">
        <v>120.05737223454443</v>
      </c>
      <c r="H1546" s="12">
        <v>279.91049179728464</v>
      </c>
      <c r="I1546" s="12">
        <v>19.565934348823248</v>
      </c>
      <c r="J1546" s="12">
        <v>37.744770623157955</v>
      </c>
      <c r="K1546" s="12">
        <v>88.0009041615847</v>
      </c>
      <c r="L1546" s="12">
        <v>0</v>
      </c>
      <c r="M1546" s="12">
        <v>0</v>
      </c>
      <c r="N1546" s="12">
        <v>0</v>
      </c>
      <c r="O1546" s="12">
        <v>0</v>
      </c>
      <c r="P1546" s="12">
        <v>0</v>
      </c>
      <c r="Q1546" s="12">
        <v>0</v>
      </c>
    </row>
    <row r="1547" spans="1:17" ht="15.75" customHeight="1">
      <c r="A1547" s="8" t="s">
        <v>1411</v>
      </c>
      <c r="B1547" s="8" t="s">
        <v>202</v>
      </c>
      <c r="C1547" s="12">
        <v>2.0140970000000001E-2</v>
      </c>
      <c r="D1547" s="12">
        <v>0</v>
      </c>
      <c r="E1547" s="12">
        <v>31.658415652206102</v>
      </c>
      <c r="F1547" s="12">
        <v>208.59412041884852</v>
      </c>
      <c r="G1547" s="12">
        <v>402.40026814882731</v>
      </c>
      <c r="H1547" s="12">
        <v>938.1852597677331</v>
      </c>
      <c r="I1547" s="12">
        <v>150.88290368106448</v>
      </c>
      <c r="J1547" s="12">
        <v>291.06918631464845</v>
      </c>
      <c r="K1547" s="12">
        <v>678.61987624718461</v>
      </c>
      <c r="L1547" s="12">
        <v>0</v>
      </c>
      <c r="M1547" s="12">
        <v>0</v>
      </c>
      <c r="N1547" s="12">
        <v>0</v>
      </c>
      <c r="O1547" s="12">
        <v>0</v>
      </c>
      <c r="P1547" s="12">
        <v>0</v>
      </c>
      <c r="Q1547" s="12">
        <v>0</v>
      </c>
    </row>
    <row r="1548" spans="1:17" ht="15.75" customHeight="1">
      <c r="A1548" s="8" t="s">
        <v>1411</v>
      </c>
      <c r="B1548" s="8" t="s">
        <v>217</v>
      </c>
      <c r="C1548" s="12">
        <v>0.25126739999999997</v>
      </c>
      <c r="D1548" s="12">
        <v>0</v>
      </c>
      <c r="E1548" s="12">
        <v>999.02471837999997</v>
      </c>
      <c r="F1548" s="12">
        <v>81.011759814802758</v>
      </c>
      <c r="G1548" s="12">
        <v>156.28031033294349</v>
      </c>
      <c r="H1548" s="12">
        <v>364.3632848973831</v>
      </c>
      <c r="I1548" s="12">
        <v>64.12416123113249</v>
      </c>
      <c r="J1548" s="12">
        <v>123.70233457402259</v>
      </c>
      <c r="K1548" s="12">
        <v>288.40862216642796</v>
      </c>
      <c r="L1548" s="12">
        <v>0</v>
      </c>
      <c r="M1548" s="12">
        <v>0</v>
      </c>
      <c r="N1548" s="12">
        <v>0</v>
      </c>
      <c r="O1548" s="12">
        <v>0</v>
      </c>
      <c r="P1548" s="12">
        <v>0</v>
      </c>
      <c r="Q1548" s="12">
        <v>0</v>
      </c>
    </row>
    <row r="1549" spans="1:17" ht="15.75" customHeight="1">
      <c r="A1549" s="8" t="s">
        <v>1411</v>
      </c>
      <c r="B1549" s="8" t="s">
        <v>244</v>
      </c>
      <c r="C1549" s="12">
        <v>9.1452030000000004E-2</v>
      </c>
      <c r="D1549" s="12">
        <v>0</v>
      </c>
      <c r="E1549" s="12">
        <v>184.84152828999999</v>
      </c>
      <c r="F1549" s="12">
        <v>209.13219375459198</v>
      </c>
      <c r="G1549" s="12">
        <v>403.43826890432393</v>
      </c>
      <c r="H1549" s="12">
        <v>940.60533024361689</v>
      </c>
      <c r="I1549" s="12">
        <v>130.85684016543917</v>
      </c>
      <c r="J1549" s="12">
        <v>252.4367775369133</v>
      </c>
      <c r="K1549" s="12">
        <v>588.54946791637371</v>
      </c>
      <c r="L1549" s="12">
        <v>0</v>
      </c>
      <c r="M1549" s="12">
        <v>0</v>
      </c>
      <c r="N1549" s="12">
        <v>0</v>
      </c>
      <c r="O1549" s="12">
        <v>0</v>
      </c>
      <c r="P1549" s="12">
        <v>0</v>
      </c>
      <c r="Q1549" s="12">
        <v>0</v>
      </c>
    </row>
    <row r="1550" spans="1:17" ht="15.75" customHeight="1">
      <c r="A1550" s="8" t="s">
        <v>1412</v>
      </c>
      <c r="B1550" s="8" t="s">
        <v>128</v>
      </c>
      <c r="C1550" s="12">
        <v>1.8155999999999999E-4</v>
      </c>
      <c r="D1550" s="12">
        <v>0</v>
      </c>
      <c r="E1550" s="12">
        <v>146.87979724000002</v>
      </c>
      <c r="F1550" s="12">
        <v>0.35792375719817493</v>
      </c>
      <c r="G1550" s="12">
        <v>0.69047303722740494</v>
      </c>
      <c r="H1550" s="12">
        <v>1.6098190708814923</v>
      </c>
      <c r="I1550" s="12">
        <v>0.25624430818388694</v>
      </c>
      <c r="J1550" s="12">
        <v>0.49432255385607499</v>
      </c>
      <c r="K1550" s="12">
        <v>1.1524995640087086</v>
      </c>
      <c r="L1550" s="12">
        <v>0</v>
      </c>
      <c r="M1550" s="12">
        <v>0</v>
      </c>
      <c r="N1550" s="12">
        <v>0</v>
      </c>
      <c r="O1550" s="12">
        <v>0</v>
      </c>
      <c r="P1550" s="12">
        <v>0</v>
      </c>
      <c r="Q1550" s="12">
        <v>0</v>
      </c>
    </row>
    <row r="1551" spans="1:17" ht="15.75" customHeight="1">
      <c r="A1551" s="8" t="s">
        <v>1412</v>
      </c>
      <c r="B1551" s="8" t="s">
        <v>244</v>
      </c>
      <c r="C1551" s="12">
        <v>2.0340000000000001E-4</v>
      </c>
      <c r="D1551" s="12">
        <v>0</v>
      </c>
      <c r="E1551" s="12">
        <v>184.84152828999999</v>
      </c>
      <c r="F1551" s="12">
        <v>0.46513443397247728</v>
      </c>
      <c r="G1551" s="12">
        <v>0.89729384788002509</v>
      </c>
      <c r="H1551" s="12">
        <v>2.0920161550438157</v>
      </c>
      <c r="I1551" s="12">
        <v>0.29104090187664866</v>
      </c>
      <c r="J1551" s="12">
        <v>0.56144888802367932</v>
      </c>
      <c r="K1551" s="12">
        <v>1.3090027829255451</v>
      </c>
      <c r="L1551" s="12">
        <v>0</v>
      </c>
      <c r="M1551" s="12">
        <v>0</v>
      </c>
      <c r="N1551" s="12">
        <v>0</v>
      </c>
      <c r="O1551" s="12">
        <v>0</v>
      </c>
      <c r="P1551" s="12">
        <v>0</v>
      </c>
      <c r="Q1551" s="12">
        <v>0</v>
      </c>
    </row>
    <row r="1552" spans="1:17" ht="15.75" customHeight="1">
      <c r="A1552" s="8" t="s">
        <v>1413</v>
      </c>
      <c r="B1552" s="8" t="s">
        <v>244</v>
      </c>
      <c r="C1552" s="12">
        <v>5.7969E-2</v>
      </c>
      <c r="D1552" s="12">
        <v>0</v>
      </c>
      <c r="E1552" s="12">
        <v>184.84152828999999</v>
      </c>
      <c r="F1552" s="12">
        <v>132.56331368215601</v>
      </c>
      <c r="G1552" s="12">
        <v>255.72874664580712</v>
      </c>
      <c r="H1552" s="12">
        <v>596.22460418748733</v>
      </c>
      <c r="I1552" s="12">
        <v>82.946657034844861</v>
      </c>
      <c r="J1552" s="12">
        <v>160.0129330867486</v>
      </c>
      <c r="K1552" s="12">
        <v>373.06579313378029</v>
      </c>
      <c r="L1552" s="12">
        <v>0</v>
      </c>
      <c r="M1552" s="12">
        <v>0</v>
      </c>
      <c r="N1552" s="12">
        <v>0</v>
      </c>
      <c r="O1552" s="12">
        <v>0</v>
      </c>
      <c r="P1552" s="12">
        <v>0</v>
      </c>
      <c r="Q1552" s="12">
        <v>0</v>
      </c>
    </row>
    <row r="1553" spans="1:17" ht="15.75" customHeight="1">
      <c r="A1553" s="8" t="s">
        <v>1414</v>
      </c>
      <c r="B1553" s="8" t="s">
        <v>128</v>
      </c>
      <c r="C1553" s="12">
        <v>0.18138048000000001</v>
      </c>
      <c r="D1553" s="12">
        <v>0</v>
      </c>
      <c r="E1553" s="12">
        <v>146.87979724000002</v>
      </c>
      <c r="F1553" s="12">
        <v>357.56985505622623</v>
      </c>
      <c r="G1553" s="12">
        <v>689.79032231419137</v>
      </c>
      <c r="H1553" s="12">
        <v>1608.22733966534</v>
      </c>
      <c r="I1553" s="12">
        <v>255.99094302523321</v>
      </c>
      <c r="J1553" s="12">
        <v>493.8337854882173</v>
      </c>
      <c r="K1553" s="12">
        <v>1151.3600138780034</v>
      </c>
      <c r="L1553" s="12">
        <v>0</v>
      </c>
      <c r="M1553" s="12">
        <v>0</v>
      </c>
      <c r="N1553" s="12">
        <v>0</v>
      </c>
      <c r="O1553" s="12">
        <v>0</v>
      </c>
      <c r="P1553" s="12">
        <v>0</v>
      </c>
      <c r="Q1553" s="12">
        <v>0</v>
      </c>
    </row>
    <row r="1554" spans="1:17" ht="15.75" customHeight="1">
      <c r="A1554" s="8" t="s">
        <v>1414</v>
      </c>
      <c r="B1554" s="8" t="s">
        <v>217</v>
      </c>
      <c r="C1554" s="12">
        <v>1.13342904</v>
      </c>
      <c r="D1554" s="12">
        <v>0</v>
      </c>
      <c r="E1554" s="12">
        <v>999.02471837999997</v>
      </c>
      <c r="F1554" s="12">
        <v>365.43173191429725</v>
      </c>
      <c r="G1554" s="12">
        <v>704.95671985928232</v>
      </c>
      <c r="H1554" s="12">
        <v>1643.5873822568608</v>
      </c>
      <c r="I1554" s="12">
        <v>289.25434220677948</v>
      </c>
      <c r="J1554" s="12">
        <v>558.00242419825759</v>
      </c>
      <c r="K1554" s="12">
        <v>1300.967446432833</v>
      </c>
      <c r="L1554" s="12">
        <v>0</v>
      </c>
      <c r="M1554" s="12">
        <v>0</v>
      </c>
      <c r="N1554" s="12">
        <v>0</v>
      </c>
      <c r="O1554" s="12">
        <v>0</v>
      </c>
      <c r="P1554" s="12">
        <v>0</v>
      </c>
      <c r="Q1554" s="12">
        <v>0</v>
      </c>
    </row>
    <row r="1555" spans="1:17" ht="15.75" customHeight="1">
      <c r="A1555" s="8" t="s">
        <v>1414</v>
      </c>
      <c r="B1555" s="8" t="s">
        <v>244</v>
      </c>
      <c r="C1555" s="12">
        <v>0.51162558000000002</v>
      </c>
      <c r="D1555" s="12">
        <v>0</v>
      </c>
      <c r="E1555" s="12">
        <v>184.84152828999999</v>
      </c>
      <c r="F1555" s="12">
        <v>1169.9836507332368</v>
      </c>
      <c r="G1555" s="12">
        <v>2257.0230351624855</v>
      </c>
      <c r="H1555" s="12">
        <v>5262.187702525378</v>
      </c>
      <c r="I1555" s="12">
        <v>732.07458321712602</v>
      </c>
      <c r="J1555" s="12">
        <v>1412.2498179718289</v>
      </c>
      <c r="K1555" s="12">
        <v>3292.6219667448181</v>
      </c>
      <c r="L1555" s="12">
        <v>0</v>
      </c>
      <c r="M1555" s="12">
        <v>0</v>
      </c>
      <c r="N1555" s="12">
        <v>0</v>
      </c>
      <c r="O1555" s="12">
        <v>0</v>
      </c>
      <c r="P1555" s="12">
        <v>0</v>
      </c>
      <c r="Q1555" s="12">
        <v>0</v>
      </c>
    </row>
    <row r="1556" spans="1:17" ht="15.75" customHeight="1">
      <c r="A1556" s="8" t="s">
        <v>1415</v>
      </c>
      <c r="B1556" s="8" t="s">
        <v>97</v>
      </c>
      <c r="C1556" s="12">
        <v>3.6323839999999996E-2</v>
      </c>
      <c r="D1556" s="12">
        <v>0</v>
      </c>
      <c r="E1556" s="12">
        <v>108.25509592</v>
      </c>
      <c r="F1556" s="12">
        <v>11.555181523293669</v>
      </c>
      <c r="G1556" s="12">
        <v>22.291175485412158</v>
      </c>
      <c r="H1556" s="12">
        <v>51.971268208933665</v>
      </c>
      <c r="I1556" s="12">
        <v>8.4906321168192775</v>
      </c>
      <c r="J1556" s="12">
        <v>16.379333385335418</v>
      </c>
      <c r="K1556" s="12">
        <v>38.18796945050692</v>
      </c>
      <c r="L1556" s="12">
        <v>0</v>
      </c>
      <c r="M1556" s="12">
        <v>0</v>
      </c>
      <c r="N1556" s="12">
        <v>0</v>
      </c>
      <c r="O1556" s="12">
        <v>0</v>
      </c>
      <c r="P1556" s="12">
        <v>0</v>
      </c>
      <c r="Q1556" s="12">
        <v>0</v>
      </c>
    </row>
    <row r="1557" spans="1:17" ht="15.75" customHeight="1">
      <c r="A1557" s="8" t="s">
        <v>1416</v>
      </c>
      <c r="B1557" s="8" t="s">
        <v>193</v>
      </c>
      <c r="C1557" s="12">
        <v>2.9437669999999999E-2</v>
      </c>
      <c r="D1557" s="12">
        <v>0</v>
      </c>
      <c r="E1557" s="12">
        <v>77.359122075000002</v>
      </c>
      <c r="F1557" s="12">
        <v>85.209320841546116</v>
      </c>
      <c r="G1557" s="12">
        <v>164.37785248485528</v>
      </c>
      <c r="H1557" s="12">
        <v>383.24248376626105</v>
      </c>
      <c r="I1557" s="12">
        <v>26.788911086909692</v>
      </c>
      <c r="J1557" s="12">
        <v>51.678661810515187</v>
      </c>
      <c r="K1557" s="12">
        <v>120.48739176589017</v>
      </c>
      <c r="L1557" s="12">
        <v>0</v>
      </c>
      <c r="M1557" s="12">
        <v>0</v>
      </c>
      <c r="N1557" s="12">
        <v>0</v>
      </c>
      <c r="O1557" s="12">
        <v>0</v>
      </c>
      <c r="P1557" s="12">
        <v>0</v>
      </c>
      <c r="Q1557" s="12">
        <v>0</v>
      </c>
    </row>
    <row r="1558" spans="1:17" ht="15.75" customHeight="1">
      <c r="A1558" s="8" t="s">
        <v>1417</v>
      </c>
      <c r="B1558" s="8" t="s">
        <v>202</v>
      </c>
      <c r="C1558" s="12">
        <v>3.9751129999999996E-2</v>
      </c>
      <c r="D1558" s="12">
        <v>0</v>
      </c>
      <c r="E1558" s="12">
        <v>31.658415652206102</v>
      </c>
      <c r="F1558" s="12">
        <v>411.69079731538756</v>
      </c>
      <c r="G1558" s="12">
        <v>794.1953824080415</v>
      </c>
      <c r="H1558" s="12">
        <v>1851.6448922326445</v>
      </c>
      <c r="I1558" s="12">
        <v>297.78932787266314</v>
      </c>
      <c r="J1558" s="12">
        <v>574.46732030224018</v>
      </c>
      <c r="K1558" s="12">
        <v>1339.3549030302784</v>
      </c>
      <c r="L1558" s="12">
        <v>0</v>
      </c>
      <c r="M1558" s="12">
        <v>0</v>
      </c>
      <c r="N1558" s="12">
        <v>0</v>
      </c>
      <c r="O1558" s="12">
        <v>0</v>
      </c>
      <c r="P1558" s="12">
        <v>0</v>
      </c>
      <c r="Q1558" s="12">
        <v>0</v>
      </c>
    </row>
    <row r="1559" spans="1:17" ht="15.75" customHeight="1">
      <c r="A1559" s="8" t="s">
        <v>1417</v>
      </c>
      <c r="B1559" s="8" t="s">
        <v>217</v>
      </c>
      <c r="C1559" s="12">
        <v>4.9925160000000003E-2</v>
      </c>
      <c r="D1559" s="12">
        <v>0</v>
      </c>
      <c r="E1559" s="12">
        <v>999.02471837999997</v>
      </c>
      <c r="F1559" s="12">
        <v>16.096497478923244</v>
      </c>
      <c r="G1559" s="12">
        <v>31.051857496125074</v>
      </c>
      <c r="H1559" s="12">
        <v>72.396559588022313</v>
      </c>
      <c r="I1559" s="12">
        <v>12.741044040452868</v>
      </c>
      <c r="J1559" s="12">
        <v>24.578830544597551</v>
      </c>
      <c r="K1559" s="12">
        <v>57.304873640744738</v>
      </c>
      <c r="L1559" s="12">
        <v>0</v>
      </c>
      <c r="M1559" s="12">
        <v>0</v>
      </c>
      <c r="N1559" s="12">
        <v>0</v>
      </c>
      <c r="O1559" s="12">
        <v>0</v>
      </c>
      <c r="P1559" s="12">
        <v>0</v>
      </c>
      <c r="Q1559" s="12">
        <v>0</v>
      </c>
    </row>
    <row r="1560" spans="1:17" ht="15.75" customHeight="1">
      <c r="A1560" s="8" t="s">
        <v>1417</v>
      </c>
      <c r="B1560" s="8" t="s">
        <v>244</v>
      </c>
      <c r="C1560" s="12">
        <v>5.5138349999999996E-2</v>
      </c>
      <c r="D1560" s="12">
        <v>0</v>
      </c>
      <c r="E1560" s="12">
        <v>184.84152828999999</v>
      </c>
      <c r="F1560" s="12">
        <v>126.09019280937235</v>
      </c>
      <c r="G1560" s="12">
        <v>243.24140726281007</v>
      </c>
      <c r="H1560" s="12">
        <v>567.11071269646084</v>
      </c>
      <c r="I1560" s="12">
        <v>78.896337817061493</v>
      </c>
      <c r="J1560" s="12">
        <v>152.19943606175238</v>
      </c>
      <c r="K1560" s="12">
        <v>354.84883773806638</v>
      </c>
      <c r="L1560" s="12">
        <v>0</v>
      </c>
      <c r="M1560" s="12">
        <v>0</v>
      </c>
      <c r="N1560" s="12">
        <v>0</v>
      </c>
      <c r="O1560" s="12">
        <v>0</v>
      </c>
      <c r="P1560" s="12">
        <v>0</v>
      </c>
      <c r="Q1560" s="12">
        <v>0</v>
      </c>
    </row>
  </sheetData>
  <autoFilter ref="A2:Q1560" xr:uid="{00000000-0009-0000-0000-000005000000}"/>
  <mergeCells count="4">
    <mergeCell ref="L1:N1"/>
    <mergeCell ref="O1:Q1"/>
    <mergeCell ref="F1:H1"/>
    <mergeCell ref="I1:K1"/>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9B5"/>
  </sheetPr>
  <dimension ref="B1:AD2102"/>
  <sheetViews>
    <sheetView topLeftCell="J1" zoomScale="68" zoomScaleNormal="68" workbookViewId="0">
      <pane ySplit="3" topLeftCell="A38" activePane="bottomLeft" state="frozen"/>
      <selection pane="bottomLeft" activeCell="D5" sqref="D5"/>
    </sheetView>
  </sheetViews>
  <sheetFormatPr defaultColWidth="12.6640625" defaultRowHeight="15" customHeight="1"/>
  <cols>
    <col min="1" max="1" width="5.1640625" customWidth="1"/>
    <col min="2" max="2" width="32.75" customWidth="1"/>
    <col min="3" max="3" width="23.6640625" customWidth="1"/>
    <col min="4" max="4" width="21.5" customWidth="1"/>
    <col min="5" max="5" width="22" customWidth="1"/>
    <col min="6" max="6" width="12.75" customWidth="1"/>
    <col min="7" max="8" width="5.1640625" customWidth="1"/>
    <col min="9" max="9" width="32.75" customWidth="1"/>
    <col min="10" max="10" width="49" customWidth="1"/>
    <col min="11" max="11" width="21.5" customWidth="1"/>
    <col min="12" max="12" width="22" customWidth="1"/>
    <col min="13" max="13" width="12.75" customWidth="1"/>
    <col min="14" max="14" width="5.1640625" customWidth="1"/>
    <col min="15" max="15" width="2" customWidth="1"/>
    <col min="16" max="16" width="5.1640625" customWidth="1"/>
    <col min="17" max="17" width="32.75" customWidth="1"/>
    <col min="18" max="18" width="23.6640625" customWidth="1"/>
    <col min="19" max="19" width="20.75" customWidth="1"/>
    <col min="20" max="20" width="21.25" customWidth="1"/>
    <col min="21" max="21" width="12.75" customWidth="1"/>
    <col min="22" max="23" width="5.1640625" customWidth="1"/>
    <col min="24" max="24" width="32.75" customWidth="1"/>
    <col min="25" max="25" width="49" customWidth="1"/>
    <col min="26" max="26" width="20.75" customWidth="1"/>
    <col min="27" max="27" width="21.25" customWidth="1"/>
    <col min="28" max="28" width="12.75" customWidth="1"/>
    <col min="29" max="29" width="5.1640625" customWidth="1"/>
    <col min="30" max="30" width="2" customWidth="1"/>
  </cols>
  <sheetData>
    <row r="1" spans="2:30" ht="15.5">
      <c r="B1" s="119" t="s">
        <v>1418</v>
      </c>
      <c r="C1" s="87"/>
      <c r="D1" s="87"/>
      <c r="E1" s="87"/>
      <c r="F1" s="88"/>
      <c r="I1" s="119" t="s">
        <v>1419</v>
      </c>
      <c r="J1" s="87"/>
      <c r="K1" s="87"/>
      <c r="L1" s="87"/>
      <c r="M1" s="88"/>
      <c r="O1" s="48"/>
      <c r="Q1" s="119" t="s">
        <v>1420</v>
      </c>
      <c r="R1" s="87"/>
      <c r="S1" s="87"/>
      <c r="T1" s="87"/>
      <c r="U1" s="88"/>
      <c r="X1" s="119" t="s">
        <v>1421</v>
      </c>
      <c r="Y1" s="87"/>
      <c r="Z1" s="87"/>
      <c r="AA1" s="87"/>
      <c r="AB1" s="88"/>
      <c r="AD1" s="48"/>
    </row>
    <row r="2" spans="2:30" ht="14.5">
      <c r="D2" s="12"/>
      <c r="E2" s="12"/>
      <c r="F2" s="12"/>
      <c r="K2" s="12"/>
      <c r="L2" s="12"/>
      <c r="M2" s="12"/>
      <c r="O2" s="7"/>
      <c r="S2" s="12"/>
      <c r="T2" s="12"/>
      <c r="U2" s="12"/>
      <c r="Z2" s="12"/>
      <c r="AA2" s="12"/>
      <c r="AB2" s="12"/>
      <c r="AD2" s="7"/>
    </row>
    <row r="3" spans="2:30" ht="14.5">
      <c r="B3" s="60"/>
      <c r="C3" s="55"/>
      <c r="D3" s="54" t="s">
        <v>2185</v>
      </c>
      <c r="E3" s="55"/>
      <c r="F3" s="56"/>
      <c r="I3" s="2" t="s">
        <v>363</v>
      </c>
      <c r="J3" s="2" t="s">
        <v>864</v>
      </c>
      <c r="K3" s="12" t="s">
        <v>1422</v>
      </c>
      <c r="L3" s="12" t="s">
        <v>1423</v>
      </c>
      <c r="M3" s="8" t="s">
        <v>1424</v>
      </c>
      <c r="O3" s="7"/>
      <c r="Q3" s="60"/>
      <c r="R3" s="55"/>
      <c r="S3" s="54" t="s">
        <v>2185</v>
      </c>
      <c r="T3" s="55"/>
      <c r="U3" s="56"/>
      <c r="X3" s="2" t="s">
        <v>363</v>
      </c>
      <c r="Y3" s="2" t="s">
        <v>864</v>
      </c>
      <c r="Z3" s="8" t="s">
        <v>1425</v>
      </c>
      <c r="AA3" s="8" t="s">
        <v>1426</v>
      </c>
      <c r="AB3" s="8" t="s">
        <v>1427</v>
      </c>
      <c r="AD3" s="7"/>
    </row>
    <row r="4" spans="2:30" ht="14.5">
      <c r="B4" s="54" t="s">
        <v>864</v>
      </c>
      <c r="C4" s="54" t="s">
        <v>363</v>
      </c>
      <c r="D4" s="60" t="s">
        <v>1422</v>
      </c>
      <c r="E4" s="61" t="s">
        <v>1423</v>
      </c>
      <c r="F4" s="72" t="s">
        <v>2186</v>
      </c>
      <c r="I4" s="8" t="s">
        <v>244</v>
      </c>
      <c r="J4" s="8" t="s">
        <v>1380</v>
      </c>
      <c r="K4" s="12">
        <v>227546.22741874456</v>
      </c>
      <c r="L4" s="12">
        <v>0</v>
      </c>
      <c r="M4" s="12">
        <v>227546.22741874456</v>
      </c>
      <c r="O4" s="7"/>
      <c r="Q4" s="54" t="s">
        <v>864</v>
      </c>
      <c r="R4" s="54" t="s">
        <v>363</v>
      </c>
      <c r="S4" s="60" t="s">
        <v>1425</v>
      </c>
      <c r="T4" s="61" t="s">
        <v>1426</v>
      </c>
      <c r="U4" s="72" t="s">
        <v>2187</v>
      </c>
      <c r="X4" s="8" t="s">
        <v>244</v>
      </c>
      <c r="Y4" s="8" t="s">
        <v>1380</v>
      </c>
      <c r="Z4" s="12">
        <v>142378.74990459008</v>
      </c>
      <c r="AA4" s="12">
        <v>0</v>
      </c>
      <c r="AB4" s="12">
        <v>142378.74990459008</v>
      </c>
      <c r="AD4" s="7"/>
    </row>
    <row r="5" spans="2:30" ht="14.5">
      <c r="B5" s="60" t="s">
        <v>1367</v>
      </c>
      <c r="C5" s="60" t="s">
        <v>202</v>
      </c>
      <c r="D5" s="122">
        <v>417329.49741744186</v>
      </c>
      <c r="E5" s="123">
        <v>0</v>
      </c>
      <c r="F5" s="124">
        <v>417329.49741744186</v>
      </c>
      <c r="J5" s="8" t="s">
        <v>952</v>
      </c>
      <c r="K5" s="12">
        <v>174096.90045861309</v>
      </c>
      <c r="L5" s="12">
        <v>0</v>
      </c>
      <c r="M5" s="12">
        <v>174096.90045861309</v>
      </c>
      <c r="O5" s="7"/>
      <c r="Q5" s="60" t="s">
        <v>1367</v>
      </c>
      <c r="R5" s="60" t="s">
        <v>202</v>
      </c>
      <c r="S5" s="122">
        <v>301867.98283511528</v>
      </c>
      <c r="T5" s="123">
        <v>0</v>
      </c>
      <c r="U5" s="124">
        <v>301867.98283511528</v>
      </c>
      <c r="Y5" s="8" t="s">
        <v>952</v>
      </c>
      <c r="Z5" s="12">
        <v>108934.78362946154</v>
      </c>
      <c r="AA5" s="12">
        <v>0</v>
      </c>
      <c r="AB5" s="12">
        <v>108934.78362946154</v>
      </c>
      <c r="AD5" s="7"/>
    </row>
    <row r="6" spans="2:30" ht="14.5">
      <c r="B6" s="63"/>
      <c r="C6" s="64" t="s">
        <v>138</v>
      </c>
      <c r="D6" s="125">
        <v>55501.71596145771</v>
      </c>
      <c r="E6" s="126">
        <v>0</v>
      </c>
      <c r="F6" s="127">
        <v>55501.71596145771</v>
      </c>
      <c r="J6" s="8" t="s">
        <v>1206</v>
      </c>
      <c r="K6" s="12">
        <v>63891.808438297179</v>
      </c>
      <c r="L6" s="12">
        <v>0</v>
      </c>
      <c r="M6" s="12">
        <v>63891.808438297179</v>
      </c>
      <c r="O6" s="7"/>
      <c r="Q6" s="63"/>
      <c r="R6" s="64" t="s">
        <v>138</v>
      </c>
      <c r="S6" s="125">
        <v>35153.79124964455</v>
      </c>
      <c r="T6" s="126">
        <v>0</v>
      </c>
      <c r="U6" s="127">
        <v>35153.79124964455</v>
      </c>
      <c r="Y6" s="8" t="s">
        <v>1206</v>
      </c>
      <c r="Z6" s="12">
        <v>39977.968071726078</v>
      </c>
      <c r="AA6" s="12">
        <v>0</v>
      </c>
      <c r="AB6" s="12">
        <v>39977.968071726078</v>
      </c>
      <c r="AD6" s="7"/>
    </row>
    <row r="7" spans="2:30" ht="14.5">
      <c r="B7" s="60" t="s">
        <v>1428</v>
      </c>
      <c r="C7" s="55"/>
      <c r="D7" s="122">
        <v>472831.21337889956</v>
      </c>
      <c r="E7" s="123">
        <v>0</v>
      </c>
      <c r="F7" s="124">
        <v>472831.21337889956</v>
      </c>
      <c r="J7" s="8" t="s">
        <v>1334</v>
      </c>
      <c r="K7" s="12">
        <v>60020.449086516273</v>
      </c>
      <c r="L7" s="12">
        <v>0</v>
      </c>
      <c r="M7" s="12">
        <v>60020.449086516273</v>
      </c>
      <c r="O7" s="7"/>
      <c r="Q7" s="60" t="s">
        <v>1428</v>
      </c>
      <c r="R7" s="55"/>
      <c r="S7" s="122">
        <v>337021.77408475982</v>
      </c>
      <c r="T7" s="123">
        <v>0</v>
      </c>
      <c r="U7" s="124">
        <v>337021.77408475982</v>
      </c>
      <c r="Y7" s="8" t="s">
        <v>1334</v>
      </c>
      <c r="Z7" s="12">
        <v>37555.606201829389</v>
      </c>
      <c r="AA7" s="12">
        <v>0</v>
      </c>
      <c r="AB7" s="12">
        <v>37555.606201829389</v>
      </c>
      <c r="AD7" s="7"/>
    </row>
    <row r="8" spans="2:30" ht="14.5">
      <c r="B8" s="60" t="s">
        <v>1340</v>
      </c>
      <c r="C8" s="60" t="s">
        <v>210</v>
      </c>
      <c r="D8" s="122">
        <v>227247.87796543643</v>
      </c>
      <c r="E8" s="123">
        <v>0</v>
      </c>
      <c r="F8" s="124">
        <v>227247.87796543643</v>
      </c>
      <c r="J8" s="8" t="s">
        <v>925</v>
      </c>
      <c r="K8" s="12">
        <v>180.53552219346105</v>
      </c>
      <c r="L8" s="12">
        <v>55527.855693713318</v>
      </c>
      <c r="M8" s="12">
        <v>55708.391215906777</v>
      </c>
      <c r="O8" s="7"/>
      <c r="Q8" s="60" t="s">
        <v>952</v>
      </c>
      <c r="R8" s="60" t="s">
        <v>244</v>
      </c>
      <c r="S8" s="122">
        <v>108934.78362946154</v>
      </c>
      <c r="T8" s="123">
        <v>0</v>
      </c>
      <c r="U8" s="124">
        <v>108934.78362946154</v>
      </c>
      <c r="Y8" s="8" t="s">
        <v>925</v>
      </c>
      <c r="Z8" s="12">
        <v>112.96351627036428</v>
      </c>
      <c r="AA8" s="12">
        <v>34744.529796155635</v>
      </c>
      <c r="AB8" s="12">
        <v>34857.493312425999</v>
      </c>
      <c r="AD8" s="7"/>
    </row>
    <row r="9" spans="2:30" ht="14.5">
      <c r="B9" s="63"/>
      <c r="C9" s="64" t="s">
        <v>187</v>
      </c>
      <c r="D9" s="125">
        <v>117391.78656510847</v>
      </c>
      <c r="E9" s="126">
        <v>0</v>
      </c>
      <c r="F9" s="127">
        <v>117391.78656510847</v>
      </c>
      <c r="J9" s="8" t="s">
        <v>1023</v>
      </c>
      <c r="K9" s="12">
        <v>156.27867850577101</v>
      </c>
      <c r="L9" s="12">
        <v>55527.855693713318</v>
      </c>
      <c r="M9" s="12">
        <v>55684.134372219087</v>
      </c>
      <c r="O9" s="7"/>
      <c r="Q9" s="63"/>
      <c r="R9" s="64" t="s">
        <v>128</v>
      </c>
      <c r="S9" s="125">
        <v>23221.013026457062</v>
      </c>
      <c r="T9" s="126">
        <v>0</v>
      </c>
      <c r="U9" s="127">
        <v>23221.013026457062</v>
      </c>
      <c r="Y9" s="8" t="s">
        <v>1023</v>
      </c>
      <c r="Z9" s="12">
        <v>97.785681330790794</v>
      </c>
      <c r="AA9" s="12">
        <v>34744.529796155635</v>
      </c>
      <c r="AB9" s="12">
        <v>34842.315477486423</v>
      </c>
      <c r="AD9" s="7"/>
    </row>
    <row r="10" spans="2:30" ht="14.5">
      <c r="B10" s="63"/>
      <c r="C10" s="64" t="s">
        <v>138</v>
      </c>
      <c r="D10" s="125">
        <v>80675.040688183857</v>
      </c>
      <c r="E10" s="126">
        <v>0</v>
      </c>
      <c r="F10" s="127">
        <v>80675.040688183857</v>
      </c>
      <c r="J10" s="8" t="s">
        <v>1288</v>
      </c>
      <c r="K10" s="12">
        <v>0</v>
      </c>
      <c r="L10" s="12">
        <v>55527.855693713318</v>
      </c>
      <c r="M10" s="12">
        <v>55527.855693713318</v>
      </c>
      <c r="O10" s="7"/>
      <c r="Q10" s="63"/>
      <c r="R10" s="64" t="s">
        <v>217</v>
      </c>
      <c r="S10" s="125">
        <v>16265.257627444122</v>
      </c>
      <c r="T10" s="126">
        <v>0</v>
      </c>
      <c r="U10" s="127">
        <v>16265.257627444122</v>
      </c>
      <c r="Y10" s="8" t="s">
        <v>1288</v>
      </c>
      <c r="Z10" s="12">
        <v>0</v>
      </c>
      <c r="AA10" s="12">
        <v>34744.529796155635</v>
      </c>
      <c r="AB10" s="12">
        <v>34744.529796155635</v>
      </c>
      <c r="AD10" s="7"/>
    </row>
    <row r="11" spans="2:30" ht="14.5">
      <c r="B11" s="63"/>
      <c r="C11" s="64" t="s">
        <v>306</v>
      </c>
      <c r="D11" s="125">
        <v>12292.959765603417</v>
      </c>
      <c r="E11" s="126">
        <v>0</v>
      </c>
      <c r="F11" s="127">
        <v>12292.959765603417</v>
      </c>
      <c r="J11" s="8" t="s">
        <v>974</v>
      </c>
      <c r="K11" s="12">
        <v>0</v>
      </c>
      <c r="L11" s="12">
        <v>55527.855693713318</v>
      </c>
      <c r="M11" s="12">
        <v>55527.855693713318</v>
      </c>
      <c r="O11" s="7"/>
      <c r="Q11" s="63"/>
      <c r="R11" s="64" t="s">
        <v>61</v>
      </c>
      <c r="S11" s="125">
        <v>14241.970502454382</v>
      </c>
      <c r="T11" s="126">
        <v>0</v>
      </c>
      <c r="U11" s="127">
        <v>14241.970502454382</v>
      </c>
      <c r="Y11" s="8" t="s">
        <v>974</v>
      </c>
      <c r="Z11" s="12">
        <v>0</v>
      </c>
      <c r="AA11" s="12">
        <v>34744.529796155635</v>
      </c>
      <c r="AB11" s="12">
        <v>34744.529796155635</v>
      </c>
      <c r="AD11" s="7"/>
    </row>
    <row r="12" spans="2:30" ht="14.5">
      <c r="B12" s="60" t="s">
        <v>1430</v>
      </c>
      <c r="C12" s="55"/>
      <c r="D12" s="122">
        <v>437607.66498433216</v>
      </c>
      <c r="E12" s="123">
        <v>0</v>
      </c>
      <c r="F12" s="124">
        <v>437607.66498433216</v>
      </c>
      <c r="J12" s="8" t="s">
        <v>1006</v>
      </c>
      <c r="K12" s="12">
        <v>0</v>
      </c>
      <c r="L12" s="12">
        <v>55527.855693713318</v>
      </c>
      <c r="M12" s="12">
        <v>55527.855693713318</v>
      </c>
      <c r="O12" s="7"/>
      <c r="Q12" s="63"/>
      <c r="R12" s="64" t="s">
        <v>202</v>
      </c>
      <c r="S12" s="125">
        <v>13540.192078984752</v>
      </c>
      <c r="T12" s="126">
        <v>0</v>
      </c>
      <c r="U12" s="127">
        <v>13540.192078984752</v>
      </c>
      <c r="Y12" s="8" t="s">
        <v>1006</v>
      </c>
      <c r="Z12" s="12">
        <v>0</v>
      </c>
      <c r="AA12" s="12">
        <v>34744.529796155635</v>
      </c>
      <c r="AB12" s="12">
        <v>34744.529796155635</v>
      </c>
      <c r="AD12" s="7"/>
    </row>
    <row r="13" spans="2:30" ht="14.5">
      <c r="B13" s="60" t="s">
        <v>952</v>
      </c>
      <c r="C13" s="60" t="s">
        <v>244</v>
      </c>
      <c r="D13" s="122">
        <v>174096.90045861309</v>
      </c>
      <c r="E13" s="123">
        <v>0</v>
      </c>
      <c r="F13" s="124">
        <v>174096.90045861309</v>
      </c>
      <c r="J13" s="8" t="s">
        <v>1172</v>
      </c>
      <c r="K13" s="12">
        <v>0</v>
      </c>
      <c r="L13" s="12">
        <v>55527.855693713318</v>
      </c>
      <c r="M13" s="12">
        <v>55527.855693713318</v>
      </c>
      <c r="O13" s="7"/>
      <c r="Q13" s="63"/>
      <c r="R13" s="64" t="s">
        <v>45</v>
      </c>
      <c r="S13" s="125">
        <v>5285.3066486222333</v>
      </c>
      <c r="T13" s="126">
        <v>0</v>
      </c>
      <c r="U13" s="127">
        <v>5285.3066486222333</v>
      </c>
      <c r="Y13" s="8" t="s">
        <v>1172</v>
      </c>
      <c r="Z13" s="12">
        <v>0</v>
      </c>
      <c r="AA13" s="12">
        <v>34744.529796155635</v>
      </c>
      <c r="AB13" s="12">
        <v>34744.529796155635</v>
      </c>
      <c r="AD13" s="7"/>
    </row>
    <row r="14" spans="2:30" ht="14.5">
      <c r="B14" s="63"/>
      <c r="C14" s="64" t="s">
        <v>128</v>
      </c>
      <c r="D14" s="125">
        <v>32435.265732469874</v>
      </c>
      <c r="E14" s="126">
        <v>0</v>
      </c>
      <c r="F14" s="127">
        <v>32435.265732469874</v>
      </c>
      <c r="J14" s="8" t="s">
        <v>1171</v>
      </c>
      <c r="K14" s="12">
        <v>0</v>
      </c>
      <c r="L14" s="12">
        <v>55527.855693713318</v>
      </c>
      <c r="M14" s="12">
        <v>55527.855693713318</v>
      </c>
      <c r="O14" s="7"/>
      <c r="Q14" s="63"/>
      <c r="R14" s="64" t="s">
        <v>193</v>
      </c>
      <c r="S14" s="125">
        <v>1425.9683527638415</v>
      </c>
      <c r="T14" s="126">
        <v>0</v>
      </c>
      <c r="U14" s="127">
        <v>1425.9683527638415</v>
      </c>
      <c r="Y14" s="8" t="s">
        <v>1171</v>
      </c>
      <c r="Z14" s="12">
        <v>0</v>
      </c>
      <c r="AA14" s="12">
        <v>34744.529796155635</v>
      </c>
      <c r="AB14" s="12">
        <v>34744.529796155635</v>
      </c>
      <c r="AD14" s="7"/>
    </row>
    <row r="15" spans="2:30" ht="14.5">
      <c r="B15" s="63"/>
      <c r="C15" s="64" t="s">
        <v>61</v>
      </c>
      <c r="D15" s="125">
        <v>22114.481653653518</v>
      </c>
      <c r="E15" s="126">
        <v>0</v>
      </c>
      <c r="F15" s="127">
        <v>22114.481653653518</v>
      </c>
      <c r="I15" s="8" t="s">
        <v>1432</v>
      </c>
      <c r="K15" s="12">
        <v>525892.19960287027</v>
      </c>
      <c r="L15" s="12">
        <v>388694.98985599319</v>
      </c>
      <c r="M15" s="12">
        <v>914587.18945886346</v>
      </c>
      <c r="O15" s="7"/>
      <c r="Q15" s="63"/>
      <c r="R15" s="64" t="s">
        <v>97</v>
      </c>
      <c r="S15" s="125">
        <v>492.13200043187942</v>
      </c>
      <c r="T15" s="126">
        <v>0</v>
      </c>
      <c r="U15" s="127">
        <v>492.13200043187942</v>
      </c>
      <c r="X15" s="8" t="s">
        <v>1432</v>
      </c>
      <c r="Z15" s="12">
        <v>329057.85700520827</v>
      </c>
      <c r="AA15" s="12">
        <v>243211.70857308945</v>
      </c>
      <c r="AB15" s="12">
        <v>572269.56557829771</v>
      </c>
      <c r="AD15" s="7"/>
    </row>
    <row r="16" spans="2:30" ht="14.5">
      <c r="B16" s="63"/>
      <c r="C16" s="64" t="s">
        <v>217</v>
      </c>
      <c r="D16" s="125">
        <v>20548.840233416657</v>
      </c>
      <c r="E16" s="126">
        <v>0</v>
      </c>
      <c r="F16" s="127">
        <v>20548.840233416657</v>
      </c>
      <c r="I16" s="8" t="s">
        <v>202</v>
      </c>
      <c r="J16" s="8" t="s">
        <v>1367</v>
      </c>
      <c r="K16" s="12">
        <v>417329.49741744186</v>
      </c>
      <c r="L16" s="12">
        <v>0</v>
      </c>
      <c r="M16" s="12">
        <v>417329.49741744186</v>
      </c>
      <c r="O16" s="7"/>
      <c r="Q16" s="63"/>
      <c r="R16" s="64" t="s">
        <v>87</v>
      </c>
      <c r="S16" s="125">
        <v>377.8184506968467</v>
      </c>
      <c r="T16" s="126">
        <v>0</v>
      </c>
      <c r="U16" s="127">
        <v>377.8184506968467</v>
      </c>
      <c r="X16" s="8" t="s">
        <v>202</v>
      </c>
      <c r="Y16" s="8" t="s">
        <v>1367</v>
      </c>
      <c r="Z16" s="12">
        <v>301867.98283511528</v>
      </c>
      <c r="AA16" s="12">
        <v>0</v>
      </c>
      <c r="AB16" s="12">
        <v>301867.98283511528</v>
      </c>
      <c r="AD16" s="7"/>
    </row>
    <row r="17" spans="2:30" ht="14.5">
      <c r="B17" s="63"/>
      <c r="C17" s="64" t="s">
        <v>202</v>
      </c>
      <c r="D17" s="125">
        <v>18719.181485188645</v>
      </c>
      <c r="E17" s="126">
        <v>0</v>
      </c>
      <c r="F17" s="127">
        <v>18719.181485188645</v>
      </c>
      <c r="J17" s="8" t="s">
        <v>1200</v>
      </c>
      <c r="K17" s="12">
        <v>37935.44042471431</v>
      </c>
      <c r="L17" s="12">
        <v>0</v>
      </c>
      <c r="M17" s="12">
        <v>37935.44042471431</v>
      </c>
      <c r="O17" s="7"/>
      <c r="Q17" s="63"/>
      <c r="R17" s="64" t="s">
        <v>319</v>
      </c>
      <c r="S17" s="125">
        <v>160.5488365849524</v>
      </c>
      <c r="T17" s="126">
        <v>0</v>
      </c>
      <c r="U17" s="127">
        <v>160.5488365849524</v>
      </c>
      <c r="Y17" s="8" t="s">
        <v>1200</v>
      </c>
      <c r="Z17" s="12">
        <v>27439.936428734203</v>
      </c>
      <c r="AA17" s="12">
        <v>0</v>
      </c>
      <c r="AB17" s="12">
        <v>27439.936428734203</v>
      </c>
      <c r="AD17" s="7"/>
    </row>
    <row r="18" spans="2:30" ht="14.5">
      <c r="B18" s="63"/>
      <c r="C18" s="64" t="s">
        <v>45</v>
      </c>
      <c r="D18" s="125">
        <v>8166.5711437481023</v>
      </c>
      <c r="E18" s="126">
        <v>0</v>
      </c>
      <c r="F18" s="127">
        <v>8166.5711437481023</v>
      </c>
      <c r="J18" s="8" t="s">
        <v>1334</v>
      </c>
      <c r="K18" s="12">
        <v>28371.228511327128</v>
      </c>
      <c r="L18" s="12">
        <v>0</v>
      </c>
      <c r="M18" s="12">
        <v>28371.228511327128</v>
      </c>
      <c r="O18" s="7"/>
      <c r="Q18" s="63"/>
      <c r="R18" s="64" t="s">
        <v>310</v>
      </c>
      <c r="S18" s="125">
        <v>106.78689407806127</v>
      </c>
      <c r="T18" s="126">
        <v>0</v>
      </c>
      <c r="U18" s="127">
        <v>106.78689407806127</v>
      </c>
      <c r="Y18" s="8" t="s">
        <v>1334</v>
      </c>
      <c r="Z18" s="12">
        <v>20521.831249090355</v>
      </c>
      <c r="AA18" s="12">
        <v>0</v>
      </c>
      <c r="AB18" s="12">
        <v>20521.831249090355</v>
      </c>
      <c r="AD18" s="7"/>
    </row>
    <row r="19" spans="2:30" ht="14.5">
      <c r="B19" s="63"/>
      <c r="C19" s="64" t="s">
        <v>193</v>
      </c>
      <c r="D19" s="125">
        <v>4535.6750218906282</v>
      </c>
      <c r="E19" s="126">
        <v>0</v>
      </c>
      <c r="F19" s="127">
        <v>4535.6750218906282</v>
      </c>
      <c r="J19" s="8" t="s">
        <v>1043</v>
      </c>
      <c r="K19" s="12">
        <v>27223.468394681564</v>
      </c>
      <c r="L19" s="12">
        <v>0</v>
      </c>
      <c r="M19" s="12">
        <v>27223.468394681564</v>
      </c>
      <c r="O19" s="7"/>
      <c r="Q19" s="63"/>
      <c r="R19" s="64" t="s">
        <v>306</v>
      </c>
      <c r="S19" s="125">
        <v>41.463791834954172</v>
      </c>
      <c r="T19" s="126">
        <v>0</v>
      </c>
      <c r="U19" s="127">
        <v>41.463791834954172</v>
      </c>
      <c r="Y19" s="8" t="s">
        <v>1043</v>
      </c>
      <c r="Z19" s="12">
        <v>19691.619070621149</v>
      </c>
      <c r="AA19" s="12">
        <v>0</v>
      </c>
      <c r="AB19" s="12">
        <v>19691.619070621149</v>
      </c>
      <c r="AD19" s="7"/>
    </row>
    <row r="20" spans="2:30" ht="14.5">
      <c r="B20" s="63"/>
      <c r="C20" s="64" t="s">
        <v>87</v>
      </c>
      <c r="D20" s="125">
        <v>3650.0075277518167</v>
      </c>
      <c r="E20" s="126">
        <v>0</v>
      </c>
      <c r="F20" s="127">
        <v>3650.0075277518167</v>
      </c>
      <c r="J20" s="8" t="s">
        <v>1325</v>
      </c>
      <c r="K20" s="12">
        <v>26425.684150358356</v>
      </c>
      <c r="L20" s="12">
        <v>0</v>
      </c>
      <c r="M20" s="12">
        <v>26425.684150358356</v>
      </c>
      <c r="O20" s="7"/>
      <c r="Q20" s="60" t="s">
        <v>1433</v>
      </c>
      <c r="R20" s="55"/>
      <c r="S20" s="122">
        <v>184093.24183981464</v>
      </c>
      <c r="T20" s="123">
        <v>0</v>
      </c>
      <c r="U20" s="124">
        <v>184093.24183981464</v>
      </c>
      <c r="Y20" s="8" t="s">
        <v>1325</v>
      </c>
      <c r="Z20" s="12">
        <v>19114.555809908015</v>
      </c>
      <c r="AA20" s="12">
        <v>0</v>
      </c>
      <c r="AB20" s="12">
        <v>19114.555809908015</v>
      </c>
      <c r="AD20" s="7"/>
    </row>
    <row r="21" spans="2:30" ht="15.75" customHeight="1">
      <c r="B21" s="63"/>
      <c r="C21" s="64" t="s">
        <v>97</v>
      </c>
      <c r="D21" s="125">
        <v>669.75868465048075</v>
      </c>
      <c r="E21" s="126">
        <v>0</v>
      </c>
      <c r="F21" s="127">
        <v>669.75868465048075</v>
      </c>
      <c r="J21" s="8" t="s">
        <v>1379</v>
      </c>
      <c r="K21" s="12">
        <v>25713.932895840688</v>
      </c>
      <c r="L21" s="12">
        <v>0</v>
      </c>
      <c r="M21" s="12">
        <v>25713.932895840688</v>
      </c>
      <c r="O21" s="7"/>
      <c r="Q21" s="60" t="s">
        <v>1380</v>
      </c>
      <c r="R21" s="60" t="s">
        <v>244</v>
      </c>
      <c r="S21" s="122">
        <v>142378.74990459008</v>
      </c>
      <c r="T21" s="123">
        <v>0</v>
      </c>
      <c r="U21" s="124">
        <v>142378.74990459008</v>
      </c>
      <c r="Y21" s="8" t="s">
        <v>1379</v>
      </c>
      <c r="Z21" s="12">
        <v>18599.723005586256</v>
      </c>
      <c r="AA21" s="12">
        <v>0</v>
      </c>
      <c r="AB21" s="12">
        <v>18599.723005586256</v>
      </c>
      <c r="AD21" s="7"/>
    </row>
    <row r="22" spans="2:30" ht="15.75" customHeight="1">
      <c r="B22" s="63"/>
      <c r="C22" s="64" t="s">
        <v>319</v>
      </c>
      <c r="D22" s="125">
        <v>310.5603156143552</v>
      </c>
      <c r="E22" s="126">
        <v>0</v>
      </c>
      <c r="F22" s="127">
        <v>310.5603156143552</v>
      </c>
      <c r="J22" s="8" t="s">
        <v>1346</v>
      </c>
      <c r="K22" s="12">
        <v>21693.094718270157</v>
      </c>
      <c r="L22" s="12">
        <v>0</v>
      </c>
      <c r="M22" s="12">
        <v>21693.094718270157</v>
      </c>
      <c r="O22" s="7"/>
      <c r="Q22" s="63"/>
      <c r="R22" s="64" t="s">
        <v>217</v>
      </c>
      <c r="S22" s="125">
        <v>18473.493150578885</v>
      </c>
      <c r="T22" s="126">
        <v>0</v>
      </c>
      <c r="U22" s="127">
        <v>18473.493150578885</v>
      </c>
      <c r="Y22" s="8" t="s">
        <v>1346</v>
      </c>
      <c r="Z22" s="12">
        <v>15691.320130925449</v>
      </c>
      <c r="AA22" s="12">
        <v>0</v>
      </c>
      <c r="AB22" s="12">
        <v>15691.320130925449</v>
      </c>
      <c r="AD22" s="7"/>
    </row>
    <row r="23" spans="2:30" ht="15.75" customHeight="1">
      <c r="B23" s="63"/>
      <c r="C23" s="64" t="s">
        <v>310</v>
      </c>
      <c r="D23" s="125">
        <v>178.50793125143375</v>
      </c>
      <c r="E23" s="126">
        <v>0</v>
      </c>
      <c r="F23" s="127">
        <v>178.50793125143375</v>
      </c>
      <c r="J23" s="8" t="s">
        <v>952</v>
      </c>
      <c r="K23" s="12">
        <v>18719.181485188645</v>
      </c>
      <c r="L23" s="12">
        <v>0</v>
      </c>
      <c r="M23" s="12">
        <v>18719.181485188645</v>
      </c>
      <c r="O23" s="7"/>
      <c r="Q23" s="63"/>
      <c r="R23" s="64" t="s">
        <v>128</v>
      </c>
      <c r="S23" s="125">
        <v>15887.121425356367</v>
      </c>
      <c r="T23" s="126">
        <v>0</v>
      </c>
      <c r="U23" s="127">
        <v>15887.121425356367</v>
      </c>
      <c r="Y23" s="8" t="s">
        <v>952</v>
      </c>
      <c r="Z23" s="12">
        <v>13540.192078984752</v>
      </c>
      <c r="AA23" s="12">
        <v>0</v>
      </c>
      <c r="AB23" s="12">
        <v>13540.192078984752</v>
      </c>
      <c r="AD23" s="7"/>
    </row>
    <row r="24" spans="2:30" ht="15.75" customHeight="1">
      <c r="B24" s="63"/>
      <c r="C24" s="64" t="s">
        <v>306</v>
      </c>
      <c r="D24" s="125">
        <v>63.177215467359986</v>
      </c>
      <c r="E24" s="126">
        <v>0</v>
      </c>
      <c r="F24" s="127">
        <v>63.177215467359986</v>
      </c>
      <c r="J24" s="8" t="s">
        <v>956</v>
      </c>
      <c r="K24" s="12">
        <v>17964.157103071546</v>
      </c>
      <c r="L24" s="12">
        <v>0</v>
      </c>
      <c r="M24" s="12">
        <v>17964.157103071546</v>
      </c>
      <c r="O24" s="7"/>
      <c r="Q24" s="63"/>
      <c r="R24" s="64" t="s">
        <v>202</v>
      </c>
      <c r="S24" s="125">
        <v>1141.57270794223</v>
      </c>
      <c r="T24" s="126">
        <v>0</v>
      </c>
      <c r="U24" s="127">
        <v>1141.57270794223</v>
      </c>
      <c r="Y24" s="8" t="s">
        <v>956</v>
      </c>
      <c r="Z24" s="12">
        <v>12994.058415700849</v>
      </c>
      <c r="AA24" s="12">
        <v>0</v>
      </c>
      <c r="AB24" s="12">
        <v>12994.058415700849</v>
      </c>
      <c r="AD24" s="7"/>
    </row>
    <row r="25" spans="2:30" ht="15.75" customHeight="1">
      <c r="B25" s="60" t="s">
        <v>1433</v>
      </c>
      <c r="C25" s="55"/>
      <c r="D25" s="122">
        <v>285488.92740371596</v>
      </c>
      <c r="E25" s="123">
        <v>0</v>
      </c>
      <c r="F25" s="124">
        <v>285488.92740371596</v>
      </c>
      <c r="J25" s="8" t="s">
        <v>1073</v>
      </c>
      <c r="K25" s="12">
        <v>14452.797862708299</v>
      </c>
      <c r="L25" s="12">
        <v>0</v>
      </c>
      <c r="M25" s="12">
        <v>14452.797862708299</v>
      </c>
      <c r="O25" s="7"/>
      <c r="Q25" s="63"/>
      <c r="R25" s="64" t="s">
        <v>97</v>
      </c>
      <c r="S25" s="125">
        <v>757.76108211101462</v>
      </c>
      <c r="T25" s="126">
        <v>0</v>
      </c>
      <c r="U25" s="127">
        <v>757.76108211101462</v>
      </c>
      <c r="Y25" s="8" t="s">
        <v>1073</v>
      </c>
      <c r="Z25" s="12">
        <v>10454.178207238987</v>
      </c>
      <c r="AA25" s="12">
        <v>0</v>
      </c>
      <c r="AB25" s="12">
        <v>10454.178207238987</v>
      </c>
      <c r="AD25" s="7"/>
    </row>
    <row r="26" spans="2:30" ht="15.75" customHeight="1">
      <c r="B26" s="60" t="s">
        <v>1380</v>
      </c>
      <c r="C26" s="60" t="s">
        <v>244</v>
      </c>
      <c r="D26" s="122">
        <v>227546.22741874456</v>
      </c>
      <c r="E26" s="123">
        <v>0</v>
      </c>
      <c r="F26" s="124">
        <v>227546.22741874456</v>
      </c>
      <c r="I26" s="8" t="s">
        <v>1431</v>
      </c>
      <c r="K26" s="12">
        <v>635828.48296360264</v>
      </c>
      <c r="L26" s="12">
        <v>0</v>
      </c>
      <c r="M26" s="12">
        <v>635828.48296360264</v>
      </c>
      <c r="O26" s="7"/>
      <c r="Q26" s="63"/>
      <c r="R26" s="64" t="s">
        <v>310</v>
      </c>
      <c r="S26" s="125">
        <v>462.17896578975149</v>
      </c>
      <c r="T26" s="126">
        <v>0</v>
      </c>
      <c r="U26" s="127">
        <v>462.17896578975149</v>
      </c>
      <c r="X26" s="8" t="s">
        <v>1431</v>
      </c>
      <c r="Z26" s="12">
        <v>459915.39723190531</v>
      </c>
      <c r="AA26" s="12">
        <v>0</v>
      </c>
      <c r="AB26" s="12">
        <v>459915.39723190531</v>
      </c>
      <c r="AD26" s="7"/>
    </row>
    <row r="27" spans="2:30" ht="15.75" customHeight="1">
      <c r="B27" s="63"/>
      <c r="C27" s="64" t="s">
        <v>217</v>
      </c>
      <c r="D27" s="125">
        <v>23338.631824918291</v>
      </c>
      <c r="E27" s="126">
        <v>0</v>
      </c>
      <c r="F27" s="127">
        <v>23338.631824918291</v>
      </c>
      <c r="I27" s="8" t="s">
        <v>138</v>
      </c>
      <c r="J27" s="8" t="s">
        <v>1185</v>
      </c>
      <c r="K27" s="12">
        <v>252774.55375967</v>
      </c>
      <c r="L27" s="12">
        <v>0</v>
      </c>
      <c r="M27" s="12">
        <v>252774.55375967</v>
      </c>
      <c r="O27" s="7"/>
      <c r="Q27" s="63"/>
      <c r="R27" s="64" t="s">
        <v>319</v>
      </c>
      <c r="S27" s="125">
        <v>238.95548470027327</v>
      </c>
      <c r="T27" s="126">
        <v>0</v>
      </c>
      <c r="U27" s="127">
        <v>238.95548470027327</v>
      </c>
      <c r="X27" s="8" t="s">
        <v>138</v>
      </c>
      <c r="Y27" s="8" t="s">
        <v>1185</v>
      </c>
      <c r="Z27" s="12">
        <v>160102.86785115299</v>
      </c>
      <c r="AA27" s="12">
        <v>0</v>
      </c>
      <c r="AB27" s="12">
        <v>160102.86785115299</v>
      </c>
      <c r="AD27" s="7"/>
    </row>
    <row r="28" spans="2:30" ht="15.75" customHeight="1">
      <c r="B28" s="63"/>
      <c r="C28" s="64" t="s">
        <v>128</v>
      </c>
      <c r="D28" s="125">
        <v>22191.23707343579</v>
      </c>
      <c r="E28" s="126">
        <v>0</v>
      </c>
      <c r="F28" s="127">
        <v>22191.23707343579</v>
      </c>
      <c r="J28" s="8" t="s">
        <v>1340</v>
      </c>
      <c r="K28" s="12">
        <v>80675.040688183857</v>
      </c>
      <c r="L28" s="12">
        <v>0</v>
      </c>
      <c r="M28" s="12">
        <v>80675.040688183857</v>
      </c>
      <c r="O28" s="7"/>
      <c r="Q28" s="63"/>
      <c r="R28" s="64" t="s">
        <v>306</v>
      </c>
      <c r="S28" s="125">
        <v>227.27815712328248</v>
      </c>
      <c r="T28" s="126">
        <v>0</v>
      </c>
      <c r="U28" s="127">
        <v>227.27815712328248</v>
      </c>
      <c r="Y28" s="8" t="s">
        <v>1340</v>
      </c>
      <c r="Z28" s="12">
        <v>51098.123549521144</v>
      </c>
      <c r="AA28" s="12">
        <v>0</v>
      </c>
      <c r="AB28" s="12">
        <v>51098.123549521144</v>
      </c>
      <c r="AD28" s="7"/>
    </row>
    <row r="29" spans="2:30" ht="15.75" customHeight="1">
      <c r="B29" s="63"/>
      <c r="C29" s="64" t="s">
        <v>202</v>
      </c>
      <c r="D29" s="125">
        <v>1578.2129658024123</v>
      </c>
      <c r="E29" s="126">
        <v>0</v>
      </c>
      <c r="F29" s="127">
        <v>1578.2129658024123</v>
      </c>
      <c r="J29" s="8" t="s">
        <v>963</v>
      </c>
      <c r="K29" s="12">
        <v>68928.671906994918</v>
      </c>
      <c r="L29" s="12">
        <v>0</v>
      </c>
      <c r="M29" s="12">
        <v>68928.671906994918</v>
      </c>
      <c r="O29" s="7"/>
      <c r="Q29" s="63"/>
      <c r="R29" s="64" t="s">
        <v>45</v>
      </c>
      <c r="S29" s="125">
        <v>66.191988048604912</v>
      </c>
      <c r="T29" s="126">
        <v>0</v>
      </c>
      <c r="U29" s="127">
        <v>66.191988048604912</v>
      </c>
      <c r="Y29" s="8" t="s">
        <v>963</v>
      </c>
      <c r="Z29" s="12">
        <v>43658.184280580164</v>
      </c>
      <c r="AA29" s="12">
        <v>0</v>
      </c>
      <c r="AB29" s="12">
        <v>43658.184280580164</v>
      </c>
      <c r="AD29" s="7"/>
    </row>
    <row r="30" spans="2:30" ht="15.75" customHeight="1">
      <c r="B30" s="63"/>
      <c r="C30" s="64" t="s">
        <v>97</v>
      </c>
      <c r="D30" s="125">
        <v>1031.2620703157227</v>
      </c>
      <c r="E30" s="126">
        <v>0</v>
      </c>
      <c r="F30" s="127">
        <v>1031.2620703157227</v>
      </c>
      <c r="J30" s="8" t="s">
        <v>902</v>
      </c>
      <c r="K30" s="12">
        <v>68098.327876494208</v>
      </c>
      <c r="L30" s="12">
        <v>0</v>
      </c>
      <c r="M30" s="12">
        <v>68098.327876494208</v>
      </c>
      <c r="O30" s="7"/>
      <c r="Q30" s="63"/>
      <c r="R30" s="64" t="s">
        <v>210</v>
      </c>
      <c r="S30" s="125">
        <v>22.347412647249488</v>
      </c>
      <c r="T30" s="126">
        <v>0</v>
      </c>
      <c r="U30" s="127">
        <v>22.347412647249488</v>
      </c>
      <c r="Y30" s="8" t="s">
        <v>902</v>
      </c>
      <c r="Z30" s="12">
        <v>43132.259267128669</v>
      </c>
      <c r="AA30" s="12">
        <v>0</v>
      </c>
      <c r="AB30" s="12">
        <v>43132.259267128669</v>
      </c>
      <c r="AD30" s="7"/>
    </row>
    <row r="31" spans="2:30" ht="15.75" customHeight="1">
      <c r="B31" s="63"/>
      <c r="C31" s="64" t="s">
        <v>310</v>
      </c>
      <c r="D31" s="125">
        <v>772.5911663911329</v>
      </c>
      <c r="E31" s="126">
        <v>0</v>
      </c>
      <c r="F31" s="127">
        <v>772.5911663911329</v>
      </c>
      <c r="J31" s="8" t="s">
        <v>1367</v>
      </c>
      <c r="K31" s="12">
        <v>55501.71596145771</v>
      </c>
      <c r="L31" s="12">
        <v>0</v>
      </c>
      <c r="M31" s="12">
        <v>55501.71596145771</v>
      </c>
      <c r="O31" s="7"/>
      <c r="Q31" s="63"/>
      <c r="R31" s="64" t="s">
        <v>87</v>
      </c>
      <c r="S31" s="125">
        <v>2.4593706977738568</v>
      </c>
      <c r="T31" s="126">
        <v>0</v>
      </c>
      <c r="U31" s="127">
        <v>2.4593706977738568</v>
      </c>
      <c r="Y31" s="8" t="s">
        <v>1367</v>
      </c>
      <c r="Z31" s="12">
        <v>35153.79124964455</v>
      </c>
      <c r="AA31" s="12">
        <v>0</v>
      </c>
      <c r="AB31" s="12">
        <v>35153.79124964455</v>
      </c>
      <c r="AD31" s="7"/>
    </row>
    <row r="32" spans="2:30" ht="15.75" customHeight="1">
      <c r="B32" s="63"/>
      <c r="C32" s="64" t="s">
        <v>319</v>
      </c>
      <c r="D32" s="125">
        <v>462.22752107599837</v>
      </c>
      <c r="E32" s="126">
        <v>0</v>
      </c>
      <c r="F32" s="127">
        <v>462.22752107599837</v>
      </c>
      <c r="J32" s="8" t="s">
        <v>1408</v>
      </c>
      <c r="K32" s="12">
        <v>24077.915049715761</v>
      </c>
      <c r="L32" s="12">
        <v>0</v>
      </c>
      <c r="M32" s="12">
        <v>24077.915049715761</v>
      </c>
      <c r="O32" s="7"/>
      <c r="Q32" s="63"/>
      <c r="R32" s="64" t="s">
        <v>138</v>
      </c>
      <c r="S32" s="125">
        <v>2.0725132046576737</v>
      </c>
      <c r="T32" s="126">
        <v>0</v>
      </c>
      <c r="U32" s="127">
        <v>2.0725132046576737</v>
      </c>
      <c r="Y32" s="8" t="s">
        <v>1408</v>
      </c>
      <c r="Z32" s="12">
        <v>15250.519460914915</v>
      </c>
      <c r="AA32" s="12">
        <v>0</v>
      </c>
      <c r="AB32" s="12">
        <v>15250.519460914915</v>
      </c>
      <c r="AD32" s="7"/>
    </row>
    <row r="33" spans="2:30" ht="15.75" customHeight="1">
      <c r="B33" s="63"/>
      <c r="C33" s="64" t="s">
        <v>306</v>
      </c>
      <c r="D33" s="125">
        <v>346.29734686969891</v>
      </c>
      <c r="E33" s="126">
        <v>0</v>
      </c>
      <c r="F33" s="127">
        <v>346.29734686969891</v>
      </c>
      <c r="J33" s="8" t="s">
        <v>1200</v>
      </c>
      <c r="K33" s="12">
        <v>3947.8286075867786</v>
      </c>
      <c r="L33" s="12">
        <v>0</v>
      </c>
      <c r="M33" s="12">
        <v>3947.8286075867786</v>
      </c>
      <c r="O33" s="7"/>
      <c r="Q33" s="60" t="s">
        <v>1434</v>
      </c>
      <c r="R33" s="55"/>
      <c r="S33" s="122">
        <v>179660.18216279012</v>
      </c>
      <c r="T33" s="123">
        <v>0</v>
      </c>
      <c r="U33" s="124">
        <v>179660.18216279012</v>
      </c>
      <c r="Y33" s="8" t="s">
        <v>1200</v>
      </c>
      <c r="Z33" s="12">
        <v>2500.4838202994465</v>
      </c>
      <c r="AA33" s="12">
        <v>0</v>
      </c>
      <c r="AB33" s="12">
        <v>2500.4838202994465</v>
      </c>
      <c r="AD33" s="7"/>
    </row>
    <row r="34" spans="2:30" ht="15.75" customHeight="1">
      <c r="B34" s="63"/>
      <c r="C34" s="64" t="s">
        <v>210</v>
      </c>
      <c r="D34" s="125">
        <v>136.710886867829</v>
      </c>
      <c r="E34" s="126">
        <v>0</v>
      </c>
      <c r="F34" s="127">
        <v>136.710886867829</v>
      </c>
      <c r="J34" s="8" t="s">
        <v>1325</v>
      </c>
      <c r="K34" s="12">
        <v>2756.1620936299837</v>
      </c>
      <c r="L34" s="12">
        <v>0</v>
      </c>
      <c r="M34" s="12">
        <v>2756.1620936299837</v>
      </c>
      <c r="O34" s="7"/>
      <c r="Q34" s="60" t="s">
        <v>1185</v>
      </c>
      <c r="R34" s="60" t="s">
        <v>138</v>
      </c>
      <c r="S34" s="122">
        <v>160102.86785115299</v>
      </c>
      <c r="T34" s="123">
        <v>0</v>
      </c>
      <c r="U34" s="124">
        <v>160102.86785115299</v>
      </c>
      <c r="Y34" s="8" t="s">
        <v>1325</v>
      </c>
      <c r="Z34" s="12">
        <v>1745.7036275587432</v>
      </c>
      <c r="AA34" s="12">
        <v>0</v>
      </c>
      <c r="AB34" s="12">
        <v>1745.7036275587432</v>
      </c>
      <c r="AD34" s="7"/>
    </row>
    <row r="35" spans="2:30" ht="15.75" customHeight="1">
      <c r="B35" s="63"/>
      <c r="C35" s="64" t="s">
        <v>45</v>
      </c>
      <c r="D35" s="125">
        <v>102.27629454309317</v>
      </c>
      <c r="E35" s="126">
        <v>0</v>
      </c>
      <c r="F35" s="127">
        <v>102.27629454309317</v>
      </c>
      <c r="J35" s="8" t="s">
        <v>1094</v>
      </c>
      <c r="K35" s="12">
        <v>2182.7585675056112</v>
      </c>
      <c r="L35" s="12">
        <v>0</v>
      </c>
      <c r="M35" s="12">
        <v>2182.7585675056112</v>
      </c>
      <c r="O35" s="7"/>
      <c r="Q35" s="60" t="s">
        <v>1435</v>
      </c>
      <c r="R35" s="55"/>
      <c r="S35" s="122">
        <v>160102.86785115299</v>
      </c>
      <c r="T35" s="123">
        <v>0</v>
      </c>
      <c r="U35" s="124">
        <v>160102.86785115299</v>
      </c>
      <c r="Y35" s="8" t="s">
        <v>1094</v>
      </c>
      <c r="Z35" s="12">
        <v>1382.5201203463857</v>
      </c>
      <c r="AA35" s="12">
        <v>0</v>
      </c>
      <c r="AB35" s="12">
        <v>1382.5201203463857</v>
      </c>
      <c r="AD35" s="7"/>
    </row>
    <row r="36" spans="2:30" ht="15.75" customHeight="1">
      <c r="B36" s="63"/>
      <c r="C36" s="64" t="s">
        <v>87</v>
      </c>
      <c r="D36" s="125">
        <v>23.75935199525113</v>
      </c>
      <c r="E36" s="126">
        <v>0</v>
      </c>
      <c r="F36" s="127">
        <v>23.75935199525113</v>
      </c>
      <c r="J36" s="8" t="s">
        <v>1001</v>
      </c>
      <c r="K36" s="12">
        <v>1390.0060277661132</v>
      </c>
      <c r="L36" s="12">
        <v>0</v>
      </c>
      <c r="M36" s="12">
        <v>1390.0060277661132</v>
      </c>
      <c r="O36" s="7"/>
      <c r="Q36" s="60" t="s">
        <v>1340</v>
      </c>
      <c r="R36" s="60" t="s">
        <v>187</v>
      </c>
      <c r="S36" s="122">
        <v>58094.692249125132</v>
      </c>
      <c r="T36" s="123">
        <v>0</v>
      </c>
      <c r="U36" s="124">
        <v>58094.692249125132</v>
      </c>
      <c r="Y36" s="8" t="s">
        <v>1001</v>
      </c>
      <c r="Z36" s="12">
        <v>880.40488279264002</v>
      </c>
      <c r="AA36" s="12">
        <v>0</v>
      </c>
      <c r="AB36" s="12">
        <v>880.40488279264002</v>
      </c>
      <c r="AD36" s="7"/>
    </row>
    <row r="37" spans="2:30" ht="15.75" customHeight="1">
      <c r="B37" s="63"/>
      <c r="C37" s="64" t="s">
        <v>138</v>
      </c>
      <c r="D37" s="125">
        <v>3.2721375169582529</v>
      </c>
      <c r="E37" s="126">
        <v>0</v>
      </c>
      <c r="F37" s="127">
        <v>3.2721375169582529</v>
      </c>
      <c r="I37" s="8" t="s">
        <v>1436</v>
      </c>
      <c r="K37" s="12">
        <v>560332.98053900502</v>
      </c>
      <c r="L37" s="12">
        <v>0</v>
      </c>
      <c r="M37" s="12">
        <v>560332.98053900502</v>
      </c>
      <c r="O37" s="7"/>
      <c r="Q37" s="63"/>
      <c r="R37" s="64" t="s">
        <v>138</v>
      </c>
      <c r="S37" s="125">
        <v>51098.123549521144</v>
      </c>
      <c r="T37" s="126">
        <v>0</v>
      </c>
      <c r="U37" s="127">
        <v>51098.123549521144</v>
      </c>
      <c r="X37" s="8" t="s">
        <v>1436</v>
      </c>
      <c r="Z37" s="12">
        <v>354904.85810993961</v>
      </c>
      <c r="AA37" s="12">
        <v>0</v>
      </c>
      <c r="AB37" s="12">
        <v>354904.85810993961</v>
      </c>
      <c r="AD37" s="7"/>
    </row>
    <row r="38" spans="2:30" ht="15.75" customHeight="1">
      <c r="B38" s="60" t="s">
        <v>1434</v>
      </c>
      <c r="C38" s="55"/>
      <c r="D38" s="122">
        <v>277532.7060584767</v>
      </c>
      <c r="E38" s="123">
        <v>0</v>
      </c>
      <c r="F38" s="124">
        <v>277532.7060584767</v>
      </c>
      <c r="I38" s="8" t="s">
        <v>210</v>
      </c>
      <c r="J38" s="8" t="s">
        <v>1340</v>
      </c>
      <c r="K38" s="12">
        <v>227247.87796543643</v>
      </c>
      <c r="L38" s="12">
        <v>0</v>
      </c>
      <c r="M38" s="12">
        <v>227247.87796543643</v>
      </c>
      <c r="O38" s="7"/>
      <c r="Q38" s="63"/>
      <c r="R38" s="64" t="s">
        <v>210</v>
      </c>
      <c r="S38" s="125">
        <v>37147.020390666927</v>
      </c>
      <c r="T38" s="126">
        <v>0</v>
      </c>
      <c r="U38" s="127">
        <v>37147.020390666927</v>
      </c>
      <c r="X38" s="8" t="s">
        <v>61</v>
      </c>
      <c r="Y38" s="8" t="s">
        <v>1294</v>
      </c>
      <c r="Z38" s="12">
        <v>63188.423590367624</v>
      </c>
      <c r="AA38" s="12">
        <v>0</v>
      </c>
      <c r="AB38" s="12">
        <v>63188.423590367624</v>
      </c>
      <c r="AD38" s="7"/>
    </row>
    <row r="39" spans="2:30" ht="15.75" customHeight="1">
      <c r="B39" s="60" t="s">
        <v>1185</v>
      </c>
      <c r="C39" s="60" t="s">
        <v>138</v>
      </c>
      <c r="D39" s="122">
        <v>252774.55375967</v>
      </c>
      <c r="E39" s="123">
        <v>0</v>
      </c>
      <c r="F39" s="124">
        <v>252774.55375967</v>
      </c>
      <c r="J39" s="8" t="s">
        <v>1274</v>
      </c>
      <c r="K39" s="12">
        <v>97590.517493250212</v>
      </c>
      <c r="L39" s="12">
        <v>0</v>
      </c>
      <c r="M39" s="12">
        <v>97590.517493250212</v>
      </c>
      <c r="O39" s="7"/>
      <c r="Q39" s="63"/>
      <c r="R39" s="64" t="s">
        <v>306</v>
      </c>
      <c r="S39" s="125">
        <v>8067.9833858740767</v>
      </c>
      <c r="T39" s="126">
        <v>0</v>
      </c>
      <c r="U39" s="127">
        <v>8067.9833858740767</v>
      </c>
      <c r="Y39" s="8" t="s">
        <v>914</v>
      </c>
      <c r="Z39" s="12">
        <v>63088.101607248915</v>
      </c>
      <c r="AA39" s="12">
        <v>0</v>
      </c>
      <c r="AB39" s="12">
        <v>63088.101607248915</v>
      </c>
      <c r="AD39" s="7"/>
    </row>
    <row r="40" spans="2:30" ht="15.75" customHeight="1">
      <c r="B40" s="60" t="s">
        <v>1435</v>
      </c>
      <c r="C40" s="55"/>
      <c r="D40" s="122">
        <v>252774.55375967</v>
      </c>
      <c r="E40" s="123">
        <v>0</v>
      </c>
      <c r="F40" s="124">
        <v>252774.55375967</v>
      </c>
      <c r="J40" s="8" t="s">
        <v>1042</v>
      </c>
      <c r="K40" s="12">
        <v>24729.097259360715</v>
      </c>
      <c r="L40" s="12">
        <v>0</v>
      </c>
      <c r="M40" s="12">
        <v>24729.097259360715</v>
      </c>
      <c r="O40" s="7"/>
      <c r="Q40" s="60" t="s">
        <v>1430</v>
      </c>
      <c r="R40" s="55"/>
      <c r="S40" s="122">
        <v>154407.81957518728</v>
      </c>
      <c r="T40" s="123">
        <v>0</v>
      </c>
      <c r="U40" s="124">
        <v>154407.81957518728</v>
      </c>
      <c r="Y40" s="8" t="s">
        <v>1200</v>
      </c>
      <c r="Z40" s="12">
        <v>40257.747300169816</v>
      </c>
      <c r="AA40" s="12">
        <v>0</v>
      </c>
      <c r="AB40" s="12">
        <v>40257.747300169816</v>
      </c>
      <c r="AD40" s="7"/>
    </row>
    <row r="41" spans="2:30" ht="15.75" customHeight="1">
      <c r="B41" s="60" t="s">
        <v>1200</v>
      </c>
      <c r="C41" s="60" t="s">
        <v>61</v>
      </c>
      <c r="D41" s="122">
        <v>62510.957590706916</v>
      </c>
      <c r="E41" s="123">
        <v>0</v>
      </c>
      <c r="F41" s="124">
        <v>62510.957590706916</v>
      </c>
      <c r="J41" s="8" t="s">
        <v>1249</v>
      </c>
      <c r="K41" s="12">
        <v>23180.099787745225</v>
      </c>
      <c r="L41" s="12">
        <v>0</v>
      </c>
      <c r="M41" s="12">
        <v>23180.099787745225</v>
      </c>
      <c r="O41" s="7"/>
      <c r="Q41" s="60" t="s">
        <v>1200</v>
      </c>
      <c r="R41" s="60" t="s">
        <v>61</v>
      </c>
      <c r="S41" s="122">
        <v>40257.747300169816</v>
      </c>
      <c r="T41" s="123">
        <v>0</v>
      </c>
      <c r="U41" s="124">
        <v>40257.747300169816</v>
      </c>
      <c r="Y41" s="8" t="s">
        <v>1379</v>
      </c>
      <c r="Z41" s="12">
        <v>34609.507915680602</v>
      </c>
      <c r="AA41" s="12">
        <v>0</v>
      </c>
      <c r="AB41" s="12">
        <v>34609.507915680602</v>
      </c>
      <c r="AD41" s="7"/>
    </row>
    <row r="42" spans="2:30" ht="15.75" customHeight="1">
      <c r="B42" s="63"/>
      <c r="C42" s="64" t="s">
        <v>202</v>
      </c>
      <c r="D42" s="125">
        <v>37935.44042471431</v>
      </c>
      <c r="E42" s="126">
        <v>0</v>
      </c>
      <c r="F42" s="127">
        <v>37935.44042471431</v>
      </c>
      <c r="J42" s="8" t="s">
        <v>1275</v>
      </c>
      <c r="K42" s="12">
        <v>16085.156386314815</v>
      </c>
      <c r="L42" s="12">
        <v>0</v>
      </c>
      <c r="M42" s="12">
        <v>16085.156386314815</v>
      </c>
      <c r="O42" s="7"/>
      <c r="Q42" s="63"/>
      <c r="R42" s="64" t="s">
        <v>202</v>
      </c>
      <c r="S42" s="125">
        <v>27439.936428734203</v>
      </c>
      <c r="T42" s="126">
        <v>0</v>
      </c>
      <c r="U42" s="127">
        <v>27439.936428734203</v>
      </c>
      <c r="Y42" s="8" t="s">
        <v>1043</v>
      </c>
      <c r="Z42" s="12">
        <v>24034.297915150528</v>
      </c>
      <c r="AA42" s="12">
        <v>0</v>
      </c>
      <c r="AB42" s="12">
        <v>24034.297915150528</v>
      </c>
      <c r="AD42" s="7"/>
    </row>
    <row r="43" spans="2:30" ht="15.75" customHeight="1">
      <c r="B43" s="63"/>
      <c r="C43" s="64" t="s">
        <v>244</v>
      </c>
      <c r="D43" s="125">
        <v>18375.291883400947</v>
      </c>
      <c r="E43" s="126">
        <v>0</v>
      </c>
      <c r="F43" s="127">
        <v>18375.291883400947</v>
      </c>
      <c r="J43" s="8" t="s">
        <v>1379</v>
      </c>
      <c r="K43" s="12">
        <v>8910.6944430031217</v>
      </c>
      <c r="L43" s="12">
        <v>0</v>
      </c>
      <c r="M43" s="12">
        <v>8910.6944430031217</v>
      </c>
      <c r="O43" s="7"/>
      <c r="Q43" s="63"/>
      <c r="R43" s="64" t="s">
        <v>244</v>
      </c>
      <c r="S43" s="125">
        <v>11497.668483318783</v>
      </c>
      <c r="T43" s="126">
        <v>0</v>
      </c>
      <c r="U43" s="127">
        <v>11497.668483318783</v>
      </c>
      <c r="Y43" s="8" t="s">
        <v>952</v>
      </c>
      <c r="Z43" s="12">
        <v>14241.970502454382</v>
      </c>
      <c r="AA43" s="12">
        <v>0</v>
      </c>
      <c r="AB43" s="12">
        <v>14241.970502454382</v>
      </c>
      <c r="AD43" s="7"/>
    </row>
    <row r="44" spans="2:30" ht="15.75" customHeight="1">
      <c r="B44" s="63"/>
      <c r="C44" s="64" t="s">
        <v>193</v>
      </c>
      <c r="D44" s="125">
        <v>10946.331083582823</v>
      </c>
      <c r="E44" s="126">
        <v>0</v>
      </c>
      <c r="F44" s="127">
        <v>10946.331083582823</v>
      </c>
      <c r="J44" s="8" t="s">
        <v>1043</v>
      </c>
      <c r="K44" s="12">
        <v>6045.6460391373294</v>
      </c>
      <c r="L44" s="12">
        <v>0</v>
      </c>
      <c r="M44" s="12">
        <v>6045.6460391373294</v>
      </c>
      <c r="O44" s="7"/>
      <c r="Q44" s="63"/>
      <c r="R44" s="64" t="s">
        <v>193</v>
      </c>
      <c r="S44" s="125">
        <v>3441.4109539880146</v>
      </c>
      <c r="T44" s="126">
        <v>0</v>
      </c>
      <c r="U44" s="127">
        <v>3441.4109539880146</v>
      </c>
      <c r="Y44" s="8" t="s">
        <v>1386</v>
      </c>
      <c r="Z44" s="12">
        <v>12955.881786089434</v>
      </c>
      <c r="AA44" s="12">
        <v>0</v>
      </c>
      <c r="AB44" s="12">
        <v>12955.881786089434</v>
      </c>
      <c r="AD44" s="7"/>
    </row>
    <row r="45" spans="2:30" ht="15.75" customHeight="1">
      <c r="B45" s="63"/>
      <c r="C45" s="64" t="s">
        <v>87</v>
      </c>
      <c r="D45" s="125">
        <v>7124.8995397757453</v>
      </c>
      <c r="E45" s="126">
        <v>0</v>
      </c>
      <c r="F45" s="127">
        <v>7124.8995397757453</v>
      </c>
      <c r="J45" s="8" t="s">
        <v>1200</v>
      </c>
      <c r="K45" s="12">
        <v>3655.022964579895</v>
      </c>
      <c r="L45" s="12">
        <v>0</v>
      </c>
      <c r="M45" s="12">
        <v>3655.022964579895</v>
      </c>
      <c r="O45" s="7"/>
      <c r="Q45" s="63"/>
      <c r="R45" s="64" t="s">
        <v>138</v>
      </c>
      <c r="S45" s="125">
        <v>2500.4838202994465</v>
      </c>
      <c r="T45" s="126">
        <v>0</v>
      </c>
      <c r="U45" s="127">
        <v>2500.4838202994465</v>
      </c>
      <c r="Y45" s="8" t="s">
        <v>1352</v>
      </c>
      <c r="Z45" s="12">
        <v>6552.9928300974316</v>
      </c>
      <c r="AA45" s="12">
        <v>0</v>
      </c>
      <c r="AB45" s="12">
        <v>6552.9928300974316</v>
      </c>
      <c r="AD45" s="7"/>
    </row>
    <row r="46" spans="2:30" ht="15.75" customHeight="1">
      <c r="B46" s="63"/>
      <c r="C46" s="64" t="s">
        <v>138</v>
      </c>
      <c r="D46" s="125">
        <v>3947.8286075867786</v>
      </c>
      <c r="E46" s="126">
        <v>0</v>
      </c>
      <c r="F46" s="127">
        <v>3947.8286075867786</v>
      </c>
      <c r="J46" s="8" t="s">
        <v>1386</v>
      </c>
      <c r="K46" s="12">
        <v>2821.4890193360429</v>
      </c>
      <c r="L46" s="12">
        <v>0</v>
      </c>
      <c r="M46" s="12">
        <v>2821.4890193360429</v>
      </c>
      <c r="O46" s="7"/>
      <c r="Q46" s="63"/>
      <c r="R46" s="64" t="s">
        <v>128</v>
      </c>
      <c r="S46" s="125">
        <v>2415.5099365107094</v>
      </c>
      <c r="T46" s="126">
        <v>0</v>
      </c>
      <c r="U46" s="127">
        <v>2415.5099365107094</v>
      </c>
      <c r="Y46" s="8" t="s">
        <v>1129</v>
      </c>
      <c r="Z46" s="12">
        <v>3088.9114659057982</v>
      </c>
      <c r="AA46" s="12">
        <v>0</v>
      </c>
      <c r="AB46" s="12">
        <v>3088.9114659057982</v>
      </c>
      <c r="AD46" s="7"/>
    </row>
    <row r="47" spans="2:30" ht="15.75" customHeight="1">
      <c r="B47" s="63"/>
      <c r="C47" s="64" t="s">
        <v>210</v>
      </c>
      <c r="D47" s="125">
        <v>3655.022964579895</v>
      </c>
      <c r="E47" s="126">
        <v>0</v>
      </c>
      <c r="F47" s="127">
        <v>3655.022964579895</v>
      </c>
      <c r="J47" s="8" t="s">
        <v>937</v>
      </c>
      <c r="K47" s="12">
        <v>1682.4208577640904</v>
      </c>
      <c r="L47" s="12">
        <v>0</v>
      </c>
      <c r="M47" s="12">
        <v>1682.4208577640904</v>
      </c>
      <c r="O47" s="7"/>
      <c r="Q47" s="63"/>
      <c r="R47" s="64" t="s">
        <v>217</v>
      </c>
      <c r="S47" s="125">
        <v>1410.3480459677889</v>
      </c>
      <c r="T47" s="126">
        <v>0</v>
      </c>
      <c r="U47" s="127">
        <v>1410.3480459677889</v>
      </c>
      <c r="Y47" s="8" t="s">
        <v>1346</v>
      </c>
      <c r="Z47" s="12">
        <v>2583.2910653068861</v>
      </c>
      <c r="AA47" s="12">
        <v>0</v>
      </c>
      <c r="AB47" s="12">
        <v>2583.2910653068861</v>
      </c>
      <c r="AD47" s="7"/>
    </row>
    <row r="48" spans="2:30" ht="15.75" customHeight="1">
      <c r="B48" s="63"/>
      <c r="C48" s="64" t="s">
        <v>128</v>
      </c>
      <c r="D48" s="125">
        <v>3374.0003754737213</v>
      </c>
      <c r="E48" s="126">
        <v>0</v>
      </c>
      <c r="F48" s="127">
        <v>3374.0003754737213</v>
      </c>
      <c r="I48" s="8" t="s">
        <v>1438</v>
      </c>
      <c r="K48" s="12">
        <v>411948.02221592783</v>
      </c>
      <c r="L48" s="12">
        <v>0</v>
      </c>
      <c r="M48" s="12">
        <v>411948.02221592783</v>
      </c>
      <c r="O48" s="7"/>
      <c r="Q48" s="63"/>
      <c r="R48" s="64" t="s">
        <v>45</v>
      </c>
      <c r="S48" s="125">
        <v>1087.8244782029508</v>
      </c>
      <c r="T48" s="126">
        <v>0</v>
      </c>
      <c r="U48" s="127">
        <v>1087.8244782029508</v>
      </c>
      <c r="X48" s="8" t="s">
        <v>1439</v>
      </c>
      <c r="Z48" s="12">
        <v>264601.12597847142</v>
      </c>
      <c r="AA48" s="12">
        <v>0</v>
      </c>
      <c r="AB48" s="12">
        <v>264601.12597847142</v>
      </c>
      <c r="AD48" s="7"/>
    </row>
    <row r="49" spans="2:30" ht="15.75" customHeight="1">
      <c r="B49" s="63"/>
      <c r="C49" s="64" t="s">
        <v>217</v>
      </c>
      <c r="D49" s="125">
        <v>1781.7742167947117</v>
      </c>
      <c r="E49" s="126">
        <v>0</v>
      </c>
      <c r="F49" s="127">
        <v>1781.7742167947117</v>
      </c>
      <c r="I49" s="8" t="s">
        <v>61</v>
      </c>
      <c r="J49" s="8" t="s">
        <v>1294</v>
      </c>
      <c r="K49" s="12">
        <v>98116.986969721314</v>
      </c>
      <c r="L49" s="12">
        <v>0</v>
      </c>
      <c r="M49" s="12">
        <v>98116.986969721314</v>
      </c>
      <c r="O49" s="7"/>
      <c r="Q49" s="63"/>
      <c r="R49" s="64" t="s">
        <v>87</v>
      </c>
      <c r="S49" s="125">
        <v>737.51039827219404</v>
      </c>
      <c r="T49" s="126">
        <v>0</v>
      </c>
      <c r="U49" s="127">
        <v>737.51039827219404</v>
      </c>
      <c r="X49" s="8" t="s">
        <v>217</v>
      </c>
      <c r="Y49" s="8" t="s">
        <v>1319</v>
      </c>
      <c r="Z49" s="12">
        <v>77677.611326307757</v>
      </c>
      <c r="AA49" s="12">
        <v>0</v>
      </c>
      <c r="AB49" s="12">
        <v>77677.611326307757</v>
      </c>
      <c r="AD49" s="7"/>
    </row>
    <row r="50" spans="2:30" ht="15.75" customHeight="1">
      <c r="B50" s="63"/>
      <c r="C50" s="64" t="s">
        <v>45</v>
      </c>
      <c r="D50" s="125">
        <v>1680.8477887410506</v>
      </c>
      <c r="E50" s="126">
        <v>0</v>
      </c>
      <c r="F50" s="127">
        <v>1680.8477887410506</v>
      </c>
      <c r="J50" s="8" t="s">
        <v>914</v>
      </c>
      <c r="K50" s="12">
        <v>97961.210165187527</v>
      </c>
      <c r="L50" s="12">
        <v>0</v>
      </c>
      <c r="M50" s="12">
        <v>97961.210165187527</v>
      </c>
      <c r="O50" s="7"/>
      <c r="Q50" s="63"/>
      <c r="R50" s="64" t="s">
        <v>210</v>
      </c>
      <c r="S50" s="125">
        <v>597.46746068298091</v>
      </c>
      <c r="T50" s="126">
        <v>0</v>
      </c>
      <c r="U50" s="127">
        <v>597.46746068298091</v>
      </c>
      <c r="Y50" s="8" t="s">
        <v>1095</v>
      </c>
      <c r="Z50" s="12">
        <v>0</v>
      </c>
      <c r="AA50" s="12">
        <v>26156.616560356899</v>
      </c>
      <c r="AB50" s="12">
        <v>26156.616560356899</v>
      </c>
      <c r="AD50" s="7"/>
    </row>
    <row r="51" spans="2:30" ht="15.75" customHeight="1">
      <c r="B51" s="63"/>
      <c r="C51" s="64" t="s">
        <v>97</v>
      </c>
      <c r="D51" s="125">
        <v>98.761413144012579</v>
      </c>
      <c r="E51" s="126">
        <v>0</v>
      </c>
      <c r="F51" s="127">
        <v>98.761413144012579</v>
      </c>
      <c r="J51" s="8" t="s">
        <v>1200</v>
      </c>
      <c r="K51" s="12">
        <v>62510.957590706916</v>
      </c>
      <c r="L51" s="12">
        <v>0</v>
      </c>
      <c r="M51" s="12">
        <v>62510.957590706916</v>
      </c>
      <c r="O51" s="7"/>
      <c r="Q51" s="63"/>
      <c r="R51" s="64" t="s">
        <v>97</v>
      </c>
      <c r="S51" s="125">
        <v>72.568901202686831</v>
      </c>
      <c r="T51" s="126">
        <v>0</v>
      </c>
      <c r="U51" s="127">
        <v>72.568901202686831</v>
      </c>
      <c r="Y51" s="8" t="s">
        <v>1380</v>
      </c>
      <c r="Z51" s="12">
        <v>18473.493150578885</v>
      </c>
      <c r="AA51" s="12">
        <v>0</v>
      </c>
      <c r="AB51" s="12">
        <v>18473.493150578885</v>
      </c>
      <c r="AD51" s="7"/>
    </row>
    <row r="52" spans="2:30" ht="15.75" customHeight="1">
      <c r="B52" s="63"/>
      <c r="C52" s="64" t="s">
        <v>319</v>
      </c>
      <c r="D52" s="125">
        <v>74.714599129987405</v>
      </c>
      <c r="E52" s="126">
        <v>0</v>
      </c>
      <c r="F52" s="127">
        <v>74.714599129987405</v>
      </c>
      <c r="J52" s="8" t="s">
        <v>1379</v>
      </c>
      <c r="K52" s="12">
        <v>53740.549997024282</v>
      </c>
      <c r="L52" s="12">
        <v>0</v>
      </c>
      <c r="M52" s="12">
        <v>53740.549997024282</v>
      </c>
      <c r="O52" s="7"/>
      <c r="Q52" s="63"/>
      <c r="R52" s="64" t="s">
        <v>319</v>
      </c>
      <c r="S52" s="125">
        <v>38.62483827819792</v>
      </c>
      <c r="T52" s="126">
        <v>0</v>
      </c>
      <c r="U52" s="127">
        <v>38.62483827819792</v>
      </c>
      <c r="Y52" s="8" t="s">
        <v>1157</v>
      </c>
      <c r="Z52" s="12">
        <v>16668.419872456845</v>
      </c>
      <c r="AA52" s="12">
        <v>0</v>
      </c>
      <c r="AB52" s="12">
        <v>16668.419872456845</v>
      </c>
      <c r="AD52" s="7"/>
    </row>
    <row r="53" spans="2:30" ht="15.75" customHeight="1">
      <c r="B53" s="60" t="s">
        <v>1440</v>
      </c>
      <c r="C53" s="55"/>
      <c r="D53" s="122">
        <v>151505.87048763092</v>
      </c>
      <c r="E53" s="123">
        <v>0</v>
      </c>
      <c r="F53" s="124">
        <v>151505.87048763092</v>
      </c>
      <c r="J53" s="8" t="s">
        <v>1043</v>
      </c>
      <c r="K53" s="12">
        <v>37319.698156336053</v>
      </c>
      <c r="L53" s="12">
        <v>0</v>
      </c>
      <c r="M53" s="12">
        <v>37319.698156336053</v>
      </c>
      <c r="O53" s="7"/>
      <c r="Q53" s="60" t="s">
        <v>1440</v>
      </c>
      <c r="R53" s="55"/>
      <c r="S53" s="122">
        <v>91497.101045627758</v>
      </c>
      <c r="T53" s="123">
        <v>0</v>
      </c>
      <c r="U53" s="124">
        <v>91497.101045627758</v>
      </c>
      <c r="Y53" s="8" t="s">
        <v>952</v>
      </c>
      <c r="Z53" s="12">
        <v>16265.257627444122</v>
      </c>
      <c r="AA53" s="12">
        <v>0</v>
      </c>
      <c r="AB53" s="12">
        <v>16265.257627444122</v>
      </c>
      <c r="AD53" s="7"/>
    </row>
    <row r="54" spans="2:30" ht="15.75" customHeight="1">
      <c r="B54" s="60" t="s">
        <v>1407</v>
      </c>
      <c r="C54" s="60" t="s">
        <v>310</v>
      </c>
      <c r="D54" s="122">
        <v>146714.28507723118</v>
      </c>
      <c r="E54" s="123">
        <v>0</v>
      </c>
      <c r="F54" s="124">
        <v>146714.28507723118</v>
      </c>
      <c r="J54" s="8" t="s">
        <v>952</v>
      </c>
      <c r="K54" s="12">
        <v>22114.481653653518</v>
      </c>
      <c r="L54" s="12">
        <v>0</v>
      </c>
      <c r="M54" s="12">
        <v>22114.481653653518</v>
      </c>
      <c r="O54" s="7"/>
      <c r="Q54" s="60" t="s">
        <v>1407</v>
      </c>
      <c r="R54" s="60" t="s">
        <v>310</v>
      </c>
      <c r="S54" s="122">
        <v>87767.320535540261</v>
      </c>
      <c r="T54" s="123">
        <v>0</v>
      </c>
      <c r="U54" s="124">
        <v>87767.320535540261</v>
      </c>
      <c r="Y54" s="8" t="s">
        <v>1334</v>
      </c>
      <c r="Z54" s="12">
        <v>7753.2732399821134</v>
      </c>
      <c r="AA54" s="12">
        <v>0</v>
      </c>
      <c r="AB54" s="12">
        <v>7753.2732399821134</v>
      </c>
      <c r="AD54" s="7"/>
    </row>
    <row r="55" spans="2:30" ht="15.75" customHeight="1">
      <c r="B55" s="60" t="s">
        <v>1429</v>
      </c>
      <c r="C55" s="55"/>
      <c r="D55" s="122">
        <v>146714.28507723118</v>
      </c>
      <c r="E55" s="123">
        <v>0</v>
      </c>
      <c r="F55" s="124">
        <v>146714.28507723118</v>
      </c>
      <c r="J55" s="8" t="s">
        <v>1386</v>
      </c>
      <c r="K55" s="12">
        <v>20117.483743980691</v>
      </c>
      <c r="L55" s="12">
        <v>0</v>
      </c>
      <c r="M55" s="12">
        <v>20117.483743980691</v>
      </c>
      <c r="O55" s="7"/>
      <c r="Q55" s="60" t="s">
        <v>1429</v>
      </c>
      <c r="R55" s="55"/>
      <c r="S55" s="122">
        <v>87767.320535540261</v>
      </c>
      <c r="T55" s="123">
        <v>0</v>
      </c>
      <c r="U55" s="124">
        <v>87767.320535540261</v>
      </c>
      <c r="Y55" s="8" t="s">
        <v>899</v>
      </c>
      <c r="Z55" s="12">
        <v>6649.3244896412516</v>
      </c>
      <c r="AA55" s="12">
        <v>0</v>
      </c>
      <c r="AB55" s="12">
        <v>6649.3244896412516</v>
      </c>
      <c r="AD55" s="7"/>
    </row>
    <row r="56" spans="2:30" ht="15.75" customHeight="1">
      <c r="B56" s="60" t="s">
        <v>1334</v>
      </c>
      <c r="C56" s="60" t="s">
        <v>244</v>
      </c>
      <c r="D56" s="122">
        <v>60020.449086516273</v>
      </c>
      <c r="E56" s="123">
        <v>0</v>
      </c>
      <c r="F56" s="124">
        <v>60020.449086516273</v>
      </c>
      <c r="J56" s="8" t="s">
        <v>1352</v>
      </c>
      <c r="K56" s="12">
        <v>10175.280147697165</v>
      </c>
      <c r="L56" s="12">
        <v>0</v>
      </c>
      <c r="M56" s="12">
        <v>10175.280147697165</v>
      </c>
      <c r="O56" s="7"/>
      <c r="Q56" s="60" t="s">
        <v>1334</v>
      </c>
      <c r="R56" s="60" t="s">
        <v>244</v>
      </c>
      <c r="S56" s="122">
        <v>37555.606201829389</v>
      </c>
      <c r="T56" s="123">
        <v>0</v>
      </c>
      <c r="U56" s="124">
        <v>37555.606201829389</v>
      </c>
      <c r="Y56" s="8" t="s">
        <v>1206</v>
      </c>
      <c r="Z56" s="12">
        <v>5356.4508351669201</v>
      </c>
      <c r="AA56" s="12">
        <v>0</v>
      </c>
      <c r="AB56" s="12">
        <v>5356.4508351669201</v>
      </c>
      <c r="AD56" s="7"/>
    </row>
    <row r="57" spans="2:30" ht="15.75" customHeight="1">
      <c r="B57" s="63"/>
      <c r="C57" s="64" t="s">
        <v>202</v>
      </c>
      <c r="D57" s="125">
        <v>28371.228511327128</v>
      </c>
      <c r="E57" s="126">
        <v>0</v>
      </c>
      <c r="F57" s="127">
        <v>28371.228511327128</v>
      </c>
      <c r="J57" s="8" t="s">
        <v>1129</v>
      </c>
      <c r="K57" s="12">
        <v>4796.364093772112</v>
      </c>
      <c r="L57" s="12">
        <v>0</v>
      </c>
      <c r="M57" s="12">
        <v>4796.364093772112</v>
      </c>
      <c r="O57" s="7"/>
      <c r="Q57" s="63"/>
      <c r="R57" s="64" t="s">
        <v>202</v>
      </c>
      <c r="S57" s="125">
        <v>20521.831249090355</v>
      </c>
      <c r="T57" s="126">
        <v>0</v>
      </c>
      <c r="U57" s="127">
        <v>20521.831249090355</v>
      </c>
      <c r="Y57" s="8" t="s">
        <v>971</v>
      </c>
      <c r="Z57" s="12">
        <v>4923.1350574735361</v>
      </c>
      <c r="AA57" s="12">
        <v>0</v>
      </c>
      <c r="AB57" s="12">
        <v>4923.1350574735361</v>
      </c>
      <c r="AD57" s="7"/>
    </row>
    <row r="58" spans="2:30" ht="15.75" customHeight="1">
      <c r="B58" s="63"/>
      <c r="C58" s="64" t="s">
        <v>128</v>
      </c>
      <c r="D58" s="125">
        <v>13019.444244910273</v>
      </c>
      <c r="E58" s="126">
        <v>0</v>
      </c>
      <c r="F58" s="127">
        <v>13019.444244910273</v>
      </c>
      <c r="J58" s="8" t="s">
        <v>1346</v>
      </c>
      <c r="K58" s="12">
        <v>4011.2527167452731</v>
      </c>
      <c r="L58" s="12">
        <v>0</v>
      </c>
      <c r="M58" s="12">
        <v>4011.2527167452731</v>
      </c>
      <c r="O58" s="7"/>
      <c r="Q58" s="63"/>
      <c r="R58" s="64" t="s">
        <v>128</v>
      </c>
      <c r="S58" s="125">
        <v>9320.8634978330265</v>
      </c>
      <c r="T58" s="126">
        <v>0</v>
      </c>
      <c r="U58" s="127">
        <v>9320.8634978330265</v>
      </c>
      <c r="Y58" s="8" t="s">
        <v>1073</v>
      </c>
      <c r="Z58" s="12">
        <v>4042.0356586291582</v>
      </c>
      <c r="AA58" s="12">
        <v>0</v>
      </c>
      <c r="AB58" s="12">
        <v>4042.0356586291582</v>
      </c>
      <c r="AD58" s="7"/>
    </row>
    <row r="59" spans="2:30" ht="15.75" customHeight="1">
      <c r="B59" s="63"/>
      <c r="C59" s="64" t="s">
        <v>217</v>
      </c>
      <c r="D59" s="125">
        <v>9795.1582903671715</v>
      </c>
      <c r="E59" s="126">
        <v>0</v>
      </c>
      <c r="F59" s="127">
        <v>9795.1582903671715</v>
      </c>
      <c r="I59" s="8" t="s">
        <v>1439</v>
      </c>
      <c r="K59" s="12">
        <v>410864.26523482479</v>
      </c>
      <c r="L59" s="12">
        <v>0</v>
      </c>
      <c r="M59" s="12">
        <v>410864.26523482479</v>
      </c>
      <c r="O59" s="7"/>
      <c r="Q59" s="63"/>
      <c r="R59" s="64" t="s">
        <v>217</v>
      </c>
      <c r="S59" s="125">
        <v>7753.2732399821134</v>
      </c>
      <c r="T59" s="126">
        <v>0</v>
      </c>
      <c r="U59" s="127">
        <v>7753.2732399821134</v>
      </c>
      <c r="X59" s="8" t="s">
        <v>1443</v>
      </c>
      <c r="Z59" s="12">
        <v>157809.00125768059</v>
      </c>
      <c r="AA59" s="12">
        <v>26156.616560356899</v>
      </c>
      <c r="AB59" s="12">
        <v>183965.61781803748</v>
      </c>
      <c r="AD59" s="7"/>
    </row>
    <row r="60" spans="2:30" ht="15.75" customHeight="1">
      <c r="B60" s="63"/>
      <c r="C60" s="64" t="s">
        <v>193</v>
      </c>
      <c r="D60" s="125">
        <v>3193.5786350407652</v>
      </c>
      <c r="E60" s="126">
        <v>0</v>
      </c>
      <c r="F60" s="127">
        <v>3193.5786350407652</v>
      </c>
      <c r="I60" s="8" t="s">
        <v>217</v>
      </c>
      <c r="J60" s="8" t="s">
        <v>1319</v>
      </c>
      <c r="K60" s="12">
        <v>98134.616826758138</v>
      </c>
      <c r="L60" s="12">
        <v>0</v>
      </c>
      <c r="M60" s="12">
        <v>98134.616826758138</v>
      </c>
      <c r="O60" s="7"/>
      <c r="Q60" s="63"/>
      <c r="R60" s="64" t="s">
        <v>61</v>
      </c>
      <c r="S60" s="125">
        <v>1955.7998069336884</v>
      </c>
      <c r="T60" s="126">
        <v>0</v>
      </c>
      <c r="U60" s="127">
        <v>1955.7998069336884</v>
      </c>
      <c r="X60" s="8" t="s">
        <v>128</v>
      </c>
      <c r="Y60" s="8" t="s">
        <v>952</v>
      </c>
      <c r="Z60" s="12">
        <v>23221.013026457062</v>
      </c>
      <c r="AA60" s="12">
        <v>0</v>
      </c>
      <c r="AB60" s="12">
        <v>23221.013026457062</v>
      </c>
      <c r="AD60" s="7"/>
    </row>
    <row r="61" spans="2:30" ht="15.75" customHeight="1">
      <c r="B61" s="63"/>
      <c r="C61" s="64" t="s">
        <v>61</v>
      </c>
      <c r="D61" s="125">
        <v>3036.9041237095958</v>
      </c>
      <c r="E61" s="126">
        <v>0</v>
      </c>
      <c r="F61" s="127">
        <v>3036.9041237095958</v>
      </c>
      <c r="J61" s="8" t="s">
        <v>1095</v>
      </c>
      <c r="K61" s="12">
        <v>0</v>
      </c>
      <c r="L61" s="12">
        <v>33045.165779521289</v>
      </c>
      <c r="M61" s="12">
        <v>33045.165779521289</v>
      </c>
      <c r="O61" s="7"/>
      <c r="Q61" s="63"/>
      <c r="R61" s="64" t="s">
        <v>193</v>
      </c>
      <c r="S61" s="125">
        <v>1004.0274145859407</v>
      </c>
      <c r="T61" s="126">
        <v>0</v>
      </c>
      <c r="U61" s="127">
        <v>1004.0274145859407</v>
      </c>
      <c r="Y61" s="8" t="s">
        <v>1380</v>
      </c>
      <c r="Z61" s="12">
        <v>15887.121425356367</v>
      </c>
      <c r="AA61" s="12">
        <v>0</v>
      </c>
      <c r="AB61" s="12">
        <v>15887.121425356367</v>
      </c>
      <c r="AD61" s="7"/>
    </row>
    <row r="62" spans="2:30" ht="15.75" customHeight="1">
      <c r="B62" s="63"/>
      <c r="C62" s="64" t="s">
        <v>87</v>
      </c>
      <c r="D62" s="125">
        <v>2172.3185774440149</v>
      </c>
      <c r="E62" s="126">
        <v>0</v>
      </c>
      <c r="F62" s="127">
        <v>2172.3185774440149</v>
      </c>
      <c r="J62" s="8" t="s">
        <v>1380</v>
      </c>
      <c r="K62" s="12">
        <v>23338.631824918291</v>
      </c>
      <c r="L62" s="12">
        <v>0</v>
      </c>
      <c r="M62" s="12">
        <v>23338.631824918291</v>
      </c>
      <c r="O62" s="7"/>
      <c r="Q62" s="63"/>
      <c r="R62" s="64" t="s">
        <v>87</v>
      </c>
      <c r="S62" s="125">
        <v>224.8603689470753</v>
      </c>
      <c r="T62" s="126">
        <v>0</v>
      </c>
      <c r="U62" s="127">
        <v>224.8603689470753</v>
      </c>
      <c r="Y62" s="8" t="s">
        <v>1129</v>
      </c>
      <c r="Z62" s="12">
        <v>15126.536748923818</v>
      </c>
      <c r="AA62" s="12">
        <v>0</v>
      </c>
      <c r="AB62" s="12">
        <v>15126.536748923818</v>
      </c>
      <c r="AD62" s="7"/>
    </row>
    <row r="63" spans="2:30" ht="15.75" customHeight="1">
      <c r="B63" s="63"/>
      <c r="C63" s="64" t="s">
        <v>210</v>
      </c>
      <c r="D63" s="125">
        <v>279.05627883433203</v>
      </c>
      <c r="E63" s="126">
        <v>0</v>
      </c>
      <c r="F63" s="127">
        <v>279.05627883433203</v>
      </c>
      <c r="J63" s="8" t="s">
        <v>1157</v>
      </c>
      <c r="K63" s="12">
        <v>21058.178403808357</v>
      </c>
      <c r="L63" s="12">
        <v>0</v>
      </c>
      <c r="M63" s="12">
        <v>21058.178403808357</v>
      </c>
      <c r="O63" s="7"/>
      <c r="Q63" s="63"/>
      <c r="R63" s="64" t="s">
        <v>97</v>
      </c>
      <c r="S63" s="125">
        <v>175.8412244420897</v>
      </c>
      <c r="T63" s="126">
        <v>0</v>
      </c>
      <c r="U63" s="127">
        <v>175.8412244420897</v>
      </c>
      <c r="Y63" s="8" t="s">
        <v>1276</v>
      </c>
      <c r="Z63" s="12">
        <v>10885.182586606714</v>
      </c>
      <c r="AA63" s="12">
        <v>0</v>
      </c>
      <c r="AB63" s="12">
        <v>10885.182586606714</v>
      </c>
      <c r="AD63" s="7"/>
    </row>
    <row r="64" spans="2:30" ht="15.75" customHeight="1">
      <c r="B64" s="63"/>
      <c r="C64" s="64" t="s">
        <v>97</v>
      </c>
      <c r="D64" s="125">
        <v>239.30812685684268</v>
      </c>
      <c r="E64" s="126">
        <v>0</v>
      </c>
      <c r="F64" s="127">
        <v>239.30812685684268</v>
      </c>
      <c r="J64" s="8" t="s">
        <v>952</v>
      </c>
      <c r="K64" s="12">
        <v>20548.840233416657</v>
      </c>
      <c r="L64" s="12">
        <v>0</v>
      </c>
      <c r="M64" s="12">
        <v>20548.840233416657</v>
      </c>
      <c r="O64" s="7"/>
      <c r="Q64" s="63"/>
      <c r="R64" s="64" t="s">
        <v>45</v>
      </c>
      <c r="S64" s="125">
        <v>136.76028410359029</v>
      </c>
      <c r="T64" s="126">
        <v>0</v>
      </c>
      <c r="U64" s="127">
        <v>136.76028410359029</v>
      </c>
      <c r="Y64" s="8" t="s">
        <v>1334</v>
      </c>
      <c r="Z64" s="12">
        <v>9320.8634978330265</v>
      </c>
      <c r="AA64" s="12">
        <v>0</v>
      </c>
      <c r="AB64" s="12">
        <v>9320.8634978330265</v>
      </c>
      <c r="AD64" s="7"/>
    </row>
    <row r="65" spans="2:30" ht="15.75" customHeight="1">
      <c r="B65" s="63"/>
      <c r="C65" s="64" t="s">
        <v>45</v>
      </c>
      <c r="D65" s="125">
        <v>211.31462449057997</v>
      </c>
      <c r="E65" s="126">
        <v>0</v>
      </c>
      <c r="F65" s="127">
        <v>211.31462449057997</v>
      </c>
      <c r="J65" s="8" t="s">
        <v>1334</v>
      </c>
      <c r="K65" s="12">
        <v>9795.1582903671715</v>
      </c>
      <c r="L65" s="12">
        <v>0</v>
      </c>
      <c r="M65" s="12">
        <v>9795.1582903671715</v>
      </c>
      <c r="O65" s="7"/>
      <c r="Q65" s="63"/>
      <c r="R65" s="64" t="s">
        <v>310</v>
      </c>
      <c r="S65" s="125">
        <v>57.167419199347442</v>
      </c>
      <c r="T65" s="126">
        <v>0</v>
      </c>
      <c r="U65" s="127">
        <v>57.167419199347442</v>
      </c>
      <c r="Y65" s="8" t="s">
        <v>908</v>
      </c>
      <c r="Z65" s="12">
        <v>7616.1220084225197</v>
      </c>
      <c r="AA65" s="12">
        <v>0</v>
      </c>
      <c r="AB65" s="12">
        <v>7616.1220084225197</v>
      </c>
      <c r="AD65" s="7"/>
    </row>
    <row r="66" spans="2:30" ht="15.75" customHeight="1">
      <c r="B66" s="63"/>
      <c r="C66" s="64" t="s">
        <v>310</v>
      </c>
      <c r="D66" s="125">
        <v>95.562642067286518</v>
      </c>
      <c r="E66" s="126">
        <v>0</v>
      </c>
      <c r="F66" s="127">
        <v>95.562642067286518</v>
      </c>
      <c r="J66" s="8" t="s">
        <v>899</v>
      </c>
      <c r="K66" s="12">
        <v>8400.4760162691255</v>
      </c>
      <c r="L66" s="12">
        <v>0</v>
      </c>
      <c r="M66" s="12">
        <v>8400.4760162691255</v>
      </c>
      <c r="O66" s="7"/>
      <c r="Q66" s="63"/>
      <c r="R66" s="64" t="s">
        <v>138</v>
      </c>
      <c r="S66" s="125">
        <v>50.915954614001265</v>
      </c>
      <c r="T66" s="126">
        <v>0</v>
      </c>
      <c r="U66" s="127">
        <v>50.915954614001265</v>
      </c>
      <c r="Y66" s="8" t="s">
        <v>1073</v>
      </c>
      <c r="Z66" s="12">
        <v>7013.7427659679061</v>
      </c>
      <c r="AA66" s="12">
        <v>0</v>
      </c>
      <c r="AB66" s="12">
        <v>7013.7427659679061</v>
      </c>
      <c r="AD66" s="7"/>
    </row>
    <row r="67" spans="2:30" ht="15.75" customHeight="1">
      <c r="B67" s="63"/>
      <c r="C67" s="64" t="s">
        <v>138</v>
      </c>
      <c r="D67" s="125">
        <v>80.38742765536972</v>
      </c>
      <c r="E67" s="126">
        <v>0</v>
      </c>
      <c r="F67" s="127">
        <v>80.38742765536972</v>
      </c>
      <c r="J67" s="8" t="s">
        <v>1206</v>
      </c>
      <c r="K67" s="12">
        <v>6767.1139892846668</v>
      </c>
      <c r="L67" s="12">
        <v>0</v>
      </c>
      <c r="M67" s="12">
        <v>6767.1139892846668</v>
      </c>
      <c r="O67" s="7"/>
      <c r="Q67" s="63"/>
      <c r="R67" s="64" t="s">
        <v>210</v>
      </c>
      <c r="S67" s="125">
        <v>45.615868332021186</v>
      </c>
      <c r="T67" s="126">
        <v>0</v>
      </c>
      <c r="U67" s="127">
        <v>45.615868332021186</v>
      </c>
      <c r="Y67" s="8" t="s">
        <v>1379</v>
      </c>
      <c r="Z67" s="12">
        <v>4729.2949564610371</v>
      </c>
      <c r="AA67" s="12">
        <v>0</v>
      </c>
      <c r="AB67" s="12">
        <v>4729.2949564610371</v>
      </c>
      <c r="AD67" s="7"/>
    </row>
    <row r="68" spans="2:30" ht="15.75" customHeight="1">
      <c r="B68" s="63"/>
      <c r="C68" s="64" t="s">
        <v>319</v>
      </c>
      <c r="D68" s="125">
        <v>59.931144768841179</v>
      </c>
      <c r="E68" s="126">
        <v>0</v>
      </c>
      <c r="F68" s="127">
        <v>59.931144768841179</v>
      </c>
      <c r="J68" s="8" t="s">
        <v>971</v>
      </c>
      <c r="K68" s="12">
        <v>6219.6811179223205</v>
      </c>
      <c r="L68" s="12">
        <v>0</v>
      </c>
      <c r="M68" s="12">
        <v>6219.6811179223205</v>
      </c>
      <c r="O68" s="7"/>
      <c r="Q68" s="63"/>
      <c r="R68" s="64" t="s">
        <v>319</v>
      </c>
      <c r="S68" s="125">
        <v>30.982308698417132</v>
      </c>
      <c r="T68" s="126">
        <v>0</v>
      </c>
      <c r="U68" s="127">
        <v>30.982308698417132</v>
      </c>
      <c r="Y68" s="8" t="s">
        <v>1043</v>
      </c>
      <c r="Z68" s="12">
        <v>3646.089832126419</v>
      </c>
      <c r="AA68" s="12">
        <v>0</v>
      </c>
      <c r="AB68" s="12">
        <v>3646.089832126419</v>
      </c>
      <c r="AD68" s="7"/>
    </row>
    <row r="69" spans="2:30" ht="15.75" customHeight="1">
      <c r="B69" s="63"/>
      <c r="C69" s="64" t="s">
        <v>306</v>
      </c>
      <c r="D69" s="125">
        <v>25.37209874396445</v>
      </c>
      <c r="E69" s="126">
        <v>0</v>
      </c>
      <c r="F69" s="127">
        <v>25.37209874396445</v>
      </c>
      <c r="J69" s="8" t="s">
        <v>1073</v>
      </c>
      <c r="K69" s="12">
        <v>5106.5373121910598</v>
      </c>
      <c r="L69" s="12">
        <v>0</v>
      </c>
      <c r="M69" s="12">
        <v>5106.5373121910598</v>
      </c>
      <c r="O69" s="7"/>
      <c r="Q69" s="63"/>
      <c r="R69" s="64" t="s">
        <v>306</v>
      </c>
      <c r="S69" s="125">
        <v>16.65194347286743</v>
      </c>
      <c r="T69" s="126">
        <v>0</v>
      </c>
      <c r="U69" s="127">
        <v>16.65194347286743</v>
      </c>
      <c r="Y69" s="8" t="s">
        <v>1079</v>
      </c>
      <c r="Z69" s="12">
        <v>3427.9713937839251</v>
      </c>
      <c r="AA69" s="12">
        <v>0</v>
      </c>
      <c r="AB69" s="12">
        <v>3427.9713937839251</v>
      </c>
      <c r="AD69" s="7"/>
    </row>
    <row r="70" spans="2:30" ht="15.75" customHeight="1">
      <c r="B70" s="60" t="s">
        <v>1441</v>
      </c>
      <c r="C70" s="55"/>
      <c r="D70" s="122">
        <v>120600.01381273243</v>
      </c>
      <c r="E70" s="123">
        <v>0</v>
      </c>
      <c r="F70" s="124">
        <v>120600.01381273243</v>
      </c>
      <c r="I70" s="8" t="s">
        <v>1443</v>
      </c>
      <c r="K70" s="12">
        <v>199369.23401493579</v>
      </c>
      <c r="L70" s="12">
        <v>33045.165779521289</v>
      </c>
      <c r="M70" s="12">
        <v>232414.39979445707</v>
      </c>
      <c r="O70" s="7"/>
      <c r="Q70" s="60" t="s">
        <v>1441</v>
      </c>
      <c r="R70" s="55"/>
      <c r="S70" s="122">
        <v>78850.196782063926</v>
      </c>
      <c r="T70" s="123">
        <v>0</v>
      </c>
      <c r="U70" s="124">
        <v>78850.196782063926</v>
      </c>
      <c r="X70" s="8" t="s">
        <v>1445</v>
      </c>
      <c r="Z70" s="12">
        <v>100873.9382419388</v>
      </c>
      <c r="AA70" s="12">
        <v>0</v>
      </c>
      <c r="AB70" s="12">
        <v>100873.9382419388</v>
      </c>
      <c r="AD70" s="7"/>
    </row>
    <row r="71" spans="2:30" ht="15.75" customHeight="1">
      <c r="B71" s="60" t="s">
        <v>1379</v>
      </c>
      <c r="C71" s="60" t="s">
        <v>61</v>
      </c>
      <c r="D71" s="122">
        <v>53740.549997024282</v>
      </c>
      <c r="E71" s="123">
        <v>0</v>
      </c>
      <c r="F71" s="124">
        <v>53740.549997024282</v>
      </c>
      <c r="I71" s="8" t="s">
        <v>310</v>
      </c>
      <c r="J71" s="8" t="s">
        <v>1407</v>
      </c>
      <c r="K71" s="12">
        <v>146714.28507723118</v>
      </c>
      <c r="L71" s="12">
        <v>0</v>
      </c>
      <c r="M71" s="12">
        <v>146714.28507723118</v>
      </c>
      <c r="O71" s="7"/>
      <c r="Q71" s="60" t="s">
        <v>1319</v>
      </c>
      <c r="R71" s="60" t="s">
        <v>217</v>
      </c>
      <c r="S71" s="122">
        <v>77677.611326307757</v>
      </c>
      <c r="T71" s="123">
        <v>0</v>
      </c>
      <c r="U71" s="124">
        <v>77677.611326307757</v>
      </c>
      <c r="X71" s="8" t="s">
        <v>310</v>
      </c>
      <c r="Y71" s="8" t="s">
        <v>1407</v>
      </c>
      <c r="Z71" s="12">
        <v>87767.320535540261</v>
      </c>
      <c r="AA71" s="12">
        <v>0</v>
      </c>
      <c r="AB71" s="12">
        <v>87767.320535540261</v>
      </c>
      <c r="AD71" s="7"/>
    </row>
    <row r="72" spans="2:30" ht="15.75" customHeight="1">
      <c r="B72" s="63"/>
      <c r="C72" s="64" t="s">
        <v>202</v>
      </c>
      <c r="D72" s="125">
        <v>25713.932895840688</v>
      </c>
      <c r="E72" s="126">
        <v>0</v>
      </c>
      <c r="F72" s="127">
        <v>25713.932895840688</v>
      </c>
      <c r="J72" s="8" t="s">
        <v>881</v>
      </c>
      <c r="K72" s="12">
        <v>3886.8143247286653</v>
      </c>
      <c r="L72" s="12">
        <v>0</v>
      </c>
      <c r="M72" s="12">
        <v>3886.8143247286653</v>
      </c>
      <c r="O72" s="7"/>
      <c r="Q72" s="60" t="s">
        <v>1446</v>
      </c>
      <c r="R72" s="55"/>
      <c r="S72" s="122">
        <v>77677.611326307757</v>
      </c>
      <c r="T72" s="123">
        <v>0</v>
      </c>
      <c r="U72" s="124">
        <v>77677.611326307757</v>
      </c>
      <c r="Y72" s="8" t="s">
        <v>881</v>
      </c>
      <c r="Z72" s="12">
        <v>2325.1674403826105</v>
      </c>
      <c r="AA72" s="12">
        <v>0</v>
      </c>
      <c r="AB72" s="12">
        <v>2325.1674403826105</v>
      </c>
      <c r="AD72" s="7"/>
    </row>
    <row r="73" spans="2:30" ht="15.75" customHeight="1">
      <c r="B73" s="63"/>
      <c r="C73" s="64" t="s">
        <v>210</v>
      </c>
      <c r="D73" s="125">
        <v>8910.6944430031217</v>
      </c>
      <c r="E73" s="126">
        <v>0</v>
      </c>
      <c r="F73" s="127">
        <v>8910.6944430031217</v>
      </c>
      <c r="J73" s="8" t="s">
        <v>1009</v>
      </c>
      <c r="K73" s="12">
        <v>3357.0140135384781</v>
      </c>
      <c r="L73" s="12">
        <v>0</v>
      </c>
      <c r="M73" s="12">
        <v>3357.0140135384781</v>
      </c>
      <c r="O73" s="7"/>
      <c r="Q73" s="60" t="s">
        <v>1379</v>
      </c>
      <c r="R73" s="60" t="s">
        <v>61</v>
      </c>
      <c r="S73" s="122">
        <v>34609.507915680602</v>
      </c>
      <c r="T73" s="123">
        <v>0</v>
      </c>
      <c r="U73" s="124">
        <v>34609.507915680602</v>
      </c>
      <c r="Y73" s="8" t="s">
        <v>1009</v>
      </c>
      <c r="Z73" s="12">
        <v>2008.230656022582</v>
      </c>
      <c r="AA73" s="12">
        <v>0</v>
      </c>
      <c r="AB73" s="12">
        <v>2008.230656022582</v>
      </c>
      <c r="AD73" s="7"/>
    </row>
    <row r="74" spans="2:30" ht="15.75" customHeight="1">
      <c r="B74" s="63"/>
      <c r="C74" s="64" t="s">
        <v>244</v>
      </c>
      <c r="D74" s="125">
        <v>8100.6641743786131</v>
      </c>
      <c r="E74" s="126">
        <v>0</v>
      </c>
      <c r="F74" s="127">
        <v>8100.6641743786131</v>
      </c>
      <c r="J74" s="8" t="s">
        <v>914</v>
      </c>
      <c r="K74" s="12">
        <v>2925.2072137691421</v>
      </c>
      <c r="L74" s="12">
        <v>0</v>
      </c>
      <c r="M74" s="12">
        <v>2925.2072137691421</v>
      </c>
      <c r="O74" s="7"/>
      <c r="Q74" s="63"/>
      <c r="R74" s="64" t="s">
        <v>202</v>
      </c>
      <c r="S74" s="125">
        <v>18599.723005586256</v>
      </c>
      <c r="T74" s="126">
        <v>0</v>
      </c>
      <c r="U74" s="127">
        <v>18599.723005586256</v>
      </c>
      <c r="Y74" s="8" t="s">
        <v>914</v>
      </c>
      <c r="Z74" s="12">
        <v>1749.9154838849051</v>
      </c>
      <c r="AA74" s="12">
        <v>0</v>
      </c>
      <c r="AB74" s="12">
        <v>1749.9154838849051</v>
      </c>
      <c r="AD74" s="7"/>
    </row>
    <row r="75" spans="2:30" ht="15.75" customHeight="1">
      <c r="B75" s="63"/>
      <c r="C75" s="64" t="s">
        <v>193</v>
      </c>
      <c r="D75" s="125">
        <v>6888.546833742922</v>
      </c>
      <c r="E75" s="126">
        <v>0</v>
      </c>
      <c r="F75" s="127">
        <v>6888.546833742922</v>
      </c>
      <c r="J75" s="8" t="s">
        <v>958</v>
      </c>
      <c r="K75" s="12">
        <v>2404.4130117892887</v>
      </c>
      <c r="L75" s="12">
        <v>0</v>
      </c>
      <c r="M75" s="12">
        <v>2404.4130117892887</v>
      </c>
      <c r="O75" s="7"/>
      <c r="Q75" s="63"/>
      <c r="R75" s="64" t="s">
        <v>244</v>
      </c>
      <c r="S75" s="125">
        <v>5068.6950587075071</v>
      </c>
      <c r="T75" s="126">
        <v>0</v>
      </c>
      <c r="U75" s="127">
        <v>5068.6950587075071</v>
      </c>
      <c r="Y75" s="8" t="s">
        <v>958</v>
      </c>
      <c r="Z75" s="12">
        <v>1438.3663280944149</v>
      </c>
      <c r="AA75" s="12">
        <v>0</v>
      </c>
      <c r="AB75" s="12">
        <v>1438.3663280944149</v>
      </c>
      <c r="AD75" s="7"/>
    </row>
    <row r="76" spans="2:30" ht="15.75" customHeight="1">
      <c r="B76" s="63"/>
      <c r="C76" s="64" t="s">
        <v>128</v>
      </c>
      <c r="D76" s="125">
        <v>6605.9107096348598</v>
      </c>
      <c r="E76" s="126">
        <v>0</v>
      </c>
      <c r="F76" s="127">
        <v>6605.9107096348598</v>
      </c>
      <c r="J76" s="8" t="s">
        <v>1010</v>
      </c>
      <c r="K76" s="12">
        <v>1545.1437556507242</v>
      </c>
      <c r="L76" s="12">
        <v>0</v>
      </c>
      <c r="M76" s="12">
        <v>1545.1437556507242</v>
      </c>
      <c r="O76" s="7"/>
      <c r="Q76" s="63"/>
      <c r="R76" s="64" t="s">
        <v>128</v>
      </c>
      <c r="S76" s="125">
        <v>4729.2949564610371</v>
      </c>
      <c r="T76" s="126">
        <v>0</v>
      </c>
      <c r="U76" s="127">
        <v>4729.2949564610371</v>
      </c>
      <c r="Y76" s="8" t="s">
        <v>1010</v>
      </c>
      <c r="Z76" s="12">
        <v>924.33485399392521</v>
      </c>
      <c r="AA76" s="12">
        <v>0</v>
      </c>
      <c r="AB76" s="12">
        <v>924.33485399392521</v>
      </c>
      <c r="AD76" s="7"/>
    </row>
    <row r="77" spans="2:30" ht="15.75" customHeight="1">
      <c r="B77" s="63"/>
      <c r="C77" s="64" t="s">
        <v>87</v>
      </c>
      <c r="D77" s="125">
        <v>5739.2234733511505</v>
      </c>
      <c r="E77" s="126">
        <v>0</v>
      </c>
      <c r="F77" s="127">
        <v>5739.2234733511505</v>
      </c>
      <c r="J77" s="8" t="s">
        <v>1380</v>
      </c>
      <c r="K77" s="12">
        <v>772.5911663911329</v>
      </c>
      <c r="L77" s="12">
        <v>0</v>
      </c>
      <c r="M77" s="12">
        <v>772.5911663911329</v>
      </c>
      <c r="O77" s="7"/>
      <c r="Q77" s="63"/>
      <c r="R77" s="64" t="s">
        <v>193</v>
      </c>
      <c r="S77" s="125">
        <v>2165.6864158125823</v>
      </c>
      <c r="T77" s="126">
        <v>0</v>
      </c>
      <c r="U77" s="127">
        <v>2165.6864158125823</v>
      </c>
      <c r="Y77" s="8" t="s">
        <v>1380</v>
      </c>
      <c r="Z77" s="12">
        <v>462.17896578975149</v>
      </c>
      <c r="AA77" s="12">
        <v>0</v>
      </c>
      <c r="AB77" s="12">
        <v>462.17896578975149</v>
      </c>
      <c r="AD77" s="7"/>
    </row>
    <row r="78" spans="2:30" ht="15.75" customHeight="1">
      <c r="B78" s="63"/>
      <c r="C78" s="64" t="s">
        <v>217</v>
      </c>
      <c r="D78" s="125">
        <v>771.5720795802132</v>
      </c>
      <c r="E78" s="126">
        <v>0</v>
      </c>
      <c r="F78" s="127">
        <v>771.5720795802132</v>
      </c>
      <c r="J78" s="8" t="s">
        <v>925</v>
      </c>
      <c r="K78" s="12">
        <v>263.28288250948856</v>
      </c>
      <c r="L78" s="12">
        <v>0</v>
      </c>
      <c r="M78" s="12">
        <v>263.28288250948856</v>
      </c>
      <c r="O78" s="7"/>
      <c r="Q78" s="63"/>
      <c r="R78" s="64" t="s">
        <v>210</v>
      </c>
      <c r="S78" s="125">
        <v>1456.5845504598472</v>
      </c>
      <c r="T78" s="126">
        <v>0</v>
      </c>
      <c r="U78" s="127">
        <v>1456.5845504598472</v>
      </c>
      <c r="Y78" s="8" t="s">
        <v>925</v>
      </c>
      <c r="Z78" s="12">
        <v>157.50090816696743</v>
      </c>
      <c r="AA78" s="12">
        <v>0</v>
      </c>
      <c r="AB78" s="12">
        <v>157.50090816696743</v>
      </c>
      <c r="AD78" s="7"/>
    </row>
    <row r="79" spans="2:30" ht="15.75" customHeight="1">
      <c r="B79" s="63"/>
      <c r="C79" s="64" t="s">
        <v>319</v>
      </c>
      <c r="D79" s="125">
        <v>199.90607818099616</v>
      </c>
      <c r="E79" s="126">
        <v>0</v>
      </c>
      <c r="F79" s="127">
        <v>199.90607818099616</v>
      </c>
      <c r="J79" s="8" t="s">
        <v>1073</v>
      </c>
      <c r="K79" s="12">
        <v>193.86482423167706</v>
      </c>
      <c r="L79" s="12">
        <v>0</v>
      </c>
      <c r="M79" s="12">
        <v>193.86482423167706</v>
      </c>
      <c r="O79" s="7"/>
      <c r="Q79" s="63"/>
      <c r="R79" s="64" t="s">
        <v>217</v>
      </c>
      <c r="S79" s="125">
        <v>610.73123884171287</v>
      </c>
      <c r="T79" s="126">
        <v>0</v>
      </c>
      <c r="U79" s="127">
        <v>610.73123884171287</v>
      </c>
      <c r="Y79" s="8" t="s">
        <v>1073</v>
      </c>
      <c r="Z79" s="12">
        <v>115.9736842254385</v>
      </c>
      <c r="AA79" s="12">
        <v>0</v>
      </c>
      <c r="AB79" s="12">
        <v>115.9736842254385</v>
      </c>
      <c r="AD79" s="7"/>
    </row>
    <row r="80" spans="2:30" ht="15.75" customHeight="1">
      <c r="B80" s="63"/>
      <c r="C80" s="64" t="s">
        <v>97</v>
      </c>
      <c r="D80" s="125">
        <v>13.698983059933084</v>
      </c>
      <c r="E80" s="126">
        <v>0</v>
      </c>
      <c r="F80" s="127">
        <v>13.698983059933084</v>
      </c>
      <c r="J80" s="8" t="s">
        <v>952</v>
      </c>
      <c r="K80" s="12">
        <v>178.50793125143375</v>
      </c>
      <c r="L80" s="12">
        <v>0</v>
      </c>
      <c r="M80" s="12">
        <v>178.50793125143375</v>
      </c>
      <c r="O80" s="7"/>
      <c r="Q80" s="63"/>
      <c r="R80" s="64" t="s">
        <v>87</v>
      </c>
      <c r="S80" s="125">
        <v>594.07672571023454</v>
      </c>
      <c r="T80" s="126">
        <v>0</v>
      </c>
      <c r="U80" s="127">
        <v>594.07672571023454</v>
      </c>
      <c r="Y80" s="8" t="s">
        <v>952</v>
      </c>
      <c r="Z80" s="12">
        <v>106.78689407806127</v>
      </c>
      <c r="AA80" s="12">
        <v>0</v>
      </c>
      <c r="AB80" s="12">
        <v>106.78689407806127</v>
      </c>
      <c r="AD80" s="7"/>
    </row>
    <row r="81" spans="2:30" ht="15.75" customHeight="1">
      <c r="B81" s="60" t="s">
        <v>1447</v>
      </c>
      <c r="C81" s="55"/>
      <c r="D81" s="122">
        <v>116684.69966779678</v>
      </c>
      <c r="E81" s="123">
        <v>0</v>
      </c>
      <c r="F81" s="124">
        <v>116684.69966779678</v>
      </c>
      <c r="I81" s="8" t="s">
        <v>1437</v>
      </c>
      <c r="K81" s="12">
        <v>162241.12420109124</v>
      </c>
      <c r="L81" s="12">
        <v>0</v>
      </c>
      <c r="M81" s="12">
        <v>162241.12420109124</v>
      </c>
      <c r="O81" s="7"/>
      <c r="Q81" s="63"/>
      <c r="R81" s="64" t="s">
        <v>319</v>
      </c>
      <c r="S81" s="125">
        <v>103.34446052686823</v>
      </c>
      <c r="T81" s="126">
        <v>0</v>
      </c>
      <c r="U81" s="127">
        <v>103.34446052686823</v>
      </c>
      <c r="X81" s="8" t="s">
        <v>1437</v>
      </c>
      <c r="Z81" s="12">
        <v>97055.775750178902</v>
      </c>
      <c r="AA81" s="12">
        <v>0</v>
      </c>
      <c r="AB81" s="12">
        <v>97055.775750178902</v>
      </c>
      <c r="AD81" s="7"/>
    </row>
    <row r="82" spans="2:30" ht="15.75" customHeight="1">
      <c r="B82" s="60" t="s">
        <v>914</v>
      </c>
      <c r="C82" s="60" t="s">
        <v>61</v>
      </c>
      <c r="D82" s="122">
        <v>97961.210165187527</v>
      </c>
      <c r="E82" s="123">
        <v>0</v>
      </c>
      <c r="F82" s="124">
        <v>97961.210165187527</v>
      </c>
      <c r="I82" s="8" t="s">
        <v>128</v>
      </c>
      <c r="J82" s="8" t="s">
        <v>952</v>
      </c>
      <c r="K82" s="12">
        <v>32435.265732469874</v>
      </c>
      <c r="L82" s="12">
        <v>0</v>
      </c>
      <c r="M82" s="12">
        <v>32435.265732469874</v>
      </c>
      <c r="O82" s="7"/>
      <c r="Q82" s="63"/>
      <c r="R82" s="64" t="s">
        <v>97</v>
      </c>
      <c r="S82" s="125">
        <v>10.065876100860887</v>
      </c>
      <c r="T82" s="126">
        <v>0</v>
      </c>
      <c r="U82" s="127">
        <v>10.065876100860887</v>
      </c>
      <c r="X82" s="8" t="s">
        <v>210</v>
      </c>
      <c r="Y82" s="8" t="s">
        <v>1340</v>
      </c>
      <c r="Z82" s="12">
        <v>37147.020390666927</v>
      </c>
      <c r="AA82" s="12">
        <v>0</v>
      </c>
      <c r="AB82" s="12">
        <v>37147.020390666927</v>
      </c>
      <c r="AD82" s="7"/>
    </row>
    <row r="83" spans="2:30" ht="15.75" customHeight="1">
      <c r="B83" s="63"/>
      <c r="C83" s="64" t="s">
        <v>310</v>
      </c>
      <c r="D83" s="125">
        <v>2925.2072137691421</v>
      </c>
      <c r="E83" s="126">
        <v>0</v>
      </c>
      <c r="F83" s="127">
        <v>2925.2072137691421</v>
      </c>
      <c r="J83" s="8" t="s">
        <v>1380</v>
      </c>
      <c r="K83" s="12">
        <v>22191.23707343579</v>
      </c>
      <c r="L83" s="12">
        <v>0</v>
      </c>
      <c r="M83" s="12">
        <v>22191.23707343579</v>
      </c>
      <c r="O83" s="7"/>
      <c r="Q83" s="60" t="s">
        <v>1447</v>
      </c>
      <c r="R83" s="55"/>
      <c r="S83" s="122">
        <v>67947.710203887516</v>
      </c>
      <c r="T83" s="123">
        <v>0</v>
      </c>
      <c r="U83" s="124">
        <v>67947.710203887516</v>
      </c>
      <c r="Y83" s="8" t="s">
        <v>1274</v>
      </c>
      <c r="Z83" s="12">
        <v>15952.610760171245</v>
      </c>
      <c r="AA83" s="12">
        <v>0</v>
      </c>
      <c r="AB83" s="12">
        <v>15952.610760171245</v>
      </c>
      <c r="AD83" s="7"/>
    </row>
    <row r="84" spans="2:30" ht="15.75" customHeight="1">
      <c r="B84" s="60" t="s">
        <v>1448</v>
      </c>
      <c r="C84" s="55"/>
      <c r="D84" s="122">
        <v>100886.41737895667</v>
      </c>
      <c r="E84" s="123">
        <v>0</v>
      </c>
      <c r="F84" s="124">
        <v>100886.41737895667</v>
      </c>
      <c r="J84" s="8" t="s">
        <v>1129</v>
      </c>
      <c r="K84" s="12">
        <v>21128.847329111257</v>
      </c>
      <c r="L84" s="12">
        <v>0</v>
      </c>
      <c r="M84" s="12">
        <v>21128.847329111257</v>
      </c>
      <c r="O84" s="7"/>
      <c r="Q84" s="60" t="s">
        <v>914</v>
      </c>
      <c r="R84" s="60" t="s">
        <v>61</v>
      </c>
      <c r="S84" s="122">
        <v>63088.101607248915</v>
      </c>
      <c r="T84" s="123">
        <v>0</v>
      </c>
      <c r="U84" s="124">
        <v>63088.101607248915</v>
      </c>
      <c r="Y84" s="8" t="s">
        <v>1042</v>
      </c>
      <c r="Z84" s="12">
        <v>4042.3360092980738</v>
      </c>
      <c r="AA84" s="12">
        <v>0</v>
      </c>
      <c r="AB84" s="12">
        <v>4042.3360092980738</v>
      </c>
      <c r="AD84" s="7"/>
    </row>
    <row r="85" spans="2:30" ht="15.75" customHeight="1">
      <c r="B85" s="60" t="s">
        <v>1319</v>
      </c>
      <c r="C85" s="60" t="s">
        <v>217</v>
      </c>
      <c r="D85" s="122">
        <v>98134.616826758138</v>
      </c>
      <c r="E85" s="123">
        <v>0</v>
      </c>
      <c r="F85" s="124">
        <v>98134.616826758138</v>
      </c>
      <c r="J85" s="8" t="s">
        <v>1276</v>
      </c>
      <c r="K85" s="12">
        <v>15204.495572211956</v>
      </c>
      <c r="L85" s="12">
        <v>0</v>
      </c>
      <c r="M85" s="12">
        <v>15204.495572211956</v>
      </c>
      <c r="O85" s="7"/>
      <c r="Q85" s="63"/>
      <c r="R85" s="64" t="s">
        <v>310</v>
      </c>
      <c r="S85" s="125">
        <v>1749.9154838849051</v>
      </c>
      <c r="T85" s="126">
        <v>0</v>
      </c>
      <c r="U85" s="127">
        <v>1749.9154838849051</v>
      </c>
      <c r="Y85" s="8" t="s">
        <v>1249</v>
      </c>
      <c r="Z85" s="12">
        <v>3789.1295055526625</v>
      </c>
      <c r="AA85" s="12">
        <v>0</v>
      </c>
      <c r="AB85" s="12">
        <v>3789.1295055526625</v>
      </c>
      <c r="AD85" s="7"/>
    </row>
    <row r="86" spans="2:30" ht="15.75" customHeight="1">
      <c r="B86" s="60" t="s">
        <v>1446</v>
      </c>
      <c r="C86" s="55"/>
      <c r="D86" s="122">
        <v>98134.616826758138</v>
      </c>
      <c r="E86" s="123">
        <v>0</v>
      </c>
      <c r="F86" s="124">
        <v>98134.616826758138</v>
      </c>
      <c r="J86" s="8" t="s">
        <v>1334</v>
      </c>
      <c r="K86" s="12">
        <v>13019.444244910273</v>
      </c>
      <c r="L86" s="12">
        <v>0</v>
      </c>
      <c r="M86" s="12">
        <v>13019.444244910273</v>
      </c>
      <c r="O86" s="7"/>
      <c r="Q86" s="60" t="s">
        <v>1448</v>
      </c>
      <c r="R86" s="55"/>
      <c r="S86" s="122">
        <v>64838.017091133821</v>
      </c>
      <c r="T86" s="123">
        <v>0</v>
      </c>
      <c r="U86" s="124">
        <v>64838.017091133821</v>
      </c>
      <c r="Y86" s="8" t="s">
        <v>1275</v>
      </c>
      <c r="Z86" s="12">
        <v>2629.3562677860637</v>
      </c>
      <c r="AA86" s="12">
        <v>0</v>
      </c>
      <c r="AB86" s="12">
        <v>2629.3562677860637</v>
      </c>
      <c r="AD86" s="7"/>
    </row>
    <row r="87" spans="2:30" ht="15.75" customHeight="1">
      <c r="B87" s="60" t="s">
        <v>1294</v>
      </c>
      <c r="C87" s="60" t="s">
        <v>61</v>
      </c>
      <c r="D87" s="122">
        <v>98116.986969721314</v>
      </c>
      <c r="E87" s="123">
        <v>0</v>
      </c>
      <c r="F87" s="124">
        <v>98116.986969721314</v>
      </c>
      <c r="J87" s="8" t="s">
        <v>908</v>
      </c>
      <c r="K87" s="12">
        <v>10638.249972670863</v>
      </c>
      <c r="L87" s="12">
        <v>0</v>
      </c>
      <c r="M87" s="12">
        <v>10638.249972670863</v>
      </c>
      <c r="O87" s="7"/>
      <c r="Q87" s="60" t="s">
        <v>1294</v>
      </c>
      <c r="R87" s="60" t="s">
        <v>61</v>
      </c>
      <c r="S87" s="122">
        <v>63188.423590367624</v>
      </c>
      <c r="T87" s="123">
        <v>0</v>
      </c>
      <c r="U87" s="124">
        <v>63188.423590367624</v>
      </c>
      <c r="Y87" s="8" t="s">
        <v>1379</v>
      </c>
      <c r="Z87" s="12">
        <v>1456.5845504598472</v>
      </c>
      <c r="AA87" s="12">
        <v>0</v>
      </c>
      <c r="AB87" s="12">
        <v>1456.5845504598472</v>
      </c>
      <c r="AD87" s="7"/>
    </row>
    <row r="88" spans="2:30" ht="15.75" customHeight="1">
      <c r="B88" s="60" t="s">
        <v>1449</v>
      </c>
      <c r="C88" s="55"/>
      <c r="D88" s="122">
        <v>98116.986969721314</v>
      </c>
      <c r="E88" s="123">
        <v>0</v>
      </c>
      <c r="F88" s="124">
        <v>98116.986969721314</v>
      </c>
      <c r="J88" s="8" t="s">
        <v>1073</v>
      </c>
      <c r="K88" s="12">
        <v>9796.8426327551533</v>
      </c>
      <c r="L88" s="12">
        <v>0</v>
      </c>
      <c r="M88" s="12">
        <v>9796.8426327551533</v>
      </c>
      <c r="O88" s="7"/>
      <c r="Q88" s="60" t="s">
        <v>1449</v>
      </c>
      <c r="R88" s="55"/>
      <c r="S88" s="122">
        <v>63188.423590367624</v>
      </c>
      <c r="T88" s="123">
        <v>0</v>
      </c>
      <c r="U88" s="124">
        <v>63188.423590367624</v>
      </c>
      <c r="Y88" s="8" t="s">
        <v>1043</v>
      </c>
      <c r="Z88" s="12">
        <v>988.25009369172881</v>
      </c>
      <c r="AA88" s="12">
        <v>0</v>
      </c>
      <c r="AB88" s="12">
        <v>988.25009369172881</v>
      </c>
      <c r="AD88" s="7"/>
    </row>
    <row r="89" spans="2:30" ht="15.75" customHeight="1">
      <c r="B89" s="60" t="s">
        <v>1274</v>
      </c>
      <c r="C89" s="60" t="s">
        <v>210</v>
      </c>
      <c r="D89" s="122">
        <v>97590.517493250212</v>
      </c>
      <c r="E89" s="123">
        <v>0</v>
      </c>
      <c r="F89" s="124">
        <v>97590.517493250212</v>
      </c>
      <c r="J89" s="8" t="s">
        <v>1379</v>
      </c>
      <c r="K89" s="12">
        <v>6605.9107096348598</v>
      </c>
      <c r="L89" s="12">
        <v>0</v>
      </c>
      <c r="M89" s="12">
        <v>6605.9107096348598</v>
      </c>
      <c r="O89" s="7"/>
      <c r="Q89" s="60" t="s">
        <v>1043</v>
      </c>
      <c r="R89" s="60" t="s">
        <v>61</v>
      </c>
      <c r="S89" s="122">
        <v>24034.297915150528</v>
      </c>
      <c r="T89" s="123">
        <v>0</v>
      </c>
      <c r="U89" s="124">
        <v>24034.297915150528</v>
      </c>
      <c r="Y89" s="8" t="s">
        <v>1200</v>
      </c>
      <c r="Z89" s="12">
        <v>597.46746068298091</v>
      </c>
      <c r="AA89" s="12">
        <v>0</v>
      </c>
      <c r="AB89" s="12">
        <v>597.46746068298091</v>
      </c>
      <c r="AD89" s="7"/>
    </row>
    <row r="90" spans="2:30" ht="15.75" customHeight="1">
      <c r="B90" s="60" t="s">
        <v>1451</v>
      </c>
      <c r="C90" s="55"/>
      <c r="D90" s="122">
        <v>97590.517493250212</v>
      </c>
      <c r="E90" s="123">
        <v>0</v>
      </c>
      <c r="F90" s="124">
        <v>97590.517493250212</v>
      </c>
      <c r="J90" s="8" t="s">
        <v>1043</v>
      </c>
      <c r="K90" s="12">
        <v>5092.882573845257</v>
      </c>
      <c r="L90" s="12">
        <v>0</v>
      </c>
      <c r="M90" s="12">
        <v>5092.882573845257</v>
      </c>
      <c r="O90" s="7"/>
      <c r="Q90" s="63"/>
      <c r="R90" s="64" t="s">
        <v>202</v>
      </c>
      <c r="S90" s="125">
        <v>19691.619070621149</v>
      </c>
      <c r="T90" s="126">
        <v>0</v>
      </c>
      <c r="U90" s="127">
        <v>19691.619070621149</v>
      </c>
      <c r="Y90" s="8" t="s">
        <v>1386</v>
      </c>
      <c r="Z90" s="12">
        <v>461.21403232315339</v>
      </c>
      <c r="AA90" s="12">
        <v>0</v>
      </c>
      <c r="AB90" s="12">
        <v>461.21403232315339</v>
      </c>
      <c r="AD90" s="7"/>
    </row>
    <row r="91" spans="2:30" ht="15.75" customHeight="1">
      <c r="B91" s="60" t="s">
        <v>1043</v>
      </c>
      <c r="C91" s="60" t="s">
        <v>61</v>
      </c>
      <c r="D91" s="122">
        <v>37319.698156336053</v>
      </c>
      <c r="E91" s="123">
        <v>0</v>
      </c>
      <c r="F91" s="124">
        <v>37319.698156336053</v>
      </c>
      <c r="J91" s="8" t="s">
        <v>1079</v>
      </c>
      <c r="K91" s="12">
        <v>4788.2132856996677</v>
      </c>
      <c r="L91" s="12">
        <v>0</v>
      </c>
      <c r="M91" s="12">
        <v>4788.2132856996677</v>
      </c>
      <c r="O91" s="7"/>
      <c r="Q91" s="63"/>
      <c r="R91" s="64" t="s">
        <v>244</v>
      </c>
      <c r="S91" s="125">
        <v>3720.0667572302282</v>
      </c>
      <c r="T91" s="126">
        <v>0</v>
      </c>
      <c r="U91" s="127">
        <v>3720.0667572302282</v>
      </c>
      <c r="Y91" s="8" t="s">
        <v>937</v>
      </c>
      <c r="Z91" s="12">
        <v>275.01652586851242</v>
      </c>
      <c r="AA91" s="12">
        <v>0</v>
      </c>
      <c r="AB91" s="12">
        <v>275.01652586851242</v>
      </c>
      <c r="AD91" s="7"/>
    </row>
    <row r="92" spans="2:30" ht="15.75" customHeight="1">
      <c r="B92" s="63"/>
      <c r="C92" s="64" t="s">
        <v>202</v>
      </c>
      <c r="D92" s="125">
        <v>27223.468394681564</v>
      </c>
      <c r="E92" s="126">
        <v>0</v>
      </c>
      <c r="F92" s="127">
        <v>27223.468394681564</v>
      </c>
      <c r="I92" s="8" t="s">
        <v>1445</v>
      </c>
      <c r="K92" s="12">
        <v>140901.38912674494</v>
      </c>
      <c r="L92" s="12">
        <v>0</v>
      </c>
      <c r="M92" s="12">
        <v>140901.38912674494</v>
      </c>
      <c r="O92" s="7"/>
      <c r="Q92" s="63"/>
      <c r="R92" s="64" t="s">
        <v>128</v>
      </c>
      <c r="S92" s="125">
        <v>3646.089832126419</v>
      </c>
      <c r="T92" s="126">
        <v>0</v>
      </c>
      <c r="U92" s="127">
        <v>3646.089832126419</v>
      </c>
      <c r="X92" s="8" t="s">
        <v>1438</v>
      </c>
      <c r="Z92" s="12">
        <v>67338.985596501196</v>
      </c>
      <c r="AA92" s="12">
        <v>0</v>
      </c>
      <c r="AB92" s="12">
        <v>67338.985596501196</v>
      </c>
      <c r="AD92" s="7"/>
    </row>
    <row r="93" spans="2:30" ht="15.75" customHeight="1">
      <c r="B93" s="63"/>
      <c r="C93" s="64" t="s">
        <v>193</v>
      </c>
      <c r="D93" s="125">
        <v>7119.9580201141343</v>
      </c>
      <c r="E93" s="126">
        <v>0</v>
      </c>
      <c r="F93" s="127">
        <v>7119.9580201141343</v>
      </c>
      <c r="I93" s="8" t="s">
        <v>187</v>
      </c>
      <c r="J93" s="8" t="s">
        <v>1340</v>
      </c>
      <c r="K93" s="12">
        <v>117391.78656510847</v>
      </c>
      <c r="L93" s="12">
        <v>0</v>
      </c>
      <c r="M93" s="12">
        <v>117391.78656510847</v>
      </c>
      <c r="O93" s="7"/>
      <c r="Q93" s="63"/>
      <c r="R93" s="64" t="s">
        <v>193</v>
      </c>
      <c r="S93" s="125">
        <v>2238.4396502591135</v>
      </c>
      <c r="T93" s="126">
        <v>0</v>
      </c>
      <c r="U93" s="127">
        <v>2238.4396502591135</v>
      </c>
      <c r="X93" s="8" t="s">
        <v>187</v>
      </c>
      <c r="Y93" s="8" t="s">
        <v>1340</v>
      </c>
      <c r="Z93" s="12">
        <v>58094.692249125132</v>
      </c>
      <c r="AA93" s="12">
        <v>0</v>
      </c>
      <c r="AB93" s="12">
        <v>58094.692249125132</v>
      </c>
      <c r="AD93" s="7"/>
    </row>
    <row r="94" spans="2:30" ht="15.75" customHeight="1">
      <c r="B94" s="63"/>
      <c r="C94" s="64" t="s">
        <v>210</v>
      </c>
      <c r="D94" s="125">
        <v>6045.6460391373294</v>
      </c>
      <c r="E94" s="126">
        <v>0</v>
      </c>
      <c r="F94" s="127">
        <v>6045.6460391373294</v>
      </c>
      <c r="J94" s="8" t="s">
        <v>1171</v>
      </c>
      <c r="K94" s="12">
        <v>0</v>
      </c>
      <c r="L94" s="12">
        <v>4202.0954673795059</v>
      </c>
      <c r="M94" s="12">
        <v>4202.0954673795059</v>
      </c>
      <c r="O94" s="7"/>
      <c r="Q94" s="63"/>
      <c r="R94" s="64" t="s">
        <v>45</v>
      </c>
      <c r="S94" s="125">
        <v>1098.1510540110432</v>
      </c>
      <c r="T94" s="126">
        <v>0</v>
      </c>
      <c r="U94" s="127">
        <v>1098.1510540110432</v>
      </c>
      <c r="Y94" s="8" t="s">
        <v>1171</v>
      </c>
      <c r="Z94" s="12">
        <v>0</v>
      </c>
      <c r="AA94" s="12">
        <v>2079.527453511078</v>
      </c>
      <c r="AB94" s="12">
        <v>2079.527453511078</v>
      </c>
      <c r="AD94" s="7"/>
    </row>
    <row r="95" spans="2:30" ht="15.75" customHeight="1">
      <c r="B95" s="63"/>
      <c r="C95" s="64" t="s">
        <v>244</v>
      </c>
      <c r="D95" s="125">
        <v>5945.3194870783991</v>
      </c>
      <c r="E95" s="126">
        <v>0</v>
      </c>
      <c r="F95" s="127">
        <v>5945.3194870783991</v>
      </c>
      <c r="J95" s="8" t="s">
        <v>925</v>
      </c>
      <c r="K95" s="12">
        <v>0</v>
      </c>
      <c r="L95" s="12">
        <v>4202.0954673795059</v>
      </c>
      <c r="M95" s="12">
        <v>4202.0954673795059</v>
      </c>
      <c r="O95" s="7"/>
      <c r="Q95" s="63"/>
      <c r="R95" s="64" t="s">
        <v>210</v>
      </c>
      <c r="S95" s="125">
        <v>988.25009369172881</v>
      </c>
      <c r="T95" s="126">
        <v>0</v>
      </c>
      <c r="U95" s="127">
        <v>988.25009369172881</v>
      </c>
      <c r="Y95" s="8" t="s">
        <v>925</v>
      </c>
      <c r="Z95" s="12">
        <v>0</v>
      </c>
      <c r="AA95" s="12">
        <v>2079.527453511078</v>
      </c>
      <c r="AB95" s="12">
        <v>2079.527453511078</v>
      </c>
      <c r="AD95" s="7"/>
    </row>
    <row r="96" spans="2:30" ht="15.75" customHeight="1">
      <c r="B96" s="63"/>
      <c r="C96" s="64" t="s">
        <v>87</v>
      </c>
      <c r="D96" s="125">
        <v>5115.2029090323067</v>
      </c>
      <c r="E96" s="126">
        <v>0</v>
      </c>
      <c r="F96" s="127">
        <v>5115.2029090323067</v>
      </c>
      <c r="J96" s="8" t="s">
        <v>1177</v>
      </c>
      <c r="K96" s="12">
        <v>256.98765668271358</v>
      </c>
      <c r="L96" s="12">
        <v>0</v>
      </c>
      <c r="M96" s="12">
        <v>256.98765668271358</v>
      </c>
      <c r="O96" s="7"/>
      <c r="Q96" s="63"/>
      <c r="R96" s="64" t="s">
        <v>87</v>
      </c>
      <c r="S96" s="125">
        <v>529.48330199224688</v>
      </c>
      <c r="T96" s="126">
        <v>0</v>
      </c>
      <c r="U96" s="127">
        <v>529.48330199224688</v>
      </c>
      <c r="Y96" s="8" t="s">
        <v>1177</v>
      </c>
      <c r="Z96" s="12">
        <v>127.1777120329089</v>
      </c>
      <c r="AA96" s="12">
        <v>0</v>
      </c>
      <c r="AB96" s="12">
        <v>127.1777120329089</v>
      </c>
      <c r="AD96" s="7"/>
    </row>
    <row r="97" spans="2:30" ht="15.75" customHeight="1">
      <c r="B97" s="63"/>
      <c r="C97" s="64" t="s">
        <v>128</v>
      </c>
      <c r="D97" s="125">
        <v>5092.882573845257</v>
      </c>
      <c r="E97" s="126">
        <v>0</v>
      </c>
      <c r="F97" s="127">
        <v>5092.882573845257</v>
      </c>
      <c r="J97" s="8" t="s">
        <v>1068</v>
      </c>
      <c r="K97" s="12">
        <v>134.28183862700348</v>
      </c>
      <c r="L97" s="12">
        <v>0</v>
      </c>
      <c r="M97" s="12">
        <v>134.28183862700348</v>
      </c>
      <c r="O97" s="7"/>
      <c r="Q97" s="63"/>
      <c r="R97" s="64" t="s">
        <v>217</v>
      </c>
      <c r="S97" s="125">
        <v>480.46747786460111</v>
      </c>
      <c r="T97" s="126">
        <v>0</v>
      </c>
      <c r="U97" s="127">
        <v>480.46747786460111</v>
      </c>
      <c r="Y97" s="8" t="s">
        <v>1068</v>
      </c>
      <c r="Z97" s="12">
        <v>66.453218900078525</v>
      </c>
      <c r="AA97" s="12">
        <v>0</v>
      </c>
      <c r="AB97" s="12">
        <v>66.453218900078525</v>
      </c>
      <c r="AD97" s="7"/>
    </row>
    <row r="98" spans="2:30" ht="15.75" customHeight="1">
      <c r="B98" s="63"/>
      <c r="C98" s="64" t="s">
        <v>45</v>
      </c>
      <c r="D98" s="125">
        <v>1696.8038574452344</v>
      </c>
      <c r="E98" s="126">
        <v>0</v>
      </c>
      <c r="F98" s="127">
        <v>1696.8038574452344</v>
      </c>
      <c r="J98" s="8" t="s">
        <v>972</v>
      </c>
      <c r="K98" s="12">
        <v>32.412857599621532</v>
      </c>
      <c r="L98" s="12">
        <v>0</v>
      </c>
      <c r="M98" s="12">
        <v>32.412857599621532</v>
      </c>
      <c r="O98" s="7"/>
      <c r="Q98" s="60" t="s">
        <v>1452</v>
      </c>
      <c r="R98" s="55"/>
      <c r="S98" s="122">
        <v>56426.865152947052</v>
      </c>
      <c r="T98" s="123">
        <v>0</v>
      </c>
      <c r="U98" s="124">
        <v>56426.865152947052</v>
      </c>
      <c r="Y98" s="8" t="s">
        <v>972</v>
      </c>
      <c r="Z98" s="12">
        <v>16.040432148294816</v>
      </c>
      <c r="AA98" s="12">
        <v>0</v>
      </c>
      <c r="AB98" s="12">
        <v>16.040432148294816</v>
      </c>
      <c r="AD98" s="7"/>
    </row>
    <row r="99" spans="2:30" ht="15.75" customHeight="1">
      <c r="B99" s="63"/>
      <c r="C99" s="64" t="s">
        <v>217</v>
      </c>
      <c r="D99" s="125">
        <v>607.00233996501197</v>
      </c>
      <c r="E99" s="126">
        <v>0</v>
      </c>
      <c r="F99" s="127">
        <v>607.00233996501197</v>
      </c>
      <c r="J99" s="8" t="s">
        <v>1060</v>
      </c>
      <c r="K99" s="12">
        <v>0.46044779424376636</v>
      </c>
      <c r="L99" s="12">
        <v>0</v>
      </c>
      <c r="M99" s="12">
        <v>0.46044779424376636</v>
      </c>
      <c r="O99" s="7"/>
      <c r="Q99" s="60" t="s">
        <v>1206</v>
      </c>
      <c r="R99" s="60" t="s">
        <v>244</v>
      </c>
      <c r="S99" s="122">
        <v>39977.968071726078</v>
      </c>
      <c r="T99" s="123">
        <v>0</v>
      </c>
      <c r="U99" s="124">
        <v>39977.968071726078</v>
      </c>
      <c r="Y99" s="8" t="s">
        <v>1060</v>
      </c>
      <c r="Z99" s="12">
        <v>0.22786579611806235</v>
      </c>
      <c r="AA99" s="12">
        <v>0</v>
      </c>
      <c r="AB99" s="12">
        <v>0.22786579611806235</v>
      </c>
      <c r="AD99" s="7"/>
    </row>
    <row r="100" spans="2:30" ht="15.75" customHeight="1">
      <c r="B100" s="60" t="s">
        <v>1452</v>
      </c>
      <c r="C100" s="55"/>
      <c r="D100" s="122">
        <v>96165.981777635287</v>
      </c>
      <c r="E100" s="123">
        <v>0</v>
      </c>
      <c r="F100" s="124">
        <v>96165.981777635287</v>
      </c>
      <c r="I100" s="8" t="s">
        <v>1442</v>
      </c>
      <c r="K100" s="12">
        <v>117815.92936581206</v>
      </c>
      <c r="L100" s="12">
        <v>8404.1909347590117</v>
      </c>
      <c r="M100" s="12">
        <v>126220.12030057107</v>
      </c>
      <c r="O100" s="7"/>
      <c r="Q100" s="63"/>
      <c r="R100" s="64" t="s">
        <v>217</v>
      </c>
      <c r="S100" s="125">
        <v>5356.4508351669201</v>
      </c>
      <c r="T100" s="126">
        <v>0</v>
      </c>
      <c r="U100" s="127">
        <v>5356.4508351669201</v>
      </c>
      <c r="X100" s="8" t="s">
        <v>1442</v>
      </c>
      <c r="Z100" s="12">
        <v>58304.591478002534</v>
      </c>
      <c r="AA100" s="12">
        <v>4159.0549070221559</v>
      </c>
      <c r="AB100" s="12">
        <v>62463.646385024687</v>
      </c>
      <c r="AD100" s="7"/>
    </row>
    <row r="101" spans="2:30" ht="15.75" customHeight="1">
      <c r="B101" s="60" t="s">
        <v>1206</v>
      </c>
      <c r="C101" s="60" t="s">
        <v>244</v>
      </c>
      <c r="D101" s="122">
        <v>63891.808438297179</v>
      </c>
      <c r="E101" s="123">
        <v>0</v>
      </c>
      <c r="F101" s="124">
        <v>63891.808438297179</v>
      </c>
      <c r="I101" s="8" t="s">
        <v>193</v>
      </c>
      <c r="J101" s="8" t="s">
        <v>1129</v>
      </c>
      <c r="K101" s="12">
        <v>33652.858184170655</v>
      </c>
      <c r="L101" s="12">
        <v>0</v>
      </c>
      <c r="M101" s="12">
        <v>33652.858184170655</v>
      </c>
      <c r="O101" s="7"/>
      <c r="Q101" s="63"/>
      <c r="R101" s="64" t="s">
        <v>202</v>
      </c>
      <c r="S101" s="125">
        <v>4238.6601160675027</v>
      </c>
      <c r="T101" s="126">
        <v>0</v>
      </c>
      <c r="U101" s="127">
        <v>4238.6601160675027</v>
      </c>
      <c r="X101" s="8" t="s">
        <v>45</v>
      </c>
      <c r="Y101" s="8" t="s">
        <v>1363</v>
      </c>
      <c r="Z101" s="12">
        <v>19145.767501231814</v>
      </c>
      <c r="AA101" s="12">
        <v>0</v>
      </c>
      <c r="AB101" s="12">
        <v>19145.767501231814</v>
      </c>
      <c r="AD101" s="7"/>
    </row>
    <row r="102" spans="2:30" ht="15.75" customHeight="1">
      <c r="B102" s="63"/>
      <c r="C102" s="64" t="s">
        <v>217</v>
      </c>
      <c r="D102" s="125">
        <v>6767.1139892846668</v>
      </c>
      <c r="E102" s="126">
        <v>0</v>
      </c>
      <c r="F102" s="127">
        <v>6767.1139892846668</v>
      </c>
      <c r="J102" s="8" t="s">
        <v>1363</v>
      </c>
      <c r="K102" s="12">
        <v>17048.907667600452</v>
      </c>
      <c r="L102" s="12">
        <v>0</v>
      </c>
      <c r="M102" s="12">
        <v>17048.907667600452</v>
      </c>
      <c r="O102" s="7"/>
      <c r="Q102" s="63"/>
      <c r="R102" s="64" t="s">
        <v>128</v>
      </c>
      <c r="S102" s="125">
        <v>3299.5919386173032</v>
      </c>
      <c r="T102" s="126">
        <v>0</v>
      </c>
      <c r="U102" s="127">
        <v>3299.5919386173032</v>
      </c>
      <c r="Y102" s="8" t="s">
        <v>1259</v>
      </c>
      <c r="Z102" s="12">
        <v>9003.4177742339798</v>
      </c>
      <c r="AA102" s="12">
        <v>0</v>
      </c>
      <c r="AB102" s="12">
        <v>9003.4177742339798</v>
      </c>
      <c r="AD102" s="7"/>
    </row>
    <row r="103" spans="2:30" ht="15.75" customHeight="1">
      <c r="B103" s="63"/>
      <c r="C103" s="64" t="s">
        <v>202</v>
      </c>
      <c r="D103" s="125">
        <v>5859.9056426862453</v>
      </c>
      <c r="E103" s="126">
        <v>0</v>
      </c>
      <c r="F103" s="127">
        <v>5859.9056426862453</v>
      </c>
      <c r="J103" s="8" t="s">
        <v>1200</v>
      </c>
      <c r="K103" s="12">
        <v>10946.331083582823</v>
      </c>
      <c r="L103" s="12">
        <v>0</v>
      </c>
      <c r="M103" s="12">
        <v>10946.331083582823</v>
      </c>
      <c r="O103" s="7"/>
      <c r="Q103" s="63"/>
      <c r="R103" s="64" t="s">
        <v>61</v>
      </c>
      <c r="S103" s="125">
        <v>2309.7600258131606</v>
      </c>
      <c r="T103" s="126">
        <v>0</v>
      </c>
      <c r="U103" s="127">
        <v>2309.7600258131606</v>
      </c>
      <c r="Y103" s="8" t="s">
        <v>952</v>
      </c>
      <c r="Z103" s="12">
        <v>5285.3066486222333</v>
      </c>
      <c r="AA103" s="12">
        <v>0</v>
      </c>
      <c r="AB103" s="12">
        <v>5285.3066486222333</v>
      </c>
      <c r="AD103" s="7"/>
    </row>
    <row r="104" spans="2:30" ht="15.75" customHeight="1">
      <c r="B104" s="63"/>
      <c r="C104" s="64" t="s">
        <v>128</v>
      </c>
      <c r="D104" s="125">
        <v>4608.8920072449</v>
      </c>
      <c r="E104" s="126">
        <v>0</v>
      </c>
      <c r="F104" s="127">
        <v>4608.8920072449</v>
      </c>
      <c r="J104" s="8" t="s">
        <v>1043</v>
      </c>
      <c r="K104" s="12">
        <v>7119.9580201141343</v>
      </c>
      <c r="L104" s="12">
        <v>0</v>
      </c>
      <c r="M104" s="12">
        <v>7119.9580201141343</v>
      </c>
      <c r="O104" s="7"/>
      <c r="Q104" s="63"/>
      <c r="R104" s="64" t="s">
        <v>193</v>
      </c>
      <c r="S104" s="125">
        <v>910.34136641098337</v>
      </c>
      <c r="T104" s="126">
        <v>0</v>
      </c>
      <c r="U104" s="127">
        <v>910.34136641098337</v>
      </c>
      <c r="Y104" s="8" t="s">
        <v>1408</v>
      </c>
      <c r="Z104" s="12">
        <v>1781.6133877760117</v>
      </c>
      <c r="AA104" s="12">
        <v>0</v>
      </c>
      <c r="AB104" s="12">
        <v>1781.6133877760117</v>
      </c>
      <c r="AD104" s="7"/>
    </row>
    <row r="105" spans="2:30" ht="15.75" customHeight="1">
      <c r="B105" s="63"/>
      <c r="C105" s="64" t="s">
        <v>61</v>
      </c>
      <c r="D105" s="125">
        <v>3586.5223640496038</v>
      </c>
      <c r="E105" s="126">
        <v>0</v>
      </c>
      <c r="F105" s="127">
        <v>3586.5223640496038</v>
      </c>
      <c r="J105" s="8" t="s">
        <v>1379</v>
      </c>
      <c r="K105" s="12">
        <v>6888.546833742922</v>
      </c>
      <c r="L105" s="12">
        <v>0</v>
      </c>
      <c r="M105" s="12">
        <v>6888.546833742922</v>
      </c>
      <c r="O105" s="7"/>
      <c r="Q105" s="63"/>
      <c r="R105" s="64" t="s">
        <v>331</v>
      </c>
      <c r="S105" s="125">
        <v>70.953267223248531</v>
      </c>
      <c r="T105" s="126">
        <v>0</v>
      </c>
      <c r="U105" s="127">
        <v>70.953267223248531</v>
      </c>
      <c r="Y105" s="8" t="s">
        <v>1043</v>
      </c>
      <c r="Z105" s="12">
        <v>1098.1510540110432</v>
      </c>
      <c r="AA105" s="12">
        <v>0</v>
      </c>
      <c r="AB105" s="12">
        <v>1098.1510540110432</v>
      </c>
      <c r="AD105" s="7"/>
    </row>
    <row r="106" spans="2:30" ht="15.75" customHeight="1">
      <c r="B106" s="63"/>
      <c r="C106" s="64" t="s">
        <v>193</v>
      </c>
      <c r="D106" s="125">
        <v>2895.5850170315093</v>
      </c>
      <c r="E106" s="126">
        <v>0</v>
      </c>
      <c r="F106" s="127">
        <v>2895.5850170315093</v>
      </c>
      <c r="J106" s="8" t="s">
        <v>1197</v>
      </c>
      <c r="K106" s="12">
        <v>4645.8956893616551</v>
      </c>
      <c r="L106" s="12">
        <v>0</v>
      </c>
      <c r="M106" s="12">
        <v>4645.8956893616551</v>
      </c>
      <c r="O106" s="7"/>
      <c r="Q106" s="63"/>
      <c r="R106" s="64" t="s">
        <v>310</v>
      </c>
      <c r="S106" s="125">
        <v>37.770507776830222</v>
      </c>
      <c r="T106" s="126">
        <v>0</v>
      </c>
      <c r="U106" s="127">
        <v>37.770507776830222</v>
      </c>
      <c r="Y106" s="8" t="s">
        <v>1200</v>
      </c>
      <c r="Z106" s="12">
        <v>1087.8244782029508</v>
      </c>
      <c r="AA106" s="12">
        <v>0</v>
      </c>
      <c r="AB106" s="12">
        <v>1087.8244782029508</v>
      </c>
      <c r="AD106" s="7"/>
    </row>
    <row r="107" spans="2:30" ht="15.75" customHeight="1">
      <c r="B107" s="63"/>
      <c r="C107" s="64" t="s">
        <v>331</v>
      </c>
      <c r="D107" s="125">
        <v>118.95582727694725</v>
      </c>
      <c r="E107" s="126">
        <v>0</v>
      </c>
      <c r="F107" s="127">
        <v>118.95582727694725</v>
      </c>
      <c r="J107" s="8" t="s">
        <v>952</v>
      </c>
      <c r="K107" s="12">
        <v>4535.6750218906282</v>
      </c>
      <c r="L107" s="12">
        <v>0</v>
      </c>
      <c r="M107" s="12">
        <v>4535.6750218906282</v>
      </c>
      <c r="O107" s="7"/>
      <c r="Q107" s="63"/>
      <c r="R107" s="64" t="s">
        <v>45</v>
      </c>
      <c r="S107" s="125">
        <v>23.933004836248006</v>
      </c>
      <c r="T107" s="126">
        <v>0</v>
      </c>
      <c r="U107" s="127">
        <v>23.933004836248006</v>
      </c>
      <c r="Y107" s="8" t="s">
        <v>1026</v>
      </c>
      <c r="Z107" s="12">
        <v>577.75942211124072</v>
      </c>
      <c r="AA107" s="12">
        <v>0</v>
      </c>
      <c r="AB107" s="12">
        <v>577.75942211124072</v>
      </c>
      <c r="AD107" s="7"/>
    </row>
    <row r="108" spans="2:30" ht="15.75" customHeight="1">
      <c r="B108" s="63"/>
      <c r="C108" s="64" t="s">
        <v>87</v>
      </c>
      <c r="D108" s="125">
        <v>83.403315023442914</v>
      </c>
      <c r="E108" s="126">
        <v>0</v>
      </c>
      <c r="F108" s="127">
        <v>83.403315023442914</v>
      </c>
      <c r="J108" s="8" t="s">
        <v>1334</v>
      </c>
      <c r="K108" s="12">
        <v>3193.5786350407652</v>
      </c>
      <c r="L108" s="12">
        <v>0</v>
      </c>
      <c r="M108" s="12">
        <v>3193.5786350407652</v>
      </c>
      <c r="O108" s="7"/>
      <c r="Q108" s="63"/>
      <c r="R108" s="64" t="s">
        <v>319</v>
      </c>
      <c r="S108" s="125">
        <v>21.268868094440407</v>
      </c>
      <c r="T108" s="126">
        <v>0</v>
      </c>
      <c r="U108" s="127">
        <v>21.268868094440407</v>
      </c>
      <c r="Y108" s="8" t="s">
        <v>972</v>
      </c>
      <c r="Z108" s="12">
        <v>401.07212180215856</v>
      </c>
      <c r="AA108" s="12">
        <v>0</v>
      </c>
      <c r="AB108" s="12">
        <v>401.07212180215856</v>
      </c>
      <c r="AD108" s="7"/>
    </row>
    <row r="109" spans="2:30" ht="15.75" customHeight="1">
      <c r="B109" s="63"/>
      <c r="C109" s="64" t="s">
        <v>310</v>
      </c>
      <c r="D109" s="125">
        <v>63.138227436688098</v>
      </c>
      <c r="E109" s="126">
        <v>0</v>
      </c>
      <c r="F109" s="127">
        <v>63.138227436688098</v>
      </c>
      <c r="J109" s="8" t="s">
        <v>1206</v>
      </c>
      <c r="K109" s="12">
        <v>2895.5850170315093</v>
      </c>
      <c r="L109" s="12">
        <v>0</v>
      </c>
      <c r="M109" s="12">
        <v>2895.5850170315093</v>
      </c>
      <c r="O109" s="7"/>
      <c r="Q109" s="63"/>
      <c r="R109" s="64" t="s">
        <v>138</v>
      </c>
      <c r="S109" s="125">
        <v>14.75915507353217</v>
      </c>
      <c r="T109" s="126">
        <v>0</v>
      </c>
      <c r="U109" s="127">
        <v>14.75915507353217</v>
      </c>
      <c r="Y109" s="8" t="s">
        <v>1325</v>
      </c>
      <c r="Z109" s="12">
        <v>315.12022704863972</v>
      </c>
      <c r="AA109" s="12">
        <v>0</v>
      </c>
      <c r="AB109" s="12">
        <v>315.12022704863972</v>
      </c>
      <c r="AD109" s="7"/>
    </row>
    <row r="110" spans="2:30" ht="15.75" customHeight="1">
      <c r="B110" s="63"/>
      <c r="C110" s="64" t="s">
        <v>210</v>
      </c>
      <c r="D110" s="125">
        <v>54.209870107243248</v>
      </c>
      <c r="E110" s="126">
        <v>0</v>
      </c>
      <c r="F110" s="127">
        <v>54.209870107243248</v>
      </c>
      <c r="J110" s="8" t="s">
        <v>1352</v>
      </c>
      <c r="K110" s="12">
        <v>2689.7861951503373</v>
      </c>
      <c r="L110" s="12">
        <v>0</v>
      </c>
      <c r="M110" s="12">
        <v>2689.7861951503373</v>
      </c>
      <c r="O110" s="7"/>
      <c r="Q110" s="63"/>
      <c r="R110" s="64" t="s">
        <v>97</v>
      </c>
      <c r="S110" s="125">
        <v>11.347657925354639</v>
      </c>
      <c r="T110" s="126">
        <v>0</v>
      </c>
      <c r="U110" s="127">
        <v>11.347657925354639</v>
      </c>
      <c r="Y110" s="8" t="s">
        <v>1352</v>
      </c>
      <c r="Z110" s="12">
        <v>299.41027023499407</v>
      </c>
      <c r="AA110" s="12">
        <v>0</v>
      </c>
      <c r="AB110" s="12">
        <v>299.41027023499407</v>
      </c>
      <c r="AD110" s="7"/>
    </row>
    <row r="111" spans="2:30" ht="15.75" customHeight="1">
      <c r="B111" s="63"/>
      <c r="C111" s="64" t="s">
        <v>319</v>
      </c>
      <c r="D111" s="125">
        <v>41.141789181850648</v>
      </c>
      <c r="E111" s="126">
        <v>0</v>
      </c>
      <c r="F111" s="127">
        <v>41.141789181850648</v>
      </c>
      <c r="I111" s="8" t="s">
        <v>1460</v>
      </c>
      <c r="K111" s="12">
        <v>93617.122347685872</v>
      </c>
      <c r="L111" s="12">
        <v>0</v>
      </c>
      <c r="M111" s="12">
        <v>93617.122347685872</v>
      </c>
      <c r="O111" s="7"/>
      <c r="Q111" s="63"/>
      <c r="R111" s="64" t="s">
        <v>306</v>
      </c>
      <c r="S111" s="125">
        <v>10.528416690929962</v>
      </c>
      <c r="T111" s="126">
        <v>0</v>
      </c>
      <c r="U111" s="127">
        <v>10.528416690929962</v>
      </c>
      <c r="X111" s="8" t="s">
        <v>1454</v>
      </c>
      <c r="Z111" s="12">
        <v>38995.442885275064</v>
      </c>
      <c r="AA111" s="12">
        <v>0</v>
      </c>
      <c r="AB111" s="12">
        <v>38995.442885275064</v>
      </c>
      <c r="AD111" s="7"/>
    </row>
    <row r="112" spans="2:30" ht="15.75" customHeight="1">
      <c r="B112" s="63"/>
      <c r="C112" s="64" t="s">
        <v>45</v>
      </c>
      <c r="D112" s="125">
        <v>36.979989936787597</v>
      </c>
      <c r="E112" s="126">
        <v>0</v>
      </c>
      <c r="F112" s="127">
        <v>36.979989936787597</v>
      </c>
      <c r="I112" s="8" t="s">
        <v>45</v>
      </c>
      <c r="J112" s="8" t="s">
        <v>1363</v>
      </c>
      <c r="K112" s="12">
        <v>29583.008668234688</v>
      </c>
      <c r="L112" s="12">
        <v>0</v>
      </c>
      <c r="M112" s="12">
        <v>29583.008668234688</v>
      </c>
      <c r="O112" s="7"/>
      <c r="Q112" s="63"/>
      <c r="R112" s="64" t="s">
        <v>210</v>
      </c>
      <c r="S112" s="125">
        <v>8.8614035399505564</v>
      </c>
      <c r="T112" s="126">
        <v>0</v>
      </c>
      <c r="U112" s="127">
        <v>8.8614035399505564</v>
      </c>
      <c r="X112" s="8" t="s">
        <v>193</v>
      </c>
      <c r="Y112" s="8" t="s">
        <v>1129</v>
      </c>
      <c r="Z112" s="12">
        <v>10580.103406675276</v>
      </c>
      <c r="AA112" s="12">
        <v>0</v>
      </c>
      <c r="AB112" s="12">
        <v>10580.103406675276</v>
      </c>
      <c r="AD112" s="7"/>
    </row>
    <row r="113" spans="2:30" ht="15.75" customHeight="1">
      <c r="B113" s="63"/>
      <c r="C113" s="64" t="s">
        <v>138</v>
      </c>
      <c r="D113" s="125">
        <v>23.302136230628403</v>
      </c>
      <c r="E113" s="126">
        <v>0</v>
      </c>
      <c r="F113" s="127">
        <v>23.302136230628403</v>
      </c>
      <c r="J113" s="8" t="s">
        <v>1259</v>
      </c>
      <c r="K113" s="12">
        <v>13911.596181336976</v>
      </c>
      <c r="L113" s="12">
        <v>0</v>
      </c>
      <c r="M113" s="12">
        <v>13911.596181336976</v>
      </c>
      <c r="O113" s="7"/>
      <c r="Q113" s="63"/>
      <c r="R113" s="64" t="s">
        <v>87</v>
      </c>
      <c r="S113" s="125">
        <v>8.6332181579218013</v>
      </c>
      <c r="T113" s="126">
        <v>0</v>
      </c>
      <c r="U113" s="127">
        <v>8.6332181579218013</v>
      </c>
      <c r="Y113" s="8" t="s">
        <v>1363</v>
      </c>
      <c r="Z113" s="12">
        <v>5359.9966192148577</v>
      </c>
      <c r="AA113" s="12">
        <v>0</v>
      </c>
      <c r="AB113" s="12">
        <v>5359.9966192148577</v>
      </c>
      <c r="AD113" s="7"/>
    </row>
    <row r="114" spans="2:30" ht="15.75" customHeight="1">
      <c r="B114" s="63"/>
      <c r="C114" s="64" t="s">
        <v>306</v>
      </c>
      <c r="D114" s="125">
        <v>16.041852912552532</v>
      </c>
      <c r="E114" s="126">
        <v>0</v>
      </c>
      <c r="F114" s="127">
        <v>16.041852912552532</v>
      </c>
      <c r="J114" s="8" t="s">
        <v>952</v>
      </c>
      <c r="K114" s="12">
        <v>8166.5711437481023</v>
      </c>
      <c r="L114" s="12">
        <v>0</v>
      </c>
      <c r="M114" s="12">
        <v>8166.5711437481023</v>
      </c>
      <c r="O114" s="7"/>
      <c r="Q114" s="60" t="s">
        <v>1453</v>
      </c>
      <c r="R114" s="55"/>
      <c r="S114" s="122">
        <v>56300.827853120412</v>
      </c>
      <c r="T114" s="123">
        <v>0</v>
      </c>
      <c r="U114" s="124">
        <v>56300.827853120412</v>
      </c>
      <c r="Y114" s="8" t="s">
        <v>1200</v>
      </c>
      <c r="Z114" s="12">
        <v>3441.4109539880146</v>
      </c>
      <c r="AA114" s="12">
        <v>0</v>
      </c>
      <c r="AB114" s="12">
        <v>3441.4109539880146</v>
      </c>
      <c r="AD114" s="7"/>
    </row>
    <row r="115" spans="2:30" ht="15.75" customHeight="1">
      <c r="B115" s="63"/>
      <c r="C115" s="64" t="s">
        <v>97</v>
      </c>
      <c r="D115" s="125">
        <v>15.443402256466635</v>
      </c>
      <c r="E115" s="126">
        <v>0</v>
      </c>
      <c r="F115" s="127">
        <v>15.443402256466635</v>
      </c>
      <c r="J115" s="8" t="s">
        <v>1408</v>
      </c>
      <c r="K115" s="12">
        <v>2752.8530413121189</v>
      </c>
      <c r="L115" s="12">
        <v>0</v>
      </c>
      <c r="M115" s="12">
        <v>2752.8530413121189</v>
      </c>
      <c r="O115" s="7"/>
      <c r="Q115" s="60" t="s">
        <v>1073</v>
      </c>
      <c r="R115" s="60" t="s">
        <v>244</v>
      </c>
      <c r="S115" s="122">
        <v>32662.766292332366</v>
      </c>
      <c r="T115" s="123">
        <v>0</v>
      </c>
      <c r="U115" s="124">
        <v>32662.766292332366</v>
      </c>
      <c r="Y115" s="8" t="s">
        <v>1043</v>
      </c>
      <c r="Z115" s="12">
        <v>2238.4396502591135</v>
      </c>
      <c r="AA115" s="12">
        <v>0</v>
      </c>
      <c r="AB115" s="12">
        <v>2238.4396502591135</v>
      </c>
      <c r="AD115" s="7"/>
    </row>
    <row r="116" spans="2:30" ht="15.75" customHeight="1">
      <c r="B116" s="60" t="s">
        <v>1453</v>
      </c>
      <c r="C116" s="55"/>
      <c r="D116" s="122">
        <v>88062.443868956718</v>
      </c>
      <c r="E116" s="123">
        <v>0</v>
      </c>
      <c r="F116" s="124">
        <v>88062.443868956718</v>
      </c>
      <c r="J116" s="8" t="s">
        <v>1043</v>
      </c>
      <c r="K116" s="12">
        <v>1696.8038574452344</v>
      </c>
      <c r="L116" s="12">
        <v>0</v>
      </c>
      <c r="M116" s="12">
        <v>1696.8038574452344</v>
      </c>
      <c r="O116" s="7"/>
      <c r="Q116" s="63"/>
      <c r="R116" s="64" t="s">
        <v>202</v>
      </c>
      <c r="S116" s="125">
        <v>10454.178207238987</v>
      </c>
      <c r="T116" s="126">
        <v>0</v>
      </c>
      <c r="U116" s="127">
        <v>10454.178207238987</v>
      </c>
      <c r="Y116" s="8" t="s">
        <v>1379</v>
      </c>
      <c r="Z116" s="12">
        <v>2165.6864158125823</v>
      </c>
      <c r="AA116" s="12">
        <v>0</v>
      </c>
      <c r="AB116" s="12">
        <v>2165.6864158125823</v>
      </c>
      <c r="AD116" s="7"/>
    </row>
    <row r="117" spans="2:30" ht="15.75" customHeight="1">
      <c r="B117" s="60" t="s">
        <v>1129</v>
      </c>
      <c r="C117" s="60" t="s">
        <v>193</v>
      </c>
      <c r="D117" s="122">
        <v>33652.858184170655</v>
      </c>
      <c r="E117" s="123">
        <v>0</v>
      </c>
      <c r="F117" s="124">
        <v>33652.858184170655</v>
      </c>
      <c r="J117" s="8" t="s">
        <v>1200</v>
      </c>
      <c r="K117" s="12">
        <v>1680.8477887410506</v>
      </c>
      <c r="L117" s="12">
        <v>0</v>
      </c>
      <c r="M117" s="12">
        <v>1680.8477887410506</v>
      </c>
      <c r="O117" s="7"/>
      <c r="Q117" s="63"/>
      <c r="R117" s="64" t="s">
        <v>128</v>
      </c>
      <c r="S117" s="125">
        <v>7013.7427659679061</v>
      </c>
      <c r="T117" s="126">
        <v>0</v>
      </c>
      <c r="U117" s="127">
        <v>7013.7427659679061</v>
      </c>
      <c r="Y117" s="8" t="s">
        <v>1197</v>
      </c>
      <c r="Z117" s="12">
        <v>1460.6205672359174</v>
      </c>
      <c r="AA117" s="12">
        <v>0</v>
      </c>
      <c r="AB117" s="12">
        <v>1460.6205672359174</v>
      </c>
      <c r="AD117" s="7"/>
    </row>
    <row r="118" spans="2:30" ht="15.75" customHeight="1">
      <c r="B118" s="63"/>
      <c r="C118" s="64" t="s">
        <v>87</v>
      </c>
      <c r="D118" s="125">
        <v>24206.087949397603</v>
      </c>
      <c r="E118" s="126">
        <v>0</v>
      </c>
      <c r="F118" s="127">
        <v>24206.087949397603</v>
      </c>
      <c r="J118" s="8" t="s">
        <v>1026</v>
      </c>
      <c r="K118" s="12">
        <v>892.72273840008916</v>
      </c>
      <c r="L118" s="12">
        <v>0</v>
      </c>
      <c r="M118" s="12">
        <v>892.72273840008916</v>
      </c>
      <c r="O118" s="7"/>
      <c r="Q118" s="63"/>
      <c r="R118" s="64" t="s">
        <v>217</v>
      </c>
      <c r="S118" s="125">
        <v>4042.0356586291582</v>
      </c>
      <c r="T118" s="126">
        <v>0</v>
      </c>
      <c r="U118" s="127">
        <v>4042.0356586291582</v>
      </c>
      <c r="Y118" s="8" t="s">
        <v>952</v>
      </c>
      <c r="Z118" s="12">
        <v>1425.9683527638415</v>
      </c>
      <c r="AA118" s="12">
        <v>0</v>
      </c>
      <c r="AB118" s="12">
        <v>1425.9683527638415</v>
      </c>
      <c r="AD118" s="7"/>
    </row>
    <row r="119" spans="2:30" ht="15.75" customHeight="1">
      <c r="B119" s="63"/>
      <c r="C119" s="64" t="s">
        <v>128</v>
      </c>
      <c r="D119" s="125">
        <v>21128.847329111257</v>
      </c>
      <c r="E119" s="126">
        <v>0</v>
      </c>
      <c r="F119" s="127">
        <v>21128.847329111257</v>
      </c>
      <c r="J119" s="8" t="s">
        <v>972</v>
      </c>
      <c r="K119" s="12">
        <v>619.71503911228217</v>
      </c>
      <c r="L119" s="12">
        <v>0</v>
      </c>
      <c r="M119" s="12">
        <v>619.71503911228217</v>
      </c>
      <c r="O119" s="7"/>
      <c r="Q119" s="63"/>
      <c r="R119" s="64" t="s">
        <v>193</v>
      </c>
      <c r="S119" s="125">
        <v>638.47750274665736</v>
      </c>
      <c r="T119" s="126">
        <v>0</v>
      </c>
      <c r="U119" s="127">
        <v>638.47750274665736</v>
      </c>
      <c r="Y119" s="8" t="s">
        <v>1334</v>
      </c>
      <c r="Z119" s="12">
        <v>1004.0274145859407</v>
      </c>
      <c r="AA119" s="12">
        <v>0</v>
      </c>
      <c r="AB119" s="12">
        <v>1004.0274145859407</v>
      </c>
      <c r="AD119" s="7"/>
    </row>
    <row r="120" spans="2:30" ht="15.75" customHeight="1">
      <c r="B120" s="63"/>
      <c r="C120" s="64" t="s">
        <v>61</v>
      </c>
      <c r="D120" s="125">
        <v>4796.364093772112</v>
      </c>
      <c r="E120" s="126">
        <v>0</v>
      </c>
      <c r="F120" s="127">
        <v>4796.364093772112</v>
      </c>
      <c r="J120" s="8" t="s">
        <v>1325</v>
      </c>
      <c r="K120" s="12">
        <v>486.90680108364489</v>
      </c>
      <c r="L120" s="12">
        <v>0</v>
      </c>
      <c r="M120" s="12">
        <v>486.90680108364489</v>
      </c>
      <c r="O120" s="7"/>
      <c r="Q120" s="63"/>
      <c r="R120" s="64" t="s">
        <v>97</v>
      </c>
      <c r="S120" s="125">
        <v>221.3346310061105</v>
      </c>
      <c r="T120" s="126">
        <v>0</v>
      </c>
      <c r="U120" s="127">
        <v>221.3346310061105</v>
      </c>
      <c r="Y120" s="8" t="s">
        <v>1206</v>
      </c>
      <c r="Z120" s="12">
        <v>910.34136641098337</v>
      </c>
      <c r="AA120" s="12">
        <v>0</v>
      </c>
      <c r="AB120" s="12">
        <v>910.34136641098337</v>
      </c>
      <c r="AD120" s="7"/>
    </row>
    <row r="121" spans="2:30" ht="15.75" customHeight="1">
      <c r="B121" s="63"/>
      <c r="C121" s="64" t="s">
        <v>202</v>
      </c>
      <c r="D121" s="125">
        <v>1982.4946742816492</v>
      </c>
      <c r="E121" s="126">
        <v>0</v>
      </c>
      <c r="F121" s="127">
        <v>1982.4946742816492</v>
      </c>
      <c r="J121" s="8" t="s">
        <v>1352</v>
      </c>
      <c r="K121" s="12">
        <v>462.63262202209665</v>
      </c>
      <c r="L121" s="12">
        <v>0</v>
      </c>
      <c r="M121" s="12">
        <v>462.63262202209665</v>
      </c>
      <c r="O121" s="7"/>
      <c r="Q121" s="63"/>
      <c r="R121" s="64" t="s">
        <v>87</v>
      </c>
      <c r="S121" s="125">
        <v>158.19543093421447</v>
      </c>
      <c r="T121" s="126">
        <v>0</v>
      </c>
      <c r="U121" s="127">
        <v>158.19543093421447</v>
      </c>
      <c r="Y121" s="8" t="s">
        <v>1352</v>
      </c>
      <c r="Z121" s="12">
        <v>845.6403890212257</v>
      </c>
      <c r="AA121" s="12">
        <v>0</v>
      </c>
      <c r="AB121" s="12">
        <v>845.6403890212257</v>
      </c>
      <c r="AD121" s="7"/>
    </row>
    <row r="122" spans="2:30" ht="15.75" customHeight="1">
      <c r="B122" s="63"/>
      <c r="C122" s="64" t="s">
        <v>244</v>
      </c>
      <c r="D122" s="125">
        <v>1109.1000606721047</v>
      </c>
      <c r="E122" s="126">
        <v>0</v>
      </c>
      <c r="F122" s="127">
        <v>1109.1000606721047</v>
      </c>
      <c r="I122" s="8" t="s">
        <v>1454</v>
      </c>
      <c r="K122" s="12">
        <v>60253.657881436273</v>
      </c>
      <c r="L122" s="12">
        <v>0</v>
      </c>
      <c r="M122" s="12">
        <v>60253.657881436273</v>
      </c>
      <c r="O122" s="7"/>
      <c r="Q122" s="63"/>
      <c r="R122" s="64" t="s">
        <v>310</v>
      </c>
      <c r="S122" s="125">
        <v>115.9736842254385</v>
      </c>
      <c r="T122" s="126">
        <v>0</v>
      </c>
      <c r="U122" s="127">
        <v>115.9736842254385</v>
      </c>
      <c r="X122" s="8" t="s">
        <v>1460</v>
      </c>
      <c r="Z122" s="12">
        <v>29432.235135967749</v>
      </c>
      <c r="AA122" s="12">
        <v>0</v>
      </c>
      <c r="AB122" s="12">
        <v>29432.235135967749</v>
      </c>
      <c r="AD122" s="7"/>
    </row>
    <row r="123" spans="2:30" ht="15.75" customHeight="1">
      <c r="B123" s="63"/>
      <c r="C123" s="64" t="s">
        <v>217</v>
      </c>
      <c r="D123" s="125">
        <v>157.65656405263061</v>
      </c>
      <c r="E123" s="126">
        <v>0</v>
      </c>
      <c r="F123" s="127">
        <v>157.65656405263061</v>
      </c>
      <c r="I123" s="8" t="s">
        <v>87</v>
      </c>
      <c r="J123" s="8" t="s">
        <v>1129</v>
      </c>
      <c r="K123" s="12">
        <v>24206.087949397603</v>
      </c>
      <c r="L123" s="12">
        <v>0</v>
      </c>
      <c r="M123" s="12">
        <v>24206.087949397603</v>
      </c>
      <c r="O123" s="7"/>
      <c r="Q123" s="63"/>
      <c r="R123" s="64" t="s">
        <v>210</v>
      </c>
      <c r="S123" s="125">
        <v>42.208701606751056</v>
      </c>
      <c r="T123" s="126">
        <v>0</v>
      </c>
      <c r="U123" s="127">
        <v>42.208701606751056</v>
      </c>
      <c r="X123" s="8" t="s">
        <v>331</v>
      </c>
      <c r="Y123" s="8" t="s">
        <v>1184</v>
      </c>
      <c r="Z123" s="12">
        <v>22099.819400413337</v>
      </c>
      <c r="AA123" s="12">
        <v>0</v>
      </c>
      <c r="AB123" s="12">
        <v>22099.819400413337</v>
      </c>
      <c r="AD123" s="7"/>
    </row>
    <row r="124" spans="2:30" ht="15.75" customHeight="1">
      <c r="B124" s="63"/>
      <c r="C124" s="64" t="s">
        <v>97</v>
      </c>
      <c r="D124" s="125">
        <v>10.04896803109486</v>
      </c>
      <c r="E124" s="126">
        <v>0</v>
      </c>
      <c r="F124" s="127">
        <v>10.04896803109486</v>
      </c>
      <c r="J124" s="8" t="s">
        <v>1200</v>
      </c>
      <c r="K124" s="12">
        <v>7124.8995397757453</v>
      </c>
      <c r="L124" s="12">
        <v>0</v>
      </c>
      <c r="M124" s="12">
        <v>7124.8995397757453</v>
      </c>
      <c r="O124" s="7"/>
      <c r="Q124" s="63"/>
      <c r="R124" s="64" t="s">
        <v>306</v>
      </c>
      <c r="S124" s="125">
        <v>40.120665316930406</v>
      </c>
      <c r="T124" s="126">
        <v>0</v>
      </c>
      <c r="U124" s="127">
        <v>40.120665316930406</v>
      </c>
      <c r="Y124" s="8" t="s">
        <v>1394</v>
      </c>
      <c r="Z124" s="12">
        <v>5714.4787930120992</v>
      </c>
      <c r="AA124" s="12">
        <v>0</v>
      </c>
      <c r="AB124" s="12">
        <v>5714.4787930120992</v>
      </c>
      <c r="AD124" s="7"/>
    </row>
    <row r="125" spans="2:30" ht="15.75" customHeight="1">
      <c r="B125" s="63"/>
      <c r="C125" s="64" t="s">
        <v>319</v>
      </c>
      <c r="D125" s="125">
        <v>4.866386002821951</v>
      </c>
      <c r="E125" s="126">
        <v>0</v>
      </c>
      <c r="F125" s="127">
        <v>4.866386002821951</v>
      </c>
      <c r="J125" s="8" t="s">
        <v>1379</v>
      </c>
      <c r="K125" s="12">
        <v>5739.2234733511505</v>
      </c>
      <c r="L125" s="12">
        <v>0</v>
      </c>
      <c r="M125" s="12">
        <v>5739.2234733511505</v>
      </c>
      <c r="O125" s="7"/>
      <c r="Q125" s="63"/>
      <c r="R125" s="64" t="s">
        <v>319</v>
      </c>
      <c r="S125" s="125">
        <v>35.32436782981047</v>
      </c>
      <c r="T125" s="126">
        <v>0</v>
      </c>
      <c r="U125" s="127">
        <v>35.32436782981047</v>
      </c>
      <c r="Y125" s="8" t="s">
        <v>1307</v>
      </c>
      <c r="Z125" s="12">
        <v>619.68931021414335</v>
      </c>
      <c r="AA125" s="12">
        <v>0</v>
      </c>
      <c r="AB125" s="12">
        <v>619.68931021414335</v>
      </c>
      <c r="AD125" s="7"/>
    </row>
    <row r="126" spans="2:30" ht="15.75" customHeight="1">
      <c r="B126" s="60" t="s">
        <v>1466</v>
      </c>
      <c r="C126" s="55"/>
      <c r="D126" s="122">
        <v>87048.324209491941</v>
      </c>
      <c r="E126" s="123">
        <v>0</v>
      </c>
      <c r="F126" s="124">
        <v>87048.324209491941</v>
      </c>
      <c r="J126" s="8" t="s">
        <v>1043</v>
      </c>
      <c r="K126" s="12">
        <v>5115.2029090323067</v>
      </c>
      <c r="L126" s="12">
        <v>0</v>
      </c>
      <c r="M126" s="12">
        <v>5115.2029090323067</v>
      </c>
      <c r="O126" s="7"/>
      <c r="Q126" s="63"/>
      <c r="R126" s="64" t="s">
        <v>331</v>
      </c>
      <c r="S126" s="125">
        <v>18.350466921984051</v>
      </c>
      <c r="T126" s="126">
        <v>0</v>
      </c>
      <c r="U126" s="127">
        <v>18.350466921984051</v>
      </c>
      <c r="Y126" s="8" t="s">
        <v>1241</v>
      </c>
      <c r="Z126" s="12">
        <v>151.22369315735315</v>
      </c>
      <c r="AA126" s="12">
        <v>0</v>
      </c>
      <c r="AB126" s="12">
        <v>151.22369315735315</v>
      </c>
      <c r="AD126" s="7"/>
    </row>
    <row r="127" spans="2:30" ht="15.75" customHeight="1">
      <c r="B127" s="60" t="s">
        <v>1073</v>
      </c>
      <c r="C127" s="60" t="s">
        <v>244</v>
      </c>
      <c r="D127" s="122">
        <v>52200.832300191156</v>
      </c>
      <c r="E127" s="123">
        <v>0</v>
      </c>
      <c r="F127" s="124">
        <v>52200.832300191156</v>
      </c>
      <c r="J127" s="8" t="s">
        <v>952</v>
      </c>
      <c r="K127" s="12">
        <v>3650.0075277518167</v>
      </c>
      <c r="L127" s="12">
        <v>0</v>
      </c>
      <c r="M127" s="12">
        <v>3650.0075277518167</v>
      </c>
      <c r="O127" s="7"/>
      <c r="Q127" s="60" t="s">
        <v>1444</v>
      </c>
      <c r="R127" s="55"/>
      <c r="S127" s="122">
        <v>55442.708374756308</v>
      </c>
      <c r="T127" s="123">
        <v>0</v>
      </c>
      <c r="U127" s="124">
        <v>55442.708374756308</v>
      </c>
      <c r="Y127" s="8" t="s">
        <v>1386</v>
      </c>
      <c r="Z127" s="12">
        <v>111.2257265857738</v>
      </c>
      <c r="AA127" s="12">
        <v>0</v>
      </c>
      <c r="AB127" s="12">
        <v>111.2257265857738</v>
      </c>
      <c r="AD127" s="7"/>
    </row>
    <row r="128" spans="2:30" ht="15.75" customHeight="1">
      <c r="B128" s="63"/>
      <c r="C128" s="64" t="s">
        <v>202</v>
      </c>
      <c r="D128" s="125">
        <v>14452.797862708299</v>
      </c>
      <c r="E128" s="126">
        <v>0</v>
      </c>
      <c r="F128" s="127">
        <v>14452.797862708299</v>
      </c>
      <c r="J128" s="8" t="s">
        <v>1325</v>
      </c>
      <c r="K128" s="12">
        <v>3306.2900644890669</v>
      </c>
      <c r="L128" s="12">
        <v>0</v>
      </c>
      <c r="M128" s="12">
        <v>3306.2900644890669</v>
      </c>
      <c r="O128" s="7"/>
      <c r="Q128" s="60" t="s">
        <v>1363</v>
      </c>
      <c r="R128" s="60" t="s">
        <v>244</v>
      </c>
      <c r="S128" s="122">
        <v>21034.654517362742</v>
      </c>
      <c r="T128" s="123">
        <v>0</v>
      </c>
      <c r="U128" s="124">
        <v>21034.654517362742</v>
      </c>
      <c r="Y128" s="8" t="s">
        <v>1206</v>
      </c>
      <c r="Z128" s="12">
        <v>70.953267223248531</v>
      </c>
      <c r="AA128" s="12">
        <v>0</v>
      </c>
      <c r="AB128" s="12">
        <v>70.953267223248531</v>
      </c>
      <c r="AD128" s="7"/>
    </row>
    <row r="129" spans="2:30" ht="15.75" customHeight="1">
      <c r="B129" s="63"/>
      <c r="C129" s="64" t="s">
        <v>128</v>
      </c>
      <c r="D129" s="125">
        <v>9796.8426327551533</v>
      </c>
      <c r="E129" s="126">
        <v>0</v>
      </c>
      <c r="F129" s="127">
        <v>9796.8426327551533</v>
      </c>
      <c r="J129" s="8" t="s">
        <v>1334</v>
      </c>
      <c r="K129" s="12">
        <v>2172.3185774440149</v>
      </c>
      <c r="L129" s="12">
        <v>0</v>
      </c>
      <c r="M129" s="12">
        <v>2172.3185774440149</v>
      </c>
      <c r="O129" s="7"/>
      <c r="Q129" s="63"/>
      <c r="R129" s="64" t="s">
        <v>45</v>
      </c>
      <c r="S129" s="125">
        <v>19145.767501231814</v>
      </c>
      <c r="T129" s="126">
        <v>0</v>
      </c>
      <c r="U129" s="127">
        <v>19145.767501231814</v>
      </c>
      <c r="Y129" s="8" t="s">
        <v>1128</v>
      </c>
      <c r="Z129" s="12">
        <v>50.946485846806979</v>
      </c>
      <c r="AA129" s="12">
        <v>0</v>
      </c>
      <c r="AB129" s="12">
        <v>50.946485846806979</v>
      </c>
      <c r="AD129" s="7"/>
    </row>
    <row r="130" spans="2:30" ht="15.75" customHeight="1">
      <c r="B130" s="63"/>
      <c r="C130" s="64" t="s">
        <v>217</v>
      </c>
      <c r="D130" s="125">
        <v>5106.5373121910598</v>
      </c>
      <c r="E130" s="126">
        <v>0</v>
      </c>
      <c r="F130" s="127">
        <v>5106.5373121910598</v>
      </c>
      <c r="J130" s="8" t="s">
        <v>1386</v>
      </c>
      <c r="K130" s="12">
        <v>2161.7288473497297</v>
      </c>
      <c r="L130" s="12">
        <v>0</v>
      </c>
      <c r="M130" s="12">
        <v>2161.7288473497297</v>
      </c>
      <c r="O130" s="7"/>
      <c r="Q130" s="63"/>
      <c r="R130" s="64" t="s">
        <v>193</v>
      </c>
      <c r="S130" s="125">
        <v>5359.9966192148577</v>
      </c>
      <c r="T130" s="126">
        <v>0</v>
      </c>
      <c r="U130" s="127">
        <v>5359.9966192148577</v>
      </c>
      <c r="Y130" s="8" t="s">
        <v>932</v>
      </c>
      <c r="Z130" s="12">
        <v>29.252197653300424</v>
      </c>
      <c r="AA130" s="12">
        <v>0</v>
      </c>
      <c r="AB130" s="12">
        <v>29.252197653300424</v>
      </c>
      <c r="AD130" s="7"/>
    </row>
    <row r="131" spans="2:30" ht="15.75" customHeight="1">
      <c r="B131" s="63"/>
      <c r="C131" s="64" t="s">
        <v>193</v>
      </c>
      <c r="D131" s="125">
        <v>2030.8490406776375</v>
      </c>
      <c r="E131" s="126">
        <v>0</v>
      </c>
      <c r="F131" s="127">
        <v>2030.8490406776375</v>
      </c>
      <c r="J131" s="8" t="s">
        <v>1073</v>
      </c>
      <c r="K131" s="12">
        <v>1528.285642749433</v>
      </c>
      <c r="L131" s="12">
        <v>0</v>
      </c>
      <c r="M131" s="12">
        <v>1528.285642749433</v>
      </c>
      <c r="O131" s="7"/>
      <c r="Q131" s="63"/>
      <c r="R131" s="64" t="s">
        <v>217</v>
      </c>
      <c r="S131" s="125">
        <v>1813.257005528078</v>
      </c>
      <c r="T131" s="126">
        <v>0</v>
      </c>
      <c r="U131" s="127">
        <v>1813.257005528078</v>
      </c>
      <c r="Y131" s="8" t="s">
        <v>974</v>
      </c>
      <c r="Z131" s="12">
        <v>25.303244547192691</v>
      </c>
      <c r="AA131" s="12">
        <v>0</v>
      </c>
      <c r="AB131" s="12">
        <v>25.303244547192691</v>
      </c>
      <c r="AD131" s="7"/>
    </row>
    <row r="132" spans="2:30" ht="15.75" customHeight="1">
      <c r="B132" s="63"/>
      <c r="C132" s="64" t="s">
        <v>87</v>
      </c>
      <c r="D132" s="125">
        <v>1528.285642749433</v>
      </c>
      <c r="E132" s="126">
        <v>0</v>
      </c>
      <c r="F132" s="127">
        <v>1528.285642749433</v>
      </c>
      <c r="J132" s="8" t="s">
        <v>1352</v>
      </c>
      <c r="K132" s="12">
        <v>1394.6699157048056</v>
      </c>
      <c r="L132" s="12">
        <v>0</v>
      </c>
      <c r="M132" s="12">
        <v>1394.6699157048056</v>
      </c>
      <c r="O132" s="7"/>
      <c r="Q132" s="63"/>
      <c r="R132" s="64" t="s">
        <v>202</v>
      </c>
      <c r="S132" s="125">
        <v>138.57492070404413</v>
      </c>
      <c r="T132" s="126">
        <v>0</v>
      </c>
      <c r="U132" s="127">
        <v>138.57492070404413</v>
      </c>
      <c r="Y132" s="8" t="s">
        <v>1073</v>
      </c>
      <c r="Z132" s="12">
        <v>18.350466921984051</v>
      </c>
      <c r="AA132" s="12">
        <v>0</v>
      </c>
      <c r="AB132" s="12">
        <v>18.350466921984051</v>
      </c>
      <c r="AD132" s="7"/>
    </row>
    <row r="133" spans="2:30" ht="15.75" customHeight="1">
      <c r="B133" s="63"/>
      <c r="C133" s="64" t="s">
        <v>97</v>
      </c>
      <c r="D133" s="125">
        <v>301.22160558581982</v>
      </c>
      <c r="E133" s="126">
        <v>0</v>
      </c>
      <c r="F133" s="127">
        <v>301.22160558581982</v>
      </c>
      <c r="I133" s="8" t="s">
        <v>1459</v>
      </c>
      <c r="K133" s="12">
        <v>56398.714447045677</v>
      </c>
      <c r="L133" s="12">
        <v>0</v>
      </c>
      <c r="M133" s="12">
        <v>56398.714447045677</v>
      </c>
      <c r="O133" s="7"/>
      <c r="Q133" s="63"/>
      <c r="R133" s="64" t="s">
        <v>128</v>
      </c>
      <c r="S133" s="125">
        <v>56.097278583666935</v>
      </c>
      <c r="T133" s="126">
        <v>0</v>
      </c>
      <c r="U133" s="127">
        <v>56.097278583666935</v>
      </c>
      <c r="X133" s="8" t="s">
        <v>1469</v>
      </c>
      <c r="Z133" s="12">
        <v>28891.242585575237</v>
      </c>
      <c r="AA133" s="12">
        <v>0</v>
      </c>
      <c r="AB133" s="12">
        <v>28891.242585575237</v>
      </c>
      <c r="AD133" s="7"/>
    </row>
    <row r="134" spans="2:30" ht="15.75" customHeight="1">
      <c r="B134" s="63"/>
      <c r="C134" s="64" t="s">
        <v>210</v>
      </c>
      <c r="D134" s="125">
        <v>258.21284643923701</v>
      </c>
      <c r="E134" s="126">
        <v>0</v>
      </c>
      <c r="F134" s="127">
        <v>258.21284643923701</v>
      </c>
      <c r="I134" s="8" t="s">
        <v>331</v>
      </c>
      <c r="J134" s="8" t="s">
        <v>1184</v>
      </c>
      <c r="K134" s="12">
        <v>37051.18033783666</v>
      </c>
      <c r="L134" s="12">
        <v>0</v>
      </c>
      <c r="M134" s="12">
        <v>37051.18033783666</v>
      </c>
      <c r="O134" s="7"/>
      <c r="Q134" s="63"/>
      <c r="R134" s="64" t="s">
        <v>87</v>
      </c>
      <c r="S134" s="125">
        <v>3.4083855011629463</v>
      </c>
      <c r="T134" s="126">
        <v>0</v>
      </c>
      <c r="U134" s="127">
        <v>3.4083855011629463</v>
      </c>
      <c r="X134" s="8" t="s">
        <v>319</v>
      </c>
      <c r="Y134" s="8" t="s">
        <v>1169</v>
      </c>
      <c r="Z134" s="12">
        <v>16440.076996616437</v>
      </c>
      <c r="AA134" s="12">
        <v>0</v>
      </c>
      <c r="AB134" s="12">
        <v>16440.076996616437</v>
      </c>
      <c r="AD134" s="7"/>
    </row>
    <row r="135" spans="2:30" ht="15.75" customHeight="1">
      <c r="B135" s="63"/>
      <c r="C135" s="64" t="s">
        <v>310</v>
      </c>
      <c r="D135" s="125">
        <v>193.86482423167706</v>
      </c>
      <c r="E135" s="126">
        <v>0</v>
      </c>
      <c r="F135" s="127">
        <v>193.86482423167706</v>
      </c>
      <c r="J135" s="8" t="s">
        <v>1394</v>
      </c>
      <c r="K135" s="12">
        <v>9580.5391193683008</v>
      </c>
      <c r="L135" s="12">
        <v>0</v>
      </c>
      <c r="M135" s="12">
        <v>9580.5391193683008</v>
      </c>
      <c r="O135" s="7"/>
      <c r="Q135" s="60" t="s">
        <v>1470</v>
      </c>
      <c r="R135" s="55"/>
      <c r="S135" s="122">
        <v>47551.75622812636</v>
      </c>
      <c r="T135" s="123">
        <v>0</v>
      </c>
      <c r="U135" s="124">
        <v>47551.75622812636</v>
      </c>
      <c r="Y135" s="8" t="s">
        <v>1278</v>
      </c>
      <c r="Z135" s="12">
        <v>989.78900514612803</v>
      </c>
      <c r="AA135" s="12">
        <v>0</v>
      </c>
      <c r="AB135" s="12">
        <v>989.78900514612803</v>
      </c>
      <c r="AD135" s="7"/>
    </row>
    <row r="136" spans="2:30" ht="15.75" customHeight="1">
      <c r="B136" s="63"/>
      <c r="C136" s="64" t="s">
        <v>319</v>
      </c>
      <c r="D136" s="125">
        <v>68.330279156515061</v>
      </c>
      <c r="E136" s="126">
        <v>0</v>
      </c>
      <c r="F136" s="127">
        <v>68.330279156515061</v>
      </c>
      <c r="J136" s="8" t="s">
        <v>1307</v>
      </c>
      <c r="K136" s="12">
        <v>1038.9324894548415</v>
      </c>
      <c r="L136" s="12">
        <v>0</v>
      </c>
      <c r="M136" s="12">
        <v>1038.9324894548415</v>
      </c>
      <c r="O136" s="7"/>
      <c r="Q136" s="60" t="s">
        <v>963</v>
      </c>
      <c r="R136" s="60" t="s">
        <v>138</v>
      </c>
      <c r="S136" s="122">
        <v>43658.184280580164</v>
      </c>
      <c r="T136" s="123">
        <v>0</v>
      </c>
      <c r="U136" s="124">
        <v>43658.184280580164</v>
      </c>
      <c r="Y136" s="8" t="s">
        <v>974</v>
      </c>
      <c r="Z136" s="12">
        <v>0</v>
      </c>
      <c r="AA136" s="12">
        <v>942.00849145946063</v>
      </c>
      <c r="AB136" s="12">
        <v>942.00849145946063</v>
      </c>
      <c r="AD136" s="7"/>
    </row>
    <row r="137" spans="2:30" ht="15.75" customHeight="1">
      <c r="B137" s="63"/>
      <c r="C137" s="64" t="s">
        <v>306</v>
      </c>
      <c r="D137" s="125">
        <v>61.13073130192533</v>
      </c>
      <c r="E137" s="126">
        <v>0</v>
      </c>
      <c r="F137" s="127">
        <v>61.13073130192533</v>
      </c>
      <c r="J137" s="8" t="s">
        <v>1241</v>
      </c>
      <c r="K137" s="12">
        <v>253.53222236838613</v>
      </c>
      <c r="L137" s="12">
        <v>0</v>
      </c>
      <c r="M137" s="12">
        <v>253.53222236838613</v>
      </c>
      <c r="O137" s="7"/>
      <c r="Q137" s="60" t="s">
        <v>1455</v>
      </c>
      <c r="R137" s="55"/>
      <c r="S137" s="122">
        <v>43658.184280580164</v>
      </c>
      <c r="T137" s="123">
        <v>0</v>
      </c>
      <c r="U137" s="124">
        <v>43658.184280580164</v>
      </c>
      <c r="Y137" s="8" t="s">
        <v>1380</v>
      </c>
      <c r="Z137" s="12">
        <v>238.95548470027327</v>
      </c>
      <c r="AA137" s="12">
        <v>0</v>
      </c>
      <c r="AB137" s="12">
        <v>238.95548470027327</v>
      </c>
      <c r="AD137" s="7"/>
    </row>
    <row r="138" spans="2:30" ht="15.75" customHeight="1">
      <c r="B138" s="63"/>
      <c r="C138" s="64" t="s">
        <v>331</v>
      </c>
      <c r="D138" s="125">
        <v>30.765249565669354</v>
      </c>
      <c r="E138" s="126">
        <v>0</v>
      </c>
      <c r="F138" s="127">
        <v>30.765249565669354</v>
      </c>
      <c r="J138" s="8" t="s">
        <v>1386</v>
      </c>
      <c r="K138" s="12">
        <v>186.47412357855478</v>
      </c>
      <c r="L138" s="12">
        <v>0</v>
      </c>
      <c r="M138" s="12">
        <v>186.47412357855478</v>
      </c>
      <c r="O138" s="7"/>
      <c r="Q138" s="60" t="s">
        <v>902</v>
      </c>
      <c r="R138" s="60" t="s">
        <v>138</v>
      </c>
      <c r="S138" s="122">
        <v>43132.259267128669</v>
      </c>
      <c r="T138" s="123">
        <v>0</v>
      </c>
      <c r="U138" s="124">
        <v>43132.259267128669</v>
      </c>
      <c r="Y138" s="8" t="s">
        <v>1232</v>
      </c>
      <c r="Z138" s="12">
        <v>189.44187908930323</v>
      </c>
      <c r="AA138" s="12">
        <v>0</v>
      </c>
      <c r="AB138" s="12">
        <v>189.44187908930323</v>
      </c>
      <c r="AD138" s="7"/>
    </row>
    <row r="139" spans="2:30" ht="15.75" customHeight="1">
      <c r="B139" s="60" t="s">
        <v>1444</v>
      </c>
      <c r="C139" s="55"/>
      <c r="D139" s="122">
        <v>86029.670327553569</v>
      </c>
      <c r="E139" s="123">
        <v>0</v>
      </c>
      <c r="F139" s="124">
        <v>86029.670327553569</v>
      </c>
      <c r="J139" s="8" t="s">
        <v>1206</v>
      </c>
      <c r="K139" s="12">
        <v>118.95582727694725</v>
      </c>
      <c r="L139" s="12">
        <v>0</v>
      </c>
      <c r="M139" s="12">
        <v>118.95582727694725</v>
      </c>
      <c r="O139" s="7"/>
      <c r="Q139" s="60" t="s">
        <v>1456</v>
      </c>
      <c r="R139" s="55"/>
      <c r="S139" s="122">
        <v>43132.259267128669</v>
      </c>
      <c r="T139" s="123">
        <v>0</v>
      </c>
      <c r="U139" s="124">
        <v>43132.259267128669</v>
      </c>
      <c r="Y139" s="8" t="s">
        <v>952</v>
      </c>
      <c r="Z139" s="12">
        <v>160.5488365849524</v>
      </c>
      <c r="AA139" s="12">
        <v>0</v>
      </c>
      <c r="AB139" s="12">
        <v>160.5488365849524</v>
      </c>
      <c r="AD139" s="7"/>
    </row>
    <row r="140" spans="2:30" ht="15.75" customHeight="1">
      <c r="B140" s="60" t="s">
        <v>1363</v>
      </c>
      <c r="C140" s="60" t="s">
        <v>244</v>
      </c>
      <c r="D140" s="122">
        <v>33617.069146132737</v>
      </c>
      <c r="E140" s="123">
        <v>0</v>
      </c>
      <c r="F140" s="124">
        <v>33617.069146132737</v>
      </c>
      <c r="J140" s="8" t="s">
        <v>1128</v>
      </c>
      <c r="K140" s="12">
        <v>85.413704089083367</v>
      </c>
      <c r="L140" s="12">
        <v>0</v>
      </c>
      <c r="M140" s="12">
        <v>85.413704089083367</v>
      </c>
      <c r="O140" s="7"/>
      <c r="Q140" s="60" t="s">
        <v>925</v>
      </c>
      <c r="R140" s="60" t="s">
        <v>244</v>
      </c>
      <c r="S140" s="122">
        <v>112.96351627036428</v>
      </c>
      <c r="T140" s="123">
        <v>34744.529796155635</v>
      </c>
      <c r="U140" s="124">
        <v>34857.493312425999</v>
      </c>
      <c r="Y140" s="8" t="s">
        <v>1379</v>
      </c>
      <c r="Z140" s="12">
        <v>103.34446052686823</v>
      </c>
      <c r="AA140" s="12">
        <v>0</v>
      </c>
      <c r="AB140" s="12">
        <v>103.34446052686823</v>
      </c>
      <c r="AD140" s="7"/>
    </row>
    <row r="141" spans="2:30" ht="15.75" customHeight="1">
      <c r="B141" s="63"/>
      <c r="C141" s="64" t="s">
        <v>45</v>
      </c>
      <c r="D141" s="125">
        <v>29583.008668234688</v>
      </c>
      <c r="E141" s="126">
        <v>0</v>
      </c>
      <c r="F141" s="127">
        <v>29583.008668234688</v>
      </c>
      <c r="J141" s="8" t="s">
        <v>932</v>
      </c>
      <c r="K141" s="12">
        <v>49.042412107232217</v>
      </c>
      <c r="L141" s="12">
        <v>0</v>
      </c>
      <c r="M141" s="12">
        <v>49.042412107232217</v>
      </c>
      <c r="O141" s="7"/>
      <c r="Q141" s="63"/>
      <c r="R141" s="64" t="s">
        <v>187</v>
      </c>
      <c r="S141" s="125">
        <v>0</v>
      </c>
      <c r="T141" s="126">
        <v>2079.527453511078</v>
      </c>
      <c r="U141" s="127">
        <v>2079.527453511078</v>
      </c>
      <c r="Y141" s="8" t="s">
        <v>1230</v>
      </c>
      <c r="Z141" s="12">
        <v>82.225562733982244</v>
      </c>
      <c r="AA141" s="12">
        <v>0</v>
      </c>
      <c r="AB141" s="12">
        <v>82.225562733982244</v>
      </c>
      <c r="AD141" s="7"/>
    </row>
    <row r="142" spans="2:30" ht="15.75" customHeight="1">
      <c r="B142" s="63"/>
      <c r="C142" s="64" t="s">
        <v>193</v>
      </c>
      <c r="D142" s="125">
        <v>17048.907667600452</v>
      </c>
      <c r="E142" s="126">
        <v>0</v>
      </c>
      <c r="F142" s="127">
        <v>17048.907667600452</v>
      </c>
      <c r="J142" s="8" t="s">
        <v>974</v>
      </c>
      <c r="K142" s="12">
        <v>42.421843358271246</v>
      </c>
      <c r="L142" s="12">
        <v>0</v>
      </c>
      <c r="M142" s="12">
        <v>42.421843358271246</v>
      </c>
      <c r="O142" s="7"/>
      <c r="Q142" s="63"/>
      <c r="R142" s="64" t="s">
        <v>310</v>
      </c>
      <c r="S142" s="125">
        <v>157.50090816696743</v>
      </c>
      <c r="T142" s="126">
        <v>0</v>
      </c>
      <c r="U142" s="127">
        <v>157.50090816696743</v>
      </c>
      <c r="Y142" s="8" t="s">
        <v>1145</v>
      </c>
      <c r="Z142" s="12">
        <v>73.084521852841846</v>
      </c>
      <c r="AA142" s="12">
        <v>0</v>
      </c>
      <c r="AB142" s="12">
        <v>73.084521852841846</v>
      </c>
      <c r="AD142" s="7"/>
    </row>
    <row r="143" spans="2:30" ht="15.75" customHeight="1">
      <c r="B143" s="63"/>
      <c r="C143" s="64" t="s">
        <v>217</v>
      </c>
      <c r="D143" s="125">
        <v>2290.7923970322604</v>
      </c>
      <c r="E143" s="126">
        <v>0</v>
      </c>
      <c r="F143" s="127">
        <v>2290.7923970322604</v>
      </c>
      <c r="J143" s="8" t="s">
        <v>1073</v>
      </c>
      <c r="K143" s="12">
        <v>30.765249565669354</v>
      </c>
      <c r="L143" s="12">
        <v>0</v>
      </c>
      <c r="M143" s="12">
        <v>30.765249565669354</v>
      </c>
      <c r="O143" s="7"/>
      <c r="Q143" s="63"/>
      <c r="R143" s="64" t="s">
        <v>217</v>
      </c>
      <c r="S143" s="125">
        <v>24.393622203735394</v>
      </c>
      <c r="T143" s="126">
        <v>0</v>
      </c>
      <c r="U143" s="127">
        <v>24.393622203735394</v>
      </c>
      <c r="Y143" s="8" t="s">
        <v>1200</v>
      </c>
      <c r="Z143" s="12">
        <v>38.62483827819792</v>
      </c>
      <c r="AA143" s="12">
        <v>0</v>
      </c>
      <c r="AB143" s="12">
        <v>38.62483827819792</v>
      </c>
      <c r="AD143" s="7"/>
    </row>
    <row r="144" spans="2:30" ht="15.75" customHeight="1">
      <c r="B144" s="63"/>
      <c r="C144" s="64" t="s">
        <v>202</v>
      </c>
      <c r="D144" s="125">
        <v>191.57845581678981</v>
      </c>
      <c r="E144" s="126">
        <v>0</v>
      </c>
      <c r="F144" s="127">
        <v>191.57845581678981</v>
      </c>
      <c r="I144" s="8" t="s">
        <v>1469</v>
      </c>
      <c r="K144" s="12">
        <v>48437.257329003951</v>
      </c>
      <c r="L144" s="12">
        <v>0</v>
      </c>
      <c r="M144" s="12">
        <v>48437.257329003951</v>
      </c>
      <c r="O144" s="7"/>
      <c r="Q144" s="63"/>
      <c r="R144" s="64" t="s">
        <v>97</v>
      </c>
      <c r="S144" s="125">
        <v>2.5251808993178684</v>
      </c>
      <c r="T144" s="126">
        <v>0</v>
      </c>
      <c r="U144" s="127">
        <v>2.5251808993178684</v>
      </c>
      <c r="X144" s="8" t="s">
        <v>1468</v>
      </c>
      <c r="Z144" s="12">
        <v>18316.091585528982</v>
      </c>
      <c r="AA144" s="12">
        <v>942.00849145946063</v>
      </c>
      <c r="AB144" s="12">
        <v>19258.100076988441</v>
      </c>
      <c r="AD144" s="7"/>
    </row>
    <row r="145" spans="2:30" ht="15.75" customHeight="1">
      <c r="B145" s="63"/>
      <c r="C145" s="64" t="s">
        <v>128</v>
      </c>
      <c r="D145" s="125">
        <v>78.357052539289782</v>
      </c>
      <c r="E145" s="126">
        <v>0</v>
      </c>
      <c r="F145" s="127">
        <v>78.357052539289782</v>
      </c>
      <c r="I145" s="8" t="s">
        <v>319</v>
      </c>
      <c r="J145" s="8" t="s">
        <v>1169</v>
      </c>
      <c r="K145" s="12">
        <v>31801.136709526509</v>
      </c>
      <c r="L145" s="12">
        <v>0</v>
      </c>
      <c r="M145" s="12">
        <v>31801.136709526509</v>
      </c>
      <c r="O145" s="7"/>
      <c r="Q145" s="60" t="s">
        <v>1457</v>
      </c>
      <c r="R145" s="55"/>
      <c r="S145" s="122">
        <v>297.38322754038501</v>
      </c>
      <c r="T145" s="123">
        <v>36824.057249666716</v>
      </c>
      <c r="U145" s="124">
        <v>37121.440477207099</v>
      </c>
      <c r="X145" s="8" t="s">
        <v>306</v>
      </c>
      <c r="Y145" s="8" t="s">
        <v>1340</v>
      </c>
      <c r="Z145" s="12">
        <v>8067.9833858740767</v>
      </c>
      <c r="AA145" s="12">
        <v>0</v>
      </c>
      <c r="AB145" s="12">
        <v>8067.9833858740767</v>
      </c>
      <c r="AD145" s="7"/>
    </row>
    <row r="146" spans="2:30" ht="15.75" customHeight="1">
      <c r="B146" s="63"/>
      <c r="C146" s="64" t="s">
        <v>87</v>
      </c>
      <c r="D146" s="125">
        <v>32.927541558066984</v>
      </c>
      <c r="E146" s="126">
        <v>0</v>
      </c>
      <c r="F146" s="127">
        <v>32.927541558066984</v>
      </c>
      <c r="J146" s="8" t="s">
        <v>1278</v>
      </c>
      <c r="K146" s="12">
        <v>1914.6148447307437</v>
      </c>
      <c r="L146" s="12">
        <v>0</v>
      </c>
      <c r="M146" s="12">
        <v>1914.6148447307437</v>
      </c>
      <c r="O146" s="7"/>
      <c r="Q146" s="60" t="s">
        <v>1171</v>
      </c>
      <c r="R146" s="60" t="s">
        <v>244</v>
      </c>
      <c r="S146" s="122">
        <v>0</v>
      </c>
      <c r="T146" s="123">
        <v>34744.529796155635</v>
      </c>
      <c r="U146" s="124">
        <v>34744.529796155635</v>
      </c>
      <c r="Y146" s="8" t="s">
        <v>969</v>
      </c>
      <c r="Z146" s="12">
        <v>2166.3420219118389</v>
      </c>
      <c r="AA146" s="12">
        <v>0</v>
      </c>
      <c r="AB146" s="12">
        <v>2166.3420219118389</v>
      </c>
      <c r="AD146" s="7"/>
    </row>
    <row r="147" spans="2:30" ht="15.75" customHeight="1">
      <c r="B147" s="60" t="s">
        <v>1470</v>
      </c>
      <c r="C147" s="55"/>
      <c r="D147" s="122">
        <v>82842.64092891429</v>
      </c>
      <c r="E147" s="123">
        <v>0</v>
      </c>
      <c r="F147" s="124">
        <v>82842.64092891429</v>
      </c>
      <c r="J147" s="8" t="s">
        <v>974</v>
      </c>
      <c r="K147" s="12">
        <v>0</v>
      </c>
      <c r="L147" s="12">
        <v>1822.189812407973</v>
      </c>
      <c r="M147" s="12">
        <v>1822.189812407973</v>
      </c>
      <c r="O147" s="7"/>
      <c r="Q147" s="63"/>
      <c r="R147" s="64" t="s">
        <v>187</v>
      </c>
      <c r="S147" s="125">
        <v>0</v>
      </c>
      <c r="T147" s="126">
        <v>2079.527453511078</v>
      </c>
      <c r="U147" s="127">
        <v>2079.527453511078</v>
      </c>
      <c r="Y147" s="8" t="s">
        <v>1376</v>
      </c>
      <c r="Z147" s="12">
        <v>0</v>
      </c>
      <c r="AA147" s="12">
        <v>2086.1317347072845</v>
      </c>
      <c r="AB147" s="12">
        <v>2086.1317347072845</v>
      </c>
      <c r="AD147" s="7"/>
    </row>
    <row r="148" spans="2:30" ht="15.75" customHeight="1">
      <c r="B148" s="60" t="s">
        <v>963</v>
      </c>
      <c r="C148" s="60" t="s">
        <v>138</v>
      </c>
      <c r="D148" s="122">
        <v>68928.671906994918</v>
      </c>
      <c r="E148" s="123">
        <v>0</v>
      </c>
      <c r="F148" s="124">
        <v>68928.671906994918</v>
      </c>
      <c r="J148" s="8" t="s">
        <v>1380</v>
      </c>
      <c r="K148" s="12">
        <v>462.22752107599837</v>
      </c>
      <c r="L148" s="12">
        <v>0</v>
      </c>
      <c r="M148" s="12">
        <v>462.22752107599837</v>
      </c>
      <c r="O148" s="7"/>
      <c r="Q148" s="60" t="s">
        <v>1458</v>
      </c>
      <c r="R148" s="55"/>
      <c r="S148" s="122">
        <v>0</v>
      </c>
      <c r="T148" s="123">
        <v>36824.057249666716</v>
      </c>
      <c r="U148" s="124">
        <v>36824.057249666716</v>
      </c>
      <c r="Y148" s="8" t="s">
        <v>1036</v>
      </c>
      <c r="Z148" s="12">
        <v>991.98246518470035</v>
      </c>
      <c r="AA148" s="12">
        <v>0</v>
      </c>
      <c r="AB148" s="12">
        <v>991.98246518470035</v>
      </c>
      <c r="AD148" s="7"/>
    </row>
    <row r="149" spans="2:30" ht="15.75" customHeight="1">
      <c r="B149" s="60" t="s">
        <v>1455</v>
      </c>
      <c r="C149" s="55"/>
      <c r="D149" s="122">
        <v>68928.671906994918</v>
      </c>
      <c r="E149" s="123">
        <v>0</v>
      </c>
      <c r="F149" s="124">
        <v>68928.671906994918</v>
      </c>
      <c r="J149" s="8" t="s">
        <v>1232</v>
      </c>
      <c r="K149" s="12">
        <v>366.45005352885084</v>
      </c>
      <c r="L149" s="12">
        <v>0</v>
      </c>
      <c r="M149" s="12">
        <v>366.45005352885084</v>
      </c>
      <c r="O149" s="7"/>
      <c r="Q149" s="60" t="s">
        <v>974</v>
      </c>
      <c r="R149" s="60" t="s">
        <v>244</v>
      </c>
      <c r="S149" s="122">
        <v>0</v>
      </c>
      <c r="T149" s="123">
        <v>34744.529796155635</v>
      </c>
      <c r="U149" s="124">
        <v>34744.529796155635</v>
      </c>
      <c r="Y149" s="8" t="s">
        <v>1143</v>
      </c>
      <c r="Z149" s="12">
        <v>813.84055320768221</v>
      </c>
      <c r="AA149" s="12">
        <v>0</v>
      </c>
      <c r="AB149" s="12">
        <v>813.84055320768221</v>
      </c>
      <c r="AD149" s="7"/>
    </row>
    <row r="150" spans="2:30" ht="15.75" customHeight="1">
      <c r="B150" s="60" t="s">
        <v>902</v>
      </c>
      <c r="C150" s="60" t="s">
        <v>138</v>
      </c>
      <c r="D150" s="122">
        <v>68098.327876494208</v>
      </c>
      <c r="E150" s="123">
        <v>0</v>
      </c>
      <c r="F150" s="124">
        <v>68098.327876494208</v>
      </c>
      <c r="J150" s="8" t="s">
        <v>952</v>
      </c>
      <c r="K150" s="12">
        <v>310.5603156143552</v>
      </c>
      <c r="L150" s="12">
        <v>0</v>
      </c>
      <c r="M150" s="12">
        <v>310.5603156143552</v>
      </c>
      <c r="O150" s="7"/>
      <c r="Q150" s="63"/>
      <c r="R150" s="64" t="s">
        <v>319</v>
      </c>
      <c r="S150" s="125">
        <v>0</v>
      </c>
      <c r="T150" s="126">
        <v>942.00849145946063</v>
      </c>
      <c r="U150" s="127">
        <v>942.00849145946063</v>
      </c>
      <c r="Y150" s="8" t="s">
        <v>1380</v>
      </c>
      <c r="Z150" s="12">
        <v>227.27815712328248</v>
      </c>
      <c r="AA150" s="12">
        <v>0</v>
      </c>
      <c r="AB150" s="12">
        <v>227.27815712328248</v>
      </c>
      <c r="AD150" s="7"/>
    </row>
    <row r="151" spans="2:30" ht="15.75" customHeight="1">
      <c r="B151" s="60" t="s">
        <v>1456</v>
      </c>
      <c r="C151" s="55"/>
      <c r="D151" s="122">
        <v>68098.327876494208</v>
      </c>
      <c r="E151" s="123">
        <v>0</v>
      </c>
      <c r="F151" s="124">
        <v>68098.327876494208</v>
      </c>
      <c r="J151" s="8" t="s">
        <v>1379</v>
      </c>
      <c r="K151" s="12">
        <v>199.90607818099616</v>
      </c>
      <c r="L151" s="12">
        <v>0</v>
      </c>
      <c r="M151" s="12">
        <v>199.90607818099616</v>
      </c>
      <c r="O151" s="7"/>
      <c r="Q151" s="63"/>
      <c r="R151" s="64" t="s">
        <v>97</v>
      </c>
      <c r="S151" s="125">
        <v>69.442474731241376</v>
      </c>
      <c r="T151" s="126">
        <v>0</v>
      </c>
      <c r="U151" s="127">
        <v>69.442474731241376</v>
      </c>
      <c r="Y151" s="8" t="s">
        <v>1276</v>
      </c>
      <c r="Z151" s="12">
        <v>185.19336384873168</v>
      </c>
      <c r="AA151" s="12">
        <v>0</v>
      </c>
      <c r="AB151" s="12">
        <v>185.19336384873168</v>
      </c>
      <c r="AD151" s="7"/>
    </row>
    <row r="152" spans="2:30" ht="15.75" customHeight="1">
      <c r="B152" s="60" t="s">
        <v>925</v>
      </c>
      <c r="C152" s="60" t="s">
        <v>244</v>
      </c>
      <c r="D152" s="122">
        <v>180.53552219346105</v>
      </c>
      <c r="E152" s="123">
        <v>55527.855693713318</v>
      </c>
      <c r="F152" s="124">
        <v>55708.391215906777</v>
      </c>
      <c r="J152" s="8" t="s">
        <v>1230</v>
      </c>
      <c r="K152" s="12">
        <v>159.05438654936276</v>
      </c>
      <c r="L152" s="12">
        <v>0</v>
      </c>
      <c r="M152" s="12">
        <v>159.05438654936276</v>
      </c>
      <c r="O152" s="7"/>
      <c r="Q152" s="63"/>
      <c r="R152" s="64" t="s">
        <v>331</v>
      </c>
      <c r="S152" s="125">
        <v>25.303244547192691</v>
      </c>
      <c r="T152" s="126">
        <v>0</v>
      </c>
      <c r="U152" s="127">
        <v>25.303244547192691</v>
      </c>
      <c r="Y152" s="8" t="s">
        <v>952</v>
      </c>
      <c r="Z152" s="12">
        <v>41.463791834954172</v>
      </c>
      <c r="AA152" s="12">
        <v>0</v>
      </c>
      <c r="AB152" s="12">
        <v>41.463791834954172</v>
      </c>
      <c r="AD152" s="7"/>
    </row>
    <row r="153" spans="2:30" ht="15.75" customHeight="1">
      <c r="B153" s="63"/>
      <c r="C153" s="64" t="s">
        <v>187</v>
      </c>
      <c r="D153" s="125">
        <v>0</v>
      </c>
      <c r="E153" s="126">
        <v>4202.0954673795059</v>
      </c>
      <c r="F153" s="127">
        <v>4202.0954673795059</v>
      </c>
      <c r="J153" s="8" t="s">
        <v>1145</v>
      </c>
      <c r="K153" s="12">
        <v>141.37226189822243</v>
      </c>
      <c r="L153" s="12">
        <v>0</v>
      </c>
      <c r="M153" s="12">
        <v>141.37226189822243</v>
      </c>
      <c r="O153" s="7"/>
      <c r="Q153" s="60" t="s">
        <v>1462</v>
      </c>
      <c r="R153" s="55"/>
      <c r="S153" s="122">
        <v>94.745719278434066</v>
      </c>
      <c r="T153" s="123">
        <v>35686.538287615098</v>
      </c>
      <c r="U153" s="124">
        <v>35781.284006893533</v>
      </c>
      <c r="Y153" s="8" t="s">
        <v>1073</v>
      </c>
      <c r="Z153" s="12">
        <v>40.120665316930406</v>
      </c>
      <c r="AA153" s="12">
        <v>0</v>
      </c>
      <c r="AB153" s="12">
        <v>40.120665316930406</v>
      </c>
      <c r="AD153" s="7"/>
    </row>
    <row r="154" spans="2:30" ht="15.75" customHeight="1">
      <c r="B154" s="63"/>
      <c r="C154" s="64" t="s">
        <v>310</v>
      </c>
      <c r="D154" s="125">
        <v>263.28288250948856</v>
      </c>
      <c r="E154" s="126">
        <v>0</v>
      </c>
      <c r="F154" s="127">
        <v>263.28288250948856</v>
      </c>
      <c r="J154" s="8" t="s">
        <v>1200</v>
      </c>
      <c r="K154" s="12">
        <v>74.714599129987405</v>
      </c>
      <c r="L154" s="12">
        <v>0</v>
      </c>
      <c r="M154" s="12">
        <v>74.714599129987405</v>
      </c>
      <c r="O154" s="7"/>
      <c r="Q154" s="60" t="s">
        <v>1023</v>
      </c>
      <c r="R154" s="60" t="s">
        <v>244</v>
      </c>
      <c r="S154" s="122">
        <v>97.785681330790794</v>
      </c>
      <c r="T154" s="123">
        <v>34744.529796155635</v>
      </c>
      <c r="U154" s="124">
        <v>34842.315477486423</v>
      </c>
      <c r="Y154" s="8" t="s">
        <v>1387</v>
      </c>
      <c r="Z154" s="12">
        <v>18.457222955565719</v>
      </c>
      <c r="AA154" s="12">
        <v>0</v>
      </c>
      <c r="AB154" s="12">
        <v>18.457222955565719</v>
      </c>
      <c r="AD154" s="7"/>
    </row>
    <row r="155" spans="2:30" ht="15.75" customHeight="1">
      <c r="B155" s="63"/>
      <c r="C155" s="64" t="s">
        <v>217</v>
      </c>
      <c r="D155" s="125">
        <v>30.817873092468833</v>
      </c>
      <c r="E155" s="126">
        <v>0</v>
      </c>
      <c r="F155" s="127">
        <v>30.817873092468833</v>
      </c>
      <c r="I155" s="8" t="s">
        <v>1468</v>
      </c>
      <c r="K155" s="12">
        <v>35430.036770235027</v>
      </c>
      <c r="L155" s="12">
        <v>1822.189812407973</v>
      </c>
      <c r="M155" s="12">
        <v>37252.226582643001</v>
      </c>
      <c r="O155" s="7"/>
      <c r="Q155" s="63"/>
      <c r="R155" s="64" t="s">
        <v>202</v>
      </c>
      <c r="S155" s="125">
        <v>147.85443580309345</v>
      </c>
      <c r="T155" s="126">
        <v>0</v>
      </c>
      <c r="U155" s="127">
        <v>147.85443580309345</v>
      </c>
      <c r="X155" s="8" t="s">
        <v>1472</v>
      </c>
      <c r="Z155" s="12">
        <v>12552.661627257763</v>
      </c>
      <c r="AA155" s="12">
        <v>2086.1317347072845</v>
      </c>
      <c r="AB155" s="12">
        <v>14638.793361965047</v>
      </c>
      <c r="AD155" s="7"/>
    </row>
    <row r="156" spans="2:30" ht="15.75" customHeight="1">
      <c r="B156" s="63"/>
      <c r="C156" s="64" t="s">
        <v>97</v>
      </c>
      <c r="D156" s="125">
        <v>3.4366020420282686</v>
      </c>
      <c r="E156" s="126">
        <v>0</v>
      </c>
      <c r="F156" s="127">
        <v>3.4366020420282686</v>
      </c>
      <c r="I156" s="8" t="s">
        <v>306</v>
      </c>
      <c r="J156" s="8" t="s">
        <v>1340</v>
      </c>
      <c r="K156" s="12">
        <v>12292.959765603417</v>
      </c>
      <c r="L156" s="12">
        <v>0</v>
      </c>
      <c r="M156" s="12">
        <v>12292.959765603417</v>
      </c>
      <c r="O156" s="7"/>
      <c r="Q156" s="60" t="s">
        <v>1461</v>
      </c>
      <c r="R156" s="55"/>
      <c r="S156" s="122">
        <v>245.64011713388425</v>
      </c>
      <c r="T156" s="123">
        <v>34744.529796155635</v>
      </c>
      <c r="U156" s="124">
        <v>34990.169913289523</v>
      </c>
      <c r="X156" s="8" t="s">
        <v>161</v>
      </c>
      <c r="Y156" s="8" t="s">
        <v>927</v>
      </c>
      <c r="Z156" s="12">
        <v>11063.997178263746</v>
      </c>
      <c r="AA156" s="12">
        <v>0</v>
      </c>
      <c r="AB156" s="12">
        <v>11063.997178263746</v>
      </c>
      <c r="AD156" s="7"/>
    </row>
    <row r="157" spans="2:30" ht="15.75" customHeight="1">
      <c r="B157" s="60" t="s">
        <v>1457</v>
      </c>
      <c r="C157" s="55"/>
      <c r="D157" s="122">
        <v>478.07287983744669</v>
      </c>
      <c r="E157" s="123">
        <v>59729.951161092824</v>
      </c>
      <c r="F157" s="124">
        <v>60208.024040930271</v>
      </c>
      <c r="J157" s="8" t="s">
        <v>969</v>
      </c>
      <c r="K157" s="12">
        <v>3300.794515829688</v>
      </c>
      <c r="L157" s="12">
        <v>0</v>
      </c>
      <c r="M157" s="12">
        <v>3300.794515829688</v>
      </c>
      <c r="O157" s="7"/>
      <c r="Q157" s="60" t="s">
        <v>1288</v>
      </c>
      <c r="R157" s="60" t="s">
        <v>244</v>
      </c>
      <c r="S157" s="122">
        <v>0</v>
      </c>
      <c r="T157" s="123">
        <v>34744.529796155635</v>
      </c>
      <c r="U157" s="124">
        <v>34744.529796155635</v>
      </c>
      <c r="Y157" s="8" t="s">
        <v>1386</v>
      </c>
      <c r="Z157" s="12">
        <v>963.51388898421442</v>
      </c>
      <c r="AA157" s="12">
        <v>0</v>
      </c>
      <c r="AB157" s="12">
        <v>963.51388898421442</v>
      </c>
      <c r="AD157" s="7"/>
    </row>
    <row r="158" spans="2:30" ht="15.75" customHeight="1">
      <c r="B158" s="60" t="s">
        <v>1171</v>
      </c>
      <c r="C158" s="60" t="s">
        <v>244</v>
      </c>
      <c r="D158" s="122">
        <v>0</v>
      </c>
      <c r="E158" s="123">
        <v>55527.855693713318</v>
      </c>
      <c r="F158" s="124">
        <v>55527.855693713318</v>
      </c>
      <c r="J158" s="8" t="s">
        <v>1376</v>
      </c>
      <c r="K158" s="12">
        <v>0</v>
      </c>
      <c r="L158" s="12">
        <v>3178.5803532274854</v>
      </c>
      <c r="M158" s="12">
        <v>3178.5803532274854</v>
      </c>
      <c r="O158" s="7"/>
      <c r="Q158" s="60" t="s">
        <v>1464</v>
      </c>
      <c r="R158" s="55"/>
      <c r="S158" s="122">
        <v>0</v>
      </c>
      <c r="T158" s="123">
        <v>34744.529796155635</v>
      </c>
      <c r="U158" s="124">
        <v>34744.529796155635</v>
      </c>
      <c r="Y158" s="8" t="s">
        <v>918</v>
      </c>
      <c r="Z158" s="12">
        <v>185.80531036276486</v>
      </c>
      <c r="AA158" s="12">
        <v>0</v>
      </c>
      <c r="AB158" s="12">
        <v>185.80531036276486</v>
      </c>
      <c r="AD158" s="7"/>
    </row>
    <row r="159" spans="2:30" ht="15.75" customHeight="1">
      <c r="B159" s="63"/>
      <c r="C159" s="64" t="s">
        <v>187</v>
      </c>
      <c r="D159" s="125">
        <v>0</v>
      </c>
      <c r="E159" s="126">
        <v>4202.0954673795059</v>
      </c>
      <c r="F159" s="127">
        <v>4202.0954673795059</v>
      </c>
      <c r="J159" s="8" t="s">
        <v>1036</v>
      </c>
      <c r="K159" s="12">
        <v>1511.4558309639458</v>
      </c>
      <c r="L159" s="12">
        <v>0</v>
      </c>
      <c r="M159" s="12">
        <v>1511.4558309639458</v>
      </c>
      <c r="O159" s="7"/>
      <c r="Q159" s="60" t="s">
        <v>1172</v>
      </c>
      <c r="R159" s="60" t="s">
        <v>244</v>
      </c>
      <c r="S159" s="122">
        <v>0</v>
      </c>
      <c r="T159" s="123">
        <v>34744.529796155635</v>
      </c>
      <c r="U159" s="124">
        <v>34744.529796155635</v>
      </c>
      <c r="Y159" s="8" t="s">
        <v>933</v>
      </c>
      <c r="Z159" s="12">
        <v>178.96086258802805</v>
      </c>
      <c r="AA159" s="12">
        <v>0</v>
      </c>
      <c r="AB159" s="12">
        <v>178.96086258802805</v>
      </c>
      <c r="AD159" s="7"/>
    </row>
    <row r="160" spans="2:30" ht="15.75" customHeight="1">
      <c r="B160" s="60" t="s">
        <v>1458</v>
      </c>
      <c r="C160" s="55"/>
      <c r="D160" s="122">
        <v>0</v>
      </c>
      <c r="E160" s="123">
        <v>59729.951161092824</v>
      </c>
      <c r="F160" s="124">
        <v>59729.951161092824</v>
      </c>
      <c r="J160" s="8" t="s">
        <v>1143</v>
      </c>
      <c r="K160" s="12">
        <v>1240.0260012576348</v>
      </c>
      <c r="L160" s="12">
        <v>0</v>
      </c>
      <c r="M160" s="12">
        <v>1240.0260012576348</v>
      </c>
      <c r="O160" s="7"/>
      <c r="Q160" s="60" t="s">
        <v>1465</v>
      </c>
      <c r="R160" s="55"/>
      <c r="S160" s="122">
        <v>0</v>
      </c>
      <c r="T160" s="123">
        <v>34744.529796155635</v>
      </c>
      <c r="U160" s="124">
        <v>34744.529796155635</v>
      </c>
      <c r="Y160" s="8" t="s">
        <v>1038</v>
      </c>
      <c r="Z160" s="12">
        <v>176.67472619809323</v>
      </c>
      <c r="AA160" s="12">
        <v>0</v>
      </c>
      <c r="AB160" s="12">
        <v>176.67472619809323</v>
      </c>
      <c r="AD160" s="7"/>
    </row>
    <row r="161" spans="2:30" ht="15.75" customHeight="1">
      <c r="B161" s="60" t="s">
        <v>974</v>
      </c>
      <c r="C161" s="60" t="s">
        <v>244</v>
      </c>
      <c r="D161" s="122">
        <v>0</v>
      </c>
      <c r="E161" s="123">
        <v>55527.855693713318</v>
      </c>
      <c r="F161" s="124">
        <v>55527.855693713318</v>
      </c>
      <c r="J161" s="8" t="s">
        <v>1380</v>
      </c>
      <c r="K161" s="12">
        <v>346.29734686969891</v>
      </c>
      <c r="L161" s="12">
        <v>0</v>
      </c>
      <c r="M161" s="12">
        <v>346.29734686969891</v>
      </c>
      <c r="O161" s="7"/>
      <c r="Q161" s="60" t="s">
        <v>1006</v>
      </c>
      <c r="R161" s="60" t="s">
        <v>244</v>
      </c>
      <c r="S161" s="122">
        <v>0</v>
      </c>
      <c r="T161" s="123">
        <v>34744.529796155635</v>
      </c>
      <c r="U161" s="124">
        <v>34744.529796155635</v>
      </c>
      <c r="Y161" s="8" t="s">
        <v>1400</v>
      </c>
      <c r="Z161" s="12">
        <v>174.14619980463434</v>
      </c>
      <c r="AA161" s="12">
        <v>0</v>
      </c>
      <c r="AB161" s="12">
        <v>174.14619980463434</v>
      </c>
      <c r="AD161" s="7"/>
    </row>
    <row r="162" spans="2:30" ht="15.75" customHeight="1">
      <c r="B162" s="63"/>
      <c r="C162" s="64" t="s">
        <v>319</v>
      </c>
      <c r="D162" s="125">
        <v>0</v>
      </c>
      <c r="E162" s="126">
        <v>1822.189812407973</v>
      </c>
      <c r="F162" s="127">
        <v>1822.189812407973</v>
      </c>
      <c r="J162" s="8" t="s">
        <v>1276</v>
      </c>
      <c r="K162" s="12">
        <v>282.17392894427371</v>
      </c>
      <c r="L162" s="12">
        <v>0</v>
      </c>
      <c r="M162" s="12">
        <v>282.17392894427371</v>
      </c>
      <c r="O162" s="7"/>
      <c r="Q162" s="60" t="s">
        <v>1467</v>
      </c>
      <c r="R162" s="55"/>
      <c r="S162" s="122">
        <v>0</v>
      </c>
      <c r="T162" s="123">
        <v>34744.529796155635</v>
      </c>
      <c r="U162" s="124">
        <v>34744.529796155635</v>
      </c>
      <c r="Y162" s="8" t="s">
        <v>994</v>
      </c>
      <c r="Z162" s="12">
        <v>165.02503537639393</v>
      </c>
      <c r="AA162" s="12">
        <v>0</v>
      </c>
      <c r="AB162" s="12">
        <v>165.02503537639393</v>
      </c>
      <c r="AD162" s="7"/>
    </row>
    <row r="163" spans="2:30" ht="15.75" customHeight="1">
      <c r="B163" s="63"/>
      <c r="C163" s="64" t="s">
        <v>97</v>
      </c>
      <c r="D163" s="125">
        <v>94.506556155777389</v>
      </c>
      <c r="E163" s="126">
        <v>0</v>
      </c>
      <c r="F163" s="127">
        <v>94.506556155777389</v>
      </c>
      <c r="J163" s="8" t="s">
        <v>952</v>
      </c>
      <c r="K163" s="12">
        <v>63.177215467359986</v>
      </c>
      <c r="L163" s="12">
        <v>0</v>
      </c>
      <c r="M163" s="12">
        <v>63.177215467359986</v>
      </c>
      <c r="O163" s="7"/>
      <c r="Q163" s="60" t="s">
        <v>1129</v>
      </c>
      <c r="R163" s="60" t="s">
        <v>128</v>
      </c>
      <c r="S163" s="122">
        <v>15126.536748923818</v>
      </c>
      <c r="T163" s="123">
        <v>0</v>
      </c>
      <c r="U163" s="124">
        <v>15126.536748923818</v>
      </c>
      <c r="Y163" s="8" t="s">
        <v>1064</v>
      </c>
      <c r="Z163" s="12">
        <v>130.13349058735787</v>
      </c>
      <c r="AA163" s="12">
        <v>0</v>
      </c>
      <c r="AB163" s="12">
        <v>130.13349058735787</v>
      </c>
      <c r="AD163" s="7"/>
    </row>
    <row r="164" spans="2:30" ht="15.75" customHeight="1">
      <c r="B164" s="63"/>
      <c r="C164" s="64" t="s">
        <v>331</v>
      </c>
      <c r="D164" s="125">
        <v>42.421843358271246</v>
      </c>
      <c r="E164" s="126">
        <v>0</v>
      </c>
      <c r="F164" s="127">
        <v>42.421843358271246</v>
      </c>
      <c r="J164" s="8" t="s">
        <v>1073</v>
      </c>
      <c r="K164" s="12">
        <v>61.13073130192533</v>
      </c>
      <c r="L164" s="12">
        <v>0</v>
      </c>
      <c r="M164" s="12">
        <v>61.13073130192533</v>
      </c>
      <c r="O164" s="7"/>
      <c r="Q164" s="63"/>
      <c r="R164" s="64" t="s">
        <v>193</v>
      </c>
      <c r="S164" s="125">
        <v>10580.103406675276</v>
      </c>
      <c r="T164" s="126">
        <v>0</v>
      </c>
      <c r="U164" s="127">
        <v>10580.103406675276</v>
      </c>
      <c r="Y164" s="8" t="s">
        <v>1045</v>
      </c>
      <c r="Z164" s="12">
        <v>95.247664924012184</v>
      </c>
      <c r="AA164" s="12">
        <v>0</v>
      </c>
      <c r="AB164" s="12">
        <v>95.247664924012184</v>
      </c>
      <c r="AD164" s="7"/>
    </row>
    <row r="165" spans="2:30" ht="15.75" customHeight="1">
      <c r="B165" s="60" t="s">
        <v>1462</v>
      </c>
      <c r="C165" s="55"/>
      <c r="D165" s="122">
        <v>136.92839951404864</v>
      </c>
      <c r="E165" s="123">
        <v>57350.045506121292</v>
      </c>
      <c r="F165" s="124">
        <v>57486.973905635343</v>
      </c>
      <c r="J165" s="8" t="s">
        <v>1387</v>
      </c>
      <c r="K165" s="12">
        <v>28.122752406109438</v>
      </c>
      <c r="L165" s="12">
        <v>0</v>
      </c>
      <c r="M165" s="12">
        <v>28.122752406109438</v>
      </c>
      <c r="O165" s="7"/>
      <c r="Q165" s="63"/>
      <c r="R165" s="64" t="s">
        <v>61</v>
      </c>
      <c r="S165" s="125">
        <v>3088.9114659057982</v>
      </c>
      <c r="T165" s="126">
        <v>0</v>
      </c>
      <c r="U165" s="127">
        <v>3088.9114659057982</v>
      </c>
      <c r="Y165" s="8" t="s">
        <v>1186</v>
      </c>
      <c r="Z165" s="12">
        <v>57.729359347306207</v>
      </c>
      <c r="AA165" s="12">
        <v>0</v>
      </c>
      <c r="AB165" s="12">
        <v>57.729359347306207</v>
      </c>
      <c r="AD165" s="7"/>
    </row>
    <row r="166" spans="2:30" ht="15.75" customHeight="1">
      <c r="B166" s="60" t="s">
        <v>1023</v>
      </c>
      <c r="C166" s="60" t="s">
        <v>244</v>
      </c>
      <c r="D166" s="122">
        <v>156.27867850577101</v>
      </c>
      <c r="E166" s="123">
        <v>55527.855693713318</v>
      </c>
      <c r="F166" s="124">
        <v>55684.134372219087</v>
      </c>
      <c r="I166" s="8" t="s">
        <v>1472</v>
      </c>
      <c r="K166" s="12">
        <v>19126.138088644053</v>
      </c>
      <c r="L166" s="12">
        <v>3178.5803532274854</v>
      </c>
      <c r="M166" s="12">
        <v>22304.718441871537</v>
      </c>
      <c r="O166" s="7"/>
      <c r="Q166" s="63"/>
      <c r="R166" s="64" t="s">
        <v>87</v>
      </c>
      <c r="S166" s="125">
        <v>2505.6130917368523</v>
      </c>
      <c r="T166" s="126">
        <v>0</v>
      </c>
      <c r="U166" s="127">
        <v>2505.6130917368523</v>
      </c>
      <c r="X166" s="8" t="s">
        <v>1463</v>
      </c>
      <c r="Z166" s="12">
        <v>13191.233716436551</v>
      </c>
      <c r="AA166" s="12">
        <v>0</v>
      </c>
      <c r="AB166" s="12">
        <v>13191.233716436551</v>
      </c>
      <c r="AD166" s="7"/>
    </row>
    <row r="167" spans="2:30" ht="15.75" customHeight="1">
      <c r="B167" s="63"/>
      <c r="C167" s="64" t="s">
        <v>202</v>
      </c>
      <c r="D167" s="125">
        <v>204.40729356298795</v>
      </c>
      <c r="E167" s="126">
        <v>0</v>
      </c>
      <c r="F167" s="127">
        <v>204.40729356298795</v>
      </c>
      <c r="I167" s="8" t="s">
        <v>161</v>
      </c>
      <c r="J167" s="8" t="s">
        <v>927</v>
      </c>
      <c r="K167" s="12">
        <v>18328.856132428558</v>
      </c>
      <c r="L167" s="12">
        <v>0</v>
      </c>
      <c r="M167" s="12">
        <v>18328.856132428558</v>
      </c>
      <c r="O167" s="7"/>
      <c r="Q167" s="63"/>
      <c r="R167" s="64" t="s">
        <v>202</v>
      </c>
      <c r="S167" s="125">
        <v>1434.0028011682759</v>
      </c>
      <c r="T167" s="126">
        <v>0</v>
      </c>
      <c r="U167" s="127">
        <v>1434.0028011682759</v>
      </c>
      <c r="X167" s="8" t="s">
        <v>83</v>
      </c>
      <c r="Y167" s="8" t="s">
        <v>1078</v>
      </c>
      <c r="Z167" s="12">
        <v>2107.1399393265729</v>
      </c>
      <c r="AA167" s="12">
        <v>0</v>
      </c>
      <c r="AB167" s="12">
        <v>2107.1399393265729</v>
      </c>
      <c r="AD167" s="7"/>
    </row>
    <row r="168" spans="2:30" ht="15.75" customHeight="1">
      <c r="B168" s="60" t="s">
        <v>1461</v>
      </c>
      <c r="C168" s="55"/>
      <c r="D168" s="122">
        <v>360.68597206875893</v>
      </c>
      <c r="E168" s="123">
        <v>55527.855693713318</v>
      </c>
      <c r="F168" s="124">
        <v>55888.541665782075</v>
      </c>
      <c r="J168" s="8" t="s">
        <v>1386</v>
      </c>
      <c r="K168" s="12">
        <v>1596.1778702803119</v>
      </c>
      <c r="L168" s="12">
        <v>0</v>
      </c>
      <c r="M168" s="12">
        <v>1596.1778702803119</v>
      </c>
      <c r="O168" s="7"/>
      <c r="Q168" s="63"/>
      <c r="R168" s="64" t="s">
        <v>244</v>
      </c>
      <c r="S168" s="125">
        <v>693.97889804166869</v>
      </c>
      <c r="T168" s="126">
        <v>0</v>
      </c>
      <c r="U168" s="127">
        <v>693.97889804166869</v>
      </c>
      <c r="Y168" s="8" t="s">
        <v>1229</v>
      </c>
      <c r="Z168" s="12">
        <v>2084.490119992673</v>
      </c>
      <c r="AA168" s="12">
        <v>0</v>
      </c>
      <c r="AB168" s="12">
        <v>2084.490119992673</v>
      </c>
      <c r="AD168" s="7"/>
    </row>
    <row r="169" spans="2:30" ht="15.75" customHeight="1">
      <c r="B169" s="60" t="s">
        <v>1172</v>
      </c>
      <c r="C169" s="60" t="s">
        <v>244</v>
      </c>
      <c r="D169" s="122">
        <v>0</v>
      </c>
      <c r="E169" s="123">
        <v>55527.855693713318</v>
      </c>
      <c r="F169" s="124">
        <v>55527.855693713318</v>
      </c>
      <c r="J169" s="8" t="s">
        <v>918</v>
      </c>
      <c r="K169" s="12">
        <v>307.80908087819927</v>
      </c>
      <c r="L169" s="12">
        <v>0</v>
      </c>
      <c r="M169" s="12">
        <v>307.80908087819927</v>
      </c>
      <c r="O169" s="7"/>
      <c r="Q169" s="63"/>
      <c r="R169" s="64" t="s">
        <v>217</v>
      </c>
      <c r="S169" s="125">
        <v>124.79169636072997</v>
      </c>
      <c r="T169" s="126">
        <v>0</v>
      </c>
      <c r="U169" s="127">
        <v>124.79169636072997</v>
      </c>
      <c r="Y169" s="8" t="s">
        <v>1282</v>
      </c>
      <c r="Z169" s="12">
        <v>1336.6247066441751</v>
      </c>
      <c r="AA169" s="12">
        <v>0</v>
      </c>
      <c r="AB169" s="12">
        <v>1336.6247066441751</v>
      </c>
      <c r="AD169" s="7"/>
    </row>
    <row r="170" spans="2:30" ht="15.75" customHeight="1">
      <c r="B170" s="60" t="s">
        <v>1465</v>
      </c>
      <c r="C170" s="55"/>
      <c r="D170" s="122">
        <v>0</v>
      </c>
      <c r="E170" s="123">
        <v>55527.855693713318</v>
      </c>
      <c r="F170" s="124">
        <v>55527.855693713318</v>
      </c>
      <c r="J170" s="8" t="s">
        <v>933</v>
      </c>
      <c r="K170" s="12">
        <v>296.47042121046803</v>
      </c>
      <c r="L170" s="12">
        <v>0</v>
      </c>
      <c r="M170" s="12">
        <v>296.47042121046803</v>
      </c>
      <c r="O170" s="7"/>
      <c r="Q170" s="63"/>
      <c r="R170" s="64" t="s">
        <v>97</v>
      </c>
      <c r="S170" s="125">
        <v>7.383881467695379</v>
      </c>
      <c r="T170" s="126">
        <v>0</v>
      </c>
      <c r="U170" s="127">
        <v>7.383881467695379</v>
      </c>
      <c r="Y170" s="8" t="s">
        <v>1194</v>
      </c>
      <c r="Z170" s="12">
        <v>856.28135918740747</v>
      </c>
      <c r="AA170" s="12">
        <v>0</v>
      </c>
      <c r="AB170" s="12">
        <v>856.28135918740747</v>
      </c>
      <c r="AD170" s="7"/>
    </row>
    <row r="171" spans="2:30" ht="15.75" customHeight="1">
      <c r="B171" s="60" t="s">
        <v>1288</v>
      </c>
      <c r="C171" s="60" t="s">
        <v>244</v>
      </c>
      <c r="D171" s="122">
        <v>0</v>
      </c>
      <c r="E171" s="123">
        <v>55527.855693713318</v>
      </c>
      <c r="F171" s="124">
        <v>55527.855693713318</v>
      </c>
      <c r="J171" s="8" t="s">
        <v>1038</v>
      </c>
      <c r="K171" s="12">
        <v>292.68315840525457</v>
      </c>
      <c r="L171" s="12">
        <v>0</v>
      </c>
      <c r="M171" s="12">
        <v>292.68315840525457</v>
      </c>
      <c r="O171" s="7"/>
      <c r="Q171" s="63"/>
      <c r="R171" s="64" t="s">
        <v>319</v>
      </c>
      <c r="S171" s="125">
        <v>2.5157516007181924</v>
      </c>
      <c r="T171" s="126">
        <v>0</v>
      </c>
      <c r="U171" s="127">
        <v>2.5157516007181924</v>
      </c>
      <c r="Y171" s="8" t="s">
        <v>1202</v>
      </c>
      <c r="Z171" s="12">
        <v>815.71969935498601</v>
      </c>
      <c r="AA171" s="12">
        <v>0</v>
      </c>
      <c r="AB171" s="12">
        <v>815.71969935498601</v>
      </c>
      <c r="AD171" s="7"/>
    </row>
    <row r="172" spans="2:30" ht="15.75" customHeight="1">
      <c r="B172" s="60" t="s">
        <v>1464</v>
      </c>
      <c r="C172" s="55"/>
      <c r="D172" s="122">
        <v>0</v>
      </c>
      <c r="E172" s="123">
        <v>55527.855693713318</v>
      </c>
      <c r="F172" s="124">
        <v>55527.855693713318</v>
      </c>
      <c r="J172" s="8" t="s">
        <v>1400</v>
      </c>
      <c r="K172" s="12">
        <v>288.49434709718537</v>
      </c>
      <c r="L172" s="12">
        <v>0</v>
      </c>
      <c r="M172" s="12">
        <v>288.49434709718537</v>
      </c>
      <c r="O172" s="7"/>
      <c r="Q172" s="60" t="s">
        <v>1466</v>
      </c>
      <c r="R172" s="55"/>
      <c r="S172" s="122">
        <v>33563.83774188083</v>
      </c>
      <c r="T172" s="123">
        <v>0</v>
      </c>
      <c r="U172" s="124">
        <v>33563.83774188083</v>
      </c>
      <c r="Y172" s="8" t="s">
        <v>1328</v>
      </c>
      <c r="Z172" s="12">
        <v>713.75473693561264</v>
      </c>
      <c r="AA172" s="12">
        <v>0</v>
      </c>
      <c r="AB172" s="12">
        <v>713.75473693561264</v>
      </c>
      <c r="AD172" s="7"/>
    </row>
    <row r="173" spans="2:30" ht="15.75" customHeight="1">
      <c r="B173" s="60" t="s">
        <v>1006</v>
      </c>
      <c r="C173" s="60" t="s">
        <v>244</v>
      </c>
      <c r="D173" s="122">
        <v>0</v>
      </c>
      <c r="E173" s="123">
        <v>55527.855693713318</v>
      </c>
      <c r="F173" s="124">
        <v>55527.855693713318</v>
      </c>
      <c r="J173" s="8" t="s">
        <v>994</v>
      </c>
      <c r="K173" s="12">
        <v>273.38402956258903</v>
      </c>
      <c r="L173" s="12">
        <v>0</v>
      </c>
      <c r="M173" s="12">
        <v>273.38402956258903</v>
      </c>
      <c r="O173" s="7"/>
      <c r="Q173" s="60" t="s">
        <v>1386</v>
      </c>
      <c r="R173" s="60" t="s">
        <v>61</v>
      </c>
      <c r="S173" s="122">
        <v>12955.881786089434</v>
      </c>
      <c r="T173" s="123">
        <v>0</v>
      </c>
      <c r="U173" s="124">
        <v>12955.881786089434</v>
      </c>
      <c r="Y173" s="8" t="s">
        <v>908</v>
      </c>
      <c r="Z173" s="12">
        <v>680.44618254528416</v>
      </c>
      <c r="AA173" s="12">
        <v>0</v>
      </c>
      <c r="AB173" s="12">
        <v>680.44618254528416</v>
      </c>
      <c r="AD173" s="7"/>
    </row>
    <row r="174" spans="2:30" ht="15.75" customHeight="1">
      <c r="B174" s="60" t="s">
        <v>1467</v>
      </c>
      <c r="C174" s="55"/>
      <c r="D174" s="122">
        <v>0</v>
      </c>
      <c r="E174" s="123">
        <v>55527.855693713318</v>
      </c>
      <c r="F174" s="124">
        <v>55527.855693713318</v>
      </c>
      <c r="J174" s="8" t="s">
        <v>1064</v>
      </c>
      <c r="K174" s="12">
        <v>215.58194462236239</v>
      </c>
      <c r="L174" s="12">
        <v>0</v>
      </c>
      <c r="M174" s="12">
        <v>215.58194462236239</v>
      </c>
      <c r="O174" s="7"/>
      <c r="Q174" s="63"/>
      <c r="R174" s="64" t="s">
        <v>202</v>
      </c>
      <c r="S174" s="125">
        <v>9313.5334363550664</v>
      </c>
      <c r="T174" s="126">
        <v>0</v>
      </c>
      <c r="U174" s="127">
        <v>9313.5334363550664</v>
      </c>
      <c r="Y174" s="8" t="s">
        <v>1395</v>
      </c>
      <c r="Z174" s="12">
        <v>416.69681308717202</v>
      </c>
      <c r="AA174" s="12">
        <v>0</v>
      </c>
      <c r="AB174" s="12">
        <v>416.69681308717202</v>
      </c>
      <c r="AD174" s="7"/>
    </row>
    <row r="175" spans="2:30" ht="15.75" customHeight="1">
      <c r="B175" s="60" t="s">
        <v>1386</v>
      </c>
      <c r="C175" s="60" t="s">
        <v>61</v>
      </c>
      <c r="D175" s="122">
        <v>20117.483743980691</v>
      </c>
      <c r="E175" s="123">
        <v>0</v>
      </c>
      <c r="F175" s="124">
        <v>20117.483743980691</v>
      </c>
      <c r="J175" s="8" t="s">
        <v>1045</v>
      </c>
      <c r="K175" s="12">
        <v>157.78933410899003</v>
      </c>
      <c r="L175" s="12">
        <v>0</v>
      </c>
      <c r="M175" s="12">
        <v>157.78933410899003</v>
      </c>
      <c r="O175" s="7"/>
      <c r="Q175" s="63"/>
      <c r="R175" s="64" t="s">
        <v>128</v>
      </c>
      <c r="S175" s="125">
        <v>2158.6177257135055</v>
      </c>
      <c r="T175" s="126">
        <v>0</v>
      </c>
      <c r="U175" s="127">
        <v>2158.6177257135055</v>
      </c>
      <c r="Y175" s="8" t="s">
        <v>1410</v>
      </c>
      <c r="Z175" s="12">
        <v>343.22765987570006</v>
      </c>
      <c r="AA175" s="12">
        <v>0</v>
      </c>
      <c r="AB175" s="12">
        <v>343.22765987570006</v>
      </c>
      <c r="AD175" s="7"/>
    </row>
    <row r="176" spans="2:30" ht="15.75" customHeight="1">
      <c r="B176" s="63"/>
      <c r="C176" s="64" t="s">
        <v>202</v>
      </c>
      <c r="D176" s="125">
        <v>12875.867760701318</v>
      </c>
      <c r="E176" s="126">
        <v>0</v>
      </c>
      <c r="F176" s="127">
        <v>12875.867760701318</v>
      </c>
      <c r="J176" s="8" t="s">
        <v>1186</v>
      </c>
      <c r="K176" s="12">
        <v>95.635700646490335</v>
      </c>
      <c r="L176" s="12">
        <v>0</v>
      </c>
      <c r="M176" s="12">
        <v>95.635700646490335</v>
      </c>
      <c r="O176" s="7"/>
      <c r="Q176" s="63"/>
      <c r="R176" s="64" t="s">
        <v>244</v>
      </c>
      <c r="S176" s="125">
        <v>2043.9640343316712</v>
      </c>
      <c r="T176" s="126">
        <v>0</v>
      </c>
      <c r="U176" s="127">
        <v>2043.9640343316712</v>
      </c>
      <c r="Y176" s="8" t="s">
        <v>1015</v>
      </c>
      <c r="Z176" s="12">
        <v>339.88320806457745</v>
      </c>
      <c r="AA176" s="12">
        <v>0</v>
      </c>
      <c r="AB176" s="12">
        <v>339.88320806457745</v>
      </c>
      <c r="AD176" s="7"/>
    </row>
    <row r="177" spans="2:30" ht="15.75" customHeight="1">
      <c r="B177" s="63"/>
      <c r="C177" s="64" t="s">
        <v>244</v>
      </c>
      <c r="D177" s="125">
        <v>3266.6132081046953</v>
      </c>
      <c r="E177" s="126">
        <v>0</v>
      </c>
      <c r="F177" s="127">
        <v>3266.6132081046953</v>
      </c>
      <c r="I177" s="8" t="s">
        <v>1463</v>
      </c>
      <c r="K177" s="12">
        <v>21852.882019240409</v>
      </c>
      <c r="L177" s="12">
        <v>0</v>
      </c>
      <c r="M177" s="12">
        <v>21852.882019240409</v>
      </c>
      <c r="O177" s="7"/>
      <c r="Q177" s="63"/>
      <c r="R177" s="64" t="s">
        <v>161</v>
      </c>
      <c r="S177" s="125">
        <v>963.51388898421442</v>
      </c>
      <c r="T177" s="126">
        <v>0</v>
      </c>
      <c r="U177" s="127">
        <v>963.51388898421442</v>
      </c>
      <c r="X177" s="8" t="s">
        <v>1450</v>
      </c>
      <c r="Z177" s="12">
        <v>9694.2644250141602</v>
      </c>
      <c r="AA177" s="12">
        <v>0</v>
      </c>
      <c r="AB177" s="12">
        <v>9694.2644250141602</v>
      </c>
      <c r="AD177" s="7"/>
    </row>
    <row r="178" spans="2:30" ht="15.75" customHeight="1">
      <c r="B178" s="63"/>
      <c r="C178" s="64" t="s">
        <v>128</v>
      </c>
      <c r="D178" s="125">
        <v>3015.1716235878571</v>
      </c>
      <c r="E178" s="126">
        <v>0</v>
      </c>
      <c r="F178" s="127">
        <v>3015.1716235878571</v>
      </c>
      <c r="I178" s="8" t="s">
        <v>83</v>
      </c>
      <c r="J178" s="8" t="s">
        <v>1078</v>
      </c>
      <c r="K178" s="12">
        <v>4570.2511380701108</v>
      </c>
      <c r="L178" s="12">
        <v>0</v>
      </c>
      <c r="M178" s="12">
        <v>4570.2511380701108</v>
      </c>
      <c r="O178" s="7"/>
      <c r="Q178" s="63"/>
      <c r="R178" s="64" t="s">
        <v>193</v>
      </c>
      <c r="S178" s="125">
        <v>837.8382771872698</v>
      </c>
      <c r="T178" s="126">
        <v>0</v>
      </c>
      <c r="U178" s="127">
        <v>837.8382771872698</v>
      </c>
      <c r="X178" s="8" t="s">
        <v>87</v>
      </c>
      <c r="Y178" s="8" t="s">
        <v>1129</v>
      </c>
      <c r="Z178" s="12">
        <v>2505.6130917368523</v>
      </c>
      <c r="AA178" s="12">
        <v>0</v>
      </c>
      <c r="AB178" s="12">
        <v>2505.6130917368523</v>
      </c>
      <c r="AD178" s="7"/>
    </row>
    <row r="179" spans="2:30" ht="15.75" customHeight="1">
      <c r="B179" s="63"/>
      <c r="C179" s="64" t="s">
        <v>210</v>
      </c>
      <c r="D179" s="125">
        <v>2821.4890193360429</v>
      </c>
      <c r="E179" s="126">
        <v>0</v>
      </c>
      <c r="F179" s="127">
        <v>2821.4890193360429</v>
      </c>
      <c r="J179" s="8" t="s">
        <v>1229</v>
      </c>
      <c r="K179" s="12">
        <v>4521.1251352565905</v>
      </c>
      <c r="L179" s="12">
        <v>0</v>
      </c>
      <c r="M179" s="12">
        <v>4521.1251352565905</v>
      </c>
      <c r="O179" s="7"/>
      <c r="Q179" s="63"/>
      <c r="R179" s="64" t="s">
        <v>210</v>
      </c>
      <c r="S179" s="125">
        <v>461.21403232315339</v>
      </c>
      <c r="T179" s="126">
        <v>0</v>
      </c>
      <c r="U179" s="127">
        <v>461.21403232315339</v>
      </c>
      <c r="Y179" s="8" t="s">
        <v>1200</v>
      </c>
      <c r="Z179" s="12">
        <v>737.51039827219404</v>
      </c>
      <c r="AA179" s="12">
        <v>0</v>
      </c>
      <c r="AB179" s="12">
        <v>737.51039827219404</v>
      </c>
      <c r="AD179" s="7"/>
    </row>
    <row r="180" spans="2:30" ht="15.75" customHeight="1">
      <c r="B180" s="63"/>
      <c r="C180" s="64" t="s">
        <v>193</v>
      </c>
      <c r="D180" s="125">
        <v>2664.9694846709763</v>
      </c>
      <c r="E180" s="126">
        <v>0</v>
      </c>
      <c r="F180" s="127">
        <v>2664.9694846709763</v>
      </c>
      <c r="J180" s="8" t="s">
        <v>1282</v>
      </c>
      <c r="K180" s="12">
        <v>2899.053106394761</v>
      </c>
      <c r="L180" s="12">
        <v>0</v>
      </c>
      <c r="M180" s="12">
        <v>2899.053106394761</v>
      </c>
      <c r="O180" s="7"/>
      <c r="Q180" s="63"/>
      <c r="R180" s="64" t="s">
        <v>217</v>
      </c>
      <c r="S180" s="125">
        <v>269.4579314081588</v>
      </c>
      <c r="T180" s="126">
        <v>0</v>
      </c>
      <c r="U180" s="127">
        <v>269.4579314081588</v>
      </c>
      <c r="Y180" s="8" t="s">
        <v>1379</v>
      </c>
      <c r="Z180" s="12">
        <v>594.07672571023454</v>
      </c>
      <c r="AA180" s="12">
        <v>0</v>
      </c>
      <c r="AB180" s="12">
        <v>594.07672571023454</v>
      </c>
      <c r="AD180" s="7"/>
    </row>
    <row r="181" spans="2:30" ht="15.75" customHeight="1">
      <c r="B181" s="63"/>
      <c r="C181" s="64" t="s">
        <v>87</v>
      </c>
      <c r="D181" s="125">
        <v>2161.7288473497297</v>
      </c>
      <c r="E181" s="126">
        <v>0</v>
      </c>
      <c r="F181" s="127">
        <v>2161.7288473497297</v>
      </c>
      <c r="J181" s="8" t="s">
        <v>1194</v>
      </c>
      <c r="K181" s="12">
        <v>1857.2192493229338</v>
      </c>
      <c r="L181" s="12">
        <v>0</v>
      </c>
      <c r="M181" s="12">
        <v>1857.2192493229338</v>
      </c>
      <c r="O181" s="7"/>
      <c r="Q181" s="63"/>
      <c r="R181" s="64" t="s">
        <v>87</v>
      </c>
      <c r="S181" s="125">
        <v>223.76420807970717</v>
      </c>
      <c r="T181" s="126">
        <v>0</v>
      </c>
      <c r="U181" s="127">
        <v>223.76420807970717</v>
      </c>
      <c r="Y181" s="8" t="s">
        <v>1043</v>
      </c>
      <c r="Z181" s="12">
        <v>529.48330199224688</v>
      </c>
      <c r="AA181" s="12">
        <v>0</v>
      </c>
      <c r="AB181" s="12">
        <v>529.48330199224688</v>
      </c>
      <c r="AD181" s="7"/>
    </row>
    <row r="182" spans="2:30" ht="15.75" customHeight="1">
      <c r="B182" s="63"/>
      <c r="C182" s="64" t="s">
        <v>161</v>
      </c>
      <c r="D182" s="125">
        <v>1596.1778702803119</v>
      </c>
      <c r="E182" s="126">
        <v>0</v>
      </c>
      <c r="F182" s="127">
        <v>1596.1778702803119</v>
      </c>
      <c r="J182" s="8" t="s">
        <v>1202</v>
      </c>
      <c r="K182" s="12">
        <v>1769.2436153598749</v>
      </c>
      <c r="L182" s="12">
        <v>0</v>
      </c>
      <c r="M182" s="12">
        <v>1769.2436153598749</v>
      </c>
      <c r="O182" s="7"/>
      <c r="Q182" s="63"/>
      <c r="R182" s="64" t="s">
        <v>45</v>
      </c>
      <c r="S182" s="125">
        <v>121.47433691737946</v>
      </c>
      <c r="T182" s="126">
        <v>0</v>
      </c>
      <c r="U182" s="127">
        <v>121.47433691737946</v>
      </c>
      <c r="Y182" s="8" t="s">
        <v>952</v>
      </c>
      <c r="Z182" s="12">
        <v>377.8184506968467</v>
      </c>
      <c r="AA182" s="12">
        <v>0</v>
      </c>
      <c r="AB182" s="12">
        <v>377.8184506968467</v>
      </c>
      <c r="AD182" s="7"/>
    </row>
    <row r="183" spans="2:30" ht="15.75" customHeight="1">
      <c r="B183" s="63"/>
      <c r="C183" s="64" t="s">
        <v>217</v>
      </c>
      <c r="D183" s="125">
        <v>340.4217817485179</v>
      </c>
      <c r="E183" s="126">
        <v>0</v>
      </c>
      <c r="F183" s="127">
        <v>340.4217817485179</v>
      </c>
      <c r="J183" s="8" t="s">
        <v>1328</v>
      </c>
      <c r="K183" s="12">
        <v>1548.0881634398902</v>
      </c>
      <c r="L183" s="12">
        <v>0</v>
      </c>
      <c r="M183" s="12">
        <v>1548.0881634398902</v>
      </c>
      <c r="O183" s="7"/>
      <c r="Q183" s="63"/>
      <c r="R183" s="64" t="s">
        <v>331</v>
      </c>
      <c r="S183" s="125">
        <v>111.2257265857738</v>
      </c>
      <c r="T183" s="126">
        <v>0</v>
      </c>
      <c r="U183" s="127">
        <v>111.2257265857738</v>
      </c>
      <c r="Y183" s="8" t="s">
        <v>1325</v>
      </c>
      <c r="Z183" s="12">
        <v>342.23967491076769</v>
      </c>
      <c r="AA183" s="12">
        <v>0</v>
      </c>
      <c r="AB183" s="12">
        <v>342.23967491076769</v>
      </c>
      <c r="AD183" s="7"/>
    </row>
    <row r="184" spans="2:30" ht="15.75" customHeight="1">
      <c r="B184" s="63"/>
      <c r="C184" s="64" t="s">
        <v>45</v>
      </c>
      <c r="D184" s="125">
        <v>187.69560226633334</v>
      </c>
      <c r="E184" s="126">
        <v>0</v>
      </c>
      <c r="F184" s="127">
        <v>187.69560226633334</v>
      </c>
      <c r="J184" s="8" t="s">
        <v>908</v>
      </c>
      <c r="K184" s="12">
        <v>1475.844049146029</v>
      </c>
      <c r="L184" s="12">
        <v>0</v>
      </c>
      <c r="M184" s="12">
        <v>1475.844049146029</v>
      </c>
      <c r="O184" s="7"/>
      <c r="Q184" s="63"/>
      <c r="R184" s="64" t="s">
        <v>310</v>
      </c>
      <c r="S184" s="125">
        <v>93.46065636759478</v>
      </c>
      <c r="T184" s="126">
        <v>0</v>
      </c>
      <c r="U184" s="127">
        <v>93.46065636759478</v>
      </c>
      <c r="Y184" s="8" t="s">
        <v>1334</v>
      </c>
      <c r="Z184" s="12">
        <v>224.8603689470753</v>
      </c>
      <c r="AA184" s="12">
        <v>0</v>
      </c>
      <c r="AB184" s="12">
        <v>224.8603689470753</v>
      </c>
      <c r="AD184" s="7"/>
    </row>
    <row r="185" spans="2:30" ht="15.75" customHeight="1">
      <c r="B185" s="63"/>
      <c r="C185" s="64" t="s">
        <v>331</v>
      </c>
      <c r="D185" s="125">
        <v>186.47412357855478</v>
      </c>
      <c r="E185" s="126">
        <v>0</v>
      </c>
      <c r="F185" s="127">
        <v>186.47412357855478</v>
      </c>
      <c r="J185" s="8" t="s">
        <v>1395</v>
      </c>
      <c r="K185" s="12">
        <v>903.78861351300282</v>
      </c>
      <c r="L185" s="12">
        <v>0</v>
      </c>
      <c r="M185" s="12">
        <v>903.78861351300282</v>
      </c>
      <c r="O185" s="7"/>
      <c r="Q185" s="63"/>
      <c r="R185" s="64" t="s">
        <v>138</v>
      </c>
      <c r="S185" s="125">
        <v>59.224421489600886</v>
      </c>
      <c r="T185" s="126">
        <v>0</v>
      </c>
      <c r="U185" s="127">
        <v>59.224421489600886</v>
      </c>
      <c r="Y185" s="8" t="s">
        <v>1386</v>
      </c>
      <c r="Z185" s="12">
        <v>223.76420807970717</v>
      </c>
      <c r="AA185" s="12">
        <v>0</v>
      </c>
      <c r="AB185" s="12">
        <v>223.76420807970717</v>
      </c>
      <c r="AD185" s="7"/>
    </row>
    <row r="186" spans="2:30" ht="15.75" customHeight="1">
      <c r="B186" s="63"/>
      <c r="C186" s="64" t="s">
        <v>310</v>
      </c>
      <c r="D186" s="125">
        <v>156.23142301886654</v>
      </c>
      <c r="E186" s="126">
        <v>0</v>
      </c>
      <c r="F186" s="127">
        <v>156.23142301886654</v>
      </c>
      <c r="J186" s="8" t="s">
        <v>1410</v>
      </c>
      <c r="K186" s="12">
        <v>744.43874082012053</v>
      </c>
      <c r="L186" s="12">
        <v>0</v>
      </c>
      <c r="M186" s="12">
        <v>744.43874082012053</v>
      </c>
      <c r="O186" s="7"/>
      <c r="Q186" s="63"/>
      <c r="R186" s="64" t="s">
        <v>97</v>
      </c>
      <c r="S186" s="125">
        <v>26.116935969284985</v>
      </c>
      <c r="T186" s="126">
        <v>0</v>
      </c>
      <c r="U186" s="127">
        <v>26.116935969284985</v>
      </c>
      <c r="Y186" s="8" t="s">
        <v>1073</v>
      </c>
      <c r="Z186" s="12">
        <v>158.19543093421447</v>
      </c>
      <c r="AA186" s="12">
        <v>0</v>
      </c>
      <c r="AB186" s="12">
        <v>158.19543093421447</v>
      </c>
      <c r="AD186" s="7"/>
    </row>
    <row r="187" spans="2:30" ht="15.75" customHeight="1">
      <c r="B187" s="63"/>
      <c r="C187" s="64" t="s">
        <v>138</v>
      </c>
      <c r="D187" s="125">
        <v>93.505050313192527</v>
      </c>
      <c r="E187" s="126">
        <v>0</v>
      </c>
      <c r="F187" s="127">
        <v>93.505050313192527</v>
      </c>
      <c r="J187" s="8" t="s">
        <v>1015</v>
      </c>
      <c r="K187" s="12">
        <v>737.18483973328114</v>
      </c>
      <c r="L187" s="12">
        <v>0</v>
      </c>
      <c r="M187" s="12">
        <v>737.18483973328114</v>
      </c>
      <c r="O187" s="7"/>
      <c r="Q187" s="63"/>
      <c r="R187" s="64" t="s">
        <v>319</v>
      </c>
      <c r="S187" s="125">
        <v>8.2908359533161029</v>
      </c>
      <c r="T187" s="126">
        <v>0</v>
      </c>
      <c r="U187" s="127">
        <v>8.2908359533161029</v>
      </c>
      <c r="Y187" s="8" t="s">
        <v>1352</v>
      </c>
      <c r="Z187" s="12">
        <v>144.3646411079184</v>
      </c>
      <c r="AA187" s="12">
        <v>0</v>
      </c>
      <c r="AB187" s="12">
        <v>144.3646411079184</v>
      </c>
      <c r="AD187" s="7"/>
    </row>
    <row r="188" spans="2:30" ht="15.75" customHeight="1">
      <c r="B188" s="63"/>
      <c r="C188" s="64" t="s">
        <v>97</v>
      </c>
      <c r="D188" s="125">
        <v>35.543400279881567</v>
      </c>
      <c r="E188" s="126">
        <v>0</v>
      </c>
      <c r="F188" s="127">
        <v>35.543400279881567</v>
      </c>
      <c r="I188" s="8" t="s">
        <v>1450</v>
      </c>
      <c r="K188" s="12">
        <v>21026.236651056592</v>
      </c>
      <c r="L188" s="12">
        <v>0</v>
      </c>
      <c r="M188" s="12">
        <v>21026.236651056592</v>
      </c>
      <c r="O188" s="7"/>
      <c r="Q188" s="60" t="s">
        <v>1475</v>
      </c>
      <c r="R188" s="55"/>
      <c r="S188" s="122">
        <v>29647.578233755135</v>
      </c>
      <c r="T188" s="123">
        <v>0</v>
      </c>
      <c r="U188" s="124">
        <v>29647.578233755135</v>
      </c>
      <c r="X188" s="8" t="s">
        <v>1459</v>
      </c>
      <c r="Z188" s="12">
        <v>5837.9262923880569</v>
      </c>
      <c r="AA188" s="12">
        <v>0</v>
      </c>
      <c r="AB188" s="12">
        <v>5837.9262923880569</v>
      </c>
      <c r="AD188" s="7"/>
    </row>
    <row r="189" spans="2:30" ht="15.75" customHeight="1">
      <c r="B189" s="63"/>
      <c r="C189" s="64" t="s">
        <v>319</v>
      </c>
      <c r="D189" s="125">
        <v>16.037516590824168</v>
      </c>
      <c r="E189" s="126">
        <v>0</v>
      </c>
      <c r="F189" s="127">
        <v>16.037516590824168</v>
      </c>
      <c r="I189" s="8" t="s">
        <v>97</v>
      </c>
      <c r="J189" s="8" t="s">
        <v>1380</v>
      </c>
      <c r="K189" s="12">
        <v>1031.2620703157227</v>
      </c>
      <c r="L189" s="12">
        <v>0</v>
      </c>
      <c r="M189" s="12">
        <v>1031.2620703157227</v>
      </c>
      <c r="O189" s="7"/>
      <c r="Q189" s="60" t="s">
        <v>1346</v>
      </c>
      <c r="R189" s="60" t="s">
        <v>202</v>
      </c>
      <c r="S189" s="122">
        <v>15691.320130925449</v>
      </c>
      <c r="T189" s="123">
        <v>0</v>
      </c>
      <c r="U189" s="124">
        <v>15691.320130925449</v>
      </c>
      <c r="X189" s="8" t="s">
        <v>97</v>
      </c>
      <c r="Y189" s="8" t="s">
        <v>1380</v>
      </c>
      <c r="Z189" s="12">
        <v>757.76108211101462</v>
      </c>
      <c r="AA189" s="12">
        <v>0</v>
      </c>
      <c r="AB189" s="12">
        <v>757.76108211101462</v>
      </c>
      <c r="AD189" s="7"/>
    </row>
    <row r="190" spans="2:30" ht="15.75" customHeight="1">
      <c r="B190" s="60" t="s">
        <v>1475</v>
      </c>
      <c r="C190" s="55"/>
      <c r="D190" s="122">
        <v>49535.410455807789</v>
      </c>
      <c r="E190" s="123">
        <v>0</v>
      </c>
      <c r="F190" s="124">
        <v>49535.410455807789</v>
      </c>
      <c r="J190" s="8" t="s">
        <v>952</v>
      </c>
      <c r="K190" s="12">
        <v>669.75868465048075</v>
      </c>
      <c r="L190" s="12">
        <v>0</v>
      </c>
      <c r="M190" s="12">
        <v>669.75868465048075</v>
      </c>
      <c r="O190" s="7"/>
      <c r="Q190" s="63"/>
      <c r="R190" s="64" t="s">
        <v>244</v>
      </c>
      <c r="S190" s="125">
        <v>5419.609971203774</v>
      </c>
      <c r="T190" s="126">
        <v>0</v>
      </c>
      <c r="U190" s="127">
        <v>5419.609971203774</v>
      </c>
      <c r="Y190" s="8" t="s">
        <v>952</v>
      </c>
      <c r="Z190" s="12">
        <v>492.13200043187942</v>
      </c>
      <c r="AA190" s="12">
        <v>0</v>
      </c>
      <c r="AB190" s="12">
        <v>492.13200043187942</v>
      </c>
      <c r="AD190" s="7"/>
    </row>
    <row r="191" spans="2:30" ht="15.75" customHeight="1">
      <c r="B191" s="60" t="s">
        <v>1352</v>
      </c>
      <c r="C191" s="60" t="s">
        <v>202</v>
      </c>
      <c r="D191" s="122">
        <v>13278.610072584419</v>
      </c>
      <c r="E191" s="123">
        <v>0</v>
      </c>
      <c r="F191" s="124">
        <v>13278.610072584419</v>
      </c>
      <c r="J191" s="8" t="s">
        <v>1073</v>
      </c>
      <c r="K191" s="12">
        <v>301.22160558581982</v>
      </c>
      <c r="L191" s="12">
        <v>0</v>
      </c>
      <c r="M191" s="12">
        <v>301.22160558581982</v>
      </c>
      <c r="O191" s="7"/>
      <c r="Q191" s="63"/>
      <c r="R191" s="64" t="s">
        <v>128</v>
      </c>
      <c r="S191" s="125">
        <v>2882.6447499046999</v>
      </c>
      <c r="T191" s="126">
        <v>0</v>
      </c>
      <c r="U191" s="127">
        <v>2882.6447499046999</v>
      </c>
      <c r="Y191" s="8" t="s">
        <v>1073</v>
      </c>
      <c r="Z191" s="12">
        <v>221.3346310061105</v>
      </c>
      <c r="AA191" s="12">
        <v>0</v>
      </c>
      <c r="AB191" s="12">
        <v>221.3346310061105</v>
      </c>
      <c r="AD191" s="7"/>
    </row>
    <row r="192" spans="2:30" ht="15.75" customHeight="1">
      <c r="B192" s="63"/>
      <c r="C192" s="64" t="s">
        <v>61</v>
      </c>
      <c r="D192" s="125">
        <v>10175.280147697165</v>
      </c>
      <c r="E192" s="126">
        <v>0</v>
      </c>
      <c r="F192" s="127">
        <v>10175.280147697165</v>
      </c>
      <c r="J192" s="8" t="s">
        <v>1334</v>
      </c>
      <c r="K192" s="12">
        <v>239.30812685684268</v>
      </c>
      <c r="L192" s="12">
        <v>0</v>
      </c>
      <c r="M192" s="12">
        <v>239.30812685684268</v>
      </c>
      <c r="O192" s="7"/>
      <c r="Q192" s="63"/>
      <c r="R192" s="64" t="s">
        <v>61</v>
      </c>
      <c r="S192" s="125">
        <v>2583.2910653068861</v>
      </c>
      <c r="T192" s="126">
        <v>0</v>
      </c>
      <c r="U192" s="127">
        <v>2583.2910653068861</v>
      </c>
      <c r="Y192" s="8" t="s">
        <v>1334</v>
      </c>
      <c r="Z192" s="12">
        <v>175.8412244420897</v>
      </c>
      <c r="AA192" s="12">
        <v>0</v>
      </c>
      <c r="AB192" s="12">
        <v>175.8412244420897</v>
      </c>
      <c r="AD192" s="7"/>
    </row>
    <row r="193" spans="2:30" ht="15.75" customHeight="1">
      <c r="B193" s="63"/>
      <c r="C193" s="64" t="s">
        <v>244</v>
      </c>
      <c r="D193" s="125">
        <v>9755.9320453578239</v>
      </c>
      <c r="E193" s="126">
        <v>0</v>
      </c>
      <c r="F193" s="127">
        <v>9755.9320453578239</v>
      </c>
      <c r="J193" s="8" t="s">
        <v>1276</v>
      </c>
      <c r="K193" s="12">
        <v>221.7295637516639</v>
      </c>
      <c r="L193" s="12">
        <v>0</v>
      </c>
      <c r="M193" s="12">
        <v>221.7295637516639</v>
      </c>
      <c r="O193" s="7"/>
      <c r="Q193" s="63"/>
      <c r="R193" s="64" t="s">
        <v>217</v>
      </c>
      <c r="S193" s="125">
        <v>721.31240432174673</v>
      </c>
      <c r="T193" s="126">
        <v>0</v>
      </c>
      <c r="U193" s="127">
        <v>721.31240432174673</v>
      </c>
      <c r="Y193" s="8" t="s">
        <v>1276</v>
      </c>
      <c r="Z193" s="12">
        <v>162.92467162398887</v>
      </c>
      <c r="AA193" s="12">
        <v>0</v>
      </c>
      <c r="AB193" s="12">
        <v>162.92467162398887</v>
      </c>
      <c r="AD193" s="7"/>
    </row>
    <row r="194" spans="2:30" ht="15.75" customHeight="1">
      <c r="B194" s="63"/>
      <c r="C194" s="64" t="s">
        <v>193</v>
      </c>
      <c r="D194" s="125">
        <v>2689.7861951503373</v>
      </c>
      <c r="E194" s="126">
        <v>0</v>
      </c>
      <c r="F194" s="127">
        <v>2689.7861951503373</v>
      </c>
      <c r="J194" s="8" t="s">
        <v>1325</v>
      </c>
      <c r="K194" s="12">
        <v>194.68862990001762</v>
      </c>
      <c r="L194" s="12">
        <v>0</v>
      </c>
      <c r="M194" s="12">
        <v>194.68862990001762</v>
      </c>
      <c r="O194" s="7"/>
      <c r="Q194" s="63"/>
      <c r="R194" s="64" t="s">
        <v>138</v>
      </c>
      <c r="S194" s="125">
        <v>261.35594636407268</v>
      </c>
      <c r="T194" s="126">
        <v>0</v>
      </c>
      <c r="U194" s="127">
        <v>261.35594636407268</v>
      </c>
      <c r="Y194" s="8" t="s">
        <v>1325</v>
      </c>
      <c r="Z194" s="12">
        <v>143.05526317144816</v>
      </c>
      <c r="AA194" s="12">
        <v>0</v>
      </c>
      <c r="AB194" s="12">
        <v>143.05526317144816</v>
      </c>
      <c r="AD194" s="7"/>
    </row>
    <row r="195" spans="2:30" ht="15.75" customHeight="1">
      <c r="B195" s="63"/>
      <c r="C195" s="64" t="s">
        <v>210</v>
      </c>
      <c r="D195" s="125">
        <v>1648.3596389721056</v>
      </c>
      <c r="E195" s="126">
        <v>0</v>
      </c>
      <c r="F195" s="127">
        <v>1648.3596389721056</v>
      </c>
      <c r="J195" s="8" t="s">
        <v>1303</v>
      </c>
      <c r="K195" s="12">
        <v>167.98145147454596</v>
      </c>
      <c r="L195" s="12">
        <v>0</v>
      </c>
      <c r="M195" s="12">
        <v>167.98145147454596</v>
      </c>
      <c r="O195" s="7"/>
      <c r="Q195" s="63"/>
      <c r="R195" s="64" t="s">
        <v>193</v>
      </c>
      <c r="S195" s="125">
        <v>133.8083307306147</v>
      </c>
      <c r="T195" s="126">
        <v>0</v>
      </c>
      <c r="U195" s="127">
        <v>133.8083307306147</v>
      </c>
      <c r="Y195" s="8" t="s">
        <v>1303</v>
      </c>
      <c r="Z195" s="12">
        <v>123.43109487674734</v>
      </c>
      <c r="AA195" s="12">
        <v>0</v>
      </c>
      <c r="AB195" s="12">
        <v>123.43109487674734</v>
      </c>
      <c r="AD195" s="7"/>
    </row>
    <row r="196" spans="2:30" ht="15.75" customHeight="1">
      <c r="B196" s="63"/>
      <c r="C196" s="64" t="s">
        <v>87</v>
      </c>
      <c r="D196" s="125">
        <v>1394.6699157048056</v>
      </c>
      <c r="E196" s="126">
        <v>0</v>
      </c>
      <c r="F196" s="127">
        <v>1394.6699157048056</v>
      </c>
      <c r="J196" s="8" t="s">
        <v>1197</v>
      </c>
      <c r="K196" s="12">
        <v>111.95074812111287</v>
      </c>
      <c r="L196" s="12">
        <v>0</v>
      </c>
      <c r="M196" s="12">
        <v>111.95074812111287</v>
      </c>
      <c r="O196" s="7"/>
      <c r="Q196" s="63"/>
      <c r="R196" s="64" t="s">
        <v>97</v>
      </c>
      <c r="S196" s="125">
        <v>73.874924763814036</v>
      </c>
      <c r="T196" s="126">
        <v>0</v>
      </c>
      <c r="U196" s="127">
        <v>73.874924763814036</v>
      </c>
      <c r="Y196" s="8" t="s">
        <v>1197</v>
      </c>
      <c r="Z196" s="12">
        <v>82.260292976178874</v>
      </c>
      <c r="AA196" s="12">
        <v>0</v>
      </c>
      <c r="AB196" s="12">
        <v>82.260292976178874</v>
      </c>
      <c r="AD196" s="7"/>
    </row>
    <row r="197" spans="2:30" ht="15.75" customHeight="1">
      <c r="B197" s="63"/>
      <c r="C197" s="64" t="s">
        <v>128</v>
      </c>
      <c r="D197" s="125">
        <v>1388.5800684843803</v>
      </c>
      <c r="E197" s="126">
        <v>0</v>
      </c>
      <c r="F197" s="127">
        <v>1388.5800684843803</v>
      </c>
      <c r="J197" s="8" t="s">
        <v>1218</v>
      </c>
      <c r="K197" s="12">
        <v>111.62976949038743</v>
      </c>
      <c r="L197" s="12">
        <v>0</v>
      </c>
      <c r="M197" s="12">
        <v>111.62976949038743</v>
      </c>
      <c r="O197" s="7"/>
      <c r="Q197" s="63"/>
      <c r="R197" s="64" t="s">
        <v>45</v>
      </c>
      <c r="S197" s="125">
        <v>30.91097220339676</v>
      </c>
      <c r="T197" s="126">
        <v>0</v>
      </c>
      <c r="U197" s="127">
        <v>30.91097220339676</v>
      </c>
      <c r="Y197" s="8" t="s">
        <v>1218</v>
      </c>
      <c r="Z197" s="12">
        <v>82.024441080182584</v>
      </c>
      <c r="AA197" s="12">
        <v>0</v>
      </c>
      <c r="AB197" s="12">
        <v>82.024441080182584</v>
      </c>
      <c r="AD197" s="7"/>
    </row>
    <row r="198" spans="2:30" ht="15.75" customHeight="1">
      <c r="B198" s="63"/>
      <c r="C198" s="64" t="s">
        <v>217</v>
      </c>
      <c r="D198" s="125">
        <v>996.05458931706528</v>
      </c>
      <c r="E198" s="126">
        <v>0</v>
      </c>
      <c r="F198" s="127">
        <v>996.05458931706528</v>
      </c>
      <c r="J198" s="8" t="s">
        <v>1199</v>
      </c>
      <c r="K198" s="12">
        <v>102.10144666865986</v>
      </c>
      <c r="L198" s="12">
        <v>0</v>
      </c>
      <c r="M198" s="12">
        <v>102.10144666865986</v>
      </c>
      <c r="O198" s="7"/>
      <c r="Q198" s="63"/>
      <c r="R198" s="64" t="s">
        <v>319</v>
      </c>
      <c r="S198" s="125">
        <v>3.1856404724213259</v>
      </c>
      <c r="T198" s="126">
        <v>0</v>
      </c>
      <c r="U198" s="127">
        <v>3.1856404724213259</v>
      </c>
      <c r="Y198" s="8" t="s">
        <v>1199</v>
      </c>
      <c r="Z198" s="12">
        <v>75.023124518733866</v>
      </c>
      <c r="AA198" s="12">
        <v>0</v>
      </c>
      <c r="AB198" s="12">
        <v>75.023124518733866</v>
      </c>
      <c r="AD198" s="7"/>
    </row>
    <row r="199" spans="2:30" ht="15.75" customHeight="1">
      <c r="B199" s="63"/>
      <c r="C199" s="64" t="s">
        <v>45</v>
      </c>
      <c r="D199" s="125">
        <v>462.63262202209665</v>
      </c>
      <c r="E199" s="126">
        <v>0</v>
      </c>
      <c r="F199" s="127">
        <v>462.63262202209665</v>
      </c>
      <c r="I199" s="8" t="s">
        <v>1479</v>
      </c>
      <c r="K199" s="12">
        <v>3151.6320968152531</v>
      </c>
      <c r="L199" s="12">
        <v>0</v>
      </c>
      <c r="M199" s="12">
        <v>3151.6320968152531</v>
      </c>
      <c r="O199" s="7"/>
      <c r="Q199" s="63"/>
      <c r="R199" s="64" t="s">
        <v>87</v>
      </c>
      <c r="S199" s="125">
        <v>2.1814627892159382</v>
      </c>
      <c r="T199" s="126">
        <v>0</v>
      </c>
      <c r="U199" s="127">
        <v>2.1814627892159382</v>
      </c>
      <c r="X199" s="8" t="s">
        <v>1479</v>
      </c>
      <c r="Z199" s="12">
        <v>2315.7878262383738</v>
      </c>
      <c r="AA199" s="12">
        <v>0</v>
      </c>
      <c r="AB199" s="12">
        <v>2315.7878262383738</v>
      </c>
      <c r="AD199" s="7"/>
    </row>
    <row r="200" spans="2:30" ht="15.75" customHeight="1">
      <c r="B200" s="60" t="s">
        <v>1478</v>
      </c>
      <c r="C200" s="55"/>
      <c r="D200" s="122">
        <v>41789.905295290198</v>
      </c>
      <c r="E200" s="123">
        <v>0</v>
      </c>
      <c r="F200" s="124">
        <v>41789.905295290198</v>
      </c>
      <c r="I200" s="8" t="s">
        <v>250</v>
      </c>
      <c r="J200" s="8" t="s">
        <v>1350</v>
      </c>
      <c r="K200" s="12">
        <v>3102.5211772976222</v>
      </c>
      <c r="L200" s="12">
        <v>0</v>
      </c>
      <c r="M200" s="12">
        <v>3102.5211772976222</v>
      </c>
      <c r="O200" s="7"/>
      <c r="Q200" s="60" t="s">
        <v>1474</v>
      </c>
      <c r="R200" s="55"/>
      <c r="S200" s="122">
        <v>27803.49559898609</v>
      </c>
      <c r="T200" s="123">
        <v>0</v>
      </c>
      <c r="U200" s="124">
        <v>27803.49559898609</v>
      </c>
      <c r="X200" s="8" t="s">
        <v>164</v>
      </c>
      <c r="Y200" s="8" t="s">
        <v>1026</v>
      </c>
      <c r="Z200" s="12">
        <v>193.48375769668536</v>
      </c>
      <c r="AA200" s="12">
        <v>0</v>
      </c>
      <c r="AB200" s="12">
        <v>193.48375769668536</v>
      </c>
      <c r="AD200" s="7"/>
    </row>
    <row r="201" spans="2:30" ht="15.75" customHeight="1">
      <c r="B201" s="60" t="s">
        <v>1325</v>
      </c>
      <c r="C201" s="60" t="s">
        <v>202</v>
      </c>
      <c r="D201" s="122">
        <v>26425.684150358356</v>
      </c>
      <c r="E201" s="123">
        <v>0</v>
      </c>
      <c r="F201" s="124">
        <v>26425.684150358356</v>
      </c>
      <c r="I201" s="8" t="s">
        <v>1471</v>
      </c>
      <c r="K201" s="12">
        <v>3102.5211772976222</v>
      </c>
      <c r="L201" s="12">
        <v>0</v>
      </c>
      <c r="M201" s="12">
        <v>3102.5211772976222</v>
      </c>
      <c r="O201" s="7"/>
      <c r="Q201" s="60" t="s">
        <v>1325</v>
      </c>
      <c r="R201" s="60" t="s">
        <v>202</v>
      </c>
      <c r="S201" s="122">
        <v>19114.555809908015</v>
      </c>
      <c r="T201" s="123">
        <v>0</v>
      </c>
      <c r="U201" s="124">
        <v>19114.555809908015</v>
      </c>
      <c r="Y201" s="8" t="s">
        <v>1038</v>
      </c>
      <c r="Z201" s="12">
        <v>32.909769515814681</v>
      </c>
      <c r="AA201" s="12">
        <v>0</v>
      </c>
      <c r="AB201" s="12">
        <v>32.909769515814681</v>
      </c>
      <c r="AD201" s="7"/>
    </row>
    <row r="202" spans="2:30" ht="15.75" customHeight="1">
      <c r="B202" s="63"/>
      <c r="C202" s="64" t="s">
        <v>244</v>
      </c>
      <c r="D202" s="125">
        <v>5498.7326333502006</v>
      </c>
      <c r="E202" s="126">
        <v>0</v>
      </c>
      <c r="F202" s="127">
        <v>5498.7326333502006</v>
      </c>
      <c r="I202" s="8" t="s">
        <v>164</v>
      </c>
      <c r="J202" s="8" t="s">
        <v>1026</v>
      </c>
      <c r="K202" s="12">
        <v>1926.0679521865873</v>
      </c>
      <c r="L202" s="12">
        <v>0</v>
      </c>
      <c r="M202" s="12">
        <v>1926.0679521865873</v>
      </c>
      <c r="O202" s="7"/>
      <c r="Q202" s="63"/>
      <c r="R202" s="64" t="s">
        <v>244</v>
      </c>
      <c r="S202" s="125">
        <v>3440.6313269928687</v>
      </c>
      <c r="T202" s="126">
        <v>0</v>
      </c>
      <c r="U202" s="127">
        <v>3440.6313269928687</v>
      </c>
      <c r="Y202" s="8" t="s">
        <v>930</v>
      </c>
      <c r="Z202" s="12">
        <v>14.226517786292348</v>
      </c>
      <c r="AA202" s="12">
        <v>0</v>
      </c>
      <c r="AB202" s="12">
        <v>14.226517786292348</v>
      </c>
      <c r="AD202" s="7"/>
    </row>
    <row r="203" spans="2:30" ht="15.75" customHeight="1">
      <c r="B203" s="63"/>
      <c r="C203" s="64" t="s">
        <v>87</v>
      </c>
      <c r="D203" s="125">
        <v>3306.2900644890669</v>
      </c>
      <c r="E203" s="126">
        <v>0</v>
      </c>
      <c r="F203" s="127">
        <v>3306.2900644890669</v>
      </c>
      <c r="J203" s="8" t="s">
        <v>1038</v>
      </c>
      <c r="K203" s="12">
        <v>327.60606436859405</v>
      </c>
      <c r="L203" s="12">
        <v>0</v>
      </c>
      <c r="M203" s="12">
        <v>327.60606436859405</v>
      </c>
      <c r="O203" s="7"/>
      <c r="Q203" s="63"/>
      <c r="R203" s="64" t="s">
        <v>138</v>
      </c>
      <c r="S203" s="125">
        <v>1745.7036275587432</v>
      </c>
      <c r="T203" s="126">
        <v>0</v>
      </c>
      <c r="U203" s="127">
        <v>1745.7036275587432</v>
      </c>
      <c r="Y203" s="8" t="s">
        <v>904</v>
      </c>
      <c r="Z203" s="12">
        <v>10.894864312776587</v>
      </c>
      <c r="AA203" s="12">
        <v>0</v>
      </c>
      <c r="AB203" s="12">
        <v>10.894864312776587</v>
      </c>
      <c r="AD203" s="7"/>
    </row>
    <row r="204" spans="2:30" ht="15.75" customHeight="1">
      <c r="B204" s="63"/>
      <c r="C204" s="64" t="s">
        <v>138</v>
      </c>
      <c r="D204" s="125">
        <v>2756.1620936299837</v>
      </c>
      <c r="E204" s="126">
        <v>0</v>
      </c>
      <c r="F204" s="127">
        <v>2756.1620936299837</v>
      </c>
      <c r="J204" s="8" t="s">
        <v>930</v>
      </c>
      <c r="K204" s="12">
        <v>141.62036289550306</v>
      </c>
      <c r="L204" s="12">
        <v>0</v>
      </c>
      <c r="M204" s="12">
        <v>141.62036289550306</v>
      </c>
      <c r="O204" s="7"/>
      <c r="Q204" s="63"/>
      <c r="R204" s="64" t="s">
        <v>217</v>
      </c>
      <c r="S204" s="125">
        <v>416.25567224066623</v>
      </c>
      <c r="T204" s="126">
        <v>0</v>
      </c>
      <c r="U204" s="127">
        <v>416.25567224066623</v>
      </c>
      <c r="Y204" s="8" t="s">
        <v>1296</v>
      </c>
      <c r="Z204" s="12">
        <v>1.4526485750368783</v>
      </c>
      <c r="AA204" s="12">
        <v>0</v>
      </c>
      <c r="AB204" s="12">
        <v>1.4526485750368783</v>
      </c>
      <c r="AD204" s="7"/>
    </row>
    <row r="205" spans="2:30" ht="15.75" customHeight="1">
      <c r="B205" s="63"/>
      <c r="C205" s="64" t="s">
        <v>193</v>
      </c>
      <c r="D205" s="125">
        <v>919.81813916873284</v>
      </c>
      <c r="E205" s="126">
        <v>0</v>
      </c>
      <c r="F205" s="127">
        <v>919.81813916873284</v>
      </c>
      <c r="J205" s="8" t="s">
        <v>904</v>
      </c>
      <c r="K205" s="12">
        <v>108.4548348970784</v>
      </c>
      <c r="L205" s="12">
        <v>0</v>
      </c>
      <c r="M205" s="12">
        <v>108.4548348970784</v>
      </c>
      <c r="O205" s="7"/>
      <c r="Q205" s="63"/>
      <c r="R205" s="64" t="s">
        <v>128</v>
      </c>
      <c r="S205" s="125">
        <v>404.67025954402089</v>
      </c>
      <c r="T205" s="126">
        <v>0</v>
      </c>
      <c r="U205" s="127">
        <v>404.67025954402089</v>
      </c>
      <c r="Y205" s="8" t="s">
        <v>1390</v>
      </c>
      <c r="Z205" s="12">
        <v>0.29053577099009559</v>
      </c>
      <c r="AA205" s="12">
        <v>0</v>
      </c>
      <c r="AB205" s="12">
        <v>0.29053577099009559</v>
      </c>
      <c r="AD205" s="7"/>
    </row>
    <row r="206" spans="2:30" ht="15.75" customHeight="1">
      <c r="B206" s="63"/>
      <c r="C206" s="64" t="s">
        <v>128</v>
      </c>
      <c r="D206" s="125">
        <v>565.24611511922933</v>
      </c>
      <c r="E206" s="126">
        <v>0</v>
      </c>
      <c r="F206" s="127">
        <v>565.24611511922933</v>
      </c>
      <c r="J206" s="8" t="s">
        <v>1296</v>
      </c>
      <c r="K206" s="12">
        <v>14.460644652943785</v>
      </c>
      <c r="L206" s="12">
        <v>0</v>
      </c>
      <c r="M206" s="12">
        <v>14.460644652943785</v>
      </c>
      <c r="O206" s="7"/>
      <c r="Q206" s="63"/>
      <c r="R206" s="64" t="s">
        <v>87</v>
      </c>
      <c r="S206" s="125">
        <v>342.23967491076769</v>
      </c>
      <c r="T206" s="126">
        <v>0</v>
      </c>
      <c r="U206" s="127">
        <v>342.23967491076769</v>
      </c>
      <c r="X206" s="8" t="s">
        <v>1477</v>
      </c>
      <c r="Z206" s="12">
        <v>253.25809365759591</v>
      </c>
      <c r="AA206" s="12">
        <v>0</v>
      </c>
      <c r="AB206" s="12">
        <v>253.25809365759591</v>
      </c>
      <c r="AD206" s="7"/>
    </row>
    <row r="207" spans="2:30" ht="15.75" customHeight="1">
      <c r="B207" s="63"/>
      <c r="C207" s="64" t="s">
        <v>217</v>
      </c>
      <c r="D207" s="125">
        <v>525.87985392217752</v>
      </c>
      <c r="E207" s="126">
        <v>0</v>
      </c>
      <c r="F207" s="127">
        <v>525.87985392217752</v>
      </c>
      <c r="J207" s="8" t="s">
        <v>1390</v>
      </c>
      <c r="K207" s="12">
        <v>2.8921892159293705</v>
      </c>
      <c r="L207" s="12">
        <v>0</v>
      </c>
      <c r="M207" s="12">
        <v>2.8921892159293705</v>
      </c>
      <c r="O207" s="7"/>
      <c r="Q207" s="63"/>
      <c r="R207" s="64" t="s">
        <v>45</v>
      </c>
      <c r="S207" s="125">
        <v>315.12022704863972</v>
      </c>
      <c r="T207" s="126">
        <v>0</v>
      </c>
      <c r="U207" s="127">
        <v>315.12022704863972</v>
      </c>
      <c r="X207" s="8" t="s">
        <v>250</v>
      </c>
      <c r="Y207" s="8" t="s">
        <v>1350</v>
      </c>
      <c r="Z207" s="12">
        <v>21.315066696555334</v>
      </c>
      <c r="AA207" s="12">
        <v>0</v>
      </c>
      <c r="AB207" s="12">
        <v>21.315066696555334</v>
      </c>
      <c r="AD207" s="7"/>
    </row>
    <row r="208" spans="2:30" ht="15.75" customHeight="1">
      <c r="B208" s="63"/>
      <c r="C208" s="64" t="s">
        <v>45</v>
      </c>
      <c r="D208" s="125">
        <v>486.90680108364489</v>
      </c>
      <c r="E208" s="126">
        <v>0</v>
      </c>
      <c r="F208" s="127">
        <v>486.90680108364489</v>
      </c>
      <c r="I208" s="8" t="s">
        <v>1477</v>
      </c>
      <c r="K208" s="12">
        <v>2521.1020482166359</v>
      </c>
      <c r="L208" s="12">
        <v>0</v>
      </c>
      <c r="M208" s="12">
        <v>2521.1020482166359</v>
      </c>
      <c r="O208" s="7"/>
      <c r="Q208" s="63"/>
      <c r="R208" s="64" t="s">
        <v>193</v>
      </c>
      <c r="S208" s="125">
        <v>289.18111426025536</v>
      </c>
      <c r="T208" s="126">
        <v>0</v>
      </c>
      <c r="U208" s="127">
        <v>289.18111426025536</v>
      </c>
      <c r="X208" s="8" t="s">
        <v>1471</v>
      </c>
      <c r="Z208" s="12">
        <v>21.315066696555334</v>
      </c>
      <c r="AA208" s="12">
        <v>0</v>
      </c>
      <c r="AB208" s="12">
        <v>21.315066696555334</v>
      </c>
      <c r="AD208" s="7"/>
    </row>
    <row r="209" spans="2:30" ht="15.75" customHeight="1">
      <c r="B209" s="63"/>
      <c r="C209" s="64" t="s">
        <v>97</v>
      </c>
      <c r="D209" s="125">
        <v>194.68862990001762</v>
      </c>
      <c r="E209" s="126">
        <v>0</v>
      </c>
      <c r="F209" s="127">
        <v>194.68862990001762</v>
      </c>
      <c r="I209" s="8" t="s">
        <v>1481</v>
      </c>
      <c r="K209" s="12">
        <v>3530110.9281214913</v>
      </c>
      <c r="L209" s="12">
        <v>435145.1167359089</v>
      </c>
      <c r="M209" s="12">
        <v>3965256.0448574005</v>
      </c>
      <c r="O209" s="7"/>
      <c r="Q209" s="63"/>
      <c r="R209" s="64" t="s">
        <v>97</v>
      </c>
      <c r="S209" s="125">
        <v>143.05526317144816</v>
      </c>
      <c r="T209" s="126">
        <v>0</v>
      </c>
      <c r="U209" s="127">
        <v>143.05526317144816</v>
      </c>
      <c r="X209" s="8" t="s">
        <v>1481</v>
      </c>
      <c r="Z209" s="12">
        <v>2049362.9898898632</v>
      </c>
      <c r="AA209" s="12">
        <v>276555.52026663529</v>
      </c>
      <c r="AB209" s="12">
        <v>2325918.5101564983</v>
      </c>
      <c r="AD209" s="7"/>
    </row>
    <row r="210" spans="2:30" ht="15.75" customHeight="1">
      <c r="B210" s="60" t="s">
        <v>1473</v>
      </c>
      <c r="C210" s="55"/>
      <c r="D210" s="122">
        <v>40679.408481021412</v>
      </c>
      <c r="E210" s="123">
        <v>0</v>
      </c>
      <c r="F210" s="124">
        <v>40679.408481021412</v>
      </c>
      <c r="O210" s="7"/>
      <c r="Q210" s="60" t="s">
        <v>1473</v>
      </c>
      <c r="R210" s="55"/>
      <c r="S210" s="122">
        <v>26211.412975635427</v>
      </c>
      <c r="T210" s="123">
        <v>0</v>
      </c>
      <c r="U210" s="124">
        <v>26211.412975635427</v>
      </c>
      <c r="AD210" s="7"/>
    </row>
    <row r="211" spans="2:30" ht="15.75" customHeight="1">
      <c r="B211" s="60" t="s">
        <v>1346</v>
      </c>
      <c r="C211" s="60" t="s">
        <v>202</v>
      </c>
      <c r="D211" s="122">
        <v>21693.094718270157</v>
      </c>
      <c r="E211" s="123">
        <v>0</v>
      </c>
      <c r="F211" s="124">
        <v>21693.094718270157</v>
      </c>
      <c r="O211" s="7"/>
      <c r="Q211" s="60" t="s">
        <v>1095</v>
      </c>
      <c r="R211" s="60" t="s">
        <v>217</v>
      </c>
      <c r="S211" s="122">
        <v>0</v>
      </c>
      <c r="T211" s="123">
        <v>26156.616560356899</v>
      </c>
      <c r="U211" s="124">
        <v>26156.616560356899</v>
      </c>
      <c r="AD211" s="7"/>
    </row>
    <row r="212" spans="2:30" ht="15.75" customHeight="1">
      <c r="B212" s="63"/>
      <c r="C212" s="64" t="s">
        <v>244</v>
      </c>
      <c r="D212" s="125">
        <v>8661.4877842010937</v>
      </c>
      <c r="E212" s="126">
        <v>0</v>
      </c>
      <c r="F212" s="127">
        <v>8661.4877842010937</v>
      </c>
      <c r="O212" s="7"/>
      <c r="Q212" s="60" t="s">
        <v>1482</v>
      </c>
      <c r="R212" s="55"/>
      <c r="S212" s="122">
        <v>0</v>
      </c>
      <c r="T212" s="123">
        <v>26156.616560356899</v>
      </c>
      <c r="U212" s="124">
        <v>26156.616560356899</v>
      </c>
      <c r="AD212" s="7"/>
    </row>
    <row r="213" spans="2:30" ht="15.75" customHeight="1">
      <c r="B213" s="63"/>
      <c r="C213" s="64" t="s">
        <v>128</v>
      </c>
      <c r="D213" s="125">
        <v>4026.4973956536187</v>
      </c>
      <c r="E213" s="126">
        <v>0</v>
      </c>
      <c r="F213" s="127">
        <v>4026.4973956536187</v>
      </c>
      <c r="O213" s="7"/>
      <c r="Q213" s="60" t="s">
        <v>1352</v>
      </c>
      <c r="R213" s="60" t="s">
        <v>202</v>
      </c>
      <c r="S213" s="122">
        <v>9604.8500340143364</v>
      </c>
      <c r="T213" s="123">
        <v>0</v>
      </c>
      <c r="U213" s="124">
        <v>9604.8500340143364</v>
      </c>
      <c r="AD213" s="7"/>
    </row>
    <row r="214" spans="2:30" ht="15.75" customHeight="1">
      <c r="B214" s="63"/>
      <c r="C214" s="64" t="s">
        <v>61</v>
      </c>
      <c r="D214" s="125">
        <v>4011.2527167452731</v>
      </c>
      <c r="E214" s="126">
        <v>0</v>
      </c>
      <c r="F214" s="127">
        <v>4011.2527167452731</v>
      </c>
      <c r="O214" s="7"/>
      <c r="Q214" s="63"/>
      <c r="R214" s="64" t="s">
        <v>61</v>
      </c>
      <c r="S214" s="125">
        <v>6552.9928300974316</v>
      </c>
      <c r="T214" s="126">
        <v>0</v>
      </c>
      <c r="U214" s="127">
        <v>6552.9928300974316</v>
      </c>
      <c r="AD214" s="7"/>
    </row>
    <row r="215" spans="2:30" ht="15.75" customHeight="1">
      <c r="B215" s="63"/>
      <c r="C215" s="64" t="s">
        <v>217</v>
      </c>
      <c r="D215" s="125">
        <v>911.27565847958351</v>
      </c>
      <c r="E215" s="126">
        <v>0</v>
      </c>
      <c r="F215" s="127">
        <v>911.27565847958351</v>
      </c>
      <c r="O215" s="7"/>
      <c r="Q215" s="63"/>
      <c r="R215" s="64" t="s">
        <v>244</v>
      </c>
      <c r="S215" s="125">
        <v>6104.4185374077224</v>
      </c>
      <c r="T215" s="126">
        <v>0</v>
      </c>
      <c r="U215" s="127">
        <v>6104.4185374077224</v>
      </c>
      <c r="AD215" s="7"/>
    </row>
    <row r="216" spans="2:30" ht="15.75" customHeight="1">
      <c r="B216" s="63"/>
      <c r="C216" s="64" t="s">
        <v>193</v>
      </c>
      <c r="D216" s="125">
        <v>425.61330497931567</v>
      </c>
      <c r="E216" s="126">
        <v>0</v>
      </c>
      <c r="F216" s="127">
        <v>425.61330497931567</v>
      </c>
      <c r="O216" s="7"/>
      <c r="Q216" s="63"/>
      <c r="R216" s="64" t="s">
        <v>128</v>
      </c>
      <c r="S216" s="125">
        <v>994.1104267345587</v>
      </c>
      <c r="T216" s="126">
        <v>0</v>
      </c>
      <c r="U216" s="127">
        <v>994.1104267345587</v>
      </c>
      <c r="AD216" s="7"/>
    </row>
    <row r="217" spans="2:30" ht="15.75" customHeight="1">
      <c r="B217" s="63"/>
      <c r="C217" s="64" t="s">
        <v>138</v>
      </c>
      <c r="D217" s="125">
        <v>412.63553614813617</v>
      </c>
      <c r="E217" s="126">
        <v>0</v>
      </c>
      <c r="F217" s="127">
        <v>412.63553614813617</v>
      </c>
      <c r="O217" s="7"/>
      <c r="Q217" s="63"/>
      <c r="R217" s="64" t="s">
        <v>193</v>
      </c>
      <c r="S217" s="125">
        <v>845.6403890212257</v>
      </c>
      <c r="T217" s="126">
        <v>0</v>
      </c>
      <c r="U217" s="127">
        <v>845.6403890212257</v>
      </c>
      <c r="AD217" s="7"/>
    </row>
    <row r="218" spans="2:30" ht="15.75" customHeight="1">
      <c r="B218" s="63"/>
      <c r="C218" s="64" t="s">
        <v>97</v>
      </c>
      <c r="D218" s="125">
        <v>100.53882372014961</v>
      </c>
      <c r="E218" s="126">
        <v>0</v>
      </c>
      <c r="F218" s="127">
        <v>100.53882372014961</v>
      </c>
      <c r="O218" s="7"/>
      <c r="Q218" s="63"/>
      <c r="R218" s="64" t="s">
        <v>217</v>
      </c>
      <c r="S218" s="125">
        <v>788.41843735267412</v>
      </c>
      <c r="T218" s="126">
        <v>0</v>
      </c>
      <c r="U218" s="127">
        <v>788.41843735267412</v>
      </c>
      <c r="AD218" s="7"/>
    </row>
    <row r="219" spans="2:30" ht="15.75" customHeight="1">
      <c r="B219" s="63"/>
      <c r="C219" s="64" t="s">
        <v>45</v>
      </c>
      <c r="D219" s="125">
        <v>47.761969248702826</v>
      </c>
      <c r="E219" s="126">
        <v>0</v>
      </c>
      <c r="F219" s="127">
        <v>47.761969248702826</v>
      </c>
      <c r="O219" s="7"/>
      <c r="Q219" s="63"/>
      <c r="R219" s="64" t="s">
        <v>45</v>
      </c>
      <c r="S219" s="125">
        <v>299.41027023499407</v>
      </c>
      <c r="T219" s="126">
        <v>0</v>
      </c>
      <c r="U219" s="127">
        <v>299.41027023499407</v>
      </c>
      <c r="AD219" s="7"/>
    </row>
    <row r="220" spans="2:30" ht="15.75" customHeight="1">
      <c r="B220" s="63"/>
      <c r="C220" s="64" t="s">
        <v>87</v>
      </c>
      <c r="D220" s="125">
        <v>21.074554690124092</v>
      </c>
      <c r="E220" s="126">
        <v>0</v>
      </c>
      <c r="F220" s="127">
        <v>21.074554690124092</v>
      </c>
      <c r="O220" s="7"/>
      <c r="Q220" s="63"/>
      <c r="R220" s="64" t="s">
        <v>210</v>
      </c>
      <c r="S220" s="125">
        <v>269.44871682965629</v>
      </c>
      <c r="T220" s="126">
        <v>0</v>
      </c>
      <c r="U220" s="127">
        <v>269.44871682965629</v>
      </c>
      <c r="AD220" s="7"/>
    </row>
    <row r="221" spans="2:30" ht="15.75" customHeight="1">
      <c r="B221" s="63"/>
      <c r="C221" s="64" t="s">
        <v>319</v>
      </c>
      <c r="D221" s="125">
        <v>6.1621966972369631</v>
      </c>
      <c r="E221" s="126">
        <v>0</v>
      </c>
      <c r="F221" s="127">
        <v>6.1621966972369631</v>
      </c>
      <c r="O221" s="7"/>
      <c r="Q221" s="63"/>
      <c r="R221" s="64" t="s">
        <v>87</v>
      </c>
      <c r="S221" s="125">
        <v>144.3646411079184</v>
      </c>
      <c r="T221" s="126">
        <v>0</v>
      </c>
      <c r="U221" s="127">
        <v>144.3646411079184</v>
      </c>
      <c r="AD221" s="7"/>
    </row>
    <row r="222" spans="2:30" ht="15.75" customHeight="1">
      <c r="B222" s="60" t="s">
        <v>1474</v>
      </c>
      <c r="C222" s="55"/>
      <c r="D222" s="122">
        <v>40317.394658833393</v>
      </c>
      <c r="E222" s="123">
        <v>0</v>
      </c>
      <c r="F222" s="124">
        <v>40317.394658833393</v>
      </c>
      <c r="O222" s="7"/>
      <c r="Q222" s="60" t="s">
        <v>1478</v>
      </c>
      <c r="R222" s="55"/>
      <c r="S222" s="122">
        <v>25603.654282800515</v>
      </c>
      <c r="T222" s="123">
        <v>0</v>
      </c>
      <c r="U222" s="124">
        <v>25603.654282800515</v>
      </c>
      <c r="AD222" s="7"/>
    </row>
    <row r="223" spans="2:30" ht="15.75" customHeight="1">
      <c r="B223" s="60" t="s">
        <v>1184</v>
      </c>
      <c r="C223" s="60" t="s">
        <v>331</v>
      </c>
      <c r="D223" s="122">
        <v>37051.18033783666</v>
      </c>
      <c r="E223" s="123">
        <v>0</v>
      </c>
      <c r="F223" s="124">
        <v>37051.18033783666</v>
      </c>
      <c r="O223" s="7"/>
      <c r="Q223" s="60" t="s">
        <v>994</v>
      </c>
      <c r="R223" s="60" t="s">
        <v>244</v>
      </c>
      <c r="S223" s="122">
        <v>18223.442505102314</v>
      </c>
      <c r="T223" s="123">
        <v>0</v>
      </c>
      <c r="U223" s="124">
        <v>18223.442505102314</v>
      </c>
      <c r="AD223" s="7"/>
    </row>
    <row r="224" spans="2:30" ht="15.75" customHeight="1">
      <c r="B224" s="60" t="s">
        <v>1483</v>
      </c>
      <c r="C224" s="55"/>
      <c r="D224" s="122">
        <v>37051.18033783666</v>
      </c>
      <c r="E224" s="123">
        <v>0</v>
      </c>
      <c r="F224" s="124">
        <v>37051.18033783666</v>
      </c>
      <c r="O224" s="7"/>
      <c r="Q224" s="63"/>
      <c r="R224" s="64" t="s">
        <v>202</v>
      </c>
      <c r="S224" s="125">
        <v>3726.4897295039127</v>
      </c>
      <c r="T224" s="126">
        <v>0</v>
      </c>
      <c r="U224" s="127">
        <v>3726.4897295039127</v>
      </c>
      <c r="AD224" s="7"/>
    </row>
    <row r="225" spans="2:30" ht="15.75" customHeight="1">
      <c r="B225" s="60" t="s">
        <v>994</v>
      </c>
      <c r="C225" s="60" t="s">
        <v>244</v>
      </c>
      <c r="D225" s="122">
        <v>29124.259030207599</v>
      </c>
      <c r="E225" s="123">
        <v>0</v>
      </c>
      <c r="F225" s="124">
        <v>29124.259030207599</v>
      </c>
      <c r="O225" s="7"/>
      <c r="Q225" s="63"/>
      <c r="R225" s="64" t="s">
        <v>61</v>
      </c>
      <c r="S225" s="125">
        <v>306.69236326924289</v>
      </c>
      <c r="T225" s="126">
        <v>0</v>
      </c>
      <c r="U225" s="127">
        <v>306.69236326924289</v>
      </c>
      <c r="AD225" s="7"/>
    </row>
    <row r="226" spans="2:30" ht="15.75" customHeight="1">
      <c r="B226" s="63"/>
      <c r="C226" s="64" t="s">
        <v>202</v>
      </c>
      <c r="D226" s="125">
        <v>5151.8351543581412</v>
      </c>
      <c r="E226" s="126">
        <v>0</v>
      </c>
      <c r="F226" s="127">
        <v>5151.8351543581412</v>
      </c>
      <c r="O226" s="7"/>
      <c r="Q226" s="63"/>
      <c r="R226" s="64" t="s">
        <v>217</v>
      </c>
      <c r="S226" s="125">
        <v>303.17931914258821</v>
      </c>
      <c r="T226" s="126">
        <v>0</v>
      </c>
      <c r="U226" s="127">
        <v>303.17931914258821</v>
      </c>
      <c r="AD226" s="7"/>
    </row>
    <row r="227" spans="2:30" ht="15.75" customHeight="1">
      <c r="B227" s="63"/>
      <c r="C227" s="64" t="s">
        <v>87</v>
      </c>
      <c r="D227" s="125">
        <v>931.78032277090904</v>
      </c>
      <c r="E227" s="126">
        <v>0</v>
      </c>
      <c r="F227" s="127">
        <v>931.78032277090904</v>
      </c>
      <c r="O227" s="7"/>
      <c r="Q227" s="63"/>
      <c r="R227" s="64" t="s">
        <v>161</v>
      </c>
      <c r="S227" s="125">
        <v>165.02503537639393</v>
      </c>
      <c r="T227" s="126">
        <v>0</v>
      </c>
      <c r="U227" s="127">
        <v>165.02503537639393</v>
      </c>
      <c r="AD227" s="7"/>
    </row>
    <row r="228" spans="2:30" ht="15.75" customHeight="1">
      <c r="B228" s="63"/>
      <c r="C228" s="64" t="s">
        <v>61</v>
      </c>
      <c r="D228" s="125">
        <v>476.22220813225812</v>
      </c>
      <c r="E228" s="126">
        <v>0</v>
      </c>
      <c r="F228" s="127">
        <v>476.22220813225812</v>
      </c>
      <c r="O228" s="7"/>
      <c r="Q228" s="63"/>
      <c r="R228" s="64" t="s">
        <v>87</v>
      </c>
      <c r="S228" s="125">
        <v>96.450156681169986</v>
      </c>
      <c r="T228" s="126">
        <v>0</v>
      </c>
      <c r="U228" s="127">
        <v>96.450156681169986</v>
      </c>
      <c r="AD228" s="7"/>
    </row>
    <row r="229" spans="2:30" ht="15.75" customHeight="1">
      <c r="B229" s="63"/>
      <c r="C229" s="64" t="s">
        <v>217</v>
      </c>
      <c r="D229" s="125">
        <v>383.02396026149188</v>
      </c>
      <c r="E229" s="126">
        <v>0</v>
      </c>
      <c r="F229" s="127">
        <v>383.02396026149188</v>
      </c>
      <c r="O229" s="7"/>
      <c r="Q229" s="63"/>
      <c r="R229" s="64" t="s">
        <v>138</v>
      </c>
      <c r="S229" s="125">
        <v>19.028820244355238</v>
      </c>
      <c r="T229" s="126">
        <v>0</v>
      </c>
      <c r="U229" s="127">
        <v>19.028820244355238</v>
      </c>
      <c r="AD229" s="7"/>
    </row>
    <row r="230" spans="2:30" ht="15.75" customHeight="1">
      <c r="B230" s="63"/>
      <c r="C230" s="64" t="s">
        <v>161</v>
      </c>
      <c r="D230" s="125">
        <v>273.38402956258903</v>
      </c>
      <c r="E230" s="126">
        <v>0</v>
      </c>
      <c r="F230" s="127">
        <v>273.38402956258903</v>
      </c>
      <c r="O230" s="7"/>
      <c r="Q230" s="63"/>
      <c r="R230" s="64" t="s">
        <v>97</v>
      </c>
      <c r="S230" s="125">
        <v>15.788946091074905</v>
      </c>
      <c r="T230" s="126">
        <v>0</v>
      </c>
      <c r="U230" s="127">
        <v>15.788946091074905</v>
      </c>
      <c r="AD230" s="7"/>
    </row>
    <row r="231" spans="2:30" ht="15.75" customHeight="1">
      <c r="B231" s="63"/>
      <c r="C231" s="64" t="s">
        <v>138</v>
      </c>
      <c r="D231" s="125">
        <v>30.043194168837186</v>
      </c>
      <c r="E231" s="126">
        <v>0</v>
      </c>
      <c r="F231" s="127">
        <v>30.043194168837186</v>
      </c>
      <c r="O231" s="7"/>
      <c r="Q231" s="63"/>
      <c r="R231" s="64" t="s">
        <v>310</v>
      </c>
      <c r="S231" s="125">
        <v>11.887445804071556</v>
      </c>
      <c r="T231" s="126">
        <v>0</v>
      </c>
      <c r="U231" s="127">
        <v>11.887445804071556</v>
      </c>
      <c r="AD231" s="7"/>
    </row>
    <row r="232" spans="2:30" ht="15.75" customHeight="1">
      <c r="B232" s="63"/>
      <c r="C232" s="64" t="s">
        <v>97</v>
      </c>
      <c r="D232" s="125">
        <v>21.487697927985955</v>
      </c>
      <c r="E232" s="126">
        <v>0</v>
      </c>
      <c r="F232" s="127">
        <v>21.487697927985955</v>
      </c>
      <c r="O232" s="7"/>
      <c r="Q232" s="63"/>
      <c r="R232" s="64" t="s">
        <v>306</v>
      </c>
      <c r="S232" s="125">
        <v>1.8197383695290925</v>
      </c>
      <c r="T232" s="126">
        <v>0</v>
      </c>
      <c r="U232" s="127">
        <v>1.8197383695290925</v>
      </c>
      <c r="AD232" s="7"/>
    </row>
    <row r="233" spans="2:30" ht="15.75" customHeight="1">
      <c r="B233" s="63"/>
      <c r="C233" s="64" t="s">
        <v>310</v>
      </c>
      <c r="D233" s="125">
        <v>19.871383812297832</v>
      </c>
      <c r="E233" s="126">
        <v>0</v>
      </c>
      <c r="F233" s="127">
        <v>19.871383812297832</v>
      </c>
      <c r="O233" s="7"/>
      <c r="Q233" s="60" t="s">
        <v>1476</v>
      </c>
      <c r="R233" s="55"/>
      <c r="S233" s="122">
        <v>22869.804059584651</v>
      </c>
      <c r="T233" s="123">
        <v>0</v>
      </c>
      <c r="U233" s="124">
        <v>22869.804059584651</v>
      </c>
      <c r="AD233" s="7"/>
    </row>
    <row r="234" spans="2:30" ht="15.75" customHeight="1">
      <c r="B234" s="63"/>
      <c r="C234" s="64" t="s">
        <v>306</v>
      </c>
      <c r="D234" s="125">
        <v>2.7726842620564418</v>
      </c>
      <c r="E234" s="126">
        <v>0</v>
      </c>
      <c r="F234" s="127">
        <v>2.7726842620564418</v>
      </c>
      <c r="O234" s="7"/>
      <c r="Q234" s="60" t="s">
        <v>1184</v>
      </c>
      <c r="R234" s="60" t="s">
        <v>331</v>
      </c>
      <c r="S234" s="122">
        <v>22099.819400413337</v>
      </c>
      <c r="T234" s="123">
        <v>0</v>
      </c>
      <c r="U234" s="124">
        <v>22099.819400413337</v>
      </c>
      <c r="AD234" s="7"/>
    </row>
    <row r="235" spans="2:30" ht="15.75" customHeight="1">
      <c r="B235" s="60" t="s">
        <v>1476</v>
      </c>
      <c r="C235" s="55"/>
      <c r="D235" s="122">
        <v>36414.679665464166</v>
      </c>
      <c r="E235" s="123">
        <v>0</v>
      </c>
      <c r="F235" s="124">
        <v>36414.679665464166</v>
      </c>
      <c r="O235" s="7"/>
      <c r="Q235" s="60" t="s">
        <v>1483</v>
      </c>
      <c r="R235" s="55"/>
      <c r="S235" s="122">
        <v>22099.819400413337</v>
      </c>
      <c r="T235" s="123">
        <v>0</v>
      </c>
      <c r="U235" s="124">
        <v>22099.819400413337</v>
      </c>
      <c r="AD235" s="7"/>
    </row>
    <row r="236" spans="2:30" ht="15.75" customHeight="1">
      <c r="B236" s="60" t="s">
        <v>1095</v>
      </c>
      <c r="C236" s="60" t="s">
        <v>217</v>
      </c>
      <c r="D236" s="122">
        <v>0</v>
      </c>
      <c r="E236" s="123">
        <v>33045.165779521289</v>
      </c>
      <c r="F236" s="124">
        <v>33045.165779521289</v>
      </c>
      <c r="O236" s="7"/>
      <c r="Q236" s="60" t="s">
        <v>1218</v>
      </c>
      <c r="R236" s="60" t="s">
        <v>244</v>
      </c>
      <c r="S236" s="122">
        <v>13935.844496894815</v>
      </c>
      <c r="T236" s="123">
        <v>0</v>
      </c>
      <c r="U236" s="124">
        <v>13935.844496894815</v>
      </c>
      <c r="AD236" s="7"/>
    </row>
    <row r="237" spans="2:30" ht="15.75" customHeight="1">
      <c r="B237" s="60" t="s">
        <v>1482</v>
      </c>
      <c r="C237" s="55"/>
      <c r="D237" s="122">
        <v>0</v>
      </c>
      <c r="E237" s="123">
        <v>33045.165779521289</v>
      </c>
      <c r="F237" s="124">
        <v>33045.165779521289</v>
      </c>
      <c r="O237" s="7"/>
      <c r="Q237" s="63"/>
      <c r="R237" s="64" t="s">
        <v>128</v>
      </c>
      <c r="S237" s="125">
        <v>2231.9940769381415</v>
      </c>
      <c r="T237" s="126">
        <v>0</v>
      </c>
      <c r="U237" s="127">
        <v>2231.9940769381415</v>
      </c>
      <c r="AD237" s="7"/>
    </row>
    <row r="238" spans="2:30" ht="15.75" customHeight="1">
      <c r="B238" s="60" t="s">
        <v>1169</v>
      </c>
      <c r="C238" s="60" t="s">
        <v>319</v>
      </c>
      <c r="D238" s="122">
        <v>31801.136709526509</v>
      </c>
      <c r="E238" s="123">
        <v>0</v>
      </c>
      <c r="F238" s="124">
        <v>31801.136709526509</v>
      </c>
      <c r="O238" s="7"/>
      <c r="Q238" s="63"/>
      <c r="R238" s="64" t="s">
        <v>217</v>
      </c>
      <c r="S238" s="125">
        <v>1762.9106436329857</v>
      </c>
      <c r="T238" s="126">
        <v>0</v>
      </c>
      <c r="U238" s="127">
        <v>1762.9106436329857</v>
      </c>
      <c r="AD238" s="7"/>
    </row>
    <row r="239" spans="2:30" ht="15.75" customHeight="1">
      <c r="B239" s="60" t="s">
        <v>1485</v>
      </c>
      <c r="C239" s="55"/>
      <c r="D239" s="122">
        <v>31801.136709526509</v>
      </c>
      <c r="E239" s="123">
        <v>0</v>
      </c>
      <c r="F239" s="124">
        <v>31801.136709526509</v>
      </c>
      <c r="O239" s="7"/>
      <c r="Q239" s="63"/>
      <c r="R239" s="64" t="s">
        <v>138</v>
      </c>
      <c r="S239" s="125">
        <v>96.399163410678526</v>
      </c>
      <c r="T239" s="126">
        <v>0</v>
      </c>
      <c r="U239" s="127">
        <v>96.399163410678526</v>
      </c>
      <c r="AD239" s="7"/>
    </row>
    <row r="240" spans="2:30" ht="15.75" customHeight="1">
      <c r="B240" s="60" t="s">
        <v>1218</v>
      </c>
      <c r="C240" s="60" t="s">
        <v>244</v>
      </c>
      <c r="D240" s="122">
        <v>22271.925011897143</v>
      </c>
      <c r="E240" s="123">
        <v>0</v>
      </c>
      <c r="F240" s="124">
        <v>22271.925011897143</v>
      </c>
      <c r="O240" s="7"/>
      <c r="Q240" s="63"/>
      <c r="R240" s="64" t="s">
        <v>97</v>
      </c>
      <c r="S240" s="125">
        <v>82.024441080182584</v>
      </c>
      <c r="T240" s="126">
        <v>0</v>
      </c>
      <c r="U240" s="127">
        <v>82.024441080182584</v>
      </c>
      <c r="AD240" s="7"/>
    </row>
    <row r="241" spans="2:30" ht="15.75" customHeight="1">
      <c r="B241" s="63"/>
      <c r="C241" s="64" t="s">
        <v>128</v>
      </c>
      <c r="D241" s="125">
        <v>3117.6641999340509</v>
      </c>
      <c r="E241" s="126">
        <v>0</v>
      </c>
      <c r="F241" s="127">
        <v>3117.6641999340509</v>
      </c>
      <c r="O241" s="7"/>
      <c r="Q241" s="63"/>
      <c r="R241" s="64" t="s">
        <v>310</v>
      </c>
      <c r="S241" s="125">
        <v>19.812404320266424</v>
      </c>
      <c r="T241" s="126">
        <v>0</v>
      </c>
      <c r="U241" s="127">
        <v>19.812404320266424</v>
      </c>
      <c r="AD241" s="7"/>
    </row>
    <row r="242" spans="2:30" ht="15.75" customHeight="1">
      <c r="B242" s="63"/>
      <c r="C242" s="64" t="s">
        <v>217</v>
      </c>
      <c r="D242" s="125">
        <v>2227.1869275947256</v>
      </c>
      <c r="E242" s="126">
        <v>0</v>
      </c>
      <c r="F242" s="127">
        <v>2227.1869275947256</v>
      </c>
      <c r="O242" s="7"/>
      <c r="Q242" s="63"/>
      <c r="R242" s="64" t="s">
        <v>319</v>
      </c>
      <c r="S242" s="125">
        <v>12.860527736813786</v>
      </c>
      <c r="T242" s="126">
        <v>0</v>
      </c>
      <c r="U242" s="127">
        <v>12.860527736813786</v>
      </c>
      <c r="AD242" s="7"/>
    </row>
    <row r="243" spans="2:30" ht="15.75" customHeight="1">
      <c r="B243" s="63"/>
      <c r="C243" s="64" t="s">
        <v>138</v>
      </c>
      <c r="D243" s="125">
        <v>152.19749552889903</v>
      </c>
      <c r="E243" s="126">
        <v>0</v>
      </c>
      <c r="F243" s="127">
        <v>152.19749552889903</v>
      </c>
      <c r="O243" s="7"/>
      <c r="Q243" s="63"/>
      <c r="R243" s="64" t="s">
        <v>306</v>
      </c>
      <c r="S243" s="125">
        <v>11.221668280188048</v>
      </c>
      <c r="T243" s="126">
        <v>0</v>
      </c>
      <c r="U243" s="127">
        <v>11.221668280188048</v>
      </c>
      <c r="AD243" s="7"/>
    </row>
    <row r="244" spans="2:30" ht="15.75" customHeight="1">
      <c r="B244" s="63"/>
      <c r="C244" s="64" t="s">
        <v>97</v>
      </c>
      <c r="D244" s="125">
        <v>111.62976949038743</v>
      </c>
      <c r="E244" s="126">
        <v>0</v>
      </c>
      <c r="F244" s="127">
        <v>111.62976949038743</v>
      </c>
      <c r="O244" s="7"/>
      <c r="Q244" s="60" t="s">
        <v>1484</v>
      </c>
      <c r="R244" s="55"/>
      <c r="S244" s="122">
        <v>18153.067422294072</v>
      </c>
      <c r="T244" s="123">
        <v>0</v>
      </c>
      <c r="U244" s="124">
        <v>18153.067422294072</v>
      </c>
      <c r="AD244" s="7"/>
    </row>
    <row r="245" spans="2:30" ht="15.75" customHeight="1">
      <c r="B245" s="63"/>
      <c r="C245" s="64" t="s">
        <v>310</v>
      </c>
      <c r="D245" s="125">
        <v>33.118964071962047</v>
      </c>
      <c r="E245" s="126">
        <v>0</v>
      </c>
      <c r="F245" s="127">
        <v>33.118964071962047</v>
      </c>
      <c r="O245" s="7"/>
      <c r="Q245" s="60" t="s">
        <v>1408</v>
      </c>
      <c r="R245" s="60" t="s">
        <v>138</v>
      </c>
      <c r="S245" s="122">
        <v>15250.519460914915</v>
      </c>
      <c r="T245" s="123">
        <v>0</v>
      </c>
      <c r="U245" s="124">
        <v>15250.519460914915</v>
      </c>
      <c r="AD245" s="7"/>
    </row>
    <row r="246" spans="2:30" ht="15.75" customHeight="1">
      <c r="B246" s="63"/>
      <c r="C246" s="64" t="s">
        <v>319</v>
      </c>
      <c r="D246" s="125">
        <v>24.876975989786761</v>
      </c>
      <c r="E246" s="126">
        <v>0</v>
      </c>
      <c r="F246" s="127">
        <v>24.876975989786761</v>
      </c>
      <c r="O246" s="7"/>
      <c r="Q246" s="63"/>
      <c r="R246" s="64" t="s">
        <v>45</v>
      </c>
      <c r="S246" s="125">
        <v>1781.6133877760117</v>
      </c>
      <c r="T246" s="126">
        <v>0</v>
      </c>
      <c r="U246" s="127">
        <v>1781.6133877760117</v>
      </c>
      <c r="AD246" s="7"/>
    </row>
    <row r="247" spans="2:30" ht="15.75" customHeight="1">
      <c r="B247" s="63"/>
      <c r="C247" s="64" t="s">
        <v>306</v>
      </c>
      <c r="D247" s="125">
        <v>17.098140895137039</v>
      </c>
      <c r="E247" s="126">
        <v>0</v>
      </c>
      <c r="F247" s="127">
        <v>17.098140895137039</v>
      </c>
      <c r="O247" s="7"/>
      <c r="Q247" s="60" t="s">
        <v>1487</v>
      </c>
      <c r="R247" s="55"/>
      <c r="S247" s="122">
        <v>17032.132848690926</v>
      </c>
      <c r="T247" s="123">
        <v>0</v>
      </c>
      <c r="U247" s="124">
        <v>17032.132848690926</v>
      </c>
      <c r="AD247" s="7"/>
    </row>
    <row r="248" spans="2:30" ht="15.75" customHeight="1">
      <c r="B248" s="60" t="s">
        <v>1484</v>
      </c>
      <c r="C248" s="55"/>
      <c r="D248" s="122">
        <v>27955.697485402092</v>
      </c>
      <c r="E248" s="123">
        <v>0</v>
      </c>
      <c r="F248" s="124">
        <v>27955.697485402092</v>
      </c>
      <c r="O248" s="7"/>
      <c r="Q248" s="60" t="s">
        <v>1157</v>
      </c>
      <c r="R248" s="60" t="s">
        <v>217</v>
      </c>
      <c r="S248" s="122">
        <v>16668.419872456845</v>
      </c>
      <c r="T248" s="123">
        <v>0</v>
      </c>
      <c r="U248" s="124">
        <v>16668.419872456845</v>
      </c>
      <c r="AD248" s="7"/>
    </row>
    <row r="249" spans="2:30" ht="15.75" customHeight="1">
      <c r="B249" s="60" t="s">
        <v>1408</v>
      </c>
      <c r="C249" s="60" t="s">
        <v>138</v>
      </c>
      <c r="D249" s="122">
        <v>24077.915049715761</v>
      </c>
      <c r="E249" s="123">
        <v>0</v>
      </c>
      <c r="F249" s="124">
        <v>24077.915049715761</v>
      </c>
      <c r="O249" s="7"/>
      <c r="Q249" s="63"/>
      <c r="R249" s="64" t="s">
        <v>128</v>
      </c>
      <c r="S249" s="125">
        <v>1.6162681255294136</v>
      </c>
      <c r="T249" s="126">
        <v>0</v>
      </c>
      <c r="U249" s="127">
        <v>1.6162681255294136</v>
      </c>
      <c r="AD249" s="7"/>
    </row>
    <row r="250" spans="2:30" ht="15.75" customHeight="1">
      <c r="B250" s="63"/>
      <c r="C250" s="64" t="s">
        <v>45</v>
      </c>
      <c r="D250" s="125">
        <v>2752.8530413121189</v>
      </c>
      <c r="E250" s="126">
        <v>0</v>
      </c>
      <c r="F250" s="127">
        <v>2752.8530413121189</v>
      </c>
      <c r="O250" s="7"/>
      <c r="Q250" s="63"/>
      <c r="R250" s="64" t="s">
        <v>244</v>
      </c>
      <c r="S250" s="125">
        <v>1.6094868123345472</v>
      </c>
      <c r="T250" s="126">
        <v>0</v>
      </c>
      <c r="U250" s="127">
        <v>1.6094868123345472</v>
      </c>
      <c r="AD250" s="7"/>
    </row>
    <row r="251" spans="2:30" ht="15.75" customHeight="1">
      <c r="B251" s="60" t="s">
        <v>1487</v>
      </c>
      <c r="C251" s="55"/>
      <c r="D251" s="122">
        <v>26830.76809102788</v>
      </c>
      <c r="E251" s="123">
        <v>0</v>
      </c>
      <c r="F251" s="124">
        <v>26830.76809102788</v>
      </c>
      <c r="O251" s="7"/>
      <c r="Q251" s="63"/>
      <c r="R251" s="64" t="s">
        <v>97</v>
      </c>
      <c r="S251" s="125">
        <v>4.6463328547448779E-2</v>
      </c>
      <c r="T251" s="126">
        <v>0</v>
      </c>
      <c r="U251" s="127">
        <v>4.6463328547448779E-2</v>
      </c>
      <c r="AD251" s="7"/>
    </row>
    <row r="252" spans="2:30" ht="15.75" customHeight="1">
      <c r="B252" s="60" t="s">
        <v>990</v>
      </c>
      <c r="C252" s="60" t="s">
        <v>244</v>
      </c>
      <c r="D252" s="122">
        <v>19640.640712783894</v>
      </c>
      <c r="E252" s="123">
        <v>0</v>
      </c>
      <c r="F252" s="124">
        <v>19640.640712783894</v>
      </c>
      <c r="O252" s="7"/>
      <c r="Q252" s="60" t="s">
        <v>1488</v>
      </c>
      <c r="R252" s="55"/>
      <c r="S252" s="122">
        <v>16671.692090723256</v>
      </c>
      <c r="T252" s="123">
        <v>0</v>
      </c>
      <c r="U252" s="124">
        <v>16671.692090723256</v>
      </c>
      <c r="AD252" s="7"/>
    </row>
    <row r="253" spans="2:30" ht="15.75" customHeight="1">
      <c r="B253" s="63"/>
      <c r="C253" s="64" t="s">
        <v>202</v>
      </c>
      <c r="D253" s="125">
        <v>2340.934730483988</v>
      </c>
      <c r="E253" s="126">
        <v>0</v>
      </c>
      <c r="F253" s="127">
        <v>2340.934730483988</v>
      </c>
      <c r="O253" s="7"/>
      <c r="Q253" s="60" t="s">
        <v>1169</v>
      </c>
      <c r="R253" s="60" t="s">
        <v>319</v>
      </c>
      <c r="S253" s="122">
        <v>16440.076996616437</v>
      </c>
      <c r="T253" s="123">
        <v>0</v>
      </c>
      <c r="U253" s="124">
        <v>16440.076996616437</v>
      </c>
      <c r="AD253" s="7"/>
    </row>
    <row r="254" spans="2:30" ht="15.75" customHeight="1">
      <c r="B254" s="63"/>
      <c r="C254" s="64" t="s">
        <v>217</v>
      </c>
      <c r="D254" s="125">
        <v>1925.1832577956197</v>
      </c>
      <c r="E254" s="126">
        <v>0</v>
      </c>
      <c r="F254" s="127">
        <v>1925.1832577956197</v>
      </c>
      <c r="O254" s="7"/>
      <c r="Q254" s="60" t="s">
        <v>1485</v>
      </c>
      <c r="R254" s="55"/>
      <c r="S254" s="122">
        <v>16440.076996616437</v>
      </c>
      <c r="T254" s="123">
        <v>0</v>
      </c>
      <c r="U254" s="124">
        <v>16440.076996616437</v>
      </c>
      <c r="AD254" s="7"/>
    </row>
    <row r="255" spans="2:30" ht="15.75" customHeight="1">
      <c r="B255" s="63"/>
      <c r="C255" s="64" t="s">
        <v>128</v>
      </c>
      <c r="D255" s="125">
        <v>778.92340910863697</v>
      </c>
      <c r="E255" s="126">
        <v>0</v>
      </c>
      <c r="F255" s="127">
        <v>778.92340910863697</v>
      </c>
      <c r="O255" s="7"/>
      <c r="Q255" s="60" t="s">
        <v>990</v>
      </c>
      <c r="R255" s="60" t="s">
        <v>244</v>
      </c>
      <c r="S255" s="122">
        <v>12289.414347728309</v>
      </c>
      <c r="T255" s="123">
        <v>0</v>
      </c>
      <c r="U255" s="124">
        <v>12289.414347728309</v>
      </c>
      <c r="AD255" s="7"/>
    </row>
    <row r="256" spans="2:30" ht="15.75" customHeight="1">
      <c r="B256" s="63"/>
      <c r="C256" s="64" t="s">
        <v>97</v>
      </c>
      <c r="D256" s="125">
        <v>95.383576996903003</v>
      </c>
      <c r="E256" s="126">
        <v>0</v>
      </c>
      <c r="F256" s="127">
        <v>95.383576996903003</v>
      </c>
      <c r="O256" s="7"/>
      <c r="Q256" s="63"/>
      <c r="R256" s="64" t="s">
        <v>202</v>
      </c>
      <c r="S256" s="125">
        <v>1693.2741380919506</v>
      </c>
      <c r="T256" s="126">
        <v>0</v>
      </c>
      <c r="U256" s="127">
        <v>1693.2741380919506</v>
      </c>
      <c r="AD256" s="7"/>
    </row>
    <row r="257" spans="2:30" ht="15.75" customHeight="1">
      <c r="B257" s="63"/>
      <c r="C257" s="64" t="s">
        <v>319</v>
      </c>
      <c r="D257" s="125">
        <v>8.3802236063756439</v>
      </c>
      <c r="E257" s="126">
        <v>0</v>
      </c>
      <c r="F257" s="127">
        <v>8.3802236063756439</v>
      </c>
      <c r="O257" s="7"/>
      <c r="Q257" s="63"/>
      <c r="R257" s="64" t="s">
        <v>217</v>
      </c>
      <c r="S257" s="125">
        <v>1523.8622380822032</v>
      </c>
      <c r="T257" s="126">
        <v>0</v>
      </c>
      <c r="U257" s="127">
        <v>1523.8622380822032</v>
      </c>
      <c r="AD257" s="7"/>
    </row>
    <row r="258" spans="2:30" ht="15.75" customHeight="1">
      <c r="B258" s="60" t="s">
        <v>1486</v>
      </c>
      <c r="C258" s="55"/>
      <c r="D258" s="122">
        <v>24789.445910775416</v>
      </c>
      <c r="E258" s="123">
        <v>0</v>
      </c>
      <c r="F258" s="124">
        <v>24789.445910775416</v>
      </c>
      <c r="O258" s="7"/>
      <c r="Q258" s="63"/>
      <c r="R258" s="64" t="s">
        <v>128</v>
      </c>
      <c r="S258" s="125">
        <v>557.64582842363802</v>
      </c>
      <c r="T258" s="126">
        <v>0</v>
      </c>
      <c r="U258" s="127">
        <v>557.64582842363802</v>
      </c>
      <c r="AD258" s="7"/>
    </row>
    <row r="259" spans="2:30" ht="15.75" customHeight="1">
      <c r="B259" s="60" t="s">
        <v>1042</v>
      </c>
      <c r="C259" s="60" t="s">
        <v>210</v>
      </c>
      <c r="D259" s="122">
        <v>24729.097259360715</v>
      </c>
      <c r="E259" s="123">
        <v>0</v>
      </c>
      <c r="F259" s="124">
        <v>24729.097259360715</v>
      </c>
      <c r="O259" s="7"/>
      <c r="Q259" s="63"/>
      <c r="R259" s="64" t="s">
        <v>97</v>
      </c>
      <c r="S259" s="125">
        <v>70.086900896747295</v>
      </c>
      <c r="T259" s="126">
        <v>0</v>
      </c>
      <c r="U259" s="127">
        <v>70.086900896747295</v>
      </c>
      <c r="AD259" s="7"/>
    </row>
    <row r="260" spans="2:30" ht="15.75" customHeight="1">
      <c r="B260" s="60" t="s">
        <v>1489</v>
      </c>
      <c r="C260" s="55"/>
      <c r="D260" s="122">
        <v>24729.097259360715</v>
      </c>
      <c r="E260" s="123">
        <v>0</v>
      </c>
      <c r="F260" s="124">
        <v>24729.097259360715</v>
      </c>
      <c r="O260" s="7"/>
      <c r="Q260" s="63"/>
      <c r="R260" s="64" t="s">
        <v>319</v>
      </c>
      <c r="S260" s="125">
        <v>4.3322829179375448</v>
      </c>
      <c r="T260" s="126">
        <v>0</v>
      </c>
      <c r="U260" s="127">
        <v>4.3322829179375448</v>
      </c>
      <c r="AD260" s="7"/>
    </row>
    <row r="261" spans="2:30" ht="15.75" customHeight="1">
      <c r="B261" s="60" t="s">
        <v>956</v>
      </c>
      <c r="C261" s="60" t="s">
        <v>202</v>
      </c>
      <c r="D261" s="122">
        <v>17964.157103071546</v>
      </c>
      <c r="E261" s="123">
        <v>0</v>
      </c>
      <c r="F261" s="124">
        <v>17964.157103071546</v>
      </c>
      <c r="O261" s="7"/>
      <c r="Q261" s="60" t="s">
        <v>1486</v>
      </c>
      <c r="R261" s="55"/>
      <c r="S261" s="122">
        <v>16138.615736140786</v>
      </c>
      <c r="T261" s="123">
        <v>0</v>
      </c>
      <c r="U261" s="124">
        <v>16138.615736140786</v>
      </c>
      <c r="AD261" s="7"/>
    </row>
    <row r="262" spans="2:30" ht="15.75" customHeight="1">
      <c r="B262" s="63"/>
      <c r="C262" s="64" t="s">
        <v>244</v>
      </c>
      <c r="D262" s="125">
        <v>3417.627762702904</v>
      </c>
      <c r="E262" s="126">
        <v>0</v>
      </c>
      <c r="F262" s="127">
        <v>3417.627762702904</v>
      </c>
      <c r="O262" s="7"/>
      <c r="Q262" s="60" t="s">
        <v>1274</v>
      </c>
      <c r="R262" s="60" t="s">
        <v>210</v>
      </c>
      <c r="S262" s="122">
        <v>15952.610760171245</v>
      </c>
      <c r="T262" s="123">
        <v>0</v>
      </c>
      <c r="U262" s="124">
        <v>15952.610760171245</v>
      </c>
      <c r="AD262" s="7"/>
    </row>
    <row r="263" spans="2:30" ht="15.75" customHeight="1">
      <c r="B263" s="63"/>
      <c r="C263" s="64" t="s">
        <v>87</v>
      </c>
      <c r="D263" s="125">
        <v>1121.7591870070105</v>
      </c>
      <c r="E263" s="126">
        <v>0</v>
      </c>
      <c r="F263" s="127">
        <v>1121.7591870070105</v>
      </c>
      <c r="O263" s="7"/>
      <c r="Q263" s="60" t="s">
        <v>1451</v>
      </c>
      <c r="R263" s="55"/>
      <c r="S263" s="122">
        <v>15952.610760171245</v>
      </c>
      <c r="T263" s="123">
        <v>0</v>
      </c>
      <c r="U263" s="124">
        <v>15952.610760171245</v>
      </c>
      <c r="AD263" s="7"/>
    </row>
    <row r="264" spans="2:30" ht="15.75" customHeight="1">
      <c r="B264" s="63"/>
      <c r="C264" s="64" t="s">
        <v>193</v>
      </c>
      <c r="D264" s="125">
        <v>802.29235272141443</v>
      </c>
      <c r="E264" s="126">
        <v>0</v>
      </c>
      <c r="F264" s="127">
        <v>802.29235272141443</v>
      </c>
      <c r="O264" s="7"/>
      <c r="Q264" s="60" t="s">
        <v>956</v>
      </c>
      <c r="R264" s="60" t="s">
        <v>202</v>
      </c>
      <c r="S264" s="122">
        <v>12994.058415700849</v>
      </c>
      <c r="T264" s="123">
        <v>0</v>
      </c>
      <c r="U264" s="124">
        <v>12994.058415700849</v>
      </c>
      <c r="AD264" s="7"/>
    </row>
    <row r="265" spans="2:30" ht="15.75" customHeight="1">
      <c r="B265" s="63"/>
      <c r="C265" s="64" t="s">
        <v>128</v>
      </c>
      <c r="D265" s="125">
        <v>408.34109934187904</v>
      </c>
      <c r="E265" s="126">
        <v>0</v>
      </c>
      <c r="F265" s="127">
        <v>408.34109934187904</v>
      </c>
      <c r="O265" s="7"/>
      <c r="Q265" s="63"/>
      <c r="R265" s="64" t="s">
        <v>244</v>
      </c>
      <c r="S265" s="125">
        <v>2138.4558821860569</v>
      </c>
      <c r="T265" s="126">
        <v>0</v>
      </c>
      <c r="U265" s="127">
        <v>2138.4558821860569</v>
      </c>
      <c r="AD265" s="7"/>
    </row>
    <row r="266" spans="2:30" ht="15.75" customHeight="1">
      <c r="B266" s="63"/>
      <c r="C266" s="64" t="s">
        <v>217</v>
      </c>
      <c r="D266" s="125">
        <v>109.64083729142835</v>
      </c>
      <c r="E266" s="126">
        <v>0</v>
      </c>
      <c r="F266" s="127">
        <v>109.64083729142835</v>
      </c>
      <c r="O266" s="7"/>
      <c r="Q266" s="63"/>
      <c r="R266" s="64" t="s">
        <v>128</v>
      </c>
      <c r="S266" s="125">
        <v>292.33902583888369</v>
      </c>
      <c r="T266" s="126">
        <v>0</v>
      </c>
      <c r="U266" s="127">
        <v>292.33902583888369</v>
      </c>
      <c r="AD266" s="7"/>
    </row>
    <row r="267" spans="2:30" ht="15.75" customHeight="1">
      <c r="B267" s="63"/>
      <c r="C267" s="64" t="s">
        <v>61</v>
      </c>
      <c r="D267" s="125">
        <v>4.9570979963022115</v>
      </c>
      <c r="E267" s="126">
        <v>0</v>
      </c>
      <c r="F267" s="127">
        <v>4.9570979963022115</v>
      </c>
      <c r="O267" s="7"/>
      <c r="Q267" s="63"/>
      <c r="R267" s="64" t="s">
        <v>193</v>
      </c>
      <c r="S267" s="125">
        <v>252.2322474876749</v>
      </c>
      <c r="T267" s="126">
        <v>0</v>
      </c>
      <c r="U267" s="127">
        <v>252.2322474876749</v>
      </c>
      <c r="AD267" s="7"/>
    </row>
    <row r="268" spans="2:30" ht="15.75" customHeight="1">
      <c r="B268" s="63"/>
      <c r="C268" s="64" t="s">
        <v>45</v>
      </c>
      <c r="D268" s="125">
        <v>0.44306674272532404</v>
      </c>
      <c r="E268" s="126">
        <v>0</v>
      </c>
      <c r="F268" s="127">
        <v>0.44306674272532404</v>
      </c>
      <c r="O268" s="7"/>
      <c r="Q268" s="63"/>
      <c r="R268" s="64" t="s">
        <v>87</v>
      </c>
      <c r="S268" s="125">
        <v>116.11519013797522</v>
      </c>
      <c r="T268" s="126">
        <v>0</v>
      </c>
      <c r="U268" s="127">
        <v>116.11519013797522</v>
      </c>
      <c r="AD268" s="7"/>
    </row>
    <row r="269" spans="2:30" ht="15.75" customHeight="1">
      <c r="B269" s="63"/>
      <c r="C269" s="64" t="s">
        <v>319</v>
      </c>
      <c r="D269" s="125">
        <v>0</v>
      </c>
      <c r="E269" s="126">
        <v>0</v>
      </c>
      <c r="F269" s="127">
        <v>0</v>
      </c>
      <c r="O269" s="7"/>
      <c r="Q269" s="63"/>
      <c r="R269" s="64" t="s">
        <v>217</v>
      </c>
      <c r="S269" s="125">
        <v>86.785261103626269</v>
      </c>
      <c r="T269" s="126">
        <v>0</v>
      </c>
      <c r="U269" s="127">
        <v>86.785261103626269</v>
      </c>
      <c r="AD269" s="7"/>
    </row>
    <row r="270" spans="2:30" ht="15.75" customHeight="1">
      <c r="B270" s="60" t="s">
        <v>1480</v>
      </c>
      <c r="C270" s="55"/>
      <c r="D270" s="122">
        <v>23829.218506875208</v>
      </c>
      <c r="E270" s="123">
        <v>0</v>
      </c>
      <c r="F270" s="124">
        <v>23829.218506875208</v>
      </c>
      <c r="O270" s="7"/>
      <c r="Q270" s="63"/>
      <c r="R270" s="64" t="s">
        <v>61</v>
      </c>
      <c r="S270" s="125">
        <v>3.1924258748994121</v>
      </c>
      <c r="T270" s="126">
        <v>0</v>
      </c>
      <c r="U270" s="127">
        <v>3.1924258748994121</v>
      </c>
      <c r="AD270" s="7"/>
    </row>
    <row r="271" spans="2:30" ht="15.75" customHeight="1">
      <c r="B271" s="60" t="s">
        <v>1249</v>
      </c>
      <c r="C271" s="60" t="s">
        <v>210</v>
      </c>
      <c r="D271" s="122">
        <v>23180.099787745225</v>
      </c>
      <c r="E271" s="123">
        <v>0</v>
      </c>
      <c r="F271" s="124">
        <v>23180.099787745225</v>
      </c>
      <c r="O271" s="7"/>
      <c r="Q271" s="63"/>
      <c r="R271" s="64" t="s">
        <v>45</v>
      </c>
      <c r="S271" s="125">
        <v>0.28674746841607657</v>
      </c>
      <c r="T271" s="126">
        <v>0</v>
      </c>
      <c r="U271" s="127">
        <v>0.28674746841607657</v>
      </c>
      <c r="AD271" s="7"/>
    </row>
    <row r="272" spans="2:30" ht="15.75" customHeight="1">
      <c r="B272" s="60" t="s">
        <v>1491</v>
      </c>
      <c r="C272" s="55"/>
      <c r="D272" s="122">
        <v>23180.099787745225</v>
      </c>
      <c r="E272" s="123">
        <v>0</v>
      </c>
      <c r="F272" s="124">
        <v>23180.099787745225</v>
      </c>
      <c r="O272" s="7"/>
      <c r="Q272" s="63"/>
      <c r="R272" s="64" t="s">
        <v>319</v>
      </c>
      <c r="S272" s="125">
        <v>0</v>
      </c>
      <c r="T272" s="126">
        <v>0</v>
      </c>
      <c r="U272" s="127">
        <v>0</v>
      </c>
      <c r="AD272" s="7"/>
    </row>
    <row r="273" spans="2:30" ht="15.75" customHeight="1">
      <c r="B273" s="60" t="s">
        <v>1079</v>
      </c>
      <c r="C273" s="60" t="s">
        <v>244</v>
      </c>
      <c r="D273" s="122">
        <v>7082.8936725232297</v>
      </c>
      <c r="E273" s="123">
        <v>0</v>
      </c>
      <c r="F273" s="124">
        <v>7082.8936725232297</v>
      </c>
      <c r="O273" s="7"/>
      <c r="Q273" s="60" t="s">
        <v>1480</v>
      </c>
      <c r="R273" s="55"/>
      <c r="S273" s="122">
        <v>15883.465195798382</v>
      </c>
      <c r="T273" s="123">
        <v>0</v>
      </c>
      <c r="U273" s="124">
        <v>15883.465195798382</v>
      </c>
      <c r="AD273" s="7"/>
    </row>
    <row r="274" spans="2:30" ht="15.75" customHeight="1">
      <c r="B274" s="63"/>
      <c r="C274" s="64" t="s">
        <v>202</v>
      </c>
      <c r="D274" s="125">
        <v>5064.769640008948</v>
      </c>
      <c r="E274" s="126">
        <v>0</v>
      </c>
      <c r="F274" s="127">
        <v>5064.769640008948</v>
      </c>
      <c r="O274" s="7"/>
      <c r="Q274" s="60" t="s">
        <v>1079</v>
      </c>
      <c r="R274" s="60" t="s">
        <v>244</v>
      </c>
      <c r="S274" s="122">
        <v>4431.8622999851814</v>
      </c>
      <c r="T274" s="123">
        <v>0</v>
      </c>
      <c r="U274" s="124">
        <v>4431.8622999851814</v>
      </c>
      <c r="AD274" s="7"/>
    </row>
    <row r="275" spans="2:30" ht="15.75" customHeight="1">
      <c r="B275" s="63"/>
      <c r="C275" s="64" t="s">
        <v>128</v>
      </c>
      <c r="D275" s="125">
        <v>4788.2132856996677</v>
      </c>
      <c r="E275" s="126">
        <v>0</v>
      </c>
      <c r="F275" s="127">
        <v>4788.2132856996677</v>
      </c>
      <c r="O275" s="7"/>
      <c r="Q275" s="63"/>
      <c r="R275" s="64" t="s">
        <v>202</v>
      </c>
      <c r="S275" s="125">
        <v>3663.5124145675495</v>
      </c>
      <c r="T275" s="126">
        <v>0</v>
      </c>
      <c r="U275" s="127">
        <v>3663.5124145675495</v>
      </c>
      <c r="AD275" s="7"/>
    </row>
    <row r="276" spans="2:30" ht="15.75" customHeight="1">
      <c r="B276" s="63"/>
      <c r="C276" s="64" t="s">
        <v>217</v>
      </c>
      <c r="D276" s="125">
        <v>3954.3130233500519</v>
      </c>
      <c r="E276" s="126">
        <v>0</v>
      </c>
      <c r="F276" s="127">
        <v>3954.3130233500519</v>
      </c>
      <c r="O276" s="7"/>
      <c r="Q276" s="63"/>
      <c r="R276" s="64" t="s">
        <v>128</v>
      </c>
      <c r="S276" s="125">
        <v>3427.9713937839251</v>
      </c>
      <c r="T276" s="126">
        <v>0</v>
      </c>
      <c r="U276" s="127">
        <v>3427.9713937839251</v>
      </c>
      <c r="AD276" s="7"/>
    </row>
    <row r="277" spans="2:30" ht="15.75" customHeight="1">
      <c r="B277" s="63"/>
      <c r="C277" s="64" t="s">
        <v>210</v>
      </c>
      <c r="D277" s="125">
        <v>280.70850213394323</v>
      </c>
      <c r="E277" s="126">
        <v>0</v>
      </c>
      <c r="F277" s="127">
        <v>280.70850213394323</v>
      </c>
      <c r="O277" s="7"/>
      <c r="Q277" s="63"/>
      <c r="R277" s="64" t="s">
        <v>217</v>
      </c>
      <c r="S277" s="125">
        <v>3130.002439736324</v>
      </c>
      <c r="T277" s="126">
        <v>0</v>
      </c>
      <c r="U277" s="127">
        <v>3130.002439736324</v>
      </c>
      <c r="AD277" s="7"/>
    </row>
    <row r="278" spans="2:30" ht="15.75" customHeight="1">
      <c r="B278" s="63"/>
      <c r="C278" s="64" t="s">
        <v>87</v>
      </c>
      <c r="D278" s="125">
        <v>44.607953069723031</v>
      </c>
      <c r="E278" s="126">
        <v>0</v>
      </c>
      <c r="F278" s="127">
        <v>44.607953069723031</v>
      </c>
      <c r="O278" s="7"/>
      <c r="Q278" s="63"/>
      <c r="R278" s="64" t="s">
        <v>210</v>
      </c>
      <c r="S278" s="125">
        <v>45.885948621219427</v>
      </c>
      <c r="T278" s="126">
        <v>0</v>
      </c>
      <c r="U278" s="127">
        <v>45.885948621219427</v>
      </c>
      <c r="AD278" s="7"/>
    </row>
    <row r="279" spans="2:30" ht="15.75" customHeight="1">
      <c r="B279" s="63"/>
      <c r="C279" s="64" t="s">
        <v>138</v>
      </c>
      <c r="D279" s="125">
        <v>20.489065417773844</v>
      </c>
      <c r="E279" s="126">
        <v>0</v>
      </c>
      <c r="F279" s="127">
        <v>20.489065417773844</v>
      </c>
      <c r="O279" s="7"/>
      <c r="Q279" s="63"/>
      <c r="R279" s="64" t="s">
        <v>138</v>
      </c>
      <c r="S279" s="125">
        <v>12.977406484097029</v>
      </c>
      <c r="T279" s="126">
        <v>0</v>
      </c>
      <c r="U279" s="127">
        <v>12.977406484097029</v>
      </c>
      <c r="AD279" s="7"/>
    </row>
    <row r="280" spans="2:30" ht="15.75" customHeight="1">
      <c r="B280" s="63"/>
      <c r="C280" s="64" t="s">
        <v>310</v>
      </c>
      <c r="D280" s="125">
        <v>16.951763410127821</v>
      </c>
      <c r="E280" s="126">
        <v>0</v>
      </c>
      <c r="F280" s="127">
        <v>16.951763410127821</v>
      </c>
      <c r="O280" s="7"/>
      <c r="Q280" s="63"/>
      <c r="R280" s="64" t="s">
        <v>310</v>
      </c>
      <c r="S280" s="125">
        <v>10.140872458848435</v>
      </c>
      <c r="T280" s="126">
        <v>0</v>
      </c>
      <c r="U280" s="127">
        <v>10.140872458848435</v>
      </c>
      <c r="AD280" s="7"/>
    </row>
    <row r="281" spans="2:30" ht="15.75" customHeight="1">
      <c r="B281" s="60" t="s">
        <v>1490</v>
      </c>
      <c r="C281" s="55"/>
      <c r="D281" s="122">
        <v>21252.946905613466</v>
      </c>
      <c r="E281" s="123">
        <v>0</v>
      </c>
      <c r="F281" s="124">
        <v>21252.946905613466</v>
      </c>
      <c r="O281" s="7"/>
      <c r="Q281" s="63"/>
      <c r="R281" s="64" t="s">
        <v>87</v>
      </c>
      <c r="S281" s="125">
        <v>4.6174446461871455</v>
      </c>
      <c r="T281" s="126">
        <v>0</v>
      </c>
      <c r="U281" s="127">
        <v>4.6174446461871455</v>
      </c>
      <c r="AD281" s="7"/>
    </row>
    <row r="282" spans="2:30" ht="15.75" customHeight="1">
      <c r="B282" s="60" t="s">
        <v>1157</v>
      </c>
      <c r="C282" s="60" t="s">
        <v>217</v>
      </c>
      <c r="D282" s="122">
        <v>21058.178403808357</v>
      </c>
      <c r="E282" s="123">
        <v>0</v>
      </c>
      <c r="F282" s="124">
        <v>21058.178403808357</v>
      </c>
      <c r="O282" s="7"/>
      <c r="Q282" s="60" t="s">
        <v>1490</v>
      </c>
      <c r="R282" s="55"/>
      <c r="S282" s="122">
        <v>14726.97022028333</v>
      </c>
      <c r="T282" s="123">
        <v>0</v>
      </c>
      <c r="U282" s="124">
        <v>14726.97022028333</v>
      </c>
      <c r="AD282" s="7"/>
    </row>
    <row r="283" spans="2:30" ht="15.75" customHeight="1">
      <c r="B283" s="63"/>
      <c r="C283" s="64" t="s">
        <v>244</v>
      </c>
      <c r="D283" s="125">
        <v>2.5722423639227383</v>
      </c>
      <c r="E283" s="126">
        <v>0</v>
      </c>
      <c r="F283" s="127">
        <v>2.5722423639227383</v>
      </c>
      <c r="O283" s="7"/>
      <c r="Q283" s="60" t="s">
        <v>1138</v>
      </c>
      <c r="R283" s="60" t="s">
        <v>244</v>
      </c>
      <c r="S283" s="122">
        <v>11449.309019097011</v>
      </c>
      <c r="T283" s="123">
        <v>0</v>
      </c>
      <c r="U283" s="124">
        <v>11449.309019097011</v>
      </c>
      <c r="AD283" s="7"/>
    </row>
    <row r="284" spans="2:30" ht="15.75" customHeight="1">
      <c r="B284" s="63"/>
      <c r="C284" s="64" t="s">
        <v>128</v>
      </c>
      <c r="D284" s="125">
        <v>2.2576140880132005</v>
      </c>
      <c r="E284" s="126">
        <v>0</v>
      </c>
      <c r="F284" s="127">
        <v>2.2576140880132005</v>
      </c>
      <c r="O284" s="7"/>
      <c r="Q284" s="63"/>
      <c r="R284" s="64" t="s">
        <v>217</v>
      </c>
      <c r="S284" s="125">
        <v>743.61485598592913</v>
      </c>
      <c r="T284" s="126">
        <v>0</v>
      </c>
      <c r="U284" s="127">
        <v>743.61485598592913</v>
      </c>
      <c r="AD284" s="7"/>
    </row>
    <row r="285" spans="2:30" ht="15.75" customHeight="1">
      <c r="B285" s="63"/>
      <c r="C285" s="64" t="s">
        <v>97</v>
      </c>
      <c r="D285" s="125">
        <v>6.3233477573320152E-2</v>
      </c>
      <c r="E285" s="126">
        <v>0</v>
      </c>
      <c r="F285" s="127">
        <v>6.3233477573320152E-2</v>
      </c>
      <c r="O285" s="7"/>
      <c r="Q285" s="63"/>
      <c r="R285" s="64" t="s">
        <v>128</v>
      </c>
      <c r="S285" s="125">
        <v>160.08274884539094</v>
      </c>
      <c r="T285" s="126">
        <v>0</v>
      </c>
      <c r="U285" s="127">
        <v>160.08274884539094</v>
      </c>
      <c r="AD285" s="7"/>
    </row>
    <row r="286" spans="2:30" ht="15.75" customHeight="1">
      <c r="B286" s="60" t="s">
        <v>1488</v>
      </c>
      <c r="C286" s="55"/>
      <c r="D286" s="122">
        <v>21063.071493737865</v>
      </c>
      <c r="E286" s="123">
        <v>0</v>
      </c>
      <c r="F286" s="124">
        <v>21063.071493737865</v>
      </c>
      <c r="O286" s="7"/>
      <c r="Q286" s="63"/>
      <c r="R286" s="64" t="s">
        <v>61</v>
      </c>
      <c r="S286" s="125">
        <v>96.371356098525993</v>
      </c>
      <c r="T286" s="126">
        <v>0</v>
      </c>
      <c r="U286" s="127">
        <v>96.371356098525993</v>
      </c>
      <c r="AD286" s="7"/>
    </row>
    <row r="287" spans="2:30" ht="15.75" customHeight="1">
      <c r="B287" s="60" t="s">
        <v>1138</v>
      </c>
      <c r="C287" s="60" t="s">
        <v>244</v>
      </c>
      <c r="D287" s="122">
        <v>18298.004973303548</v>
      </c>
      <c r="E287" s="123">
        <v>0</v>
      </c>
      <c r="F287" s="124">
        <v>18298.004973303548</v>
      </c>
      <c r="O287" s="7"/>
      <c r="Q287" s="63"/>
      <c r="R287" s="64" t="s">
        <v>87</v>
      </c>
      <c r="S287" s="125">
        <v>15.983895484083547</v>
      </c>
      <c r="T287" s="126">
        <v>0</v>
      </c>
      <c r="U287" s="127">
        <v>15.983895484083547</v>
      </c>
      <c r="AD287" s="7"/>
    </row>
    <row r="288" spans="2:30" ht="15.75" customHeight="1">
      <c r="B288" s="63"/>
      <c r="C288" s="64" t="s">
        <v>217</v>
      </c>
      <c r="D288" s="125">
        <v>939.45163494167889</v>
      </c>
      <c r="E288" s="126">
        <v>0</v>
      </c>
      <c r="F288" s="127">
        <v>939.45163494167889</v>
      </c>
      <c r="O288" s="7"/>
      <c r="Q288" s="63"/>
      <c r="R288" s="64" t="s">
        <v>97</v>
      </c>
      <c r="S288" s="125">
        <v>7.3770634792672212</v>
      </c>
      <c r="T288" s="126">
        <v>0</v>
      </c>
      <c r="U288" s="127">
        <v>7.3770634792672212</v>
      </c>
      <c r="AD288" s="7"/>
    </row>
    <row r="289" spans="2:30" ht="15.75" customHeight="1">
      <c r="B289" s="63"/>
      <c r="C289" s="64" t="s">
        <v>128</v>
      </c>
      <c r="D289" s="125">
        <v>223.60465032548615</v>
      </c>
      <c r="E289" s="126">
        <v>0</v>
      </c>
      <c r="F289" s="127">
        <v>223.60465032548615</v>
      </c>
      <c r="O289" s="7"/>
      <c r="Q289" s="63"/>
      <c r="R289" s="64" t="s">
        <v>319</v>
      </c>
      <c r="S289" s="125">
        <v>1.2833320624837743</v>
      </c>
      <c r="T289" s="126">
        <v>0</v>
      </c>
      <c r="U289" s="127">
        <v>1.2833320624837743</v>
      </c>
      <c r="AD289" s="7"/>
    </row>
    <row r="290" spans="2:30" ht="15.75" customHeight="1">
      <c r="B290" s="63"/>
      <c r="C290" s="64" t="s">
        <v>87</v>
      </c>
      <c r="D290" s="125">
        <v>154.41633073265402</v>
      </c>
      <c r="E290" s="126">
        <v>0</v>
      </c>
      <c r="F290" s="127">
        <v>154.41633073265402</v>
      </c>
      <c r="O290" s="7"/>
      <c r="Q290" s="63"/>
      <c r="R290" s="64" t="s">
        <v>161</v>
      </c>
      <c r="S290" s="125">
        <v>0.76198939345189565</v>
      </c>
      <c r="T290" s="126">
        <v>0</v>
      </c>
      <c r="U290" s="127">
        <v>0.76198939345189565</v>
      </c>
      <c r="AD290" s="7"/>
    </row>
    <row r="291" spans="2:30" ht="15.75" customHeight="1">
      <c r="B291" s="63"/>
      <c r="C291" s="64" t="s">
        <v>61</v>
      </c>
      <c r="D291" s="125">
        <v>149.64239576337303</v>
      </c>
      <c r="E291" s="126">
        <v>0</v>
      </c>
      <c r="F291" s="127">
        <v>149.64239576337303</v>
      </c>
      <c r="O291" s="7"/>
      <c r="Q291" s="63"/>
      <c r="R291" s="64" t="s">
        <v>138</v>
      </c>
      <c r="S291" s="125">
        <v>0.48151649693193038</v>
      </c>
      <c r="T291" s="126">
        <v>0</v>
      </c>
      <c r="U291" s="127">
        <v>0.48151649693193038</v>
      </c>
      <c r="AD291" s="7"/>
    </row>
    <row r="292" spans="2:30" ht="15.75" customHeight="1">
      <c r="B292" s="63"/>
      <c r="C292" s="64" t="s">
        <v>97</v>
      </c>
      <c r="D292" s="125">
        <v>10.039689205581386</v>
      </c>
      <c r="E292" s="126">
        <v>0</v>
      </c>
      <c r="F292" s="127">
        <v>10.039689205581386</v>
      </c>
      <c r="O292" s="7"/>
      <c r="Q292" s="63"/>
      <c r="R292" s="64" t="s">
        <v>193</v>
      </c>
      <c r="S292" s="125">
        <v>0.25265562823991661</v>
      </c>
      <c r="T292" s="126">
        <v>0</v>
      </c>
      <c r="U292" s="127">
        <v>0.25265562823991661</v>
      </c>
      <c r="AD292" s="7"/>
    </row>
    <row r="293" spans="2:30" ht="15.75" customHeight="1">
      <c r="B293" s="63"/>
      <c r="C293" s="64" t="s">
        <v>319</v>
      </c>
      <c r="D293" s="125">
        <v>2.4824347459664935</v>
      </c>
      <c r="E293" s="126">
        <v>0</v>
      </c>
      <c r="F293" s="127">
        <v>2.4824347459664935</v>
      </c>
      <c r="O293" s="7"/>
      <c r="Q293" s="63"/>
      <c r="R293" s="64" t="s">
        <v>331</v>
      </c>
      <c r="S293" s="125">
        <v>4.9907780171977695E-2</v>
      </c>
      <c r="T293" s="126">
        <v>0</v>
      </c>
      <c r="U293" s="127">
        <v>4.9907780171977695E-2</v>
      </c>
      <c r="AD293" s="7"/>
    </row>
    <row r="294" spans="2:30" ht="15.75" customHeight="1">
      <c r="B294" s="63"/>
      <c r="C294" s="64" t="s">
        <v>161</v>
      </c>
      <c r="D294" s="125">
        <v>1.2623280485333617</v>
      </c>
      <c r="E294" s="126">
        <v>0</v>
      </c>
      <c r="F294" s="127">
        <v>1.2623280485333617</v>
      </c>
      <c r="O294" s="7"/>
      <c r="Q294" s="60" t="s">
        <v>1492</v>
      </c>
      <c r="R294" s="55"/>
      <c r="S294" s="122">
        <v>12475.568340351483</v>
      </c>
      <c r="T294" s="123">
        <v>0</v>
      </c>
      <c r="U294" s="124">
        <v>12475.568340351483</v>
      </c>
      <c r="AD294" s="7"/>
    </row>
    <row r="295" spans="2:30" ht="15.75" customHeight="1">
      <c r="B295" s="63"/>
      <c r="C295" s="64" t="s">
        <v>193</v>
      </c>
      <c r="D295" s="125">
        <v>0.80363902882328575</v>
      </c>
      <c r="E295" s="126">
        <v>0</v>
      </c>
      <c r="F295" s="127">
        <v>0.80363902882328575</v>
      </c>
      <c r="O295" s="7"/>
      <c r="Q295" s="60" t="s">
        <v>1276</v>
      </c>
      <c r="R295" s="60" t="s">
        <v>128</v>
      </c>
      <c r="S295" s="122">
        <v>10885.182586606714</v>
      </c>
      <c r="T295" s="123">
        <v>0</v>
      </c>
      <c r="U295" s="124">
        <v>10885.182586606714</v>
      </c>
      <c r="AD295" s="7"/>
    </row>
    <row r="296" spans="2:30" ht="15.75" customHeight="1">
      <c r="B296" s="63"/>
      <c r="C296" s="64" t="s">
        <v>138</v>
      </c>
      <c r="D296" s="125">
        <v>0.76023071462433933</v>
      </c>
      <c r="E296" s="126">
        <v>0</v>
      </c>
      <c r="F296" s="127">
        <v>0.76023071462433933</v>
      </c>
      <c r="O296" s="7"/>
      <c r="Q296" s="63"/>
      <c r="R296" s="64" t="s">
        <v>210</v>
      </c>
      <c r="S296" s="125">
        <v>208.30807946367048</v>
      </c>
      <c r="T296" s="126">
        <v>0</v>
      </c>
      <c r="U296" s="127">
        <v>208.30807946367048</v>
      </c>
      <c r="AD296" s="7"/>
    </row>
    <row r="297" spans="2:30" ht="15.75" customHeight="1">
      <c r="B297" s="63"/>
      <c r="C297" s="64" t="s">
        <v>331</v>
      </c>
      <c r="D297" s="125">
        <v>8.3672274868385105E-2</v>
      </c>
      <c r="E297" s="126">
        <v>0</v>
      </c>
      <c r="F297" s="127">
        <v>8.3672274868385105E-2</v>
      </c>
      <c r="O297" s="7"/>
      <c r="Q297" s="63"/>
      <c r="R297" s="64" t="s">
        <v>306</v>
      </c>
      <c r="S297" s="125">
        <v>185.19336384873168</v>
      </c>
      <c r="T297" s="126">
        <v>0</v>
      </c>
      <c r="U297" s="127">
        <v>185.19336384873168</v>
      </c>
      <c r="AD297" s="7"/>
    </row>
    <row r="298" spans="2:30" ht="15.75" customHeight="1">
      <c r="B298" s="60" t="s">
        <v>1492</v>
      </c>
      <c r="C298" s="55"/>
      <c r="D298" s="122">
        <v>19780.551979085132</v>
      </c>
      <c r="E298" s="123">
        <v>0</v>
      </c>
      <c r="F298" s="124">
        <v>19780.551979085132</v>
      </c>
      <c r="O298" s="7"/>
      <c r="Q298" s="63"/>
      <c r="R298" s="64" t="s">
        <v>97</v>
      </c>
      <c r="S298" s="125">
        <v>162.92467162398887</v>
      </c>
      <c r="T298" s="126">
        <v>0</v>
      </c>
      <c r="U298" s="127">
        <v>162.92467162398887</v>
      </c>
      <c r="AD298" s="7"/>
    </row>
    <row r="299" spans="2:30" ht="15.75" customHeight="1">
      <c r="B299" s="60" t="s">
        <v>927</v>
      </c>
      <c r="C299" s="60" t="s">
        <v>161</v>
      </c>
      <c r="D299" s="122">
        <v>18328.856132428558</v>
      </c>
      <c r="E299" s="123">
        <v>0</v>
      </c>
      <c r="F299" s="124">
        <v>18328.856132428558</v>
      </c>
      <c r="O299" s="7"/>
      <c r="Q299" s="63"/>
      <c r="R299" s="64" t="s">
        <v>310</v>
      </c>
      <c r="S299" s="125">
        <v>25.467585134567965</v>
      </c>
      <c r="T299" s="126">
        <v>0</v>
      </c>
      <c r="U299" s="127">
        <v>25.467585134567965</v>
      </c>
      <c r="AD299" s="7"/>
    </row>
    <row r="300" spans="2:30" ht="15.75" customHeight="1">
      <c r="B300" s="60" t="s">
        <v>1495</v>
      </c>
      <c r="C300" s="55"/>
      <c r="D300" s="122">
        <v>18328.856132428558</v>
      </c>
      <c r="E300" s="123">
        <v>0</v>
      </c>
      <c r="F300" s="124">
        <v>18328.856132428558</v>
      </c>
      <c r="O300" s="7"/>
      <c r="Q300" s="63"/>
      <c r="R300" s="64" t="s">
        <v>87</v>
      </c>
      <c r="S300" s="125">
        <v>7.4403649976564594</v>
      </c>
      <c r="T300" s="126">
        <v>0</v>
      </c>
      <c r="U300" s="127">
        <v>7.4403649976564594</v>
      </c>
      <c r="AD300" s="7"/>
    </row>
    <row r="301" spans="2:30" ht="15.75" customHeight="1">
      <c r="B301" s="60" t="s">
        <v>1276</v>
      </c>
      <c r="C301" s="60" t="s">
        <v>128</v>
      </c>
      <c r="D301" s="122">
        <v>15204.495572211956</v>
      </c>
      <c r="E301" s="123">
        <v>0</v>
      </c>
      <c r="F301" s="124">
        <v>15204.495572211956</v>
      </c>
      <c r="O301" s="7"/>
      <c r="Q301" s="60" t="s">
        <v>1496</v>
      </c>
      <c r="R301" s="55"/>
      <c r="S301" s="122">
        <v>11474.516651675329</v>
      </c>
      <c r="T301" s="123">
        <v>0</v>
      </c>
      <c r="U301" s="124">
        <v>11474.516651675329</v>
      </c>
      <c r="AD301" s="7"/>
    </row>
    <row r="302" spans="2:30" ht="15.75" customHeight="1">
      <c r="B302" s="63"/>
      <c r="C302" s="64" t="s">
        <v>210</v>
      </c>
      <c r="D302" s="125">
        <v>1274.3301757001227</v>
      </c>
      <c r="E302" s="126">
        <v>0</v>
      </c>
      <c r="F302" s="127">
        <v>1274.3301757001227</v>
      </c>
      <c r="O302" s="7"/>
      <c r="Q302" s="60" t="s">
        <v>927</v>
      </c>
      <c r="R302" s="60" t="s">
        <v>161</v>
      </c>
      <c r="S302" s="122">
        <v>11063.997178263746</v>
      </c>
      <c r="T302" s="123">
        <v>0</v>
      </c>
      <c r="U302" s="124">
        <v>11063.997178263746</v>
      </c>
      <c r="AD302" s="7"/>
    </row>
    <row r="303" spans="2:30" ht="15.75" customHeight="1">
      <c r="B303" s="63"/>
      <c r="C303" s="64" t="s">
        <v>306</v>
      </c>
      <c r="D303" s="125">
        <v>282.17392894427371</v>
      </c>
      <c r="E303" s="126">
        <v>0</v>
      </c>
      <c r="F303" s="127">
        <v>282.17392894427371</v>
      </c>
      <c r="O303" s="7"/>
      <c r="Q303" s="60" t="s">
        <v>1495</v>
      </c>
      <c r="R303" s="55"/>
      <c r="S303" s="122">
        <v>11063.997178263746</v>
      </c>
      <c r="T303" s="123">
        <v>0</v>
      </c>
      <c r="U303" s="124">
        <v>11063.997178263746</v>
      </c>
      <c r="AD303" s="7"/>
    </row>
    <row r="304" spans="2:30" ht="15.75" customHeight="1">
      <c r="B304" s="63"/>
      <c r="C304" s="64" t="s">
        <v>97</v>
      </c>
      <c r="D304" s="125">
        <v>221.7295637516639</v>
      </c>
      <c r="E304" s="126">
        <v>0</v>
      </c>
      <c r="F304" s="127">
        <v>221.7295637516639</v>
      </c>
      <c r="O304" s="7"/>
      <c r="Q304" s="60" t="s">
        <v>1132</v>
      </c>
      <c r="R304" s="60" t="s">
        <v>244</v>
      </c>
      <c r="S304" s="122">
        <v>4676.8598797557815</v>
      </c>
      <c r="T304" s="123">
        <v>0</v>
      </c>
      <c r="U304" s="124">
        <v>4676.8598797557815</v>
      </c>
      <c r="AD304" s="7"/>
    </row>
    <row r="305" spans="2:30" ht="15.75" customHeight="1">
      <c r="B305" s="63"/>
      <c r="C305" s="64" t="s">
        <v>87</v>
      </c>
      <c r="D305" s="125">
        <v>71.87946539026413</v>
      </c>
      <c r="E305" s="126">
        <v>0</v>
      </c>
      <c r="F305" s="127">
        <v>71.87946539026413</v>
      </c>
      <c r="O305" s="7"/>
      <c r="Q305" s="63"/>
      <c r="R305" s="64" t="s">
        <v>202</v>
      </c>
      <c r="S305" s="125">
        <v>3570.221862823922</v>
      </c>
      <c r="T305" s="126">
        <v>0</v>
      </c>
      <c r="U305" s="127">
        <v>3570.221862823922</v>
      </c>
      <c r="AD305" s="7"/>
    </row>
    <row r="306" spans="2:30" ht="15.75" customHeight="1">
      <c r="B306" s="63"/>
      <c r="C306" s="64" t="s">
        <v>310</v>
      </c>
      <c r="D306" s="125">
        <v>42.572321028629652</v>
      </c>
      <c r="E306" s="126">
        <v>0</v>
      </c>
      <c r="F306" s="127">
        <v>42.572321028629652</v>
      </c>
      <c r="O306" s="7"/>
      <c r="Q306" s="63"/>
      <c r="R306" s="64" t="s">
        <v>217</v>
      </c>
      <c r="S306" s="125">
        <v>1694.7405044981958</v>
      </c>
      <c r="T306" s="126">
        <v>0</v>
      </c>
      <c r="U306" s="127">
        <v>1694.7405044981958</v>
      </c>
      <c r="AD306" s="7"/>
    </row>
    <row r="307" spans="2:30" ht="15.75" customHeight="1">
      <c r="B307" s="60" t="s">
        <v>1496</v>
      </c>
      <c r="C307" s="55"/>
      <c r="D307" s="122">
        <v>17097.181027026909</v>
      </c>
      <c r="E307" s="123">
        <v>0</v>
      </c>
      <c r="F307" s="124">
        <v>17097.181027026909</v>
      </c>
      <c r="O307" s="7"/>
      <c r="Q307" s="63"/>
      <c r="R307" s="64" t="s">
        <v>128</v>
      </c>
      <c r="S307" s="125">
        <v>554.58547193852905</v>
      </c>
      <c r="T307" s="126">
        <v>0</v>
      </c>
      <c r="U307" s="127">
        <v>554.58547193852905</v>
      </c>
      <c r="AD307" s="7"/>
    </row>
    <row r="308" spans="2:30" ht="15.75" customHeight="1">
      <c r="B308" s="60" t="s">
        <v>1132</v>
      </c>
      <c r="C308" s="60" t="s">
        <v>244</v>
      </c>
      <c r="D308" s="122">
        <v>7474.4427979431439</v>
      </c>
      <c r="E308" s="123">
        <v>0</v>
      </c>
      <c r="F308" s="124">
        <v>7474.4427979431439</v>
      </c>
      <c r="O308" s="7"/>
      <c r="Q308" s="63"/>
      <c r="R308" s="64" t="s">
        <v>193</v>
      </c>
      <c r="S308" s="125">
        <v>151.72946549523652</v>
      </c>
      <c r="T308" s="126">
        <v>0</v>
      </c>
      <c r="U308" s="127">
        <v>151.72946549523652</v>
      </c>
      <c r="AD308" s="7"/>
    </row>
    <row r="309" spans="2:30" ht="15.75" customHeight="1">
      <c r="B309" s="63"/>
      <c r="C309" s="64" t="s">
        <v>202</v>
      </c>
      <c r="D309" s="125">
        <v>4935.7963759108161</v>
      </c>
      <c r="E309" s="126">
        <v>0</v>
      </c>
      <c r="F309" s="127">
        <v>4935.7963759108161</v>
      </c>
      <c r="O309" s="7"/>
      <c r="Q309" s="63"/>
      <c r="R309" s="64" t="s">
        <v>87</v>
      </c>
      <c r="S309" s="125">
        <v>60.927199528875555</v>
      </c>
      <c r="T309" s="126">
        <v>0</v>
      </c>
      <c r="U309" s="127">
        <v>60.927199528875555</v>
      </c>
      <c r="AD309" s="7"/>
    </row>
    <row r="310" spans="2:30" ht="15.75" customHeight="1">
      <c r="B310" s="63"/>
      <c r="C310" s="64" t="s">
        <v>217</v>
      </c>
      <c r="D310" s="125">
        <v>2141.0636500016913</v>
      </c>
      <c r="E310" s="126">
        <v>0</v>
      </c>
      <c r="F310" s="127">
        <v>2141.0636500016913</v>
      </c>
      <c r="O310" s="7"/>
      <c r="Q310" s="63"/>
      <c r="R310" s="64" t="s">
        <v>138</v>
      </c>
      <c r="S310" s="125">
        <v>37.452971666194827</v>
      </c>
      <c r="T310" s="126">
        <v>0</v>
      </c>
      <c r="U310" s="127">
        <v>37.452971666194827</v>
      </c>
      <c r="AD310" s="7"/>
    </row>
    <row r="311" spans="2:30" ht="15.75" customHeight="1">
      <c r="B311" s="63"/>
      <c r="C311" s="64" t="s">
        <v>128</v>
      </c>
      <c r="D311" s="125">
        <v>774.64868277703806</v>
      </c>
      <c r="E311" s="126">
        <v>0</v>
      </c>
      <c r="F311" s="127">
        <v>774.64868277703806</v>
      </c>
      <c r="O311" s="7"/>
      <c r="Q311" s="63"/>
      <c r="R311" s="64" t="s">
        <v>97</v>
      </c>
      <c r="S311" s="125">
        <v>17.305317221115285</v>
      </c>
      <c r="T311" s="126">
        <v>0</v>
      </c>
      <c r="U311" s="127">
        <v>17.305317221115285</v>
      </c>
      <c r="AD311" s="7"/>
    </row>
    <row r="312" spans="2:30" ht="15.75" customHeight="1">
      <c r="B312" s="63"/>
      <c r="C312" s="64" t="s">
        <v>87</v>
      </c>
      <c r="D312" s="125">
        <v>588.6021090687002</v>
      </c>
      <c r="E312" s="126">
        <v>0</v>
      </c>
      <c r="F312" s="127">
        <v>588.6021090687002</v>
      </c>
      <c r="O312" s="7"/>
      <c r="Q312" s="63"/>
      <c r="R312" s="64" t="s">
        <v>306</v>
      </c>
      <c r="S312" s="125">
        <v>9.0408784425685553</v>
      </c>
      <c r="T312" s="126">
        <v>0</v>
      </c>
      <c r="U312" s="127">
        <v>9.0408784425685553</v>
      </c>
      <c r="AD312" s="7"/>
    </row>
    <row r="313" spans="2:30" ht="15.75" customHeight="1">
      <c r="B313" s="63"/>
      <c r="C313" s="64" t="s">
        <v>193</v>
      </c>
      <c r="D313" s="125">
        <v>482.6162834523538</v>
      </c>
      <c r="E313" s="126">
        <v>0</v>
      </c>
      <c r="F313" s="127">
        <v>482.6162834523538</v>
      </c>
      <c r="O313" s="7"/>
      <c r="Q313" s="60" t="s">
        <v>1494</v>
      </c>
      <c r="R313" s="55"/>
      <c r="S313" s="122">
        <v>10772.863551370419</v>
      </c>
      <c r="T313" s="123">
        <v>0</v>
      </c>
      <c r="U313" s="124">
        <v>10772.863551370419</v>
      </c>
      <c r="AD313" s="7"/>
    </row>
    <row r="314" spans="2:30" ht="15.75" customHeight="1">
      <c r="B314" s="63"/>
      <c r="C314" s="64" t="s">
        <v>138</v>
      </c>
      <c r="D314" s="125">
        <v>59.131721542287053</v>
      </c>
      <c r="E314" s="126">
        <v>0</v>
      </c>
      <c r="F314" s="127">
        <v>59.131721542287053</v>
      </c>
      <c r="O314" s="7"/>
      <c r="Q314" s="60" t="s">
        <v>1302</v>
      </c>
      <c r="R314" s="60" t="s">
        <v>202</v>
      </c>
      <c r="S314" s="122">
        <v>5542.9965391298219</v>
      </c>
      <c r="T314" s="123">
        <v>0</v>
      </c>
      <c r="U314" s="124">
        <v>5542.9965391298219</v>
      </c>
      <c r="AD314" s="7"/>
    </row>
    <row r="315" spans="2:30" ht="15.75" customHeight="1">
      <c r="B315" s="63"/>
      <c r="C315" s="64" t="s">
        <v>97</v>
      </c>
      <c r="D315" s="125">
        <v>23.551377454223928</v>
      </c>
      <c r="E315" s="126">
        <v>0</v>
      </c>
      <c r="F315" s="127">
        <v>23.551377454223928</v>
      </c>
      <c r="O315" s="7"/>
      <c r="Q315" s="63"/>
      <c r="R315" s="64" t="s">
        <v>244</v>
      </c>
      <c r="S315" s="125">
        <v>3492.2120835072851</v>
      </c>
      <c r="T315" s="126">
        <v>0</v>
      </c>
      <c r="U315" s="127">
        <v>3492.2120835072851</v>
      </c>
      <c r="AD315" s="7"/>
    </row>
    <row r="316" spans="2:30" ht="15.75" customHeight="1">
      <c r="B316" s="63"/>
      <c r="C316" s="64" t="s">
        <v>306</v>
      </c>
      <c r="D316" s="125">
        <v>13.775332648155402</v>
      </c>
      <c r="E316" s="126">
        <v>0</v>
      </c>
      <c r="F316" s="127">
        <v>13.775332648155402</v>
      </c>
      <c r="O316" s="7"/>
      <c r="Q316" s="63"/>
      <c r="R316" s="64" t="s">
        <v>217</v>
      </c>
      <c r="S316" s="125">
        <v>451.06649560882886</v>
      </c>
      <c r="T316" s="126">
        <v>0</v>
      </c>
      <c r="U316" s="127">
        <v>451.06649560882886</v>
      </c>
      <c r="AD316" s="7"/>
    </row>
    <row r="317" spans="2:30" ht="15.75" customHeight="1">
      <c r="B317" s="60" t="s">
        <v>1494</v>
      </c>
      <c r="C317" s="55"/>
      <c r="D317" s="122">
        <v>16493.628330798409</v>
      </c>
      <c r="E317" s="123">
        <v>0</v>
      </c>
      <c r="F317" s="124">
        <v>16493.628330798409</v>
      </c>
      <c r="O317" s="7"/>
      <c r="Q317" s="60" t="s">
        <v>1493</v>
      </c>
      <c r="R317" s="55"/>
      <c r="S317" s="122">
        <v>9486.275118245936</v>
      </c>
      <c r="T317" s="123">
        <v>0</v>
      </c>
      <c r="U317" s="124">
        <v>9486.275118245936</v>
      </c>
      <c r="AD317" s="7"/>
    </row>
    <row r="318" spans="2:30" ht="15.75" customHeight="1">
      <c r="B318" s="60" t="s">
        <v>1275</v>
      </c>
      <c r="C318" s="60" t="s">
        <v>210</v>
      </c>
      <c r="D318" s="122">
        <v>16085.156386314815</v>
      </c>
      <c r="E318" s="123">
        <v>0</v>
      </c>
      <c r="F318" s="124">
        <v>16085.156386314815</v>
      </c>
      <c r="O318" s="7"/>
      <c r="Q318" s="60" t="s">
        <v>1259</v>
      </c>
      <c r="R318" s="60" t="s">
        <v>45</v>
      </c>
      <c r="S318" s="122">
        <v>9003.4177742339798</v>
      </c>
      <c r="T318" s="123">
        <v>0</v>
      </c>
      <c r="U318" s="124">
        <v>9003.4177742339798</v>
      </c>
      <c r="AD318" s="7"/>
    </row>
    <row r="319" spans="2:30" ht="15.75" customHeight="1">
      <c r="B319" s="60" t="s">
        <v>1499</v>
      </c>
      <c r="C319" s="55"/>
      <c r="D319" s="122">
        <v>16085.156386314815</v>
      </c>
      <c r="E319" s="123">
        <v>0</v>
      </c>
      <c r="F319" s="124">
        <v>16085.156386314815</v>
      </c>
      <c r="O319" s="7"/>
      <c r="Q319" s="60" t="s">
        <v>1500</v>
      </c>
      <c r="R319" s="55"/>
      <c r="S319" s="122">
        <v>9003.4177742339798</v>
      </c>
      <c r="T319" s="123">
        <v>0</v>
      </c>
      <c r="U319" s="124">
        <v>9003.4177742339798</v>
      </c>
      <c r="AD319" s="7"/>
    </row>
    <row r="320" spans="2:30" ht="15.75" customHeight="1">
      <c r="B320" s="60" t="s">
        <v>1197</v>
      </c>
      <c r="C320" s="60" t="s">
        <v>193</v>
      </c>
      <c r="D320" s="122">
        <v>4645.8956893616551</v>
      </c>
      <c r="E320" s="123">
        <v>0</v>
      </c>
      <c r="F320" s="124">
        <v>4645.8956893616551</v>
      </c>
      <c r="O320" s="7"/>
      <c r="Q320" s="60" t="s">
        <v>1375</v>
      </c>
      <c r="R320" s="60" t="s">
        <v>202</v>
      </c>
      <c r="S320" s="122">
        <v>3884.4329698510833</v>
      </c>
      <c r="T320" s="123">
        <v>0</v>
      </c>
      <c r="U320" s="124">
        <v>3884.4329698510833</v>
      </c>
      <c r="AD320" s="7"/>
    </row>
    <row r="321" spans="2:30" ht="15.75" customHeight="1">
      <c r="B321" s="63"/>
      <c r="C321" s="64" t="s">
        <v>128</v>
      </c>
      <c r="D321" s="125">
        <v>3948.869606771626</v>
      </c>
      <c r="E321" s="126">
        <v>0</v>
      </c>
      <c r="F321" s="127">
        <v>3948.869606771626</v>
      </c>
      <c r="O321" s="7"/>
      <c r="Q321" s="63"/>
      <c r="R321" s="64" t="s">
        <v>244</v>
      </c>
      <c r="S321" s="125">
        <v>3243.8458104085439</v>
      </c>
      <c r="T321" s="126">
        <v>0</v>
      </c>
      <c r="U321" s="127">
        <v>3243.8458104085439</v>
      </c>
      <c r="AD321" s="7"/>
    </row>
    <row r="322" spans="2:30" ht="15.75" customHeight="1">
      <c r="B322" s="63"/>
      <c r="C322" s="64" t="s">
        <v>202</v>
      </c>
      <c r="D322" s="125">
        <v>2881.2029981572887</v>
      </c>
      <c r="E322" s="126">
        <v>0</v>
      </c>
      <c r="F322" s="127">
        <v>2881.2029981572887</v>
      </c>
      <c r="O322" s="7"/>
      <c r="Q322" s="63"/>
      <c r="R322" s="64" t="s">
        <v>61</v>
      </c>
      <c r="S322" s="125">
        <v>695.01106562732002</v>
      </c>
      <c r="T322" s="126">
        <v>0</v>
      </c>
      <c r="U322" s="127">
        <v>695.01106562732002</v>
      </c>
      <c r="AD322" s="7"/>
    </row>
    <row r="323" spans="2:30" ht="15.75" customHeight="1">
      <c r="B323" s="63"/>
      <c r="C323" s="64" t="s">
        <v>210</v>
      </c>
      <c r="D323" s="125">
        <v>1614.484824860077</v>
      </c>
      <c r="E323" s="126">
        <v>0</v>
      </c>
      <c r="F323" s="127">
        <v>1614.484824860077</v>
      </c>
      <c r="O323" s="7"/>
      <c r="Q323" s="63"/>
      <c r="R323" s="64" t="s">
        <v>217</v>
      </c>
      <c r="S323" s="125">
        <v>562.45931867324816</v>
      </c>
      <c r="T323" s="126">
        <v>0</v>
      </c>
      <c r="U323" s="127">
        <v>562.45931867324816</v>
      </c>
      <c r="AD323" s="7"/>
    </row>
    <row r="324" spans="2:30" ht="15.75" customHeight="1">
      <c r="B324" s="63"/>
      <c r="C324" s="64" t="s">
        <v>217</v>
      </c>
      <c r="D324" s="125">
        <v>818.40937579936485</v>
      </c>
      <c r="E324" s="126">
        <v>0</v>
      </c>
      <c r="F324" s="127">
        <v>818.40937579936485</v>
      </c>
      <c r="O324" s="7"/>
      <c r="Q324" s="63"/>
      <c r="R324" s="64" t="s">
        <v>128</v>
      </c>
      <c r="S324" s="125">
        <v>264.41813282501306</v>
      </c>
      <c r="T324" s="126">
        <v>0</v>
      </c>
      <c r="U324" s="127">
        <v>264.41813282501306</v>
      </c>
      <c r="AD324" s="7"/>
    </row>
    <row r="325" spans="2:30" ht="15.75" customHeight="1">
      <c r="B325" s="63"/>
      <c r="C325" s="64" t="s">
        <v>138</v>
      </c>
      <c r="D325" s="125">
        <v>548.95323275244846</v>
      </c>
      <c r="E325" s="126">
        <v>0</v>
      </c>
      <c r="F325" s="127">
        <v>548.95323275244846</v>
      </c>
      <c r="O325" s="7"/>
      <c r="Q325" s="63"/>
      <c r="R325" s="64" t="s">
        <v>193</v>
      </c>
      <c r="S325" s="125">
        <v>83.185531396509347</v>
      </c>
      <c r="T325" s="126">
        <v>0</v>
      </c>
      <c r="U325" s="127">
        <v>83.185531396509347</v>
      </c>
      <c r="AD325" s="7"/>
    </row>
    <row r="326" spans="2:30" ht="15.75" customHeight="1">
      <c r="B326" s="63"/>
      <c r="C326" s="64" t="s">
        <v>244</v>
      </c>
      <c r="D326" s="125">
        <v>454.97284556756671</v>
      </c>
      <c r="E326" s="126">
        <v>0</v>
      </c>
      <c r="F326" s="127">
        <v>454.97284556756671</v>
      </c>
      <c r="O326" s="7"/>
      <c r="Q326" s="63"/>
      <c r="R326" s="64" t="s">
        <v>45</v>
      </c>
      <c r="S326" s="125">
        <v>46.864150610906691</v>
      </c>
      <c r="T326" s="126">
        <v>0</v>
      </c>
      <c r="U326" s="127">
        <v>46.864150610906691</v>
      </c>
      <c r="AD326" s="7"/>
    </row>
    <row r="327" spans="2:30" ht="15.75" customHeight="1">
      <c r="B327" s="63"/>
      <c r="C327" s="64" t="s">
        <v>87</v>
      </c>
      <c r="D327" s="125">
        <v>138.77185166440358</v>
      </c>
      <c r="E327" s="126">
        <v>0</v>
      </c>
      <c r="F327" s="127">
        <v>138.77185166440358</v>
      </c>
      <c r="O327" s="7"/>
      <c r="Q327" s="63"/>
      <c r="R327" s="64" t="s">
        <v>138</v>
      </c>
      <c r="S327" s="125">
        <v>23.771149853398672</v>
      </c>
      <c r="T327" s="126">
        <v>0</v>
      </c>
      <c r="U327" s="127">
        <v>23.771149853398672</v>
      </c>
      <c r="AD327" s="7"/>
    </row>
    <row r="328" spans="2:30" ht="15.75" customHeight="1">
      <c r="B328" s="63"/>
      <c r="C328" s="64" t="s">
        <v>97</v>
      </c>
      <c r="D328" s="125">
        <v>111.95074812111287</v>
      </c>
      <c r="E328" s="126">
        <v>0</v>
      </c>
      <c r="F328" s="127">
        <v>111.95074812111287</v>
      </c>
      <c r="O328" s="7"/>
      <c r="Q328" s="63"/>
      <c r="R328" s="64" t="s">
        <v>161</v>
      </c>
      <c r="S328" s="125">
        <v>20.211053770600234</v>
      </c>
      <c r="T328" s="126">
        <v>0</v>
      </c>
      <c r="U328" s="127">
        <v>20.211053770600234</v>
      </c>
      <c r="AD328" s="7"/>
    </row>
    <row r="329" spans="2:30" ht="15.75" customHeight="1">
      <c r="B329" s="63"/>
      <c r="C329" s="64" t="s">
        <v>310</v>
      </c>
      <c r="D329" s="125">
        <v>63.90993114113455</v>
      </c>
      <c r="E329" s="126">
        <v>0</v>
      </c>
      <c r="F329" s="127">
        <v>63.90993114113455</v>
      </c>
      <c r="O329" s="7"/>
      <c r="Q329" s="63"/>
      <c r="R329" s="64" t="s">
        <v>210</v>
      </c>
      <c r="S329" s="125">
        <v>17.587074421739946</v>
      </c>
      <c r="T329" s="126">
        <v>0</v>
      </c>
      <c r="U329" s="127">
        <v>17.587074421739946</v>
      </c>
      <c r="AD329" s="7"/>
    </row>
    <row r="330" spans="2:30" ht="15.75" customHeight="1">
      <c r="B330" s="63"/>
      <c r="C330" s="64" t="s">
        <v>319</v>
      </c>
      <c r="D330" s="125">
        <v>7.7723713207625869</v>
      </c>
      <c r="E330" s="126">
        <v>0</v>
      </c>
      <c r="F330" s="127">
        <v>7.7723713207625869</v>
      </c>
      <c r="O330" s="7"/>
      <c r="Q330" s="63"/>
      <c r="R330" s="64" t="s">
        <v>87</v>
      </c>
      <c r="S330" s="125">
        <v>15.511506846687279</v>
      </c>
      <c r="T330" s="126">
        <v>0</v>
      </c>
      <c r="U330" s="127">
        <v>15.511506846687279</v>
      </c>
      <c r="AD330" s="7"/>
    </row>
    <row r="331" spans="2:30" ht="15.75" customHeight="1">
      <c r="B331" s="60" t="s">
        <v>1501</v>
      </c>
      <c r="C331" s="55"/>
      <c r="D331" s="122">
        <v>15235.193475517441</v>
      </c>
      <c r="E331" s="123">
        <v>0</v>
      </c>
      <c r="F331" s="124">
        <v>15235.193475517441</v>
      </c>
      <c r="O331" s="7"/>
      <c r="Q331" s="63"/>
      <c r="R331" s="64" t="s">
        <v>83</v>
      </c>
      <c r="S331" s="125">
        <v>11.705574815384333</v>
      </c>
      <c r="T331" s="126">
        <v>0</v>
      </c>
      <c r="U331" s="127">
        <v>11.705574815384333</v>
      </c>
      <c r="AD331" s="7"/>
    </row>
    <row r="332" spans="2:30" ht="15.75" customHeight="1">
      <c r="B332" s="60" t="s">
        <v>1259</v>
      </c>
      <c r="C332" s="60" t="s">
        <v>45</v>
      </c>
      <c r="D332" s="122">
        <v>13911.596181336976</v>
      </c>
      <c r="E332" s="123">
        <v>0</v>
      </c>
      <c r="F332" s="124">
        <v>13911.596181336976</v>
      </c>
      <c r="O332" s="7"/>
      <c r="Q332" s="63"/>
      <c r="R332" s="64" t="s">
        <v>306</v>
      </c>
      <c r="S332" s="125">
        <v>8.809801960231292</v>
      </c>
      <c r="T332" s="126">
        <v>0</v>
      </c>
      <c r="U332" s="127">
        <v>8.809801960231292</v>
      </c>
      <c r="AD332" s="7"/>
    </row>
    <row r="333" spans="2:30" ht="15.75" customHeight="1">
      <c r="B333" s="60" t="s">
        <v>1500</v>
      </c>
      <c r="C333" s="55"/>
      <c r="D333" s="122">
        <v>13911.596181336976</v>
      </c>
      <c r="E333" s="123">
        <v>0</v>
      </c>
      <c r="F333" s="124">
        <v>13911.596181336976</v>
      </c>
      <c r="O333" s="7"/>
      <c r="Q333" s="63"/>
      <c r="R333" s="64" t="s">
        <v>331</v>
      </c>
      <c r="S333" s="125">
        <v>8.1412066405538628</v>
      </c>
      <c r="T333" s="126">
        <v>0</v>
      </c>
      <c r="U333" s="127">
        <v>8.1412066405538628</v>
      </c>
      <c r="AD333" s="7"/>
    </row>
    <row r="334" spans="2:30" ht="15.75" customHeight="1">
      <c r="B334" s="60" t="s">
        <v>1302</v>
      </c>
      <c r="C334" s="60" t="s">
        <v>202</v>
      </c>
      <c r="D334" s="122">
        <v>7663.1378330877915</v>
      </c>
      <c r="E334" s="123">
        <v>0</v>
      </c>
      <c r="F334" s="124">
        <v>7663.1378330877915</v>
      </c>
      <c r="O334" s="7"/>
      <c r="Q334" s="63"/>
      <c r="R334" s="64" t="s">
        <v>97</v>
      </c>
      <c r="S334" s="125">
        <v>6.5258249981071677</v>
      </c>
      <c r="T334" s="126">
        <v>0</v>
      </c>
      <c r="U334" s="127">
        <v>6.5258249981071677</v>
      </c>
      <c r="AD334" s="7"/>
    </row>
    <row r="335" spans="2:30" ht="15.75" customHeight="1">
      <c r="B335" s="63"/>
      <c r="C335" s="64" t="s">
        <v>244</v>
      </c>
      <c r="D335" s="125">
        <v>5581.1677338137551</v>
      </c>
      <c r="E335" s="126">
        <v>0</v>
      </c>
      <c r="F335" s="127">
        <v>5581.1677338137551</v>
      </c>
      <c r="O335" s="7"/>
      <c r="Q335" s="63"/>
      <c r="R335" s="64" t="s">
        <v>319</v>
      </c>
      <c r="S335" s="125">
        <v>1.7221780395149171</v>
      </c>
      <c r="T335" s="126">
        <v>0</v>
      </c>
      <c r="U335" s="127">
        <v>1.7221780395149171</v>
      </c>
      <c r="AD335" s="7"/>
    </row>
    <row r="336" spans="2:30" ht="15.75" customHeight="1">
      <c r="B336" s="63"/>
      <c r="C336" s="64" t="s">
        <v>217</v>
      </c>
      <c r="D336" s="125">
        <v>569.85837945005528</v>
      </c>
      <c r="E336" s="126">
        <v>0</v>
      </c>
      <c r="F336" s="127">
        <v>569.85837945005528</v>
      </c>
      <c r="O336" s="7"/>
      <c r="Q336" s="63"/>
      <c r="R336" s="64" t="s">
        <v>310</v>
      </c>
      <c r="S336" s="125">
        <v>0.85404732151757645</v>
      </c>
      <c r="T336" s="126">
        <v>0</v>
      </c>
      <c r="U336" s="127">
        <v>0.85404732151757645</v>
      </c>
      <c r="AD336" s="7"/>
    </row>
    <row r="337" spans="2:30" ht="15.75" customHeight="1">
      <c r="B337" s="60" t="s">
        <v>1493</v>
      </c>
      <c r="C337" s="55"/>
      <c r="D337" s="122">
        <v>13814.163946351602</v>
      </c>
      <c r="E337" s="123">
        <v>0</v>
      </c>
      <c r="F337" s="124">
        <v>13814.163946351602</v>
      </c>
      <c r="O337" s="7"/>
      <c r="Q337" s="60" t="s">
        <v>1497</v>
      </c>
      <c r="R337" s="55"/>
      <c r="S337" s="122">
        <v>8895.0563980603583</v>
      </c>
      <c r="T337" s="123">
        <v>0</v>
      </c>
      <c r="U337" s="124">
        <v>8895.0563980603583</v>
      </c>
      <c r="AD337" s="7"/>
    </row>
    <row r="338" spans="2:30" ht="15.75" customHeight="1">
      <c r="B338" s="60" t="s">
        <v>1375</v>
      </c>
      <c r="C338" s="60" t="s">
        <v>202</v>
      </c>
      <c r="D338" s="122">
        <v>5370.1901203121497</v>
      </c>
      <c r="E338" s="123">
        <v>0</v>
      </c>
      <c r="F338" s="124">
        <v>5370.1901203121497</v>
      </c>
      <c r="O338" s="7"/>
      <c r="Q338" s="60" t="s">
        <v>908</v>
      </c>
      <c r="R338" s="60" t="s">
        <v>128</v>
      </c>
      <c r="S338" s="122">
        <v>7616.1220084225197</v>
      </c>
      <c r="T338" s="123">
        <v>0</v>
      </c>
      <c r="U338" s="124">
        <v>7616.1220084225197</v>
      </c>
      <c r="AD338" s="7"/>
    </row>
    <row r="339" spans="2:30" ht="15.75" customHeight="1">
      <c r="B339" s="63"/>
      <c r="C339" s="64" t="s">
        <v>244</v>
      </c>
      <c r="D339" s="125">
        <v>5184.2348453065624</v>
      </c>
      <c r="E339" s="126">
        <v>0</v>
      </c>
      <c r="F339" s="127">
        <v>5184.2348453065624</v>
      </c>
      <c r="O339" s="7"/>
      <c r="Q339" s="63"/>
      <c r="R339" s="64" t="s">
        <v>83</v>
      </c>
      <c r="S339" s="125">
        <v>680.44618254528416</v>
      </c>
      <c r="T339" s="126">
        <v>0</v>
      </c>
      <c r="U339" s="127">
        <v>680.44618254528416</v>
      </c>
      <c r="AD339" s="7"/>
    </row>
    <row r="340" spans="2:30" ht="15.75" customHeight="1">
      <c r="B340" s="63"/>
      <c r="C340" s="64" t="s">
        <v>61</v>
      </c>
      <c r="D340" s="125">
        <v>1079.1912156574683</v>
      </c>
      <c r="E340" s="126">
        <v>0</v>
      </c>
      <c r="F340" s="127">
        <v>1079.1912156574683</v>
      </c>
      <c r="O340" s="7"/>
      <c r="Q340" s="63"/>
      <c r="R340" s="64" t="s">
        <v>244</v>
      </c>
      <c r="S340" s="125">
        <v>335.99908703777083</v>
      </c>
      <c r="T340" s="126">
        <v>0</v>
      </c>
      <c r="U340" s="127">
        <v>335.99908703777083</v>
      </c>
      <c r="AD340" s="7"/>
    </row>
    <row r="341" spans="2:30" ht="15.75" customHeight="1">
      <c r="B341" s="63"/>
      <c r="C341" s="64" t="s">
        <v>217</v>
      </c>
      <c r="D341" s="125">
        <v>710.58737229661301</v>
      </c>
      <c r="E341" s="126">
        <v>0</v>
      </c>
      <c r="F341" s="127">
        <v>710.58737229661301</v>
      </c>
      <c r="O341" s="7"/>
      <c r="Q341" s="63"/>
      <c r="R341" s="64" t="s">
        <v>217</v>
      </c>
      <c r="S341" s="125">
        <v>30.045844024410414</v>
      </c>
      <c r="T341" s="126">
        <v>0</v>
      </c>
      <c r="U341" s="127">
        <v>30.045844024410414</v>
      </c>
      <c r="AD341" s="7"/>
    </row>
    <row r="342" spans="2:30" ht="15.75" customHeight="1">
      <c r="B342" s="63"/>
      <c r="C342" s="64" t="s">
        <v>128</v>
      </c>
      <c r="D342" s="125">
        <v>369.34100992455137</v>
      </c>
      <c r="E342" s="126">
        <v>0</v>
      </c>
      <c r="F342" s="127">
        <v>369.34100992455137</v>
      </c>
      <c r="O342" s="7"/>
      <c r="Q342" s="60" t="s">
        <v>1504</v>
      </c>
      <c r="R342" s="55"/>
      <c r="S342" s="122">
        <v>8662.6131220299849</v>
      </c>
      <c r="T342" s="123">
        <v>0</v>
      </c>
      <c r="U342" s="124">
        <v>8662.6131220299849</v>
      </c>
      <c r="AD342" s="7"/>
    </row>
    <row r="343" spans="2:30" ht="15.75" customHeight="1">
      <c r="B343" s="63"/>
      <c r="C343" s="64" t="s">
        <v>193</v>
      </c>
      <c r="D343" s="125">
        <v>264.59390645420035</v>
      </c>
      <c r="E343" s="126">
        <v>0</v>
      </c>
      <c r="F343" s="127">
        <v>264.59390645420035</v>
      </c>
      <c r="O343" s="7"/>
      <c r="Q343" s="60" t="s">
        <v>1251</v>
      </c>
      <c r="R343" s="60" t="s">
        <v>244</v>
      </c>
      <c r="S343" s="122">
        <v>8346.8734686186981</v>
      </c>
      <c r="T343" s="123">
        <v>0</v>
      </c>
      <c r="U343" s="124">
        <v>8346.8734686186981</v>
      </c>
      <c r="AD343" s="7"/>
    </row>
    <row r="344" spans="2:30" ht="15.75" customHeight="1">
      <c r="B344" s="63"/>
      <c r="C344" s="64" t="s">
        <v>87</v>
      </c>
      <c r="D344" s="125">
        <v>149.85270479183333</v>
      </c>
      <c r="E344" s="126">
        <v>0</v>
      </c>
      <c r="F344" s="127">
        <v>149.85270479183333</v>
      </c>
      <c r="O344" s="7"/>
      <c r="Q344" s="63"/>
      <c r="R344" s="64" t="s">
        <v>138</v>
      </c>
      <c r="S344" s="125">
        <v>6.2233522440041753</v>
      </c>
      <c r="T344" s="126">
        <v>0</v>
      </c>
      <c r="U344" s="127">
        <v>6.2233522440041753</v>
      </c>
      <c r="AD344" s="7"/>
    </row>
    <row r="345" spans="2:30" ht="15.75" customHeight="1">
      <c r="B345" s="63"/>
      <c r="C345" s="64" t="s">
        <v>210</v>
      </c>
      <c r="D345" s="125">
        <v>107.58939209468191</v>
      </c>
      <c r="E345" s="126">
        <v>0</v>
      </c>
      <c r="F345" s="127">
        <v>107.58939209468191</v>
      </c>
      <c r="O345" s="7"/>
      <c r="Q345" s="63"/>
      <c r="R345" s="64" t="s">
        <v>97</v>
      </c>
      <c r="S345" s="125">
        <v>3.9334742868674439</v>
      </c>
      <c r="T345" s="126">
        <v>0</v>
      </c>
      <c r="U345" s="127">
        <v>3.9334742868674439</v>
      </c>
      <c r="AD345" s="7"/>
    </row>
    <row r="346" spans="2:30" ht="15.75" customHeight="1">
      <c r="B346" s="63"/>
      <c r="C346" s="64" t="s">
        <v>45</v>
      </c>
      <c r="D346" s="125">
        <v>72.411961216112672</v>
      </c>
      <c r="E346" s="126">
        <v>0</v>
      </c>
      <c r="F346" s="127">
        <v>72.411961216112672</v>
      </c>
      <c r="O346" s="7"/>
      <c r="Q346" s="60" t="s">
        <v>1498</v>
      </c>
      <c r="R346" s="55"/>
      <c r="S346" s="122">
        <v>8357.0302951495687</v>
      </c>
      <c r="T346" s="123">
        <v>0</v>
      </c>
      <c r="U346" s="124">
        <v>8357.0302951495687</v>
      </c>
      <c r="AD346" s="7"/>
    </row>
    <row r="347" spans="2:30" ht="15.75" customHeight="1">
      <c r="B347" s="63"/>
      <c r="C347" s="64" t="s">
        <v>138</v>
      </c>
      <c r="D347" s="125">
        <v>37.530506962145097</v>
      </c>
      <c r="E347" s="126">
        <v>0</v>
      </c>
      <c r="F347" s="127">
        <v>37.530506962145097</v>
      </c>
      <c r="O347" s="7"/>
      <c r="Q347" s="60" t="s">
        <v>934</v>
      </c>
      <c r="R347" s="60" t="s">
        <v>244</v>
      </c>
      <c r="S347" s="122">
        <v>5707.0811593533645</v>
      </c>
      <c r="T347" s="123">
        <v>0</v>
      </c>
      <c r="U347" s="124">
        <v>5707.0811593533645</v>
      </c>
      <c r="AD347" s="7"/>
    </row>
    <row r="348" spans="2:30" ht="15.75" customHeight="1">
      <c r="B348" s="63"/>
      <c r="C348" s="64" t="s">
        <v>161</v>
      </c>
      <c r="D348" s="125">
        <v>33.482067183990623</v>
      </c>
      <c r="E348" s="126">
        <v>0</v>
      </c>
      <c r="F348" s="127">
        <v>33.482067183990623</v>
      </c>
      <c r="O348" s="7"/>
      <c r="Q348" s="63"/>
      <c r="R348" s="64" t="s">
        <v>128</v>
      </c>
      <c r="S348" s="125">
        <v>1829.1100871734434</v>
      </c>
      <c r="T348" s="126">
        <v>0</v>
      </c>
      <c r="U348" s="127">
        <v>1829.1100871734434</v>
      </c>
      <c r="AD348" s="7"/>
    </row>
    <row r="349" spans="2:30" ht="15.75" customHeight="1">
      <c r="B349" s="63"/>
      <c r="C349" s="64" t="s">
        <v>83</v>
      </c>
      <c r="D349" s="125">
        <v>25.388639654788413</v>
      </c>
      <c r="E349" s="126">
        <v>0</v>
      </c>
      <c r="F349" s="127">
        <v>25.388639654788413</v>
      </c>
      <c r="O349" s="7"/>
      <c r="Q349" s="63"/>
      <c r="R349" s="64" t="s">
        <v>217</v>
      </c>
      <c r="S349" s="125">
        <v>739.64129521834138</v>
      </c>
      <c r="T349" s="126">
        <v>0</v>
      </c>
      <c r="U349" s="127">
        <v>739.64129521834138</v>
      </c>
      <c r="AD349" s="7"/>
    </row>
    <row r="350" spans="2:30" ht="15.75" customHeight="1">
      <c r="B350" s="63"/>
      <c r="C350" s="64" t="s">
        <v>331</v>
      </c>
      <c r="D350" s="125">
        <v>13.64903983790532</v>
      </c>
      <c r="E350" s="126">
        <v>0</v>
      </c>
      <c r="F350" s="127">
        <v>13.64903983790532</v>
      </c>
      <c r="O350" s="7"/>
      <c r="Q350" s="63"/>
      <c r="R350" s="64" t="s">
        <v>97</v>
      </c>
      <c r="S350" s="125">
        <v>42.213196575806876</v>
      </c>
      <c r="T350" s="126">
        <v>0</v>
      </c>
      <c r="U350" s="127">
        <v>42.213196575806876</v>
      </c>
      <c r="AD350" s="7"/>
    </row>
    <row r="351" spans="2:30" ht="15.75" customHeight="1">
      <c r="B351" s="63"/>
      <c r="C351" s="64" t="s">
        <v>306</v>
      </c>
      <c r="D351" s="125">
        <v>13.423247899800234</v>
      </c>
      <c r="E351" s="126">
        <v>0</v>
      </c>
      <c r="F351" s="127">
        <v>13.423247899800234</v>
      </c>
      <c r="O351" s="7"/>
      <c r="Q351" s="63"/>
      <c r="R351" s="64" t="s">
        <v>319</v>
      </c>
      <c r="S351" s="125">
        <v>9.5152322065173482</v>
      </c>
      <c r="T351" s="126">
        <v>0</v>
      </c>
      <c r="U351" s="127">
        <v>9.5152322065173482</v>
      </c>
      <c r="AD351" s="7"/>
    </row>
    <row r="352" spans="2:30" ht="15.75" customHeight="1">
      <c r="B352" s="63"/>
      <c r="C352" s="64" t="s">
        <v>97</v>
      </c>
      <c r="D352" s="125">
        <v>8.8812106572136553</v>
      </c>
      <c r="E352" s="126">
        <v>0</v>
      </c>
      <c r="F352" s="127">
        <v>8.8812106572136553</v>
      </c>
      <c r="O352" s="7"/>
      <c r="Q352" s="60" t="s">
        <v>1506</v>
      </c>
      <c r="R352" s="55"/>
      <c r="S352" s="122">
        <v>8327.5609705274728</v>
      </c>
      <c r="T352" s="123">
        <v>0</v>
      </c>
      <c r="U352" s="124">
        <v>8327.5609705274728</v>
      </c>
      <c r="AD352" s="7"/>
    </row>
    <row r="353" spans="2:30" ht="15.75" customHeight="1">
      <c r="B353" s="63"/>
      <c r="C353" s="64" t="s">
        <v>319</v>
      </c>
      <c r="D353" s="125">
        <v>3.3313237695924394</v>
      </c>
      <c r="E353" s="126">
        <v>0</v>
      </c>
      <c r="F353" s="127">
        <v>3.3313237695924394</v>
      </c>
      <c r="O353" s="7"/>
      <c r="Q353" s="60" t="s">
        <v>1197</v>
      </c>
      <c r="R353" s="60" t="s">
        <v>128</v>
      </c>
      <c r="S353" s="122">
        <v>2827.0695648048818</v>
      </c>
      <c r="T353" s="123">
        <v>0</v>
      </c>
      <c r="U353" s="124">
        <v>2827.0695648048818</v>
      </c>
      <c r="AD353" s="7"/>
    </row>
    <row r="354" spans="2:30" ht="15.75" customHeight="1">
      <c r="B354" s="63"/>
      <c r="C354" s="64" t="s">
        <v>310</v>
      </c>
      <c r="D354" s="125">
        <v>1.427649168665647</v>
      </c>
      <c r="E354" s="126">
        <v>0</v>
      </c>
      <c r="F354" s="127">
        <v>1.427649168665647</v>
      </c>
      <c r="O354" s="7"/>
      <c r="Q354" s="63"/>
      <c r="R354" s="64" t="s">
        <v>202</v>
      </c>
      <c r="S354" s="125">
        <v>2084.0677272381972</v>
      </c>
      <c r="T354" s="126">
        <v>0</v>
      </c>
      <c r="U354" s="127">
        <v>2084.0677272381972</v>
      </c>
      <c r="AD354" s="7"/>
    </row>
    <row r="355" spans="2:30" ht="15.75" customHeight="1">
      <c r="B355" s="60" t="s">
        <v>1497</v>
      </c>
      <c r="C355" s="55"/>
      <c r="D355" s="122">
        <v>13445.106213188274</v>
      </c>
      <c r="E355" s="123">
        <v>0</v>
      </c>
      <c r="F355" s="124">
        <v>13445.106213188274</v>
      </c>
      <c r="O355" s="7"/>
      <c r="Q355" s="63"/>
      <c r="R355" s="64" t="s">
        <v>193</v>
      </c>
      <c r="S355" s="125">
        <v>1460.6205672359174</v>
      </c>
      <c r="T355" s="126">
        <v>0</v>
      </c>
      <c r="U355" s="127">
        <v>1460.6205672359174</v>
      </c>
      <c r="AD355" s="7"/>
    </row>
    <row r="356" spans="2:30" ht="15.75" customHeight="1">
      <c r="B356" s="60" t="s">
        <v>1251</v>
      </c>
      <c r="C356" s="60" t="s">
        <v>244</v>
      </c>
      <c r="D356" s="122">
        <v>13339.768538483038</v>
      </c>
      <c r="E356" s="123">
        <v>0</v>
      </c>
      <c r="F356" s="124">
        <v>13339.768538483038</v>
      </c>
      <c r="O356" s="7"/>
      <c r="Q356" s="63"/>
      <c r="R356" s="64" t="s">
        <v>217</v>
      </c>
      <c r="S356" s="125">
        <v>647.80489754574717</v>
      </c>
      <c r="T356" s="126">
        <v>0</v>
      </c>
      <c r="U356" s="127">
        <v>647.80489754574717</v>
      </c>
      <c r="AD356" s="7"/>
    </row>
    <row r="357" spans="2:30" ht="15.75" customHeight="1">
      <c r="B357" s="63"/>
      <c r="C357" s="64" t="s">
        <v>138</v>
      </c>
      <c r="D357" s="125">
        <v>9.8255896816908113</v>
      </c>
      <c r="E357" s="126">
        <v>0</v>
      </c>
      <c r="F357" s="127">
        <v>9.8255896816908113</v>
      </c>
      <c r="O357" s="7"/>
      <c r="Q357" s="63"/>
      <c r="R357" s="64" t="s">
        <v>138</v>
      </c>
      <c r="S357" s="125">
        <v>347.69713000221742</v>
      </c>
      <c r="T357" s="126">
        <v>0</v>
      </c>
      <c r="U357" s="127">
        <v>347.69713000221742</v>
      </c>
      <c r="AD357" s="7"/>
    </row>
    <row r="358" spans="2:30" ht="15.75" customHeight="1">
      <c r="B358" s="63"/>
      <c r="C358" s="64" t="s">
        <v>97</v>
      </c>
      <c r="D358" s="125">
        <v>5.3531950008674345</v>
      </c>
      <c r="E358" s="126">
        <v>0</v>
      </c>
      <c r="F358" s="127">
        <v>5.3531950008674345</v>
      </c>
      <c r="O358" s="7"/>
      <c r="Q358" s="63"/>
      <c r="R358" s="64" t="s">
        <v>244</v>
      </c>
      <c r="S358" s="125">
        <v>284.6826586724066</v>
      </c>
      <c r="T358" s="126">
        <v>0</v>
      </c>
      <c r="U358" s="127">
        <v>284.6826586724066</v>
      </c>
      <c r="AD358" s="7"/>
    </row>
    <row r="359" spans="2:30" ht="15.75" customHeight="1">
      <c r="B359" s="60" t="s">
        <v>1498</v>
      </c>
      <c r="C359" s="55"/>
      <c r="D359" s="122">
        <v>13354.947323165596</v>
      </c>
      <c r="E359" s="123">
        <v>0</v>
      </c>
      <c r="F359" s="124">
        <v>13354.947323165596</v>
      </c>
      <c r="O359" s="7"/>
      <c r="Q359" s="63"/>
      <c r="R359" s="64" t="s">
        <v>210</v>
      </c>
      <c r="S359" s="125">
        <v>263.91137838753031</v>
      </c>
      <c r="T359" s="126">
        <v>0</v>
      </c>
      <c r="U359" s="127">
        <v>263.91137838753031</v>
      </c>
      <c r="AD359" s="7"/>
    </row>
    <row r="360" spans="2:30" ht="15.75" customHeight="1">
      <c r="B360" s="60" t="s">
        <v>908</v>
      </c>
      <c r="C360" s="60" t="s">
        <v>128</v>
      </c>
      <c r="D360" s="122">
        <v>10638.249972670863</v>
      </c>
      <c r="E360" s="123">
        <v>0</v>
      </c>
      <c r="F360" s="124">
        <v>10638.249972670863</v>
      </c>
      <c r="O360" s="7"/>
      <c r="Q360" s="63"/>
      <c r="R360" s="64" t="s">
        <v>97</v>
      </c>
      <c r="S360" s="125">
        <v>82.260292976178874</v>
      </c>
      <c r="T360" s="126">
        <v>0</v>
      </c>
      <c r="U360" s="127">
        <v>82.260292976178874</v>
      </c>
      <c r="AD360" s="7"/>
    </row>
    <row r="361" spans="2:30" ht="15.75" customHeight="1">
      <c r="B361" s="63"/>
      <c r="C361" s="64" t="s">
        <v>83</v>
      </c>
      <c r="D361" s="125">
        <v>1475.844049146029</v>
      </c>
      <c r="E361" s="126">
        <v>0</v>
      </c>
      <c r="F361" s="127">
        <v>1475.844049146029</v>
      </c>
      <c r="O361" s="7"/>
      <c r="Q361" s="63"/>
      <c r="R361" s="64" t="s">
        <v>310</v>
      </c>
      <c r="S361" s="125">
        <v>38.232155845734773</v>
      </c>
      <c r="T361" s="126">
        <v>0</v>
      </c>
      <c r="U361" s="127">
        <v>38.232155845734773</v>
      </c>
      <c r="AD361" s="7"/>
    </row>
    <row r="362" spans="2:30" ht="15.75" customHeight="1">
      <c r="B362" s="63"/>
      <c r="C362" s="64" t="s">
        <v>244</v>
      </c>
      <c r="D362" s="125">
        <v>536.98550326380098</v>
      </c>
      <c r="E362" s="126">
        <v>0</v>
      </c>
      <c r="F362" s="127">
        <v>536.98550326380098</v>
      </c>
      <c r="O362" s="7"/>
      <c r="Q362" s="63"/>
      <c r="R362" s="64" t="s">
        <v>87</v>
      </c>
      <c r="S362" s="125">
        <v>14.364509003758586</v>
      </c>
      <c r="T362" s="126">
        <v>0</v>
      </c>
      <c r="U362" s="127">
        <v>14.364509003758586</v>
      </c>
      <c r="AD362" s="7"/>
    </row>
    <row r="363" spans="2:30" ht="15.75" customHeight="1">
      <c r="B363" s="63"/>
      <c r="C363" s="64" t="s">
        <v>217</v>
      </c>
      <c r="D363" s="125">
        <v>37.958651665868743</v>
      </c>
      <c r="E363" s="126">
        <v>0</v>
      </c>
      <c r="F363" s="127">
        <v>37.958651665868743</v>
      </c>
      <c r="O363" s="7"/>
      <c r="Q363" s="63"/>
      <c r="R363" s="64" t="s">
        <v>319</v>
      </c>
      <c r="S363" s="125">
        <v>4.018044516042484</v>
      </c>
      <c r="T363" s="126">
        <v>0</v>
      </c>
      <c r="U363" s="127">
        <v>4.018044516042484</v>
      </c>
      <c r="AD363" s="7"/>
    </row>
    <row r="364" spans="2:30" ht="15.75" customHeight="1">
      <c r="B364" s="60" t="s">
        <v>1504</v>
      </c>
      <c r="C364" s="55"/>
      <c r="D364" s="122">
        <v>12689.038176746562</v>
      </c>
      <c r="E364" s="123">
        <v>0</v>
      </c>
      <c r="F364" s="124">
        <v>12689.038176746562</v>
      </c>
      <c r="O364" s="7"/>
      <c r="Q364" s="60" t="s">
        <v>1501</v>
      </c>
      <c r="R364" s="55"/>
      <c r="S364" s="122">
        <v>8054.7289262286122</v>
      </c>
      <c r="T364" s="123">
        <v>0</v>
      </c>
      <c r="U364" s="124">
        <v>8054.7289262286122</v>
      </c>
      <c r="AD364" s="7"/>
    </row>
    <row r="365" spans="2:30" ht="15.75" customHeight="1">
      <c r="B365" s="60" t="s">
        <v>934</v>
      </c>
      <c r="C365" s="60" t="s">
        <v>244</v>
      </c>
      <c r="D365" s="122">
        <v>9120.9171892131289</v>
      </c>
      <c r="E365" s="123">
        <v>0</v>
      </c>
      <c r="F365" s="124">
        <v>9120.9171892131289</v>
      </c>
      <c r="O365" s="7"/>
      <c r="Q365" s="60" t="s">
        <v>1360</v>
      </c>
      <c r="R365" s="60" t="s">
        <v>244</v>
      </c>
      <c r="S365" s="122">
        <v>4283.0409147330383</v>
      </c>
      <c r="T365" s="123">
        <v>0</v>
      </c>
      <c r="U365" s="124">
        <v>4283.0409147330383</v>
      </c>
      <c r="AD365" s="7"/>
    </row>
    <row r="366" spans="2:30" ht="15.75" customHeight="1">
      <c r="B366" s="63"/>
      <c r="C366" s="64" t="s">
        <v>128</v>
      </c>
      <c r="D366" s="125">
        <v>2554.9131583456879</v>
      </c>
      <c r="E366" s="126">
        <v>0</v>
      </c>
      <c r="F366" s="127">
        <v>2554.9131583456879</v>
      </c>
      <c r="O366" s="7"/>
      <c r="Q366" s="63"/>
      <c r="R366" s="64" t="s">
        <v>202</v>
      </c>
      <c r="S366" s="125">
        <v>1592.2505366691378</v>
      </c>
      <c r="T366" s="126">
        <v>0</v>
      </c>
      <c r="U366" s="127">
        <v>1592.2505366691378</v>
      </c>
      <c r="AD366" s="7"/>
    </row>
    <row r="367" spans="2:30" ht="15.75" customHeight="1">
      <c r="B367" s="63"/>
      <c r="C367" s="64" t="s">
        <v>217</v>
      </c>
      <c r="D367" s="125">
        <v>934.43160591778167</v>
      </c>
      <c r="E367" s="126">
        <v>0</v>
      </c>
      <c r="F367" s="127">
        <v>934.43160591778167</v>
      </c>
      <c r="O367" s="7"/>
      <c r="Q367" s="63"/>
      <c r="R367" s="64" t="s">
        <v>128</v>
      </c>
      <c r="S367" s="125">
        <v>1012.1670854153015</v>
      </c>
      <c r="T367" s="126">
        <v>0</v>
      </c>
      <c r="U367" s="127">
        <v>1012.1670854153015</v>
      </c>
      <c r="AD367" s="7"/>
    </row>
    <row r="368" spans="2:30" ht="15.75" customHeight="1">
      <c r="B368" s="63"/>
      <c r="C368" s="64" t="s">
        <v>97</v>
      </c>
      <c r="D368" s="125">
        <v>57.449332676382369</v>
      </c>
      <c r="E368" s="126">
        <v>0</v>
      </c>
      <c r="F368" s="127">
        <v>57.449332676382369</v>
      </c>
      <c r="O368" s="7"/>
      <c r="Q368" s="63"/>
      <c r="R368" s="64" t="s">
        <v>217</v>
      </c>
      <c r="S368" s="125">
        <v>959.32364316370126</v>
      </c>
      <c r="T368" s="126">
        <v>0</v>
      </c>
      <c r="U368" s="127">
        <v>959.32364316370126</v>
      </c>
      <c r="AD368" s="7"/>
    </row>
    <row r="369" spans="2:30" ht="15.75" customHeight="1">
      <c r="B369" s="63"/>
      <c r="C369" s="64" t="s">
        <v>319</v>
      </c>
      <c r="D369" s="125">
        <v>18.405947872666619</v>
      </c>
      <c r="E369" s="126">
        <v>0</v>
      </c>
      <c r="F369" s="127">
        <v>18.405947872666619</v>
      </c>
      <c r="O369" s="7"/>
      <c r="Q369" s="63"/>
      <c r="R369" s="64" t="s">
        <v>97</v>
      </c>
      <c r="S369" s="125">
        <v>18.819415688346275</v>
      </c>
      <c r="T369" s="126">
        <v>0</v>
      </c>
      <c r="U369" s="127">
        <v>18.819415688346275</v>
      </c>
      <c r="AD369" s="7"/>
    </row>
    <row r="370" spans="2:30" ht="15.75" customHeight="1">
      <c r="B370" s="60" t="s">
        <v>1506</v>
      </c>
      <c r="C370" s="55"/>
      <c r="D370" s="122">
        <v>12686.117234025647</v>
      </c>
      <c r="E370" s="123">
        <v>0</v>
      </c>
      <c r="F370" s="124">
        <v>12686.117234025647</v>
      </c>
      <c r="O370" s="7"/>
      <c r="Q370" s="60" t="s">
        <v>1505</v>
      </c>
      <c r="R370" s="55"/>
      <c r="S370" s="122">
        <v>7865.6015956695255</v>
      </c>
      <c r="T370" s="123">
        <v>0</v>
      </c>
      <c r="U370" s="124">
        <v>7865.6015956695255</v>
      </c>
      <c r="AD370" s="7"/>
    </row>
    <row r="371" spans="2:30" ht="15.75" customHeight="1">
      <c r="B371" s="60" t="s">
        <v>1360</v>
      </c>
      <c r="C371" s="60" t="s">
        <v>244</v>
      </c>
      <c r="D371" s="122">
        <v>6845.0509832451644</v>
      </c>
      <c r="E371" s="123">
        <v>0</v>
      </c>
      <c r="F371" s="124">
        <v>6845.0509832451644</v>
      </c>
      <c r="O371" s="7"/>
      <c r="Q371" s="60" t="s">
        <v>1372</v>
      </c>
      <c r="R371" s="60" t="s">
        <v>217</v>
      </c>
      <c r="S371" s="122">
        <v>2006.4343561838739</v>
      </c>
      <c r="T371" s="123">
        <v>0</v>
      </c>
      <c r="U371" s="124">
        <v>2006.4343561838739</v>
      </c>
      <c r="AD371" s="7"/>
    </row>
    <row r="372" spans="2:30" ht="15.75" customHeight="1">
      <c r="B372" s="63"/>
      <c r="C372" s="64" t="s">
        <v>202</v>
      </c>
      <c r="D372" s="125">
        <v>2201.2706017707724</v>
      </c>
      <c r="E372" s="126">
        <v>0</v>
      </c>
      <c r="F372" s="127">
        <v>2201.2706017707724</v>
      </c>
      <c r="O372" s="7"/>
      <c r="Q372" s="63"/>
      <c r="R372" s="64" t="s">
        <v>61</v>
      </c>
      <c r="S372" s="125">
        <v>1931.9962815039698</v>
      </c>
      <c r="T372" s="126">
        <v>0</v>
      </c>
      <c r="U372" s="127">
        <v>1931.9962815039698</v>
      </c>
      <c r="AD372" s="7"/>
    </row>
    <row r="373" spans="2:30" ht="15.75" customHeight="1">
      <c r="B373" s="63"/>
      <c r="C373" s="64" t="s">
        <v>128</v>
      </c>
      <c r="D373" s="125">
        <v>1413.8017296532153</v>
      </c>
      <c r="E373" s="126">
        <v>0</v>
      </c>
      <c r="F373" s="127">
        <v>1413.8017296532153</v>
      </c>
      <c r="O373" s="7"/>
      <c r="Q373" s="63"/>
      <c r="R373" s="64" t="s">
        <v>128</v>
      </c>
      <c r="S373" s="125">
        <v>1382.914554993356</v>
      </c>
      <c r="T373" s="126">
        <v>0</v>
      </c>
      <c r="U373" s="127">
        <v>1382.914554993356</v>
      </c>
      <c r="AD373" s="7"/>
    </row>
    <row r="374" spans="2:30" ht="15.75" customHeight="1">
      <c r="B374" s="63"/>
      <c r="C374" s="64" t="s">
        <v>217</v>
      </c>
      <c r="D374" s="125">
        <v>1211.9690156182144</v>
      </c>
      <c r="E374" s="126">
        <v>0</v>
      </c>
      <c r="F374" s="127">
        <v>1211.9690156182144</v>
      </c>
      <c r="O374" s="7"/>
      <c r="Q374" s="63"/>
      <c r="R374" s="64" t="s">
        <v>244</v>
      </c>
      <c r="S374" s="125">
        <v>830.16768331327921</v>
      </c>
      <c r="T374" s="126">
        <v>0</v>
      </c>
      <c r="U374" s="127">
        <v>830.16768331327921</v>
      </c>
      <c r="AD374" s="7"/>
    </row>
    <row r="375" spans="2:30" ht="15.75" customHeight="1">
      <c r="B375" s="63"/>
      <c r="C375" s="64" t="s">
        <v>97</v>
      </c>
      <c r="D375" s="125">
        <v>25.611964038624077</v>
      </c>
      <c r="E375" s="126">
        <v>0</v>
      </c>
      <c r="F375" s="127">
        <v>25.611964038624077</v>
      </c>
      <c r="O375" s="7"/>
      <c r="Q375" s="63"/>
      <c r="R375" s="64" t="s">
        <v>202</v>
      </c>
      <c r="S375" s="125">
        <v>754.36716135690244</v>
      </c>
      <c r="T375" s="126">
        <v>0</v>
      </c>
      <c r="U375" s="127">
        <v>754.36716135690244</v>
      </c>
      <c r="AD375" s="7"/>
    </row>
    <row r="376" spans="2:30" ht="15.75" customHeight="1">
      <c r="B376" s="60" t="s">
        <v>1505</v>
      </c>
      <c r="C376" s="55"/>
      <c r="D376" s="122">
        <v>11697.704294325991</v>
      </c>
      <c r="E376" s="123">
        <v>0</v>
      </c>
      <c r="F376" s="124">
        <v>11697.704294325991</v>
      </c>
      <c r="O376" s="7"/>
      <c r="Q376" s="63"/>
      <c r="R376" s="64" t="s">
        <v>193</v>
      </c>
      <c r="S376" s="125">
        <v>74.95389446137591</v>
      </c>
      <c r="T376" s="126">
        <v>0</v>
      </c>
      <c r="U376" s="127">
        <v>74.95389446137591</v>
      </c>
      <c r="AD376" s="7"/>
    </row>
    <row r="377" spans="2:30" ht="15.75" customHeight="1">
      <c r="B377" s="60" t="s">
        <v>1372</v>
      </c>
      <c r="C377" s="60" t="s">
        <v>61</v>
      </c>
      <c r="D377" s="122">
        <v>2999.9427617746678</v>
      </c>
      <c r="E377" s="123">
        <v>0</v>
      </c>
      <c r="F377" s="124">
        <v>2999.9427617746678</v>
      </c>
      <c r="O377" s="7"/>
      <c r="Q377" s="63"/>
      <c r="R377" s="64" t="s">
        <v>97</v>
      </c>
      <c r="S377" s="125">
        <v>65.762781124755378</v>
      </c>
      <c r="T377" s="126">
        <v>0</v>
      </c>
      <c r="U377" s="127">
        <v>65.762781124755378</v>
      </c>
      <c r="AD377" s="7"/>
    </row>
    <row r="378" spans="2:30" ht="15.75" customHeight="1">
      <c r="B378" s="63"/>
      <c r="C378" s="64" t="s">
        <v>217</v>
      </c>
      <c r="D378" s="125">
        <v>2534.8445114385431</v>
      </c>
      <c r="E378" s="126">
        <v>0</v>
      </c>
      <c r="F378" s="127">
        <v>2534.8445114385431</v>
      </c>
      <c r="O378" s="7"/>
      <c r="Q378" s="63"/>
      <c r="R378" s="64" t="s">
        <v>138</v>
      </c>
      <c r="S378" s="125">
        <v>55.732361977525699</v>
      </c>
      <c r="T378" s="126">
        <v>0</v>
      </c>
      <c r="U378" s="127">
        <v>55.732361977525699</v>
      </c>
      <c r="AD378" s="7"/>
    </row>
    <row r="379" spans="2:30" ht="15.75" customHeight="1">
      <c r="B379" s="63"/>
      <c r="C379" s="64" t="s">
        <v>128</v>
      </c>
      <c r="D379" s="125">
        <v>1931.6642656977826</v>
      </c>
      <c r="E379" s="126">
        <v>0</v>
      </c>
      <c r="F379" s="127">
        <v>1931.6642656977826</v>
      </c>
      <c r="O379" s="7"/>
      <c r="Q379" s="63"/>
      <c r="R379" s="64" t="s">
        <v>331</v>
      </c>
      <c r="S379" s="125">
        <v>13.250515635660078</v>
      </c>
      <c r="T379" s="126">
        <v>0</v>
      </c>
      <c r="U379" s="127">
        <v>13.250515635660078</v>
      </c>
      <c r="AD379" s="7"/>
    </row>
    <row r="380" spans="2:30" ht="15.75" customHeight="1">
      <c r="B380" s="63"/>
      <c r="C380" s="64" t="s">
        <v>244</v>
      </c>
      <c r="D380" s="125">
        <v>1326.7536383728695</v>
      </c>
      <c r="E380" s="126">
        <v>0</v>
      </c>
      <c r="F380" s="127">
        <v>1326.7536383728695</v>
      </c>
      <c r="O380" s="7"/>
      <c r="Q380" s="63"/>
      <c r="R380" s="64" t="s">
        <v>306</v>
      </c>
      <c r="S380" s="125">
        <v>11.394953499694699</v>
      </c>
      <c r="T380" s="126">
        <v>0</v>
      </c>
      <c r="U380" s="127">
        <v>11.394953499694699</v>
      </c>
      <c r="AD380" s="7"/>
    </row>
    <row r="381" spans="2:30" ht="15.75" customHeight="1">
      <c r="B381" s="63"/>
      <c r="C381" s="64" t="s">
        <v>202</v>
      </c>
      <c r="D381" s="125">
        <v>1042.9051314436931</v>
      </c>
      <c r="E381" s="126">
        <v>0</v>
      </c>
      <c r="F381" s="127">
        <v>1042.9051314436931</v>
      </c>
      <c r="O381" s="7"/>
      <c r="Q381" s="63"/>
      <c r="R381" s="64" t="s">
        <v>87</v>
      </c>
      <c r="S381" s="125">
        <v>10.441560093205267</v>
      </c>
      <c r="T381" s="126">
        <v>0</v>
      </c>
      <c r="U381" s="127">
        <v>10.441560093205267</v>
      </c>
      <c r="AD381" s="7"/>
    </row>
    <row r="382" spans="2:30" ht="15.75" customHeight="1">
      <c r="B382" s="63"/>
      <c r="C382" s="64" t="s">
        <v>193</v>
      </c>
      <c r="D382" s="125">
        <v>238.41097612226727</v>
      </c>
      <c r="E382" s="126">
        <v>0</v>
      </c>
      <c r="F382" s="127">
        <v>238.41097612226727</v>
      </c>
      <c r="O382" s="7"/>
      <c r="Q382" s="60" t="s">
        <v>1509</v>
      </c>
      <c r="R382" s="55"/>
      <c r="S382" s="122">
        <v>7137.4161041435982</v>
      </c>
      <c r="T382" s="123">
        <v>0</v>
      </c>
      <c r="U382" s="124">
        <v>7137.4161041435982</v>
      </c>
      <c r="AD382" s="7"/>
    </row>
    <row r="383" spans="2:30" ht="15.75" customHeight="1">
      <c r="B383" s="63"/>
      <c r="C383" s="64" t="s">
        <v>87</v>
      </c>
      <c r="D383" s="125">
        <v>100.87324446802161</v>
      </c>
      <c r="E383" s="126">
        <v>0</v>
      </c>
      <c r="F383" s="127">
        <v>100.87324446802161</v>
      </c>
      <c r="O383" s="7"/>
      <c r="Q383" s="60" t="s">
        <v>899</v>
      </c>
      <c r="R383" s="60" t="s">
        <v>217</v>
      </c>
      <c r="S383" s="122">
        <v>6649.3244896412516</v>
      </c>
      <c r="T383" s="123">
        <v>0</v>
      </c>
      <c r="U383" s="124">
        <v>6649.3244896412516</v>
      </c>
      <c r="AD383" s="7"/>
    </row>
    <row r="384" spans="2:30" ht="15.75" customHeight="1">
      <c r="B384" s="63"/>
      <c r="C384" s="64" t="s">
        <v>97</v>
      </c>
      <c r="D384" s="125">
        <v>89.498739660133793</v>
      </c>
      <c r="E384" s="126">
        <v>0</v>
      </c>
      <c r="F384" s="127">
        <v>89.498739660133793</v>
      </c>
      <c r="O384" s="7"/>
      <c r="Q384" s="63"/>
      <c r="R384" s="64" t="s">
        <v>128</v>
      </c>
      <c r="S384" s="125">
        <v>238.30235026061683</v>
      </c>
      <c r="T384" s="126">
        <v>0</v>
      </c>
      <c r="U384" s="127">
        <v>238.30235026061683</v>
      </c>
      <c r="AD384" s="7"/>
    </row>
    <row r="385" spans="2:30" ht="15.75" customHeight="1">
      <c r="B385" s="63"/>
      <c r="C385" s="64" t="s">
        <v>138</v>
      </c>
      <c r="D385" s="125">
        <v>87.991696325757005</v>
      </c>
      <c r="E385" s="126">
        <v>0</v>
      </c>
      <c r="F385" s="127">
        <v>87.991696325757005</v>
      </c>
      <c r="O385" s="7"/>
      <c r="Q385" s="63"/>
      <c r="R385" s="64" t="s">
        <v>244</v>
      </c>
      <c r="S385" s="125">
        <v>156.68166968447477</v>
      </c>
      <c r="T385" s="126">
        <v>0</v>
      </c>
      <c r="U385" s="127">
        <v>156.68166968447477</v>
      </c>
      <c r="AD385" s="7"/>
    </row>
    <row r="386" spans="2:30" ht="15.75" customHeight="1">
      <c r="B386" s="63"/>
      <c r="C386" s="64" t="s">
        <v>331</v>
      </c>
      <c r="D386" s="125">
        <v>22.214988977556246</v>
      </c>
      <c r="E386" s="126">
        <v>0</v>
      </c>
      <c r="F386" s="127">
        <v>22.214988977556246</v>
      </c>
      <c r="O386" s="7"/>
      <c r="Q386" s="60" t="s">
        <v>1510</v>
      </c>
      <c r="R386" s="55"/>
      <c r="S386" s="122">
        <v>7044.3085095863426</v>
      </c>
      <c r="T386" s="123">
        <v>0</v>
      </c>
      <c r="U386" s="124">
        <v>7044.3085095863426</v>
      </c>
      <c r="AD386" s="7"/>
    </row>
    <row r="387" spans="2:30" ht="15.75" customHeight="1">
      <c r="B387" s="63"/>
      <c r="C387" s="64" t="s">
        <v>306</v>
      </c>
      <c r="D387" s="125">
        <v>17.362170718884407</v>
      </c>
      <c r="E387" s="126">
        <v>0</v>
      </c>
      <c r="F387" s="127">
        <v>17.362170718884407</v>
      </c>
      <c r="O387" s="7"/>
      <c r="Q387" s="60" t="s">
        <v>1289</v>
      </c>
      <c r="R387" s="60" t="s">
        <v>202</v>
      </c>
      <c r="S387" s="122">
        <v>4733.0757038189904</v>
      </c>
      <c r="T387" s="123">
        <v>0</v>
      </c>
      <c r="U387" s="124">
        <v>4733.0757038189904</v>
      </c>
      <c r="AD387" s="7"/>
    </row>
    <row r="388" spans="2:30" ht="15.75" customHeight="1">
      <c r="B388" s="60" t="s">
        <v>1509</v>
      </c>
      <c r="C388" s="55"/>
      <c r="D388" s="122">
        <v>10392.462125000176</v>
      </c>
      <c r="E388" s="123">
        <v>0</v>
      </c>
      <c r="F388" s="124">
        <v>10392.462125000176</v>
      </c>
      <c r="O388" s="7"/>
      <c r="Q388" s="63"/>
      <c r="R388" s="64" t="s">
        <v>128</v>
      </c>
      <c r="S388" s="125">
        <v>1280.2121016972585</v>
      </c>
      <c r="T388" s="126">
        <v>0</v>
      </c>
      <c r="U388" s="127">
        <v>1280.2121016972585</v>
      </c>
      <c r="AD388" s="7"/>
    </row>
    <row r="389" spans="2:30" ht="15.75" customHeight="1">
      <c r="B389" s="60" t="s">
        <v>1289</v>
      </c>
      <c r="C389" s="60" t="s">
        <v>202</v>
      </c>
      <c r="D389" s="122">
        <v>6543.4302974502461</v>
      </c>
      <c r="E389" s="123">
        <v>0</v>
      </c>
      <c r="F389" s="124">
        <v>6543.4302974502461</v>
      </c>
      <c r="O389" s="7"/>
      <c r="Q389" s="63"/>
      <c r="R389" s="64" t="s">
        <v>244</v>
      </c>
      <c r="S389" s="125">
        <v>844.33491025441015</v>
      </c>
      <c r="T389" s="126">
        <v>0</v>
      </c>
      <c r="U389" s="127">
        <v>844.33491025441015</v>
      </c>
      <c r="AD389" s="7"/>
    </row>
    <row r="390" spans="2:30" ht="15.75" customHeight="1">
      <c r="B390" s="63"/>
      <c r="C390" s="64" t="s">
        <v>128</v>
      </c>
      <c r="D390" s="125">
        <v>1788.2087945587721</v>
      </c>
      <c r="E390" s="126">
        <v>0</v>
      </c>
      <c r="F390" s="127">
        <v>1788.2087945587721</v>
      </c>
      <c r="O390" s="7"/>
      <c r="Q390" s="63"/>
      <c r="R390" s="64" t="s">
        <v>138</v>
      </c>
      <c r="S390" s="125">
        <v>161.99972944590399</v>
      </c>
      <c r="T390" s="126">
        <v>0</v>
      </c>
      <c r="U390" s="127">
        <v>161.99972944590399</v>
      </c>
      <c r="AD390" s="7"/>
    </row>
    <row r="391" spans="2:30" ht="15.75" customHeight="1">
      <c r="B391" s="63"/>
      <c r="C391" s="64" t="s">
        <v>244</v>
      </c>
      <c r="D391" s="125">
        <v>1349.3953531343757</v>
      </c>
      <c r="E391" s="126">
        <v>0</v>
      </c>
      <c r="F391" s="127">
        <v>1349.3953531343757</v>
      </c>
      <c r="O391" s="7"/>
      <c r="Q391" s="60" t="s">
        <v>1503</v>
      </c>
      <c r="R391" s="55"/>
      <c r="S391" s="122">
        <v>7019.6224452165625</v>
      </c>
      <c r="T391" s="123">
        <v>0</v>
      </c>
      <c r="U391" s="124">
        <v>7019.6224452165625</v>
      </c>
      <c r="AD391" s="7"/>
    </row>
    <row r="392" spans="2:30" ht="15.75" customHeight="1">
      <c r="B392" s="63"/>
      <c r="C392" s="64" t="s">
        <v>138</v>
      </c>
      <c r="D392" s="125">
        <v>255.76936796626376</v>
      </c>
      <c r="E392" s="126">
        <v>0</v>
      </c>
      <c r="F392" s="127">
        <v>255.76936796626376</v>
      </c>
      <c r="O392" s="7"/>
      <c r="Q392" s="60" t="s">
        <v>1253</v>
      </c>
      <c r="R392" s="60" t="s">
        <v>202</v>
      </c>
      <c r="S392" s="122">
        <v>5700.0726836430331</v>
      </c>
      <c r="T392" s="123">
        <v>0</v>
      </c>
      <c r="U392" s="124">
        <v>5700.0726836430331</v>
      </c>
      <c r="AD392" s="7"/>
    </row>
    <row r="393" spans="2:30" ht="15.75" customHeight="1">
      <c r="B393" s="60" t="s">
        <v>1503</v>
      </c>
      <c r="C393" s="55"/>
      <c r="D393" s="122">
        <v>9936.8038131096582</v>
      </c>
      <c r="E393" s="123">
        <v>0</v>
      </c>
      <c r="F393" s="124">
        <v>9936.8038131096582</v>
      </c>
      <c r="O393" s="7"/>
      <c r="Q393" s="63"/>
      <c r="R393" s="64" t="s">
        <v>244</v>
      </c>
      <c r="S393" s="125">
        <v>637.7473352221723</v>
      </c>
      <c r="T393" s="126">
        <v>0</v>
      </c>
      <c r="U393" s="127">
        <v>637.7473352221723</v>
      </c>
      <c r="AD393" s="7"/>
    </row>
    <row r="394" spans="2:30" ht="15.75" customHeight="1">
      <c r="B394" s="60" t="s">
        <v>1394</v>
      </c>
      <c r="C394" s="60" t="s">
        <v>331</v>
      </c>
      <c r="D394" s="122">
        <v>9580.5391193683008</v>
      </c>
      <c r="E394" s="123">
        <v>0</v>
      </c>
      <c r="F394" s="124">
        <v>9580.5391193683008</v>
      </c>
      <c r="O394" s="7"/>
      <c r="Q394" s="63"/>
      <c r="R394" s="64" t="s">
        <v>217</v>
      </c>
      <c r="S394" s="125">
        <v>70.264101091920367</v>
      </c>
      <c r="T394" s="126">
        <v>0</v>
      </c>
      <c r="U394" s="127">
        <v>70.264101091920367</v>
      </c>
      <c r="AD394" s="7"/>
    </row>
    <row r="395" spans="2:30" ht="15.75" customHeight="1">
      <c r="B395" s="60" t="s">
        <v>1513</v>
      </c>
      <c r="C395" s="55"/>
      <c r="D395" s="122">
        <v>9580.5391193683008</v>
      </c>
      <c r="E395" s="123">
        <v>0</v>
      </c>
      <c r="F395" s="124">
        <v>9580.5391193683008</v>
      </c>
      <c r="O395" s="7"/>
      <c r="Q395" s="63"/>
      <c r="R395" s="64" t="s">
        <v>128</v>
      </c>
      <c r="S395" s="125">
        <v>69.872313293303307</v>
      </c>
      <c r="T395" s="126">
        <v>0</v>
      </c>
      <c r="U395" s="127">
        <v>69.872313293303307</v>
      </c>
      <c r="AD395" s="7"/>
    </row>
    <row r="396" spans="2:30" ht="15.75" customHeight="1">
      <c r="B396" s="60" t="s">
        <v>1253</v>
      </c>
      <c r="C396" s="60" t="s">
        <v>202</v>
      </c>
      <c r="D396" s="122">
        <v>7880.294047636633</v>
      </c>
      <c r="E396" s="123">
        <v>0</v>
      </c>
      <c r="F396" s="124">
        <v>7880.294047636633</v>
      </c>
      <c r="O396" s="7"/>
      <c r="Q396" s="63"/>
      <c r="R396" s="64" t="s">
        <v>138</v>
      </c>
      <c r="S396" s="125">
        <v>24.07959640043353</v>
      </c>
      <c r="T396" s="126">
        <v>0</v>
      </c>
      <c r="U396" s="127">
        <v>24.07959640043353</v>
      </c>
      <c r="AD396" s="7"/>
    </row>
    <row r="397" spans="2:30" ht="15.75" customHeight="1">
      <c r="B397" s="63"/>
      <c r="C397" s="64" t="s">
        <v>244</v>
      </c>
      <c r="D397" s="125">
        <v>1019.2321555949015</v>
      </c>
      <c r="E397" s="126">
        <v>0</v>
      </c>
      <c r="F397" s="127">
        <v>1019.2321555949015</v>
      </c>
      <c r="O397" s="7"/>
      <c r="Q397" s="63"/>
      <c r="R397" s="64" t="s">
        <v>193</v>
      </c>
      <c r="S397" s="125">
        <v>17.609914713382381</v>
      </c>
      <c r="T397" s="126">
        <v>0</v>
      </c>
      <c r="U397" s="127">
        <v>17.609914713382381</v>
      </c>
      <c r="AD397" s="7"/>
    </row>
    <row r="398" spans="2:30" ht="15.75" customHeight="1">
      <c r="B398" s="63"/>
      <c r="C398" s="64" t="s">
        <v>87</v>
      </c>
      <c r="D398" s="125">
        <v>157.75686273529104</v>
      </c>
      <c r="E398" s="126">
        <v>0</v>
      </c>
      <c r="F398" s="127">
        <v>157.75686273529104</v>
      </c>
      <c r="O398" s="7"/>
      <c r="Q398" s="63"/>
      <c r="R398" s="64" t="s">
        <v>87</v>
      </c>
      <c r="S398" s="125">
        <v>16.329679599908903</v>
      </c>
      <c r="T398" s="126">
        <v>0</v>
      </c>
      <c r="U398" s="127">
        <v>16.329679599908903</v>
      </c>
      <c r="AD398" s="7"/>
    </row>
    <row r="399" spans="2:30" ht="15.75" customHeight="1">
      <c r="B399" s="63"/>
      <c r="C399" s="64" t="s">
        <v>128</v>
      </c>
      <c r="D399" s="125">
        <v>97.598112813963837</v>
      </c>
      <c r="E399" s="126">
        <v>0</v>
      </c>
      <c r="F399" s="127">
        <v>97.598112813963837</v>
      </c>
      <c r="O399" s="7"/>
      <c r="Q399" s="63"/>
      <c r="R399" s="64" t="s">
        <v>45</v>
      </c>
      <c r="S399" s="125">
        <v>3.8251967136793867</v>
      </c>
      <c r="T399" s="126">
        <v>0</v>
      </c>
      <c r="U399" s="127">
        <v>3.8251967136793867</v>
      </c>
      <c r="AD399" s="7"/>
    </row>
    <row r="400" spans="2:30" ht="15.75" customHeight="1">
      <c r="B400" s="63"/>
      <c r="C400" s="64" t="s">
        <v>217</v>
      </c>
      <c r="D400" s="125">
        <v>88.768700782601144</v>
      </c>
      <c r="E400" s="126">
        <v>0</v>
      </c>
      <c r="F400" s="127">
        <v>88.768700782601144</v>
      </c>
      <c r="O400" s="7"/>
      <c r="Q400" s="63"/>
      <c r="R400" s="64" t="s">
        <v>210</v>
      </c>
      <c r="S400" s="125">
        <v>2.3063693274745707</v>
      </c>
      <c r="T400" s="126">
        <v>0</v>
      </c>
      <c r="U400" s="127">
        <v>2.3063693274745707</v>
      </c>
      <c r="AD400" s="7"/>
    </row>
    <row r="401" spans="2:30" ht="15.75" customHeight="1">
      <c r="B401" s="63"/>
      <c r="C401" s="64" t="s">
        <v>193</v>
      </c>
      <c r="D401" s="125">
        <v>56.013059580390767</v>
      </c>
      <c r="E401" s="126">
        <v>0</v>
      </c>
      <c r="F401" s="127">
        <v>56.013059580390767</v>
      </c>
      <c r="O401" s="7"/>
      <c r="Q401" s="63"/>
      <c r="R401" s="64" t="s">
        <v>97</v>
      </c>
      <c r="S401" s="125">
        <v>1.1603206232365606</v>
      </c>
      <c r="T401" s="126">
        <v>0</v>
      </c>
      <c r="U401" s="127">
        <v>1.1603206232365606</v>
      </c>
      <c r="AD401" s="7"/>
    </row>
    <row r="402" spans="2:30" ht="15.75" customHeight="1">
      <c r="B402" s="63"/>
      <c r="C402" s="64" t="s">
        <v>138</v>
      </c>
      <c r="D402" s="125">
        <v>38.017490358082348</v>
      </c>
      <c r="E402" s="126">
        <v>0</v>
      </c>
      <c r="F402" s="127">
        <v>38.017490358082348</v>
      </c>
      <c r="O402" s="7"/>
      <c r="Q402" s="63"/>
      <c r="R402" s="64" t="s">
        <v>310</v>
      </c>
      <c r="S402" s="125">
        <v>0.66807763398140629</v>
      </c>
      <c r="T402" s="126">
        <v>0</v>
      </c>
      <c r="U402" s="127">
        <v>0.66807763398140629</v>
      </c>
      <c r="AD402" s="7"/>
    </row>
    <row r="403" spans="2:30" ht="15.75" customHeight="1">
      <c r="B403" s="63"/>
      <c r="C403" s="64" t="s">
        <v>210</v>
      </c>
      <c r="D403" s="125">
        <v>14.109275251719783</v>
      </c>
      <c r="E403" s="126">
        <v>0</v>
      </c>
      <c r="F403" s="127">
        <v>14.109275251719783</v>
      </c>
      <c r="O403" s="7"/>
      <c r="Q403" s="63"/>
      <c r="R403" s="64" t="s">
        <v>319</v>
      </c>
      <c r="S403" s="125">
        <v>0.46190426078796171</v>
      </c>
      <c r="T403" s="126">
        <v>0</v>
      </c>
      <c r="U403" s="127">
        <v>0.46190426078796171</v>
      </c>
      <c r="AD403" s="7"/>
    </row>
    <row r="404" spans="2:30" ht="15.75" customHeight="1">
      <c r="B404" s="63"/>
      <c r="C404" s="64" t="s">
        <v>45</v>
      </c>
      <c r="D404" s="125">
        <v>5.9104879201734546</v>
      </c>
      <c r="E404" s="126">
        <v>0</v>
      </c>
      <c r="F404" s="127">
        <v>5.9104879201734546</v>
      </c>
      <c r="O404" s="7"/>
      <c r="Q404" s="60" t="s">
        <v>1502</v>
      </c>
      <c r="R404" s="55"/>
      <c r="S404" s="122">
        <v>6544.3974925233142</v>
      </c>
      <c r="T404" s="123">
        <v>0</v>
      </c>
      <c r="U404" s="124">
        <v>6544.3974925233142</v>
      </c>
      <c r="AD404" s="7"/>
    </row>
    <row r="405" spans="2:30" ht="15.75" customHeight="1">
      <c r="B405" s="63"/>
      <c r="C405" s="64" t="s">
        <v>97</v>
      </c>
      <c r="D405" s="125">
        <v>1.5791186383119895</v>
      </c>
      <c r="E405" s="126">
        <v>0</v>
      </c>
      <c r="F405" s="127">
        <v>1.5791186383119895</v>
      </c>
      <c r="O405" s="7"/>
      <c r="Q405" s="60" t="s">
        <v>1394</v>
      </c>
      <c r="R405" s="60" t="s">
        <v>331</v>
      </c>
      <c r="S405" s="122">
        <v>5714.4787930120992</v>
      </c>
      <c r="T405" s="123">
        <v>0</v>
      </c>
      <c r="U405" s="124">
        <v>5714.4787930120992</v>
      </c>
      <c r="AD405" s="7"/>
    </row>
    <row r="406" spans="2:30" ht="15.75" customHeight="1">
      <c r="B406" s="63"/>
      <c r="C406" s="64" t="s">
        <v>310</v>
      </c>
      <c r="D406" s="125">
        <v>1.1167770856805364</v>
      </c>
      <c r="E406" s="126">
        <v>0</v>
      </c>
      <c r="F406" s="127">
        <v>1.1167770856805364</v>
      </c>
      <c r="O406" s="7"/>
      <c r="Q406" s="60" t="s">
        <v>1513</v>
      </c>
      <c r="R406" s="55"/>
      <c r="S406" s="122">
        <v>5714.4787930120992</v>
      </c>
      <c r="T406" s="123">
        <v>0</v>
      </c>
      <c r="U406" s="124">
        <v>5714.4787930120992</v>
      </c>
      <c r="AD406" s="7"/>
    </row>
    <row r="407" spans="2:30" ht="15.75" customHeight="1">
      <c r="B407" s="63"/>
      <c r="C407" s="64" t="s">
        <v>319</v>
      </c>
      <c r="D407" s="125">
        <v>0.8934921987928609</v>
      </c>
      <c r="E407" s="126">
        <v>0</v>
      </c>
      <c r="F407" s="127">
        <v>0.8934921987928609</v>
      </c>
      <c r="O407" s="7"/>
      <c r="Q407" s="60" t="s">
        <v>1401</v>
      </c>
      <c r="R407" s="60" t="s">
        <v>202</v>
      </c>
      <c r="S407" s="122">
        <v>4112.6436333586207</v>
      </c>
      <c r="T407" s="123">
        <v>0</v>
      </c>
      <c r="U407" s="124">
        <v>4112.6436333586207</v>
      </c>
      <c r="AD407" s="7"/>
    </row>
    <row r="408" spans="2:30" ht="15.75" customHeight="1">
      <c r="B408" s="60" t="s">
        <v>1502</v>
      </c>
      <c r="C408" s="55"/>
      <c r="D408" s="122">
        <v>9361.2895805965418</v>
      </c>
      <c r="E408" s="123">
        <v>0</v>
      </c>
      <c r="F408" s="124">
        <v>9361.2895805965418</v>
      </c>
      <c r="O408" s="7"/>
      <c r="Q408" s="63"/>
      <c r="R408" s="64" t="s">
        <v>244</v>
      </c>
      <c r="S408" s="125">
        <v>778.6079604297712</v>
      </c>
      <c r="T408" s="126">
        <v>0</v>
      </c>
      <c r="U408" s="127">
        <v>778.6079604297712</v>
      </c>
      <c r="AD408" s="7"/>
    </row>
    <row r="409" spans="2:30" ht="15.75" customHeight="1">
      <c r="B409" s="60" t="s">
        <v>899</v>
      </c>
      <c r="C409" s="60" t="s">
        <v>217</v>
      </c>
      <c r="D409" s="122">
        <v>8400.4760162691255</v>
      </c>
      <c r="E409" s="123">
        <v>0</v>
      </c>
      <c r="F409" s="124">
        <v>8400.4760162691255</v>
      </c>
      <c r="O409" s="7"/>
      <c r="Q409" s="63"/>
      <c r="R409" s="64" t="s">
        <v>193</v>
      </c>
      <c r="S409" s="125">
        <v>169.40802136387308</v>
      </c>
      <c r="T409" s="126">
        <v>0</v>
      </c>
      <c r="U409" s="127">
        <v>169.40802136387308</v>
      </c>
      <c r="AD409" s="7"/>
    </row>
    <row r="410" spans="2:30" ht="15.75" customHeight="1">
      <c r="B410" s="63"/>
      <c r="C410" s="64" t="s">
        <v>128</v>
      </c>
      <c r="D410" s="125">
        <v>332.86231081170575</v>
      </c>
      <c r="E410" s="126">
        <v>0</v>
      </c>
      <c r="F410" s="127">
        <v>332.86231081170575</v>
      </c>
      <c r="O410" s="7"/>
      <c r="Q410" s="63"/>
      <c r="R410" s="64" t="s">
        <v>128</v>
      </c>
      <c r="S410" s="125">
        <v>94.971026386348598</v>
      </c>
      <c r="T410" s="126">
        <v>0</v>
      </c>
      <c r="U410" s="127">
        <v>94.971026386348598</v>
      </c>
      <c r="AD410" s="7"/>
    </row>
    <row r="411" spans="2:30" ht="15.75" customHeight="1">
      <c r="B411" s="63"/>
      <c r="C411" s="64" t="s">
        <v>244</v>
      </c>
      <c r="D411" s="125">
        <v>250.40480314838564</v>
      </c>
      <c r="E411" s="126">
        <v>0</v>
      </c>
      <c r="F411" s="127">
        <v>250.40480314838564</v>
      </c>
      <c r="O411" s="7"/>
      <c r="Q411" s="63"/>
      <c r="R411" s="64" t="s">
        <v>87</v>
      </c>
      <c r="S411" s="125">
        <v>53.989059647566506</v>
      </c>
      <c r="T411" s="126">
        <v>0</v>
      </c>
      <c r="U411" s="127">
        <v>53.989059647566506</v>
      </c>
      <c r="AD411" s="7"/>
    </row>
    <row r="412" spans="2:30" ht="15.75" customHeight="1">
      <c r="B412" s="60" t="s">
        <v>1510</v>
      </c>
      <c r="C412" s="55"/>
      <c r="D412" s="122">
        <v>8983.7431302292171</v>
      </c>
      <c r="E412" s="123">
        <v>0</v>
      </c>
      <c r="F412" s="124">
        <v>8983.7431302292171</v>
      </c>
      <c r="O412" s="7"/>
      <c r="Q412" s="63"/>
      <c r="R412" s="64" t="s">
        <v>217</v>
      </c>
      <c r="S412" s="125">
        <v>53.116068447076238</v>
      </c>
      <c r="T412" s="126">
        <v>0</v>
      </c>
      <c r="U412" s="127">
        <v>53.116068447076238</v>
      </c>
      <c r="AD412" s="7"/>
    </row>
    <row r="413" spans="2:30" ht="15.75" customHeight="1">
      <c r="B413" s="60" t="s">
        <v>1401</v>
      </c>
      <c r="C413" s="60" t="s">
        <v>202</v>
      </c>
      <c r="D413" s="122">
        <v>5685.6891030542929</v>
      </c>
      <c r="E413" s="123">
        <v>0</v>
      </c>
      <c r="F413" s="124">
        <v>5685.6891030542929</v>
      </c>
      <c r="O413" s="7"/>
      <c r="Q413" s="60" t="s">
        <v>1507</v>
      </c>
      <c r="R413" s="55"/>
      <c r="S413" s="122">
        <v>5262.7357696332565</v>
      </c>
      <c r="T413" s="123">
        <v>0</v>
      </c>
      <c r="U413" s="124">
        <v>5262.7357696332565</v>
      </c>
      <c r="AD413" s="7"/>
    </row>
    <row r="414" spans="2:30" ht="15.75" customHeight="1">
      <c r="B414" s="63"/>
      <c r="C414" s="64" t="s">
        <v>244</v>
      </c>
      <c r="D414" s="125">
        <v>1244.3521533425537</v>
      </c>
      <c r="E414" s="126">
        <v>0</v>
      </c>
      <c r="F414" s="127">
        <v>1244.3521533425537</v>
      </c>
      <c r="O414" s="7"/>
      <c r="Q414" s="60" t="s">
        <v>1128</v>
      </c>
      <c r="R414" s="60" t="s">
        <v>128</v>
      </c>
      <c r="S414" s="122">
        <v>2550.4100060394326</v>
      </c>
      <c r="T414" s="123">
        <v>0</v>
      </c>
      <c r="U414" s="124">
        <v>2550.4100060394326</v>
      </c>
      <c r="AD414" s="7"/>
    </row>
    <row r="415" spans="2:30" ht="15.75" customHeight="1">
      <c r="B415" s="63"/>
      <c r="C415" s="64" t="s">
        <v>193</v>
      </c>
      <c r="D415" s="125">
        <v>538.84767464771812</v>
      </c>
      <c r="E415" s="126">
        <v>0</v>
      </c>
      <c r="F415" s="127">
        <v>538.84767464771812</v>
      </c>
      <c r="O415" s="7"/>
      <c r="Q415" s="63"/>
      <c r="R415" s="64" t="s">
        <v>244</v>
      </c>
      <c r="S415" s="125">
        <v>2475.6059394442759</v>
      </c>
      <c r="T415" s="126">
        <v>0</v>
      </c>
      <c r="U415" s="127">
        <v>2475.6059394442759</v>
      </c>
      <c r="AD415" s="7"/>
    </row>
    <row r="416" spans="2:30" ht="15.75" customHeight="1">
      <c r="B416" s="63"/>
      <c r="C416" s="64" t="s">
        <v>87</v>
      </c>
      <c r="D416" s="125">
        <v>521.57451221982967</v>
      </c>
      <c r="E416" s="126">
        <v>0</v>
      </c>
      <c r="F416" s="127">
        <v>521.57451221982967</v>
      </c>
      <c r="O416" s="7"/>
      <c r="Q416" s="63"/>
      <c r="R416" s="64" t="s">
        <v>331</v>
      </c>
      <c r="S416" s="125">
        <v>50.946485846806979</v>
      </c>
      <c r="T416" s="126">
        <v>0</v>
      </c>
      <c r="U416" s="127">
        <v>50.946485846806979</v>
      </c>
      <c r="AD416" s="7"/>
    </row>
    <row r="417" spans="2:30" ht="15.75" customHeight="1">
      <c r="B417" s="63"/>
      <c r="C417" s="64" t="s">
        <v>128</v>
      </c>
      <c r="D417" s="125">
        <v>132.65616251181345</v>
      </c>
      <c r="E417" s="126">
        <v>0</v>
      </c>
      <c r="F417" s="127">
        <v>132.65616251181345</v>
      </c>
      <c r="O417" s="7"/>
      <c r="Q417" s="60" t="s">
        <v>1516</v>
      </c>
      <c r="R417" s="55"/>
      <c r="S417" s="122">
        <v>5076.9624313305158</v>
      </c>
      <c r="T417" s="123">
        <v>0</v>
      </c>
      <c r="U417" s="124">
        <v>5076.9624313305158</v>
      </c>
      <c r="AD417" s="7"/>
    </row>
    <row r="418" spans="2:30" ht="15.75" customHeight="1">
      <c r="B418" s="63"/>
      <c r="C418" s="64" t="s">
        <v>217</v>
      </c>
      <c r="D418" s="125">
        <v>67.104599837666655</v>
      </c>
      <c r="E418" s="126">
        <v>0</v>
      </c>
      <c r="F418" s="127">
        <v>67.104599837666655</v>
      </c>
      <c r="O418" s="7"/>
      <c r="Q418" s="60" t="s">
        <v>971</v>
      </c>
      <c r="R418" s="60" t="s">
        <v>217</v>
      </c>
      <c r="S418" s="122">
        <v>4923.1350574735361</v>
      </c>
      <c r="T418" s="123">
        <v>0</v>
      </c>
      <c r="U418" s="124">
        <v>4923.1350574735361</v>
      </c>
      <c r="AD418" s="7"/>
    </row>
    <row r="419" spans="2:30" ht="15.75" customHeight="1">
      <c r="B419" s="60" t="s">
        <v>1507</v>
      </c>
      <c r="C419" s="55"/>
      <c r="D419" s="122">
        <v>8190.2242056138748</v>
      </c>
      <c r="E419" s="123">
        <v>0</v>
      </c>
      <c r="F419" s="124">
        <v>8190.2242056138748</v>
      </c>
      <c r="O419" s="7"/>
      <c r="Q419" s="60" t="s">
        <v>1518</v>
      </c>
      <c r="R419" s="55"/>
      <c r="S419" s="122">
        <v>4923.1350574735361</v>
      </c>
      <c r="T419" s="123">
        <v>0</v>
      </c>
      <c r="U419" s="124">
        <v>4923.1350574735361</v>
      </c>
      <c r="AD419" s="7"/>
    </row>
    <row r="420" spans="2:30" ht="15.75" customHeight="1">
      <c r="B420" s="60" t="s">
        <v>1128</v>
      </c>
      <c r="C420" s="60" t="s">
        <v>244</v>
      </c>
      <c r="D420" s="122">
        <v>3956.4527183548589</v>
      </c>
      <c r="E420" s="123">
        <v>0</v>
      </c>
      <c r="F420" s="124">
        <v>3956.4527183548589</v>
      </c>
      <c r="O420" s="7"/>
      <c r="Q420" s="60" t="s">
        <v>1087</v>
      </c>
      <c r="R420" s="60" t="s">
        <v>202</v>
      </c>
      <c r="S420" s="122">
        <v>3228.5480965436341</v>
      </c>
      <c r="T420" s="123">
        <v>0</v>
      </c>
      <c r="U420" s="124">
        <v>3228.5480965436341</v>
      </c>
      <c r="AD420" s="7"/>
    </row>
    <row r="421" spans="2:30" ht="15.75" customHeight="1">
      <c r="B421" s="63"/>
      <c r="C421" s="64" t="s">
        <v>128</v>
      </c>
      <c r="D421" s="125">
        <v>3562.4296915206787</v>
      </c>
      <c r="E421" s="126">
        <v>0</v>
      </c>
      <c r="F421" s="127">
        <v>3562.4296915206787</v>
      </c>
      <c r="O421" s="7"/>
      <c r="Q421" s="63"/>
      <c r="R421" s="64" t="s">
        <v>128</v>
      </c>
      <c r="S421" s="125">
        <v>547.73160641652464</v>
      </c>
      <c r="T421" s="126">
        <v>0</v>
      </c>
      <c r="U421" s="127">
        <v>547.73160641652464</v>
      </c>
      <c r="AD421" s="7"/>
    </row>
    <row r="422" spans="2:30" ht="15.75" customHeight="1">
      <c r="B422" s="63"/>
      <c r="C422" s="64" t="s">
        <v>331</v>
      </c>
      <c r="D422" s="125">
        <v>85.413704089083367</v>
      </c>
      <c r="E422" s="126">
        <v>0</v>
      </c>
      <c r="F422" s="127">
        <v>85.413704089083367</v>
      </c>
      <c r="O422" s="7"/>
      <c r="Q422" s="63"/>
      <c r="R422" s="64" t="s">
        <v>61</v>
      </c>
      <c r="S422" s="125">
        <v>526.43102677091292</v>
      </c>
      <c r="T422" s="126">
        <v>0</v>
      </c>
      <c r="U422" s="127">
        <v>526.43102677091292</v>
      </c>
      <c r="AD422" s="7"/>
    </row>
    <row r="423" spans="2:30" ht="15.75" customHeight="1">
      <c r="B423" s="60" t="s">
        <v>1516</v>
      </c>
      <c r="C423" s="55"/>
      <c r="D423" s="122">
        <v>7604.2961139646213</v>
      </c>
      <c r="E423" s="123">
        <v>0</v>
      </c>
      <c r="F423" s="124">
        <v>7604.2961139646213</v>
      </c>
      <c r="O423" s="7"/>
      <c r="Q423" s="63"/>
      <c r="R423" s="64" t="s">
        <v>244</v>
      </c>
      <c r="S423" s="125">
        <v>162.77339011953168</v>
      </c>
      <c r="T423" s="126">
        <v>0</v>
      </c>
      <c r="U423" s="127">
        <v>162.77339011953168</v>
      </c>
      <c r="AD423" s="7"/>
    </row>
    <row r="424" spans="2:30" ht="15.75" customHeight="1">
      <c r="B424" s="60" t="s">
        <v>937</v>
      </c>
      <c r="C424" s="60" t="s">
        <v>244</v>
      </c>
      <c r="D424" s="122">
        <v>5202.9583769323235</v>
      </c>
      <c r="E424" s="123">
        <v>0</v>
      </c>
      <c r="F424" s="124">
        <v>5202.9583769323235</v>
      </c>
      <c r="O424" s="7"/>
      <c r="Q424" s="63"/>
      <c r="R424" s="64" t="s">
        <v>138</v>
      </c>
      <c r="S424" s="125">
        <v>121.09634065911675</v>
      </c>
      <c r="T424" s="126">
        <v>0</v>
      </c>
      <c r="U424" s="127">
        <v>121.09634065911675</v>
      </c>
      <c r="AD424" s="7"/>
    </row>
    <row r="425" spans="2:30" ht="15.75" customHeight="1">
      <c r="B425" s="63"/>
      <c r="C425" s="64" t="s">
        <v>210</v>
      </c>
      <c r="D425" s="125">
        <v>1682.4208577640904</v>
      </c>
      <c r="E425" s="126">
        <v>0</v>
      </c>
      <c r="F425" s="127">
        <v>1682.4208577640904</v>
      </c>
      <c r="O425" s="7"/>
      <c r="Q425" s="63"/>
      <c r="R425" s="64" t="s">
        <v>310</v>
      </c>
      <c r="S425" s="125">
        <v>36.485582500511654</v>
      </c>
      <c r="T425" s="126">
        <v>0</v>
      </c>
      <c r="U425" s="127">
        <v>36.485582500511654</v>
      </c>
      <c r="AD425" s="7"/>
    </row>
    <row r="426" spans="2:30" ht="15.75" customHeight="1">
      <c r="B426" s="63"/>
      <c r="C426" s="64" t="s">
        <v>217</v>
      </c>
      <c r="D426" s="125">
        <v>279.13913930000695</v>
      </c>
      <c r="E426" s="126">
        <v>0</v>
      </c>
      <c r="F426" s="127">
        <v>279.13913930000695</v>
      </c>
      <c r="O426" s="7"/>
      <c r="Q426" s="63"/>
      <c r="R426" s="64" t="s">
        <v>97</v>
      </c>
      <c r="S426" s="125">
        <v>21.415049134755115</v>
      </c>
      <c r="T426" s="126">
        <v>0</v>
      </c>
      <c r="U426" s="127">
        <v>21.415049134755115</v>
      </c>
      <c r="AD426" s="7"/>
    </row>
    <row r="427" spans="2:30" ht="15.75" customHeight="1">
      <c r="B427" s="63"/>
      <c r="C427" s="64" t="s">
        <v>202</v>
      </c>
      <c r="D427" s="125">
        <v>218.94674956435958</v>
      </c>
      <c r="E427" s="126">
        <v>0</v>
      </c>
      <c r="F427" s="127">
        <v>218.94674956435958</v>
      </c>
      <c r="O427" s="7"/>
      <c r="Q427" s="63"/>
      <c r="R427" s="64" t="s">
        <v>210</v>
      </c>
      <c r="S427" s="125">
        <v>9.8336925810642306</v>
      </c>
      <c r="T427" s="126">
        <v>0</v>
      </c>
      <c r="U427" s="127">
        <v>9.8336925810642306</v>
      </c>
      <c r="AD427" s="7"/>
    </row>
    <row r="428" spans="2:30" ht="15.75" customHeight="1">
      <c r="B428" s="63"/>
      <c r="C428" s="64" t="s">
        <v>128</v>
      </c>
      <c r="D428" s="125">
        <v>95.060293540981945</v>
      </c>
      <c r="E428" s="126">
        <v>0</v>
      </c>
      <c r="F428" s="127">
        <v>95.060293540981945</v>
      </c>
      <c r="O428" s="7"/>
      <c r="Q428" s="63"/>
      <c r="R428" s="64" t="s">
        <v>45</v>
      </c>
      <c r="S428" s="125">
        <v>5.2102706383144417</v>
      </c>
      <c r="T428" s="126">
        <v>0</v>
      </c>
      <c r="U428" s="127">
        <v>5.2102706383144417</v>
      </c>
      <c r="AD428" s="7"/>
    </row>
    <row r="429" spans="2:30" ht="15.75" customHeight="1">
      <c r="B429" s="63"/>
      <c r="C429" s="64" t="s">
        <v>87</v>
      </c>
      <c r="D429" s="125">
        <v>62.805591767988183</v>
      </c>
      <c r="E429" s="126">
        <v>0</v>
      </c>
      <c r="F429" s="127">
        <v>62.805591767988183</v>
      </c>
      <c r="O429" s="7"/>
      <c r="Q429" s="63"/>
      <c r="R429" s="64" t="s">
        <v>306</v>
      </c>
      <c r="S429" s="125">
        <v>0.2310764823372628</v>
      </c>
      <c r="T429" s="126">
        <v>0</v>
      </c>
      <c r="U429" s="127">
        <v>0.2310764823372628</v>
      </c>
      <c r="AD429" s="7"/>
    </row>
    <row r="430" spans="2:30" ht="15.75" customHeight="1">
      <c r="B430" s="63"/>
      <c r="C430" s="64" t="s">
        <v>61</v>
      </c>
      <c r="D430" s="125">
        <v>30.981862476888818</v>
      </c>
      <c r="E430" s="126">
        <v>0</v>
      </c>
      <c r="F430" s="127">
        <v>30.981862476888818</v>
      </c>
      <c r="O430" s="7"/>
      <c r="Q430" s="60" t="s">
        <v>1511</v>
      </c>
      <c r="R430" s="55"/>
      <c r="S430" s="122">
        <v>4659.7561318467033</v>
      </c>
      <c r="T430" s="123">
        <v>0</v>
      </c>
      <c r="U430" s="124">
        <v>4659.7561318467033</v>
      </c>
      <c r="AD430" s="7"/>
    </row>
    <row r="431" spans="2:30" ht="15.75" customHeight="1">
      <c r="B431" s="63"/>
      <c r="C431" s="64" t="s">
        <v>97</v>
      </c>
      <c r="D431" s="125">
        <v>3.6263024747482286</v>
      </c>
      <c r="E431" s="126">
        <v>0</v>
      </c>
      <c r="F431" s="127">
        <v>3.6263024747482286</v>
      </c>
      <c r="O431" s="7"/>
      <c r="Q431" s="60" t="s">
        <v>1265</v>
      </c>
      <c r="R431" s="60" t="s">
        <v>244</v>
      </c>
      <c r="S431" s="122">
        <v>4174.400554900456</v>
      </c>
      <c r="T431" s="123">
        <v>0</v>
      </c>
      <c r="U431" s="124">
        <v>4174.400554900456</v>
      </c>
      <c r="AD431" s="7"/>
    </row>
    <row r="432" spans="2:30" ht="15.75" customHeight="1">
      <c r="B432" s="60" t="s">
        <v>1519</v>
      </c>
      <c r="C432" s="55"/>
      <c r="D432" s="122">
        <v>7575.9391738213872</v>
      </c>
      <c r="E432" s="123">
        <v>0</v>
      </c>
      <c r="F432" s="124">
        <v>7575.9391738213872</v>
      </c>
      <c r="O432" s="7"/>
      <c r="Q432" s="63"/>
      <c r="R432" s="64" t="s">
        <v>193</v>
      </c>
      <c r="S432" s="125">
        <v>64.021324621045437</v>
      </c>
      <c r="T432" s="126">
        <v>0</v>
      </c>
      <c r="U432" s="127">
        <v>64.021324621045437</v>
      </c>
      <c r="AD432" s="7"/>
    </row>
    <row r="433" spans="2:30" ht="15.75" customHeight="1">
      <c r="B433" s="60" t="s">
        <v>1265</v>
      </c>
      <c r="C433" s="60" t="s">
        <v>244</v>
      </c>
      <c r="D433" s="122">
        <v>6671.4246236803792</v>
      </c>
      <c r="E433" s="123">
        <v>0</v>
      </c>
      <c r="F433" s="124">
        <v>6671.4246236803792</v>
      </c>
      <c r="O433" s="7"/>
      <c r="Q433" s="60" t="s">
        <v>1517</v>
      </c>
      <c r="R433" s="55"/>
      <c r="S433" s="122">
        <v>4238.4218795215011</v>
      </c>
      <c r="T433" s="123">
        <v>0</v>
      </c>
      <c r="U433" s="124">
        <v>4238.4218795215011</v>
      </c>
      <c r="AD433" s="7"/>
    </row>
    <row r="434" spans="2:30" ht="15.75" customHeight="1">
      <c r="B434" s="63"/>
      <c r="C434" s="64" t="s">
        <v>193</v>
      </c>
      <c r="D434" s="125">
        <v>203.63700385720821</v>
      </c>
      <c r="E434" s="126">
        <v>0</v>
      </c>
      <c r="F434" s="127">
        <v>203.63700385720821</v>
      </c>
      <c r="O434" s="7"/>
      <c r="Q434" s="60" t="s">
        <v>1042</v>
      </c>
      <c r="R434" s="60" t="s">
        <v>210</v>
      </c>
      <c r="S434" s="122">
        <v>4042.3360092980738</v>
      </c>
      <c r="T434" s="123">
        <v>0</v>
      </c>
      <c r="U434" s="124">
        <v>4042.3360092980738</v>
      </c>
      <c r="AD434" s="7"/>
    </row>
    <row r="435" spans="2:30" ht="15.75" customHeight="1">
      <c r="B435" s="60" t="s">
        <v>1517</v>
      </c>
      <c r="C435" s="55"/>
      <c r="D435" s="122">
        <v>6875.0616275375878</v>
      </c>
      <c r="E435" s="123">
        <v>0</v>
      </c>
      <c r="F435" s="124">
        <v>6875.0616275375878</v>
      </c>
      <c r="O435" s="7"/>
      <c r="Q435" s="60" t="s">
        <v>1489</v>
      </c>
      <c r="R435" s="55"/>
      <c r="S435" s="122">
        <v>4042.3360092980738</v>
      </c>
      <c r="T435" s="123">
        <v>0</v>
      </c>
      <c r="U435" s="124">
        <v>4042.3360092980738</v>
      </c>
      <c r="AD435" s="7"/>
    </row>
    <row r="436" spans="2:30" ht="15.75" customHeight="1">
      <c r="B436" s="60" t="s">
        <v>1087</v>
      </c>
      <c r="C436" s="60" t="s">
        <v>202</v>
      </c>
      <c r="D436" s="122">
        <v>4463.4357770050283</v>
      </c>
      <c r="E436" s="123">
        <v>0</v>
      </c>
      <c r="F436" s="124">
        <v>4463.4357770050283</v>
      </c>
      <c r="O436" s="7"/>
      <c r="Q436" s="60" t="s">
        <v>937</v>
      </c>
      <c r="R436" s="60" t="s">
        <v>244</v>
      </c>
      <c r="S436" s="122">
        <v>3255.5613772053034</v>
      </c>
      <c r="T436" s="123">
        <v>0</v>
      </c>
      <c r="U436" s="124">
        <v>3255.5613772053034</v>
      </c>
      <c r="AD436" s="7"/>
    </row>
    <row r="437" spans="2:30" ht="15.75" customHeight="1">
      <c r="B437" s="63"/>
      <c r="C437" s="64" t="s">
        <v>61</v>
      </c>
      <c r="D437" s="125">
        <v>817.42545959023448</v>
      </c>
      <c r="E437" s="126">
        <v>0</v>
      </c>
      <c r="F437" s="127">
        <v>817.42545959023448</v>
      </c>
      <c r="O437" s="7"/>
      <c r="Q437" s="63"/>
      <c r="R437" s="64" t="s">
        <v>210</v>
      </c>
      <c r="S437" s="125">
        <v>275.01652586851242</v>
      </c>
      <c r="T437" s="126">
        <v>0</v>
      </c>
      <c r="U437" s="127">
        <v>275.01652586851242</v>
      </c>
      <c r="AD437" s="7"/>
    </row>
    <row r="438" spans="2:30" ht="15.75" customHeight="1">
      <c r="B438" s="63"/>
      <c r="C438" s="64" t="s">
        <v>128</v>
      </c>
      <c r="D438" s="125">
        <v>765.07515774401986</v>
      </c>
      <c r="E438" s="126">
        <v>0</v>
      </c>
      <c r="F438" s="127">
        <v>765.07515774401986</v>
      </c>
      <c r="O438" s="7"/>
      <c r="Q438" s="63"/>
      <c r="R438" s="64" t="s">
        <v>217</v>
      </c>
      <c r="S438" s="125">
        <v>220.95018322417096</v>
      </c>
      <c r="T438" s="126">
        <v>0</v>
      </c>
      <c r="U438" s="127">
        <v>220.95018322417096</v>
      </c>
      <c r="AD438" s="7"/>
    </row>
    <row r="439" spans="2:30" ht="15.75" customHeight="1">
      <c r="B439" s="63"/>
      <c r="C439" s="64" t="s">
        <v>244</v>
      </c>
      <c r="D439" s="125">
        <v>260.14044139788393</v>
      </c>
      <c r="E439" s="126">
        <v>0</v>
      </c>
      <c r="F439" s="127">
        <v>260.14044139788393</v>
      </c>
      <c r="O439" s="7"/>
      <c r="Q439" s="63"/>
      <c r="R439" s="64" t="s">
        <v>202</v>
      </c>
      <c r="S439" s="125">
        <v>158.37129665720124</v>
      </c>
      <c r="T439" s="126">
        <v>0</v>
      </c>
      <c r="U439" s="127">
        <v>158.37129665720124</v>
      </c>
      <c r="AD439" s="7"/>
    </row>
    <row r="440" spans="2:30" ht="15.75" customHeight="1">
      <c r="B440" s="63"/>
      <c r="C440" s="64" t="s">
        <v>138</v>
      </c>
      <c r="D440" s="125">
        <v>191.19003852257839</v>
      </c>
      <c r="E440" s="126">
        <v>0</v>
      </c>
      <c r="F440" s="127">
        <v>191.19003852257839</v>
      </c>
      <c r="O440" s="7"/>
      <c r="Q440" s="63"/>
      <c r="R440" s="64" t="s">
        <v>128</v>
      </c>
      <c r="S440" s="125">
        <v>68.055441038185236</v>
      </c>
      <c r="T440" s="126">
        <v>0</v>
      </c>
      <c r="U440" s="127">
        <v>68.055441038185236</v>
      </c>
      <c r="AD440" s="7"/>
    </row>
    <row r="441" spans="2:30" ht="15.75" customHeight="1">
      <c r="B441" s="63"/>
      <c r="C441" s="64" t="s">
        <v>310</v>
      </c>
      <c r="D441" s="125">
        <v>60.990310738964546</v>
      </c>
      <c r="E441" s="126">
        <v>0</v>
      </c>
      <c r="F441" s="127">
        <v>60.990310738964546</v>
      </c>
      <c r="O441" s="7"/>
      <c r="Q441" s="63"/>
      <c r="R441" s="64" t="s">
        <v>61</v>
      </c>
      <c r="S441" s="125">
        <v>19.952661718121323</v>
      </c>
      <c r="T441" s="126">
        <v>0</v>
      </c>
      <c r="U441" s="127">
        <v>19.952661718121323</v>
      </c>
      <c r="AD441" s="7"/>
    </row>
    <row r="442" spans="2:30" ht="15.75" customHeight="1">
      <c r="B442" s="63"/>
      <c r="C442" s="64" t="s">
        <v>210</v>
      </c>
      <c r="D442" s="125">
        <v>60.157873985843551</v>
      </c>
      <c r="E442" s="126">
        <v>0</v>
      </c>
      <c r="F442" s="127">
        <v>60.157873985843551</v>
      </c>
      <c r="O442" s="7"/>
      <c r="Q442" s="63"/>
      <c r="R442" s="64" t="s">
        <v>87</v>
      </c>
      <c r="S442" s="125">
        <v>6.5011129967437675</v>
      </c>
      <c r="T442" s="126">
        <v>0</v>
      </c>
      <c r="U442" s="127">
        <v>6.5011129967437675</v>
      </c>
      <c r="AD442" s="7"/>
    </row>
    <row r="443" spans="2:30" ht="15.75" customHeight="1">
      <c r="B443" s="63"/>
      <c r="C443" s="64" t="s">
        <v>97</v>
      </c>
      <c r="D443" s="125">
        <v>29.144447277624938</v>
      </c>
      <c r="E443" s="126">
        <v>0</v>
      </c>
      <c r="F443" s="127">
        <v>29.144447277624938</v>
      </c>
      <c r="O443" s="7"/>
      <c r="Q443" s="63"/>
      <c r="R443" s="64" t="s">
        <v>97</v>
      </c>
      <c r="S443" s="125">
        <v>2.6645708849602143</v>
      </c>
      <c r="T443" s="126">
        <v>0</v>
      </c>
      <c r="U443" s="127">
        <v>2.6645708849602143</v>
      </c>
      <c r="AD443" s="7"/>
    </row>
    <row r="444" spans="2:30" ht="15.75" customHeight="1">
      <c r="B444" s="63"/>
      <c r="C444" s="64" t="s">
        <v>45</v>
      </c>
      <c r="D444" s="125">
        <v>8.0506295423877852</v>
      </c>
      <c r="E444" s="126">
        <v>0</v>
      </c>
      <c r="F444" s="127">
        <v>8.0506295423877852</v>
      </c>
      <c r="O444" s="7"/>
      <c r="Q444" s="60" t="s">
        <v>1519</v>
      </c>
      <c r="R444" s="55"/>
      <c r="S444" s="122">
        <v>4007.0731695931981</v>
      </c>
      <c r="T444" s="123">
        <v>0</v>
      </c>
      <c r="U444" s="124">
        <v>4007.0731695931981</v>
      </c>
      <c r="AD444" s="7"/>
    </row>
    <row r="445" spans="2:30" ht="15.75" customHeight="1">
      <c r="B445" s="63"/>
      <c r="C445" s="64" t="s">
        <v>306</v>
      </c>
      <c r="D445" s="125">
        <v>0.35208474835516673</v>
      </c>
      <c r="E445" s="126">
        <v>0</v>
      </c>
      <c r="F445" s="127">
        <v>0.35208474835516673</v>
      </c>
      <c r="O445" s="7"/>
      <c r="Q445" s="60" t="s">
        <v>1098</v>
      </c>
      <c r="R445" s="60" t="s">
        <v>202</v>
      </c>
      <c r="S445" s="122">
        <v>1689.1292754896576</v>
      </c>
      <c r="T445" s="123">
        <v>0</v>
      </c>
      <c r="U445" s="124">
        <v>1689.1292754896576</v>
      </c>
      <c r="AD445" s="7"/>
    </row>
    <row r="446" spans="2:30" ht="15.75" customHeight="1">
      <c r="B446" s="60" t="s">
        <v>1511</v>
      </c>
      <c r="C446" s="55"/>
      <c r="D446" s="122">
        <v>6655.9622205529204</v>
      </c>
      <c r="E446" s="123">
        <v>0</v>
      </c>
      <c r="F446" s="124">
        <v>6655.9622205529204</v>
      </c>
      <c r="O446" s="7"/>
      <c r="Q446" s="63"/>
      <c r="R446" s="64" t="s">
        <v>244</v>
      </c>
      <c r="S446" s="125">
        <v>928.58967338383025</v>
      </c>
      <c r="T446" s="126">
        <v>0</v>
      </c>
      <c r="U446" s="127">
        <v>928.58967338383025</v>
      </c>
      <c r="AD446" s="7"/>
    </row>
    <row r="447" spans="2:30" ht="15.75" customHeight="1">
      <c r="B447" s="60" t="s">
        <v>971</v>
      </c>
      <c r="C447" s="60" t="s">
        <v>217</v>
      </c>
      <c r="D447" s="122">
        <v>6219.6811179223205</v>
      </c>
      <c r="E447" s="123">
        <v>0</v>
      </c>
      <c r="F447" s="124">
        <v>6219.6811179223205</v>
      </c>
      <c r="O447" s="7"/>
      <c r="Q447" s="63"/>
      <c r="R447" s="64" t="s">
        <v>61</v>
      </c>
      <c r="S447" s="125">
        <v>644.17168356954687</v>
      </c>
      <c r="T447" s="126">
        <v>0</v>
      </c>
      <c r="U447" s="127">
        <v>644.17168356954687</v>
      </c>
      <c r="AD447" s="7"/>
    </row>
    <row r="448" spans="2:30" ht="15.75" customHeight="1">
      <c r="B448" s="60" t="s">
        <v>1518</v>
      </c>
      <c r="C448" s="55"/>
      <c r="D448" s="122">
        <v>6219.6811179223205</v>
      </c>
      <c r="E448" s="123">
        <v>0</v>
      </c>
      <c r="F448" s="124">
        <v>6219.6811179223205</v>
      </c>
      <c r="O448" s="7"/>
      <c r="Q448" s="63"/>
      <c r="R448" s="64" t="s">
        <v>128</v>
      </c>
      <c r="S448" s="125">
        <v>211.25346444849222</v>
      </c>
      <c r="T448" s="126">
        <v>0</v>
      </c>
      <c r="U448" s="127">
        <v>211.25346444849222</v>
      </c>
      <c r="AD448" s="7"/>
    </row>
    <row r="449" spans="2:30" ht="15.75" customHeight="1">
      <c r="B449" s="60" t="s">
        <v>1098</v>
      </c>
      <c r="C449" s="60" t="s">
        <v>202</v>
      </c>
      <c r="D449" s="122">
        <v>2335.2044989753881</v>
      </c>
      <c r="E449" s="123">
        <v>0</v>
      </c>
      <c r="F449" s="124">
        <v>2335.2044989753881</v>
      </c>
      <c r="O449" s="7"/>
      <c r="Q449" s="63"/>
      <c r="R449" s="64" t="s">
        <v>217</v>
      </c>
      <c r="S449" s="125">
        <v>126.7633233348171</v>
      </c>
      <c r="T449" s="126">
        <v>0</v>
      </c>
      <c r="U449" s="127">
        <v>126.7633233348171</v>
      </c>
      <c r="AD449" s="7"/>
    </row>
    <row r="450" spans="2:30" ht="15.75" customHeight="1">
      <c r="B450" s="63"/>
      <c r="C450" s="64" t="s">
        <v>244</v>
      </c>
      <c r="D450" s="125">
        <v>1484.0492499062379</v>
      </c>
      <c r="E450" s="126">
        <v>0</v>
      </c>
      <c r="F450" s="127">
        <v>1484.0492499062379</v>
      </c>
      <c r="O450" s="7"/>
      <c r="Q450" s="63"/>
      <c r="R450" s="64" t="s">
        <v>193</v>
      </c>
      <c r="S450" s="125">
        <v>112.16301829959387</v>
      </c>
      <c r="T450" s="126">
        <v>0</v>
      </c>
      <c r="U450" s="127">
        <v>112.16301829959387</v>
      </c>
      <c r="AD450" s="7"/>
    </row>
    <row r="451" spans="2:30" ht="15.75" customHeight="1">
      <c r="B451" s="63"/>
      <c r="C451" s="64" t="s">
        <v>61</v>
      </c>
      <c r="D451" s="125">
        <v>1000.2494300663556</v>
      </c>
      <c r="E451" s="126">
        <v>0</v>
      </c>
      <c r="F451" s="127">
        <v>1000.2494300663556</v>
      </c>
      <c r="O451" s="7"/>
      <c r="Q451" s="63"/>
      <c r="R451" s="64" t="s">
        <v>45</v>
      </c>
      <c r="S451" s="125">
        <v>56.067132419106549</v>
      </c>
      <c r="T451" s="126">
        <v>0</v>
      </c>
      <c r="U451" s="127">
        <v>56.067132419106549</v>
      </c>
      <c r="AD451" s="7"/>
    </row>
    <row r="452" spans="2:30" ht="15.75" customHeight="1">
      <c r="B452" s="63"/>
      <c r="C452" s="64" t="s">
        <v>193</v>
      </c>
      <c r="D452" s="125">
        <v>356.76458000999014</v>
      </c>
      <c r="E452" s="126">
        <v>0</v>
      </c>
      <c r="F452" s="127">
        <v>356.76458000999014</v>
      </c>
      <c r="O452" s="7"/>
      <c r="Q452" s="63"/>
      <c r="R452" s="64" t="s">
        <v>210</v>
      </c>
      <c r="S452" s="125">
        <v>43.235006705704365</v>
      </c>
      <c r="T452" s="126">
        <v>0</v>
      </c>
      <c r="U452" s="127">
        <v>43.235006705704365</v>
      </c>
      <c r="AD452" s="7"/>
    </row>
    <row r="453" spans="2:30" ht="15.75" customHeight="1">
      <c r="B453" s="63"/>
      <c r="C453" s="64" t="s">
        <v>128</v>
      </c>
      <c r="D453" s="125">
        <v>295.0802468645432</v>
      </c>
      <c r="E453" s="126">
        <v>0</v>
      </c>
      <c r="F453" s="127">
        <v>295.0802468645432</v>
      </c>
      <c r="O453" s="7"/>
      <c r="Q453" s="63"/>
      <c r="R453" s="64" t="s">
        <v>87</v>
      </c>
      <c r="S453" s="125">
        <v>18.133128994289091</v>
      </c>
      <c r="T453" s="126">
        <v>0</v>
      </c>
      <c r="U453" s="127">
        <v>18.133128994289091</v>
      </c>
      <c r="AD453" s="7"/>
    </row>
    <row r="454" spans="2:30" ht="15.75" customHeight="1">
      <c r="B454" s="63"/>
      <c r="C454" s="64" t="s">
        <v>210</v>
      </c>
      <c r="D454" s="125">
        <v>264.49129497775948</v>
      </c>
      <c r="E454" s="126">
        <v>0</v>
      </c>
      <c r="F454" s="127">
        <v>264.49129497775948</v>
      </c>
      <c r="O454" s="7"/>
      <c r="Q454" s="63"/>
      <c r="R454" s="64" t="s">
        <v>138</v>
      </c>
      <c r="S454" s="125">
        <v>17.933649752531252</v>
      </c>
      <c r="T454" s="126">
        <v>0</v>
      </c>
      <c r="U454" s="127">
        <v>17.933649752531252</v>
      </c>
      <c r="AD454" s="7"/>
    </row>
    <row r="455" spans="2:30" ht="15.75" customHeight="1">
      <c r="B455" s="63"/>
      <c r="C455" s="64" t="s">
        <v>87</v>
      </c>
      <c r="D455" s="125">
        <v>175.17952659214134</v>
      </c>
      <c r="E455" s="126">
        <v>0</v>
      </c>
      <c r="F455" s="127">
        <v>175.17952659214134</v>
      </c>
      <c r="O455" s="7"/>
      <c r="Q455" s="63"/>
      <c r="R455" s="64" t="s">
        <v>310</v>
      </c>
      <c r="S455" s="125">
        <v>8.9713672295352644</v>
      </c>
      <c r="T455" s="126">
        <v>0</v>
      </c>
      <c r="U455" s="127">
        <v>8.9713672295352644</v>
      </c>
      <c r="AD455" s="7"/>
    </row>
    <row r="456" spans="2:30" ht="15.75" customHeight="1">
      <c r="B456" s="63"/>
      <c r="C456" s="64" t="s">
        <v>217</v>
      </c>
      <c r="D456" s="125">
        <v>160.14743438609838</v>
      </c>
      <c r="E456" s="126">
        <v>0</v>
      </c>
      <c r="F456" s="127">
        <v>160.14743438609838</v>
      </c>
      <c r="O456" s="7"/>
      <c r="Q456" s="63"/>
      <c r="R456" s="64" t="s">
        <v>319</v>
      </c>
      <c r="S456" s="125">
        <v>2.3205862315719119</v>
      </c>
      <c r="T456" s="126">
        <v>0</v>
      </c>
      <c r="U456" s="127">
        <v>2.3205862315719119</v>
      </c>
      <c r="AD456" s="7"/>
    </row>
    <row r="457" spans="2:30" ht="15.75" customHeight="1">
      <c r="B457" s="63"/>
      <c r="C457" s="64" t="s">
        <v>45</v>
      </c>
      <c r="D457" s="125">
        <v>86.631912993343136</v>
      </c>
      <c r="E457" s="126">
        <v>0</v>
      </c>
      <c r="F457" s="127">
        <v>86.631912993343136</v>
      </c>
      <c r="O457" s="7"/>
      <c r="Q457" s="60" t="s">
        <v>1522</v>
      </c>
      <c r="R457" s="55"/>
      <c r="S457" s="122">
        <v>3858.7313098586765</v>
      </c>
      <c r="T457" s="123">
        <v>0</v>
      </c>
      <c r="U457" s="124">
        <v>3858.7313098586765</v>
      </c>
      <c r="AD457" s="7"/>
    </row>
    <row r="458" spans="2:30" ht="15.75" customHeight="1">
      <c r="B458" s="63"/>
      <c r="C458" s="64" t="s">
        <v>138</v>
      </c>
      <c r="D458" s="125">
        <v>28.314110635999185</v>
      </c>
      <c r="E458" s="126">
        <v>0</v>
      </c>
      <c r="F458" s="127">
        <v>28.314110635999185</v>
      </c>
      <c r="O458" s="7"/>
      <c r="Q458" s="60" t="s">
        <v>1249</v>
      </c>
      <c r="R458" s="60" t="s">
        <v>210</v>
      </c>
      <c r="S458" s="122">
        <v>3789.1295055526625</v>
      </c>
      <c r="T458" s="123">
        <v>0</v>
      </c>
      <c r="U458" s="124">
        <v>3789.1295055526625</v>
      </c>
      <c r="AD458" s="7"/>
    </row>
    <row r="459" spans="2:30" ht="15.75" customHeight="1">
      <c r="B459" s="63"/>
      <c r="C459" s="64" t="s">
        <v>310</v>
      </c>
      <c r="D459" s="125">
        <v>14.996786061317399</v>
      </c>
      <c r="E459" s="126">
        <v>0</v>
      </c>
      <c r="F459" s="127">
        <v>14.996786061317399</v>
      </c>
      <c r="O459" s="7"/>
      <c r="Q459" s="60" t="s">
        <v>1491</v>
      </c>
      <c r="R459" s="55"/>
      <c r="S459" s="122">
        <v>3789.1295055526625</v>
      </c>
      <c r="T459" s="123">
        <v>0</v>
      </c>
      <c r="U459" s="124">
        <v>3789.1295055526625</v>
      </c>
      <c r="AD459" s="7"/>
    </row>
    <row r="460" spans="2:30" ht="15.75" customHeight="1">
      <c r="B460" s="63"/>
      <c r="C460" s="64" t="s">
        <v>319</v>
      </c>
      <c r="D460" s="125">
        <v>4.4888646209900145</v>
      </c>
      <c r="E460" s="126">
        <v>0</v>
      </c>
      <c r="F460" s="127">
        <v>4.4888646209900145</v>
      </c>
      <c r="O460" s="7"/>
      <c r="Q460" s="60" t="s">
        <v>1362</v>
      </c>
      <c r="R460" s="60" t="s">
        <v>202</v>
      </c>
      <c r="S460" s="122">
        <v>3717.5194785856415</v>
      </c>
      <c r="T460" s="123">
        <v>0</v>
      </c>
      <c r="U460" s="124">
        <v>3717.5194785856415</v>
      </c>
      <c r="AD460" s="7"/>
    </row>
    <row r="461" spans="2:30" ht="15.75" customHeight="1">
      <c r="B461" s="60" t="s">
        <v>1522</v>
      </c>
      <c r="C461" s="55"/>
      <c r="D461" s="122">
        <v>6205.5979360901656</v>
      </c>
      <c r="E461" s="123">
        <v>0</v>
      </c>
      <c r="F461" s="124">
        <v>6205.5979360901656</v>
      </c>
      <c r="O461" s="7"/>
      <c r="Q461" s="63"/>
      <c r="R461" s="64" t="s">
        <v>87</v>
      </c>
      <c r="S461" s="125">
        <v>27.984246735442834</v>
      </c>
      <c r="T461" s="126">
        <v>0</v>
      </c>
      <c r="U461" s="127">
        <v>27.984246735442834</v>
      </c>
      <c r="AD461" s="7"/>
    </row>
    <row r="462" spans="2:30" ht="15.75" customHeight="1">
      <c r="B462" s="60" t="s">
        <v>1349</v>
      </c>
      <c r="C462" s="60" t="s">
        <v>202</v>
      </c>
      <c r="D462" s="122">
        <v>2747.157417280092</v>
      </c>
      <c r="E462" s="123">
        <v>0</v>
      </c>
      <c r="F462" s="124">
        <v>2747.157417280092</v>
      </c>
      <c r="O462" s="7"/>
      <c r="Q462" s="63"/>
      <c r="R462" s="64" t="s">
        <v>193</v>
      </c>
      <c r="S462" s="125">
        <v>17.241464440626729</v>
      </c>
      <c r="T462" s="126">
        <v>0</v>
      </c>
      <c r="U462" s="127">
        <v>17.241464440626729</v>
      </c>
      <c r="AD462" s="7"/>
    </row>
    <row r="463" spans="2:30" ht="15.75" customHeight="1">
      <c r="B463" s="63"/>
      <c r="C463" s="64" t="s">
        <v>244</v>
      </c>
      <c r="D463" s="125">
        <v>1007.0851173300239</v>
      </c>
      <c r="E463" s="126">
        <v>0</v>
      </c>
      <c r="F463" s="127">
        <v>1007.0851173300239</v>
      </c>
      <c r="O463" s="7"/>
      <c r="Q463" s="63"/>
      <c r="R463" s="64" t="s">
        <v>138</v>
      </c>
      <c r="S463" s="125">
        <v>2.8216103535199397</v>
      </c>
      <c r="T463" s="126">
        <v>0</v>
      </c>
      <c r="U463" s="127">
        <v>2.8216103535199397</v>
      </c>
      <c r="AD463" s="7"/>
    </row>
    <row r="464" spans="2:30" ht="15.75" customHeight="1">
      <c r="B464" s="63"/>
      <c r="C464" s="64" t="s">
        <v>193</v>
      </c>
      <c r="D464" s="125">
        <v>949.75966779618591</v>
      </c>
      <c r="E464" s="126">
        <v>0</v>
      </c>
      <c r="F464" s="127">
        <v>949.75966779618591</v>
      </c>
      <c r="O464" s="7"/>
      <c r="Q464" s="63"/>
      <c r="R464" s="64" t="s">
        <v>244</v>
      </c>
      <c r="S464" s="125">
        <v>0.46787407335306608</v>
      </c>
      <c r="T464" s="126">
        <v>0</v>
      </c>
      <c r="U464" s="127">
        <v>0.46787407335306608</v>
      </c>
      <c r="AD464" s="7"/>
    </row>
    <row r="465" spans="2:30" ht="15.75" customHeight="1">
      <c r="B465" s="63"/>
      <c r="C465" s="64" t="s">
        <v>87</v>
      </c>
      <c r="D465" s="125">
        <v>441.44573817353415</v>
      </c>
      <c r="E465" s="126">
        <v>0</v>
      </c>
      <c r="F465" s="127">
        <v>441.44573817353415</v>
      </c>
      <c r="O465" s="7"/>
      <c r="Q465" s="63"/>
      <c r="R465" s="64" t="s">
        <v>217</v>
      </c>
      <c r="S465" s="125">
        <v>3.1990531603463039E-2</v>
      </c>
      <c r="T465" s="126">
        <v>0</v>
      </c>
      <c r="U465" s="127">
        <v>3.1990531603463039E-2</v>
      </c>
      <c r="AD465" s="7"/>
    </row>
    <row r="466" spans="2:30" ht="15.75" customHeight="1">
      <c r="B466" s="63"/>
      <c r="C466" s="64" t="s">
        <v>128</v>
      </c>
      <c r="D466" s="125">
        <v>361.8751846419857</v>
      </c>
      <c r="E466" s="126">
        <v>0</v>
      </c>
      <c r="F466" s="127">
        <v>361.8751846419857</v>
      </c>
      <c r="O466" s="7"/>
      <c r="Q466" s="60" t="s">
        <v>1514</v>
      </c>
      <c r="R466" s="55"/>
      <c r="S466" s="122">
        <v>3766.0666647201874</v>
      </c>
      <c r="T466" s="123">
        <v>0</v>
      </c>
      <c r="U466" s="124">
        <v>3766.0666647201874</v>
      </c>
      <c r="AD466" s="7"/>
    </row>
    <row r="467" spans="2:30" ht="15.75" customHeight="1">
      <c r="B467" s="63"/>
      <c r="C467" s="64" t="s">
        <v>138</v>
      </c>
      <c r="D467" s="125">
        <v>210.43266042856146</v>
      </c>
      <c r="E467" s="126">
        <v>0</v>
      </c>
      <c r="F467" s="127">
        <v>210.43266042856146</v>
      </c>
      <c r="O467" s="7"/>
      <c r="Q467" s="60" t="s">
        <v>896</v>
      </c>
      <c r="R467" s="60" t="s">
        <v>217</v>
      </c>
      <c r="S467" s="122">
        <v>1711.2072097130313</v>
      </c>
      <c r="T467" s="123">
        <v>0</v>
      </c>
      <c r="U467" s="124">
        <v>1711.2072097130313</v>
      </c>
      <c r="AD467" s="7"/>
    </row>
    <row r="468" spans="2:30" ht="15.75" customHeight="1">
      <c r="B468" s="63"/>
      <c r="C468" s="64" t="s">
        <v>217</v>
      </c>
      <c r="D468" s="125">
        <v>139.120800998302</v>
      </c>
      <c r="E468" s="126">
        <v>0</v>
      </c>
      <c r="F468" s="127">
        <v>139.120800998302</v>
      </c>
      <c r="O468" s="7"/>
      <c r="Q468" s="63"/>
      <c r="R468" s="64" t="s">
        <v>128</v>
      </c>
      <c r="S468" s="125">
        <v>1010.2786621758513</v>
      </c>
      <c r="T468" s="126">
        <v>0</v>
      </c>
      <c r="U468" s="127">
        <v>1010.2786621758513</v>
      </c>
      <c r="AD468" s="7"/>
    </row>
    <row r="469" spans="2:30" ht="15.75" customHeight="1">
      <c r="B469" s="63"/>
      <c r="C469" s="64" t="s">
        <v>45</v>
      </c>
      <c r="D469" s="125">
        <v>54.909585448384142</v>
      </c>
      <c r="E469" s="126">
        <v>0</v>
      </c>
      <c r="F469" s="127">
        <v>54.909585448384142</v>
      </c>
      <c r="O469" s="7"/>
      <c r="Q469" s="63"/>
      <c r="R469" s="64" t="s">
        <v>202</v>
      </c>
      <c r="S469" s="125">
        <v>502.33405142316707</v>
      </c>
      <c r="T469" s="126">
        <v>0</v>
      </c>
      <c r="U469" s="127">
        <v>502.33405142316707</v>
      </c>
      <c r="AD469" s="7"/>
    </row>
    <row r="470" spans="2:30" ht="15.75" customHeight="1">
      <c r="B470" s="60" t="s">
        <v>1520</v>
      </c>
      <c r="C470" s="55"/>
      <c r="D470" s="122">
        <v>5911.7861720970695</v>
      </c>
      <c r="E470" s="123">
        <v>0</v>
      </c>
      <c r="F470" s="124">
        <v>5911.7861720970695</v>
      </c>
      <c r="O470" s="7"/>
      <c r="Q470" s="63"/>
      <c r="R470" s="64" t="s">
        <v>244</v>
      </c>
      <c r="S470" s="125">
        <v>474.93897186069734</v>
      </c>
      <c r="T470" s="126">
        <v>0</v>
      </c>
      <c r="U470" s="127">
        <v>474.93897186069734</v>
      </c>
      <c r="AD470" s="7"/>
    </row>
    <row r="471" spans="2:30" ht="15.75" customHeight="1">
      <c r="B471" s="60" t="s">
        <v>933</v>
      </c>
      <c r="C471" s="60" t="s">
        <v>202</v>
      </c>
      <c r="D471" s="122">
        <v>1574.1076418235164</v>
      </c>
      <c r="E471" s="123">
        <v>0</v>
      </c>
      <c r="F471" s="124">
        <v>1574.1076418235164</v>
      </c>
      <c r="O471" s="7"/>
      <c r="Q471" s="63"/>
      <c r="R471" s="64" t="s">
        <v>87</v>
      </c>
      <c r="S471" s="125">
        <v>39.964341619820061</v>
      </c>
      <c r="T471" s="126">
        <v>0</v>
      </c>
      <c r="U471" s="127">
        <v>39.964341619820061</v>
      </c>
      <c r="AD471" s="7"/>
    </row>
    <row r="472" spans="2:30" ht="15.75" customHeight="1">
      <c r="B472" s="63"/>
      <c r="C472" s="64" t="s">
        <v>128</v>
      </c>
      <c r="D472" s="125">
        <v>1495.5258080144904</v>
      </c>
      <c r="E472" s="126">
        <v>0</v>
      </c>
      <c r="F472" s="127">
        <v>1495.5258080144904</v>
      </c>
      <c r="O472" s="7"/>
      <c r="Q472" s="60" t="s">
        <v>1523</v>
      </c>
      <c r="R472" s="55"/>
      <c r="S472" s="122">
        <v>3738.7232367925676</v>
      </c>
      <c r="T472" s="123">
        <v>0</v>
      </c>
      <c r="U472" s="124">
        <v>3738.7232367925676</v>
      </c>
      <c r="AD472" s="7"/>
    </row>
    <row r="473" spans="2:30" ht="15.75" customHeight="1">
      <c r="B473" s="63"/>
      <c r="C473" s="64" t="s">
        <v>193</v>
      </c>
      <c r="D473" s="125">
        <v>1141.1837818403669</v>
      </c>
      <c r="E473" s="126">
        <v>0</v>
      </c>
      <c r="F473" s="127">
        <v>1141.1837818403669</v>
      </c>
      <c r="O473" s="7"/>
      <c r="Q473" s="60" t="s">
        <v>1245</v>
      </c>
      <c r="R473" s="60" t="s">
        <v>202</v>
      </c>
      <c r="S473" s="122">
        <v>3704.5900680895179</v>
      </c>
      <c r="T473" s="123">
        <v>0</v>
      </c>
      <c r="U473" s="124">
        <v>3704.5900680895179</v>
      </c>
      <c r="AD473" s="7"/>
    </row>
    <row r="474" spans="2:30" ht="15.75" customHeight="1">
      <c r="B474" s="63"/>
      <c r="C474" s="64" t="s">
        <v>244</v>
      </c>
      <c r="D474" s="125">
        <v>893.36070984681737</v>
      </c>
      <c r="E474" s="126">
        <v>0</v>
      </c>
      <c r="F474" s="127">
        <v>893.36070984681737</v>
      </c>
      <c r="O474" s="7"/>
      <c r="Q474" s="60" t="s">
        <v>1515</v>
      </c>
      <c r="R474" s="55"/>
      <c r="S474" s="122">
        <v>3704.5900680895179</v>
      </c>
      <c r="T474" s="123">
        <v>0</v>
      </c>
      <c r="U474" s="124">
        <v>3704.5900680895179</v>
      </c>
      <c r="AD474" s="7"/>
    </row>
    <row r="475" spans="2:30" ht="15.75" customHeight="1">
      <c r="B475" s="63"/>
      <c r="C475" s="64" t="s">
        <v>161</v>
      </c>
      <c r="D475" s="125">
        <v>296.47042121046803</v>
      </c>
      <c r="E475" s="126">
        <v>0</v>
      </c>
      <c r="F475" s="127">
        <v>296.47042121046803</v>
      </c>
      <c r="O475" s="7"/>
      <c r="Q475" s="60" t="s">
        <v>1305</v>
      </c>
      <c r="R475" s="60" t="s">
        <v>244</v>
      </c>
      <c r="S475" s="122">
        <v>2192.4579077324674</v>
      </c>
      <c r="T475" s="123">
        <v>0</v>
      </c>
      <c r="U475" s="124">
        <v>2192.4579077324674</v>
      </c>
      <c r="AD475" s="7"/>
    </row>
    <row r="476" spans="2:30" ht="15.75" customHeight="1">
      <c r="B476" s="63"/>
      <c r="C476" s="64" t="s">
        <v>87</v>
      </c>
      <c r="D476" s="125">
        <v>270.66178209917933</v>
      </c>
      <c r="E476" s="126">
        <v>0</v>
      </c>
      <c r="F476" s="127">
        <v>270.66178209917933</v>
      </c>
      <c r="O476" s="7"/>
      <c r="Q476" s="63"/>
      <c r="R476" s="64" t="s">
        <v>217</v>
      </c>
      <c r="S476" s="125">
        <v>1455.5691879575681</v>
      </c>
      <c r="T476" s="126">
        <v>0</v>
      </c>
      <c r="U476" s="127">
        <v>1455.5691879575681</v>
      </c>
      <c r="AD476" s="7"/>
    </row>
    <row r="477" spans="2:30" ht="15.75" customHeight="1">
      <c r="B477" s="63"/>
      <c r="C477" s="64" t="s">
        <v>217</v>
      </c>
      <c r="D477" s="125">
        <v>104.99305618243852</v>
      </c>
      <c r="E477" s="126">
        <v>0</v>
      </c>
      <c r="F477" s="127">
        <v>104.99305618243852</v>
      </c>
      <c r="O477" s="7"/>
      <c r="Q477" s="60" t="s">
        <v>1525</v>
      </c>
      <c r="R477" s="55"/>
      <c r="S477" s="122">
        <v>3648.0270956900358</v>
      </c>
      <c r="T477" s="123">
        <v>0</v>
      </c>
      <c r="U477" s="124">
        <v>3648.0270956900358</v>
      </c>
      <c r="AD477" s="7"/>
    </row>
    <row r="478" spans="2:30" ht="15.75" customHeight="1">
      <c r="B478" s="63"/>
      <c r="C478" s="64" t="s">
        <v>310</v>
      </c>
      <c r="D478" s="125">
        <v>29.620552468655688</v>
      </c>
      <c r="E478" s="126">
        <v>0</v>
      </c>
      <c r="F478" s="127">
        <v>29.620552468655688</v>
      </c>
      <c r="O478" s="7"/>
      <c r="Q478" s="60" t="s">
        <v>1349</v>
      </c>
      <c r="R478" s="60" t="s">
        <v>202</v>
      </c>
      <c r="S478" s="122">
        <v>1987.1082039891473</v>
      </c>
      <c r="T478" s="123">
        <v>0</v>
      </c>
      <c r="U478" s="124">
        <v>1987.1082039891473</v>
      </c>
      <c r="AD478" s="7"/>
    </row>
    <row r="479" spans="2:30" ht="15.75" customHeight="1">
      <c r="B479" s="63"/>
      <c r="C479" s="64" t="s">
        <v>138</v>
      </c>
      <c r="D479" s="125">
        <v>15.616744526004572</v>
      </c>
      <c r="E479" s="126">
        <v>0</v>
      </c>
      <c r="F479" s="127">
        <v>15.616744526004572</v>
      </c>
      <c r="O479" s="7"/>
      <c r="Q479" s="63"/>
      <c r="R479" s="64" t="s">
        <v>244</v>
      </c>
      <c r="S479" s="125">
        <v>630.14676920613454</v>
      </c>
      <c r="T479" s="126">
        <v>0</v>
      </c>
      <c r="U479" s="127">
        <v>630.14676920613454</v>
      </c>
      <c r="AD479" s="7"/>
    </row>
    <row r="480" spans="2:30" ht="15.75" customHeight="1">
      <c r="B480" s="63"/>
      <c r="C480" s="64" t="s">
        <v>319</v>
      </c>
      <c r="D480" s="125">
        <v>3.7179426980900332</v>
      </c>
      <c r="E480" s="126">
        <v>0</v>
      </c>
      <c r="F480" s="127">
        <v>3.7179426980900332</v>
      </c>
      <c r="O480" s="7"/>
      <c r="Q480" s="63"/>
      <c r="R480" s="64" t="s">
        <v>193</v>
      </c>
      <c r="S480" s="125">
        <v>298.5944148274383</v>
      </c>
      <c r="T480" s="126">
        <v>0</v>
      </c>
      <c r="U480" s="127">
        <v>298.5944148274383</v>
      </c>
      <c r="AD480" s="7"/>
    </row>
    <row r="481" spans="2:30" ht="15.75" customHeight="1">
      <c r="B481" s="63"/>
      <c r="C481" s="64" t="s">
        <v>61</v>
      </c>
      <c r="D481" s="125">
        <v>1.7040024362288853</v>
      </c>
      <c r="E481" s="126">
        <v>0</v>
      </c>
      <c r="F481" s="127">
        <v>1.7040024362288853</v>
      </c>
      <c r="O481" s="7"/>
      <c r="Q481" s="63"/>
      <c r="R481" s="64" t="s">
        <v>128</v>
      </c>
      <c r="S481" s="125">
        <v>259.07320895203981</v>
      </c>
      <c r="T481" s="126">
        <v>0</v>
      </c>
      <c r="U481" s="127">
        <v>259.07320895203981</v>
      </c>
      <c r="AD481" s="7"/>
    </row>
    <row r="482" spans="2:30" ht="15.75" customHeight="1">
      <c r="B482" s="63"/>
      <c r="C482" s="64" t="s">
        <v>97</v>
      </c>
      <c r="D482" s="125">
        <v>0.98939772789993863</v>
      </c>
      <c r="E482" s="126">
        <v>0</v>
      </c>
      <c r="F482" s="127">
        <v>0.98939772789993863</v>
      </c>
      <c r="O482" s="7"/>
      <c r="Q482" s="63"/>
      <c r="R482" s="64" t="s">
        <v>138</v>
      </c>
      <c r="S482" s="125">
        <v>133.28427218268473</v>
      </c>
      <c r="T482" s="126">
        <v>0</v>
      </c>
      <c r="U482" s="127">
        <v>133.28427218268473</v>
      </c>
      <c r="AD482" s="7"/>
    </row>
    <row r="483" spans="2:30" ht="15.75" customHeight="1">
      <c r="B483" s="63"/>
      <c r="C483" s="64" t="s">
        <v>45</v>
      </c>
      <c r="D483" s="125">
        <v>0.31871059154345938</v>
      </c>
      <c r="E483" s="126">
        <v>0</v>
      </c>
      <c r="F483" s="127">
        <v>0.31871059154345938</v>
      </c>
      <c r="O483" s="7"/>
      <c r="Q483" s="63"/>
      <c r="R483" s="64" t="s">
        <v>217</v>
      </c>
      <c r="S483" s="125">
        <v>110.11987264828358</v>
      </c>
      <c r="T483" s="126">
        <v>0</v>
      </c>
      <c r="U483" s="127">
        <v>110.11987264828358</v>
      </c>
      <c r="AD483" s="7"/>
    </row>
    <row r="484" spans="2:30" ht="15.75" customHeight="1">
      <c r="B484" s="63"/>
      <c r="C484" s="64" t="s">
        <v>331</v>
      </c>
      <c r="D484" s="125">
        <v>8.8901792047659189E-2</v>
      </c>
      <c r="E484" s="126">
        <v>0</v>
      </c>
      <c r="F484" s="127">
        <v>8.8901792047659189E-2</v>
      </c>
      <c r="O484" s="7"/>
      <c r="Q484" s="63"/>
      <c r="R484" s="64" t="s">
        <v>87</v>
      </c>
      <c r="S484" s="125">
        <v>45.694794762842804</v>
      </c>
      <c r="T484" s="126">
        <v>0</v>
      </c>
      <c r="U484" s="127">
        <v>45.694794762842804</v>
      </c>
      <c r="AD484" s="7"/>
    </row>
    <row r="485" spans="2:30" ht="15.75" customHeight="1">
      <c r="B485" s="63"/>
      <c r="C485" s="64" t="s">
        <v>306</v>
      </c>
      <c r="D485" s="125">
        <v>2.1996862392446213E-2</v>
      </c>
      <c r="E485" s="126">
        <v>0</v>
      </c>
      <c r="F485" s="127">
        <v>2.1996862392446213E-2</v>
      </c>
      <c r="O485" s="7"/>
      <c r="Q485" s="63"/>
      <c r="R485" s="64" t="s">
        <v>45</v>
      </c>
      <c r="S485" s="125">
        <v>35.536823464228057</v>
      </c>
      <c r="T485" s="126">
        <v>0</v>
      </c>
      <c r="U485" s="127">
        <v>35.536823464228057</v>
      </c>
      <c r="AD485" s="7"/>
    </row>
    <row r="486" spans="2:30" ht="15.75" customHeight="1">
      <c r="B486" s="60" t="s">
        <v>1530</v>
      </c>
      <c r="C486" s="55"/>
      <c r="D486" s="122">
        <v>5828.3814501201405</v>
      </c>
      <c r="E486" s="123">
        <v>0</v>
      </c>
      <c r="F486" s="124">
        <v>5828.3814501201405</v>
      </c>
      <c r="O486" s="7"/>
      <c r="Q486" s="60" t="s">
        <v>1520</v>
      </c>
      <c r="R486" s="55"/>
      <c r="S486" s="122">
        <v>3499.5583600327991</v>
      </c>
      <c r="T486" s="123">
        <v>0</v>
      </c>
      <c r="U486" s="124">
        <v>3499.5583600327991</v>
      </c>
      <c r="AD486" s="7"/>
    </row>
    <row r="487" spans="2:30" ht="15.75" customHeight="1">
      <c r="B487" s="60" t="s">
        <v>1237</v>
      </c>
      <c r="C487" s="60" t="s">
        <v>202</v>
      </c>
      <c r="D487" s="122">
        <v>2656.354995217192</v>
      </c>
      <c r="E487" s="123">
        <v>0</v>
      </c>
      <c r="F487" s="124">
        <v>2656.354995217192</v>
      </c>
      <c r="O487" s="7"/>
      <c r="Q487" s="60" t="s">
        <v>933</v>
      </c>
      <c r="R487" s="60" t="s">
        <v>202</v>
      </c>
      <c r="S487" s="122">
        <v>1138.6031937428675</v>
      </c>
      <c r="T487" s="123">
        <v>0</v>
      </c>
      <c r="U487" s="124">
        <v>1138.6031937428675</v>
      </c>
      <c r="AD487" s="7"/>
    </row>
    <row r="488" spans="2:30" ht="15.75" customHeight="1">
      <c r="B488" s="63"/>
      <c r="C488" s="64" t="s">
        <v>193</v>
      </c>
      <c r="D488" s="125">
        <v>694.72371638121922</v>
      </c>
      <c r="E488" s="126">
        <v>0</v>
      </c>
      <c r="F488" s="127">
        <v>694.72371638121922</v>
      </c>
      <c r="O488" s="7"/>
      <c r="Q488" s="63"/>
      <c r="R488" s="64" t="s">
        <v>128</v>
      </c>
      <c r="S488" s="125">
        <v>1070.6748807222666</v>
      </c>
      <c r="T488" s="126">
        <v>0</v>
      </c>
      <c r="U488" s="127">
        <v>1070.6748807222666</v>
      </c>
      <c r="AD488" s="7"/>
    </row>
    <row r="489" spans="2:30" ht="15.75" customHeight="1">
      <c r="B489" s="63"/>
      <c r="C489" s="64" t="s">
        <v>244</v>
      </c>
      <c r="D489" s="125">
        <v>580.59398427077008</v>
      </c>
      <c r="E489" s="126">
        <v>0</v>
      </c>
      <c r="F489" s="127">
        <v>580.59398427077008</v>
      </c>
      <c r="O489" s="7"/>
      <c r="Q489" s="63"/>
      <c r="R489" s="64" t="s">
        <v>244</v>
      </c>
      <c r="S489" s="125">
        <v>558.98787039784202</v>
      </c>
      <c r="T489" s="126">
        <v>0</v>
      </c>
      <c r="U489" s="127">
        <v>558.98787039784202</v>
      </c>
      <c r="AD489" s="7"/>
    </row>
    <row r="490" spans="2:30" ht="15.75" customHeight="1">
      <c r="B490" s="63"/>
      <c r="C490" s="64" t="s">
        <v>128</v>
      </c>
      <c r="D490" s="125">
        <v>563.68977459403141</v>
      </c>
      <c r="E490" s="126">
        <v>0</v>
      </c>
      <c r="F490" s="127">
        <v>563.68977459403141</v>
      </c>
      <c r="O490" s="7"/>
      <c r="Q490" s="63"/>
      <c r="R490" s="64" t="s">
        <v>193</v>
      </c>
      <c r="S490" s="125">
        <v>358.77613579850498</v>
      </c>
      <c r="T490" s="126">
        <v>0</v>
      </c>
      <c r="U490" s="127">
        <v>358.77613579850498</v>
      </c>
      <c r="AD490" s="7"/>
    </row>
    <row r="491" spans="2:30" ht="15.75" customHeight="1">
      <c r="B491" s="63"/>
      <c r="C491" s="64" t="s">
        <v>87</v>
      </c>
      <c r="D491" s="125">
        <v>430.40857773421396</v>
      </c>
      <c r="E491" s="126">
        <v>0</v>
      </c>
      <c r="F491" s="127">
        <v>430.40857773421396</v>
      </c>
      <c r="O491" s="7"/>
      <c r="Q491" s="63"/>
      <c r="R491" s="64" t="s">
        <v>161</v>
      </c>
      <c r="S491" s="125">
        <v>178.96086258802805</v>
      </c>
      <c r="T491" s="126">
        <v>0</v>
      </c>
      <c r="U491" s="127">
        <v>178.96086258802805</v>
      </c>
      <c r="AD491" s="7"/>
    </row>
    <row r="492" spans="2:30" ht="15.75" customHeight="1">
      <c r="B492" s="63"/>
      <c r="C492" s="64" t="s">
        <v>210</v>
      </c>
      <c r="D492" s="125">
        <v>392.89870064754251</v>
      </c>
      <c r="E492" s="126">
        <v>0</v>
      </c>
      <c r="F492" s="127">
        <v>392.89870064754251</v>
      </c>
      <c r="O492" s="7"/>
      <c r="Q492" s="63"/>
      <c r="R492" s="64" t="s">
        <v>217</v>
      </c>
      <c r="S492" s="125">
        <v>83.106349969228006</v>
      </c>
      <c r="T492" s="126">
        <v>0</v>
      </c>
      <c r="U492" s="127">
        <v>83.106349969228006</v>
      </c>
      <c r="AD492" s="7"/>
    </row>
    <row r="493" spans="2:30" ht="15.75" customHeight="1">
      <c r="B493" s="63"/>
      <c r="C493" s="64" t="s">
        <v>45</v>
      </c>
      <c r="D493" s="125">
        <v>114.73554736348578</v>
      </c>
      <c r="E493" s="126">
        <v>0</v>
      </c>
      <c r="F493" s="127">
        <v>114.73554736348578</v>
      </c>
      <c r="O493" s="7"/>
      <c r="Q493" s="63"/>
      <c r="R493" s="64" t="s">
        <v>87</v>
      </c>
      <c r="S493" s="125">
        <v>28.016658704960548</v>
      </c>
      <c r="T493" s="126">
        <v>0</v>
      </c>
      <c r="U493" s="127">
        <v>28.016658704960548</v>
      </c>
      <c r="AD493" s="7"/>
    </row>
    <row r="494" spans="2:30" ht="15.75" customHeight="1">
      <c r="B494" s="63"/>
      <c r="C494" s="64" t="s">
        <v>217</v>
      </c>
      <c r="D494" s="125">
        <v>59.276757969894327</v>
      </c>
      <c r="E494" s="126">
        <v>0</v>
      </c>
      <c r="F494" s="127">
        <v>59.276757969894327</v>
      </c>
      <c r="O494" s="7"/>
      <c r="Q494" s="63"/>
      <c r="R494" s="64" t="s">
        <v>310</v>
      </c>
      <c r="S494" s="125">
        <v>17.719586893585635</v>
      </c>
      <c r="T494" s="126">
        <v>0</v>
      </c>
      <c r="U494" s="127">
        <v>17.719586893585635</v>
      </c>
      <c r="AD494" s="7"/>
    </row>
    <row r="495" spans="2:30" ht="15.75" customHeight="1">
      <c r="B495" s="63"/>
      <c r="C495" s="64" t="s">
        <v>319</v>
      </c>
      <c r="D495" s="125">
        <v>9.3020806368762159</v>
      </c>
      <c r="E495" s="126">
        <v>0</v>
      </c>
      <c r="F495" s="127">
        <v>9.3020806368762159</v>
      </c>
      <c r="O495" s="7"/>
      <c r="Q495" s="63"/>
      <c r="R495" s="64" t="s">
        <v>138</v>
      </c>
      <c r="S495" s="125">
        <v>9.8913658353811957</v>
      </c>
      <c r="T495" s="126">
        <v>0</v>
      </c>
      <c r="U495" s="127">
        <v>9.8913658353811957</v>
      </c>
      <c r="AD495" s="7"/>
    </row>
    <row r="496" spans="2:30" ht="15.75" customHeight="1">
      <c r="B496" s="60" t="s">
        <v>1524</v>
      </c>
      <c r="C496" s="55"/>
      <c r="D496" s="122">
        <v>5501.9841348152258</v>
      </c>
      <c r="E496" s="123">
        <v>0</v>
      </c>
      <c r="F496" s="124">
        <v>5501.9841348152258</v>
      </c>
      <c r="O496" s="7"/>
      <c r="Q496" s="63"/>
      <c r="R496" s="64" t="s">
        <v>319</v>
      </c>
      <c r="S496" s="125">
        <v>1.9220465225476553</v>
      </c>
      <c r="T496" s="126">
        <v>0</v>
      </c>
      <c r="U496" s="127">
        <v>1.9220465225476553</v>
      </c>
      <c r="AD496" s="7"/>
    </row>
    <row r="497" spans="2:30" ht="15.75" customHeight="1">
      <c r="B497" s="60" t="s">
        <v>1362</v>
      </c>
      <c r="C497" s="60" t="s">
        <v>202</v>
      </c>
      <c r="D497" s="122">
        <v>5139.4338712797853</v>
      </c>
      <c r="E497" s="123">
        <v>0</v>
      </c>
      <c r="F497" s="124">
        <v>5139.4338712797853</v>
      </c>
      <c r="O497" s="7"/>
      <c r="Q497" s="63"/>
      <c r="R497" s="64" t="s">
        <v>61</v>
      </c>
      <c r="S497" s="125">
        <v>1.0973963944966727</v>
      </c>
      <c r="T497" s="126">
        <v>0</v>
      </c>
      <c r="U497" s="127">
        <v>1.0973963944966727</v>
      </c>
      <c r="AD497" s="7"/>
    </row>
    <row r="498" spans="2:30" ht="15.75" customHeight="1">
      <c r="B498" s="63"/>
      <c r="C498" s="64" t="s">
        <v>87</v>
      </c>
      <c r="D498" s="125">
        <v>270.34865834222484</v>
      </c>
      <c r="E498" s="126">
        <v>0</v>
      </c>
      <c r="F498" s="127">
        <v>270.34865834222484</v>
      </c>
      <c r="O498" s="7"/>
      <c r="Q498" s="63"/>
      <c r="R498" s="64" t="s">
        <v>97</v>
      </c>
      <c r="S498" s="125">
        <v>0.72699958091361438</v>
      </c>
      <c r="T498" s="126">
        <v>0</v>
      </c>
      <c r="U498" s="127">
        <v>0.72699958091361438</v>
      </c>
      <c r="AD498" s="7"/>
    </row>
    <row r="499" spans="2:30" ht="15.75" customHeight="1">
      <c r="B499" s="63"/>
      <c r="C499" s="64" t="s">
        <v>193</v>
      </c>
      <c r="D499" s="125">
        <v>54.841104609786044</v>
      </c>
      <c r="E499" s="126">
        <v>0</v>
      </c>
      <c r="F499" s="127">
        <v>54.841104609786044</v>
      </c>
      <c r="O499" s="7"/>
      <c r="Q499" s="63"/>
      <c r="R499" s="64" t="s">
        <v>45</v>
      </c>
      <c r="S499" s="125">
        <v>0.2062656626411101</v>
      </c>
      <c r="T499" s="126">
        <v>0</v>
      </c>
      <c r="U499" s="127">
        <v>0.2062656626411101</v>
      </c>
      <c r="AD499" s="7"/>
    </row>
    <row r="500" spans="2:30" ht="15.75" customHeight="1">
      <c r="B500" s="63"/>
      <c r="C500" s="64" t="s">
        <v>138</v>
      </c>
      <c r="D500" s="125">
        <v>4.4548314940726472</v>
      </c>
      <c r="E500" s="126">
        <v>0</v>
      </c>
      <c r="F500" s="127">
        <v>4.4548314940726472</v>
      </c>
      <c r="O500" s="7"/>
      <c r="Q500" s="63"/>
      <c r="R500" s="64" t="s">
        <v>331</v>
      </c>
      <c r="S500" s="125">
        <v>5.3027016432726309E-2</v>
      </c>
      <c r="T500" s="126">
        <v>0</v>
      </c>
      <c r="U500" s="127">
        <v>5.3027016432726309E-2</v>
      </c>
      <c r="AD500" s="7"/>
    </row>
    <row r="501" spans="2:30" ht="15.75" customHeight="1">
      <c r="B501" s="63"/>
      <c r="C501" s="64" t="s">
        <v>244</v>
      </c>
      <c r="D501" s="125">
        <v>0.74774487323335415</v>
      </c>
      <c r="E501" s="126">
        <v>0</v>
      </c>
      <c r="F501" s="127">
        <v>0.74774487323335415</v>
      </c>
      <c r="O501" s="7"/>
      <c r="Q501" s="63"/>
      <c r="R501" s="64" t="s">
        <v>306</v>
      </c>
      <c r="S501" s="125">
        <v>1.4436744584505112E-2</v>
      </c>
      <c r="T501" s="126">
        <v>0</v>
      </c>
      <c r="U501" s="127">
        <v>1.4436744584505112E-2</v>
      </c>
      <c r="AD501" s="7"/>
    </row>
    <row r="502" spans="2:30" ht="15.75" customHeight="1">
      <c r="B502" s="63"/>
      <c r="C502" s="64" t="s">
        <v>217</v>
      </c>
      <c r="D502" s="125">
        <v>4.0415487904259244E-2</v>
      </c>
      <c r="E502" s="126">
        <v>0</v>
      </c>
      <c r="F502" s="127">
        <v>4.0415487904259244E-2</v>
      </c>
      <c r="O502" s="7"/>
      <c r="Q502" s="60" t="s">
        <v>1530</v>
      </c>
      <c r="R502" s="55"/>
      <c r="S502" s="122">
        <v>3448.7570765742812</v>
      </c>
      <c r="T502" s="123">
        <v>0</v>
      </c>
      <c r="U502" s="124">
        <v>3448.7570765742812</v>
      </c>
      <c r="AD502" s="7"/>
    </row>
    <row r="503" spans="2:30" ht="15.75" customHeight="1">
      <c r="B503" s="60" t="s">
        <v>1514</v>
      </c>
      <c r="C503" s="55"/>
      <c r="D503" s="122">
        <v>5469.8666260870068</v>
      </c>
      <c r="E503" s="123">
        <v>0</v>
      </c>
      <c r="F503" s="124">
        <v>5469.8666260870068</v>
      </c>
      <c r="O503" s="7"/>
      <c r="Q503" s="60" t="s">
        <v>1237</v>
      </c>
      <c r="R503" s="60" t="s">
        <v>202</v>
      </c>
      <c r="S503" s="122">
        <v>1921.4278623063917</v>
      </c>
      <c r="T503" s="123">
        <v>0</v>
      </c>
      <c r="U503" s="124">
        <v>1921.4278623063917</v>
      </c>
      <c r="AD503" s="7"/>
    </row>
    <row r="504" spans="2:30" ht="15.75" customHeight="1">
      <c r="B504" s="60" t="s">
        <v>911</v>
      </c>
      <c r="C504" s="60" t="s">
        <v>61</v>
      </c>
      <c r="D504" s="122">
        <v>3367.4805963379995</v>
      </c>
      <c r="E504" s="123">
        <v>0</v>
      </c>
      <c r="F504" s="124">
        <v>3367.4805963379995</v>
      </c>
      <c r="O504" s="7"/>
      <c r="Q504" s="63"/>
      <c r="R504" s="64" t="s">
        <v>128</v>
      </c>
      <c r="S504" s="125">
        <v>403.55604627050229</v>
      </c>
      <c r="T504" s="126">
        <v>0</v>
      </c>
      <c r="U504" s="127">
        <v>403.55604627050229</v>
      </c>
      <c r="AD504" s="7"/>
    </row>
    <row r="505" spans="2:30" ht="15.75" customHeight="1">
      <c r="B505" s="63"/>
      <c r="C505" s="64" t="s">
        <v>87</v>
      </c>
      <c r="D505" s="125">
        <v>1247.4699812624799</v>
      </c>
      <c r="E505" s="126">
        <v>0</v>
      </c>
      <c r="F505" s="127">
        <v>1247.4699812624799</v>
      </c>
      <c r="O505" s="7"/>
      <c r="Q505" s="63"/>
      <c r="R505" s="64" t="s">
        <v>244</v>
      </c>
      <c r="S505" s="125">
        <v>363.28550299572163</v>
      </c>
      <c r="T505" s="126">
        <v>0</v>
      </c>
      <c r="U505" s="127">
        <v>363.28550299572163</v>
      </c>
      <c r="AD505" s="7"/>
    </row>
    <row r="506" spans="2:30" ht="15.75" customHeight="1">
      <c r="B506" s="63"/>
      <c r="C506" s="64" t="s">
        <v>244</v>
      </c>
      <c r="D506" s="125">
        <v>531.2428226373687</v>
      </c>
      <c r="E506" s="126">
        <v>0</v>
      </c>
      <c r="F506" s="127">
        <v>531.2428226373687</v>
      </c>
      <c r="O506" s="7"/>
      <c r="Q506" s="63"/>
      <c r="R506" s="64" t="s">
        <v>193</v>
      </c>
      <c r="S506" s="125">
        <v>218.41380361090378</v>
      </c>
      <c r="T506" s="126">
        <v>0</v>
      </c>
      <c r="U506" s="127">
        <v>218.41380361090378</v>
      </c>
      <c r="AD506" s="7"/>
    </row>
    <row r="507" spans="2:30" ht="15.75" customHeight="1">
      <c r="B507" s="63"/>
      <c r="C507" s="64" t="s">
        <v>202</v>
      </c>
      <c r="D507" s="125">
        <v>225.19024646627187</v>
      </c>
      <c r="E507" s="126">
        <v>0</v>
      </c>
      <c r="F507" s="127">
        <v>225.19024646627187</v>
      </c>
      <c r="O507" s="7"/>
      <c r="Q507" s="63"/>
      <c r="R507" s="64" t="s">
        <v>45</v>
      </c>
      <c r="S507" s="125">
        <v>74.255466662747452</v>
      </c>
      <c r="T507" s="126">
        <v>0</v>
      </c>
      <c r="U507" s="127">
        <v>74.255466662747452</v>
      </c>
      <c r="AD507" s="7"/>
    </row>
    <row r="508" spans="2:30" ht="15.75" customHeight="1">
      <c r="B508" s="63"/>
      <c r="C508" s="64" t="s">
        <v>217</v>
      </c>
      <c r="D508" s="125">
        <v>61.722958553573179</v>
      </c>
      <c r="E508" s="126">
        <v>0</v>
      </c>
      <c r="F508" s="127">
        <v>61.722958553573179</v>
      </c>
      <c r="O508" s="7"/>
      <c r="Q508" s="63"/>
      <c r="R508" s="64" t="s">
        <v>210</v>
      </c>
      <c r="S508" s="125">
        <v>64.225092771342176</v>
      </c>
      <c r="T508" s="126">
        <v>0</v>
      </c>
      <c r="U508" s="127">
        <v>64.225092771342176</v>
      </c>
      <c r="AD508" s="7"/>
    </row>
    <row r="509" spans="2:30" ht="15.75" customHeight="1">
      <c r="B509" s="63"/>
      <c r="C509" s="64" t="s">
        <v>97</v>
      </c>
      <c r="D509" s="125">
        <v>3.7802622462310951</v>
      </c>
      <c r="E509" s="126">
        <v>0</v>
      </c>
      <c r="F509" s="127">
        <v>3.7802622462310951</v>
      </c>
      <c r="O509" s="7"/>
      <c r="Q509" s="63"/>
      <c r="R509" s="64" t="s">
        <v>217</v>
      </c>
      <c r="S509" s="125">
        <v>46.920007589142337</v>
      </c>
      <c r="T509" s="126">
        <v>0</v>
      </c>
      <c r="U509" s="127">
        <v>46.920007589142337</v>
      </c>
      <c r="AD509" s="7"/>
    </row>
    <row r="510" spans="2:30" ht="15.75" customHeight="1">
      <c r="B510" s="60" t="s">
        <v>1531</v>
      </c>
      <c r="C510" s="55"/>
      <c r="D510" s="122">
        <v>5436.8868675039239</v>
      </c>
      <c r="E510" s="123">
        <v>0</v>
      </c>
      <c r="F510" s="124">
        <v>5436.8868675039239</v>
      </c>
      <c r="O510" s="7"/>
      <c r="Q510" s="63"/>
      <c r="R510" s="64" t="s">
        <v>87</v>
      </c>
      <c r="S510" s="125">
        <v>44.552319623936732</v>
      </c>
      <c r="T510" s="126">
        <v>0</v>
      </c>
      <c r="U510" s="127">
        <v>44.552319623936732</v>
      </c>
      <c r="AD510" s="7"/>
    </row>
    <row r="511" spans="2:30" ht="15.75" customHeight="1">
      <c r="B511" s="60" t="s">
        <v>896</v>
      </c>
      <c r="C511" s="60" t="s">
        <v>217</v>
      </c>
      <c r="D511" s="122">
        <v>2161.8669906176738</v>
      </c>
      <c r="E511" s="123">
        <v>0</v>
      </c>
      <c r="F511" s="124">
        <v>2161.8669906176738</v>
      </c>
      <c r="O511" s="7"/>
      <c r="Q511" s="63"/>
      <c r="R511" s="64" t="s">
        <v>319</v>
      </c>
      <c r="S511" s="125">
        <v>4.8088508060521091</v>
      </c>
      <c r="T511" s="126">
        <v>0</v>
      </c>
      <c r="U511" s="127">
        <v>4.8088508060521091</v>
      </c>
      <c r="AD511" s="7"/>
    </row>
    <row r="512" spans="2:30" ht="15.75" customHeight="1">
      <c r="B512" s="63"/>
      <c r="C512" s="64" t="s">
        <v>128</v>
      </c>
      <c r="D512" s="125">
        <v>1411.1639674885262</v>
      </c>
      <c r="E512" s="126">
        <v>0</v>
      </c>
      <c r="F512" s="127">
        <v>1411.1639674885262</v>
      </c>
      <c r="O512" s="7"/>
      <c r="Q512" s="60" t="s">
        <v>1524</v>
      </c>
      <c r="R512" s="55"/>
      <c r="S512" s="122">
        <v>3141.4449526367403</v>
      </c>
      <c r="T512" s="123">
        <v>0</v>
      </c>
      <c r="U512" s="124">
        <v>3141.4449526367403</v>
      </c>
      <c r="AD512" s="7"/>
    </row>
    <row r="513" spans="2:30" ht="15.75" customHeight="1">
      <c r="B513" s="63"/>
      <c r="C513" s="64" t="s">
        <v>244</v>
      </c>
      <c r="D513" s="125">
        <v>759.03582081917773</v>
      </c>
      <c r="E513" s="126">
        <v>0</v>
      </c>
      <c r="F513" s="127">
        <v>759.03582081917773</v>
      </c>
      <c r="O513" s="7"/>
      <c r="Q513" s="60" t="s">
        <v>1029</v>
      </c>
      <c r="R513" s="60" t="s">
        <v>244</v>
      </c>
      <c r="S513" s="122">
        <v>1991.8335050786727</v>
      </c>
      <c r="T513" s="123">
        <v>0</v>
      </c>
      <c r="U513" s="124">
        <v>1991.8335050786727</v>
      </c>
      <c r="AD513" s="7"/>
    </row>
    <row r="514" spans="2:30" ht="15.75" customHeight="1">
      <c r="B514" s="63"/>
      <c r="C514" s="64" t="s">
        <v>202</v>
      </c>
      <c r="D514" s="125">
        <v>694.47185238788802</v>
      </c>
      <c r="E514" s="126">
        <v>0</v>
      </c>
      <c r="F514" s="127">
        <v>694.47185238788802</v>
      </c>
      <c r="O514" s="7"/>
      <c r="Q514" s="63"/>
      <c r="R514" s="64" t="s">
        <v>128</v>
      </c>
      <c r="S514" s="125">
        <v>688.09699496765631</v>
      </c>
      <c r="T514" s="126">
        <v>0</v>
      </c>
      <c r="U514" s="127">
        <v>688.09699496765631</v>
      </c>
      <c r="AD514" s="7"/>
    </row>
    <row r="515" spans="2:30" ht="15.75" customHeight="1">
      <c r="B515" s="63"/>
      <c r="C515" s="64" t="s">
        <v>87</v>
      </c>
      <c r="D515" s="125">
        <v>386.08529436544501</v>
      </c>
      <c r="E515" s="126">
        <v>0</v>
      </c>
      <c r="F515" s="127">
        <v>386.08529436544501</v>
      </c>
      <c r="O515" s="7"/>
      <c r="Q515" s="63"/>
      <c r="R515" s="64" t="s">
        <v>217</v>
      </c>
      <c r="S515" s="125">
        <v>189.72574066700133</v>
      </c>
      <c r="T515" s="126">
        <v>0</v>
      </c>
      <c r="U515" s="127">
        <v>189.72574066700133</v>
      </c>
      <c r="AD515" s="7"/>
    </row>
    <row r="516" spans="2:30" ht="15.75" customHeight="1">
      <c r="B516" s="60" t="s">
        <v>1523</v>
      </c>
      <c r="C516" s="55"/>
      <c r="D516" s="122">
        <v>5412.6239256787112</v>
      </c>
      <c r="E516" s="123">
        <v>0</v>
      </c>
      <c r="F516" s="124">
        <v>5412.6239256787112</v>
      </c>
      <c r="O516" s="7"/>
      <c r="Q516" s="63"/>
      <c r="R516" s="64" t="s">
        <v>202</v>
      </c>
      <c r="S516" s="125">
        <v>145.34231465614397</v>
      </c>
      <c r="T516" s="126">
        <v>0</v>
      </c>
      <c r="U516" s="127">
        <v>145.34231465614397</v>
      </c>
      <c r="AD516" s="7"/>
    </row>
    <row r="517" spans="2:30" ht="15.75" customHeight="1">
      <c r="B517" s="60" t="s">
        <v>1305</v>
      </c>
      <c r="C517" s="60" t="s">
        <v>244</v>
      </c>
      <c r="D517" s="122">
        <v>3503.9324759714973</v>
      </c>
      <c r="E517" s="123">
        <v>0</v>
      </c>
      <c r="F517" s="124">
        <v>3503.9324759714973</v>
      </c>
      <c r="O517" s="7"/>
      <c r="Q517" s="63"/>
      <c r="R517" s="64" t="s">
        <v>138</v>
      </c>
      <c r="S517" s="125">
        <v>51.293442781864186</v>
      </c>
      <c r="T517" s="126">
        <v>0</v>
      </c>
      <c r="U517" s="127">
        <v>51.293442781864186</v>
      </c>
      <c r="AD517" s="7"/>
    </row>
    <row r="518" spans="2:30" ht="15.75" customHeight="1">
      <c r="B518" s="63"/>
      <c r="C518" s="64" t="s">
        <v>217</v>
      </c>
      <c r="D518" s="125">
        <v>1838.9046996437953</v>
      </c>
      <c r="E518" s="126">
        <v>0</v>
      </c>
      <c r="F518" s="127">
        <v>1838.9046996437953</v>
      </c>
      <c r="O518" s="7"/>
      <c r="Q518" s="63"/>
      <c r="R518" s="64" t="s">
        <v>45</v>
      </c>
      <c r="S518" s="125">
        <v>20.046501383950289</v>
      </c>
      <c r="T518" s="126">
        <v>0</v>
      </c>
      <c r="U518" s="127">
        <v>20.046501383950289</v>
      </c>
      <c r="AD518" s="7"/>
    </row>
    <row r="519" spans="2:30" ht="15.75" customHeight="1">
      <c r="B519" s="60" t="s">
        <v>1525</v>
      </c>
      <c r="C519" s="55"/>
      <c r="D519" s="122">
        <v>5342.8371756152928</v>
      </c>
      <c r="E519" s="123">
        <v>0</v>
      </c>
      <c r="F519" s="124">
        <v>5342.8371756152928</v>
      </c>
      <c r="O519" s="7"/>
      <c r="Q519" s="63"/>
      <c r="R519" s="64" t="s">
        <v>97</v>
      </c>
      <c r="S519" s="125">
        <v>4.0710966458802673</v>
      </c>
      <c r="T519" s="126">
        <v>0</v>
      </c>
      <c r="U519" s="127">
        <v>4.0710966458802673</v>
      </c>
      <c r="AD519" s="7"/>
    </row>
    <row r="520" spans="2:30" ht="15.75" customHeight="1">
      <c r="B520" s="60" t="s">
        <v>1245</v>
      </c>
      <c r="C520" s="60" t="s">
        <v>202</v>
      </c>
      <c r="D520" s="122">
        <v>5121.5590892854379</v>
      </c>
      <c r="E520" s="123">
        <v>0</v>
      </c>
      <c r="F520" s="124">
        <v>5121.5590892854379</v>
      </c>
      <c r="O520" s="7"/>
      <c r="Q520" s="63"/>
      <c r="R520" s="64" t="s">
        <v>319</v>
      </c>
      <c r="S520" s="125">
        <v>1.1449823599428615</v>
      </c>
      <c r="T520" s="126">
        <v>0</v>
      </c>
      <c r="U520" s="127">
        <v>1.1449823599428615</v>
      </c>
      <c r="AD520" s="7"/>
    </row>
    <row r="521" spans="2:30" ht="15.75" customHeight="1">
      <c r="B521" s="60" t="s">
        <v>1515</v>
      </c>
      <c r="C521" s="55"/>
      <c r="D521" s="122">
        <v>5121.5590892854379</v>
      </c>
      <c r="E521" s="123">
        <v>0</v>
      </c>
      <c r="F521" s="124">
        <v>5121.5590892854379</v>
      </c>
      <c r="O521" s="7"/>
      <c r="Q521" s="60" t="s">
        <v>1532</v>
      </c>
      <c r="R521" s="55"/>
      <c r="S521" s="122">
        <v>3091.5545785411118</v>
      </c>
      <c r="T521" s="123">
        <v>0</v>
      </c>
      <c r="U521" s="124">
        <v>3091.5545785411118</v>
      </c>
      <c r="AD521" s="7"/>
    </row>
    <row r="522" spans="2:30" ht="15.75" customHeight="1">
      <c r="B522" s="60" t="s">
        <v>1029</v>
      </c>
      <c r="C522" s="60" t="s">
        <v>244</v>
      </c>
      <c r="D522" s="122">
        <v>3183.2994743290351</v>
      </c>
      <c r="E522" s="123">
        <v>0</v>
      </c>
      <c r="F522" s="124">
        <v>3183.2994743290351</v>
      </c>
      <c r="O522" s="7"/>
      <c r="Q522" s="60" t="s">
        <v>1117</v>
      </c>
      <c r="R522" s="60" t="s">
        <v>244</v>
      </c>
      <c r="S522" s="122">
        <v>1882.117034877379</v>
      </c>
      <c r="T522" s="123">
        <v>0</v>
      </c>
      <c r="U522" s="124">
        <v>1882.117034877379</v>
      </c>
      <c r="AD522" s="7"/>
    </row>
    <row r="523" spans="2:30" ht="15.75" customHeight="1">
      <c r="B523" s="63"/>
      <c r="C523" s="64" t="s">
        <v>128</v>
      </c>
      <c r="D523" s="125">
        <v>961.13846782054759</v>
      </c>
      <c r="E523" s="126">
        <v>0</v>
      </c>
      <c r="F523" s="127">
        <v>961.13846782054759</v>
      </c>
      <c r="O523" s="7"/>
      <c r="Q523" s="63"/>
      <c r="R523" s="64" t="s">
        <v>202</v>
      </c>
      <c r="S523" s="125">
        <v>892.88022922479104</v>
      </c>
      <c r="T523" s="126">
        <v>0</v>
      </c>
      <c r="U523" s="127">
        <v>892.88022922479104</v>
      </c>
      <c r="AD523" s="7"/>
    </row>
    <row r="524" spans="2:30" ht="15.75" customHeight="1">
      <c r="B524" s="63"/>
      <c r="C524" s="64" t="s">
        <v>217</v>
      </c>
      <c r="D524" s="125">
        <v>239.69149597450757</v>
      </c>
      <c r="E524" s="126">
        <v>0</v>
      </c>
      <c r="F524" s="127">
        <v>239.69149597450757</v>
      </c>
      <c r="O524" s="7"/>
      <c r="Q524" s="63"/>
      <c r="R524" s="64" t="s">
        <v>138</v>
      </c>
      <c r="S524" s="125">
        <v>99.966520885829013</v>
      </c>
      <c r="T524" s="126">
        <v>0</v>
      </c>
      <c r="U524" s="127">
        <v>99.966520885829013</v>
      </c>
      <c r="AD524" s="7"/>
    </row>
    <row r="525" spans="2:30" ht="15.75" customHeight="1">
      <c r="B525" s="63"/>
      <c r="C525" s="64" t="s">
        <v>202</v>
      </c>
      <c r="D525" s="125">
        <v>200.93431095031781</v>
      </c>
      <c r="E525" s="126">
        <v>0</v>
      </c>
      <c r="F525" s="127">
        <v>200.93431095031781</v>
      </c>
      <c r="O525" s="7"/>
      <c r="Q525" s="63"/>
      <c r="R525" s="64" t="s">
        <v>217</v>
      </c>
      <c r="S525" s="125">
        <v>62.66103285023582</v>
      </c>
      <c r="T525" s="126">
        <v>0</v>
      </c>
      <c r="U525" s="127">
        <v>62.66103285023582</v>
      </c>
      <c r="AD525" s="7"/>
    </row>
    <row r="526" spans="2:30" ht="15.75" customHeight="1">
      <c r="B526" s="63"/>
      <c r="C526" s="64" t="s">
        <v>138</v>
      </c>
      <c r="D526" s="125">
        <v>80.983415750160233</v>
      </c>
      <c r="E526" s="126">
        <v>0</v>
      </c>
      <c r="F526" s="127">
        <v>80.983415750160233</v>
      </c>
      <c r="O526" s="7"/>
      <c r="Q526" s="63"/>
      <c r="R526" s="64" t="s">
        <v>306</v>
      </c>
      <c r="S526" s="125">
        <v>5.950219420184518</v>
      </c>
      <c r="T526" s="126">
        <v>0</v>
      </c>
      <c r="U526" s="127">
        <v>5.950219420184518</v>
      </c>
      <c r="AD526" s="7"/>
    </row>
    <row r="527" spans="2:30" ht="15.75" customHeight="1">
      <c r="B527" s="63"/>
      <c r="C527" s="64" t="s">
        <v>45</v>
      </c>
      <c r="D527" s="125">
        <v>30.974774146349837</v>
      </c>
      <c r="E527" s="126">
        <v>0</v>
      </c>
      <c r="F527" s="127">
        <v>30.974774146349837</v>
      </c>
      <c r="O527" s="7"/>
      <c r="Q527" s="63"/>
      <c r="R527" s="64" t="s">
        <v>97</v>
      </c>
      <c r="S527" s="125">
        <v>5.2041453154041948</v>
      </c>
      <c r="T527" s="126">
        <v>0</v>
      </c>
      <c r="U527" s="127">
        <v>5.2041453154041948</v>
      </c>
      <c r="AD527" s="7"/>
    </row>
    <row r="528" spans="2:30" ht="15.75" customHeight="1">
      <c r="B528" s="63"/>
      <c r="C528" s="64" t="s">
        <v>97</v>
      </c>
      <c r="D528" s="125">
        <v>5.5404898121579746</v>
      </c>
      <c r="E528" s="126">
        <v>0</v>
      </c>
      <c r="F528" s="127">
        <v>5.5404898121579746</v>
      </c>
      <c r="O528" s="7"/>
      <c r="Q528" s="60" t="s">
        <v>1529</v>
      </c>
      <c r="R528" s="55"/>
      <c r="S528" s="122">
        <v>2948.7791825738236</v>
      </c>
      <c r="T528" s="123">
        <v>0</v>
      </c>
      <c r="U528" s="124">
        <v>2948.7791825738236</v>
      </c>
      <c r="AD528" s="7"/>
    </row>
    <row r="529" spans="2:30" ht="15.75" customHeight="1">
      <c r="B529" s="63"/>
      <c r="C529" s="64" t="s">
        <v>319</v>
      </c>
      <c r="D529" s="125">
        <v>2.2148156949650049</v>
      </c>
      <c r="E529" s="126">
        <v>0</v>
      </c>
      <c r="F529" s="127">
        <v>2.2148156949650049</v>
      </c>
      <c r="O529" s="7"/>
      <c r="Q529" s="60" t="s">
        <v>1279</v>
      </c>
      <c r="R529" s="60" t="s">
        <v>244</v>
      </c>
      <c r="S529" s="122">
        <v>2272.6421664237159</v>
      </c>
      <c r="T529" s="123">
        <v>0</v>
      </c>
      <c r="U529" s="124">
        <v>2272.6421664237159</v>
      </c>
      <c r="AD529" s="7"/>
    </row>
    <row r="530" spans="2:30" ht="15.75" customHeight="1">
      <c r="B530" s="60" t="s">
        <v>1532</v>
      </c>
      <c r="C530" s="55"/>
      <c r="D530" s="122">
        <v>4704.7772444780412</v>
      </c>
      <c r="E530" s="123">
        <v>0</v>
      </c>
      <c r="F530" s="124">
        <v>4704.7772444780412</v>
      </c>
      <c r="O530" s="7"/>
      <c r="Q530" s="63"/>
      <c r="R530" s="64" t="s">
        <v>128</v>
      </c>
      <c r="S530" s="125">
        <v>345.69809072534787</v>
      </c>
      <c r="T530" s="126">
        <v>0</v>
      </c>
      <c r="U530" s="127">
        <v>345.69809072534787</v>
      </c>
      <c r="AD530" s="7"/>
    </row>
    <row r="531" spans="2:30" ht="15.75" customHeight="1">
      <c r="B531" s="60" t="s">
        <v>1078</v>
      </c>
      <c r="C531" s="60" t="s">
        <v>83</v>
      </c>
      <c r="D531" s="122">
        <v>4570.2511380701108</v>
      </c>
      <c r="E531" s="123">
        <v>0</v>
      </c>
      <c r="F531" s="124">
        <v>4570.2511380701108</v>
      </c>
      <c r="O531" s="7"/>
      <c r="Q531" s="63"/>
      <c r="R531" s="64" t="s">
        <v>217</v>
      </c>
      <c r="S531" s="125">
        <v>288.14208557677085</v>
      </c>
      <c r="T531" s="126">
        <v>0</v>
      </c>
      <c r="U531" s="127">
        <v>288.14208557677085</v>
      </c>
      <c r="AD531" s="7"/>
    </row>
    <row r="532" spans="2:30" ht="15.75" customHeight="1">
      <c r="B532" s="60" t="s">
        <v>1526</v>
      </c>
      <c r="C532" s="55"/>
      <c r="D532" s="122">
        <v>4570.2511380701108</v>
      </c>
      <c r="E532" s="123">
        <v>0</v>
      </c>
      <c r="F532" s="124">
        <v>4570.2511380701108</v>
      </c>
      <c r="O532" s="7"/>
      <c r="Q532" s="63"/>
      <c r="R532" s="64" t="s">
        <v>97</v>
      </c>
      <c r="S532" s="125">
        <v>15.897023833565708</v>
      </c>
      <c r="T532" s="126">
        <v>0</v>
      </c>
      <c r="U532" s="127">
        <v>15.897023833565708</v>
      </c>
      <c r="AD532" s="7"/>
    </row>
    <row r="533" spans="2:30" ht="15.75" customHeight="1">
      <c r="B533" s="60" t="s">
        <v>1201</v>
      </c>
      <c r="C533" s="60" t="s">
        <v>202</v>
      </c>
      <c r="D533" s="122">
        <v>2645.0655540671296</v>
      </c>
      <c r="E533" s="123">
        <v>0</v>
      </c>
      <c r="F533" s="124">
        <v>2645.0655540671296</v>
      </c>
      <c r="O533" s="7"/>
      <c r="Q533" s="63"/>
      <c r="R533" s="64" t="s">
        <v>319</v>
      </c>
      <c r="S533" s="125">
        <v>2.4973964308478314</v>
      </c>
      <c r="T533" s="126">
        <v>0</v>
      </c>
      <c r="U533" s="127">
        <v>2.4973964308478314</v>
      </c>
      <c r="AD533" s="7"/>
    </row>
    <row r="534" spans="2:30" ht="15.75" customHeight="1">
      <c r="B534" s="63"/>
      <c r="C534" s="64" t="s">
        <v>128</v>
      </c>
      <c r="D534" s="125">
        <v>619.24570065678927</v>
      </c>
      <c r="E534" s="126">
        <v>0</v>
      </c>
      <c r="F534" s="127">
        <v>619.24570065678927</v>
      </c>
      <c r="O534" s="7"/>
      <c r="Q534" s="60" t="s">
        <v>1533</v>
      </c>
      <c r="R534" s="55"/>
      <c r="S534" s="122">
        <v>2924.8767629902482</v>
      </c>
      <c r="T534" s="123">
        <v>0</v>
      </c>
      <c r="U534" s="124">
        <v>2924.8767629902482</v>
      </c>
      <c r="AD534" s="7"/>
    </row>
    <row r="535" spans="2:30" ht="15.75" customHeight="1">
      <c r="B535" s="63"/>
      <c r="C535" s="64" t="s">
        <v>244</v>
      </c>
      <c r="D535" s="125">
        <v>580.29488632147684</v>
      </c>
      <c r="E535" s="126">
        <v>0</v>
      </c>
      <c r="F535" s="127">
        <v>580.29488632147684</v>
      </c>
      <c r="O535" s="7"/>
      <c r="Q535" s="60" t="s">
        <v>1201</v>
      </c>
      <c r="R535" s="60" t="s">
        <v>202</v>
      </c>
      <c r="S535" s="122">
        <v>1913.2618427741172</v>
      </c>
      <c r="T535" s="123">
        <v>0</v>
      </c>
      <c r="U535" s="124">
        <v>1913.2618427741172</v>
      </c>
      <c r="AD535" s="7"/>
    </row>
    <row r="536" spans="2:30" ht="15.75" customHeight="1">
      <c r="B536" s="63"/>
      <c r="C536" s="64" t="s">
        <v>193</v>
      </c>
      <c r="D536" s="125">
        <v>387.15058936767065</v>
      </c>
      <c r="E536" s="126">
        <v>0</v>
      </c>
      <c r="F536" s="127">
        <v>387.15058936767065</v>
      </c>
      <c r="O536" s="7"/>
      <c r="Q536" s="63"/>
      <c r="R536" s="64" t="s">
        <v>128</v>
      </c>
      <c r="S536" s="125">
        <v>443.32957220492193</v>
      </c>
      <c r="T536" s="126">
        <v>0</v>
      </c>
      <c r="U536" s="127">
        <v>443.32957220492193</v>
      </c>
      <c r="AD536" s="7"/>
    </row>
    <row r="537" spans="2:30" ht="15.75" customHeight="1">
      <c r="B537" s="63"/>
      <c r="C537" s="64" t="s">
        <v>87</v>
      </c>
      <c r="D537" s="125">
        <v>255.03335955572189</v>
      </c>
      <c r="E537" s="126">
        <v>0</v>
      </c>
      <c r="F537" s="127">
        <v>255.03335955572189</v>
      </c>
      <c r="O537" s="7"/>
      <c r="Q537" s="63"/>
      <c r="R537" s="64" t="s">
        <v>244</v>
      </c>
      <c r="S537" s="125">
        <v>363.09835336638048</v>
      </c>
      <c r="T537" s="126">
        <v>0</v>
      </c>
      <c r="U537" s="127">
        <v>363.09835336638048</v>
      </c>
      <c r="AD537" s="7"/>
    </row>
    <row r="538" spans="2:30" ht="15.75" customHeight="1">
      <c r="B538" s="63"/>
      <c r="C538" s="64" t="s">
        <v>217</v>
      </c>
      <c r="D538" s="125">
        <v>65.362479595898833</v>
      </c>
      <c r="E538" s="126">
        <v>0</v>
      </c>
      <c r="F538" s="127">
        <v>65.362479595898833</v>
      </c>
      <c r="O538" s="7"/>
      <c r="Q538" s="63"/>
      <c r="R538" s="64" t="s">
        <v>193</v>
      </c>
      <c r="S538" s="125">
        <v>121.71605891685951</v>
      </c>
      <c r="T538" s="126">
        <v>0</v>
      </c>
      <c r="U538" s="127">
        <v>121.71605891685951</v>
      </c>
      <c r="AD538" s="7"/>
    </row>
    <row r="539" spans="2:30" ht="15.75" customHeight="1">
      <c r="B539" s="63"/>
      <c r="C539" s="64" t="s">
        <v>45</v>
      </c>
      <c r="D539" s="125">
        <v>7.2022986743229858</v>
      </c>
      <c r="E539" s="126">
        <v>0</v>
      </c>
      <c r="F539" s="127">
        <v>7.2022986743229858</v>
      </c>
      <c r="O539" s="7"/>
      <c r="Q539" s="63"/>
      <c r="R539" s="64" t="s">
        <v>217</v>
      </c>
      <c r="S539" s="125">
        <v>51.737108163748012</v>
      </c>
      <c r="T539" s="126">
        <v>0</v>
      </c>
      <c r="U539" s="127">
        <v>51.737108163748012</v>
      </c>
      <c r="AD539" s="7"/>
    </row>
    <row r="540" spans="2:30" ht="15.75" customHeight="1">
      <c r="B540" s="60" t="s">
        <v>1527</v>
      </c>
      <c r="C540" s="55"/>
      <c r="D540" s="122">
        <v>4559.3548682390101</v>
      </c>
      <c r="E540" s="123">
        <v>0</v>
      </c>
      <c r="F540" s="124">
        <v>4559.3548682390101</v>
      </c>
      <c r="O540" s="7"/>
      <c r="Q540" s="63"/>
      <c r="R540" s="64" t="s">
        <v>87</v>
      </c>
      <c r="S540" s="125">
        <v>26.398934262665573</v>
      </c>
      <c r="T540" s="126">
        <v>0</v>
      </c>
      <c r="U540" s="127">
        <v>26.398934262665573</v>
      </c>
      <c r="AD540" s="7"/>
    </row>
    <row r="541" spans="2:30" ht="15.75" customHeight="1">
      <c r="B541" s="60" t="s">
        <v>1229</v>
      </c>
      <c r="C541" s="60" t="s">
        <v>83</v>
      </c>
      <c r="D541" s="122">
        <v>4521.1251352565905</v>
      </c>
      <c r="E541" s="123">
        <v>0</v>
      </c>
      <c r="F541" s="124">
        <v>4521.1251352565905</v>
      </c>
      <c r="O541" s="7"/>
      <c r="Q541" s="63"/>
      <c r="R541" s="64" t="s">
        <v>45</v>
      </c>
      <c r="S541" s="125">
        <v>4.6612411009122203</v>
      </c>
      <c r="T541" s="126">
        <v>0</v>
      </c>
      <c r="U541" s="127">
        <v>4.6612411009122203</v>
      </c>
      <c r="AD541" s="7"/>
    </row>
    <row r="542" spans="2:30" ht="15.75" customHeight="1">
      <c r="B542" s="60" t="s">
        <v>1528</v>
      </c>
      <c r="C542" s="55"/>
      <c r="D542" s="122">
        <v>4521.1251352565905</v>
      </c>
      <c r="E542" s="123">
        <v>0</v>
      </c>
      <c r="F542" s="124">
        <v>4521.1251352565905</v>
      </c>
      <c r="O542" s="7"/>
      <c r="Q542" s="60" t="s">
        <v>1527</v>
      </c>
      <c r="R542" s="55"/>
      <c r="S542" s="122">
        <v>2924.203110789605</v>
      </c>
      <c r="T542" s="123">
        <v>0</v>
      </c>
      <c r="U542" s="124">
        <v>2924.203110789605</v>
      </c>
      <c r="AD542" s="7"/>
    </row>
    <row r="543" spans="2:30" ht="15.75" customHeight="1">
      <c r="B543" s="60" t="s">
        <v>1279</v>
      </c>
      <c r="C543" s="60" t="s">
        <v>244</v>
      </c>
      <c r="D543" s="122">
        <v>3632.0809923462293</v>
      </c>
      <c r="E543" s="123">
        <v>0</v>
      </c>
      <c r="F543" s="124">
        <v>3632.0809923462293</v>
      </c>
      <c r="O543" s="7"/>
      <c r="Q543" s="60" t="s">
        <v>911</v>
      </c>
      <c r="R543" s="60" t="s">
        <v>61</v>
      </c>
      <c r="S543" s="122">
        <v>2168.6947074660429</v>
      </c>
      <c r="T543" s="123">
        <v>0</v>
      </c>
      <c r="U543" s="124">
        <v>2168.6947074660429</v>
      </c>
      <c r="AD543" s="7"/>
    </row>
    <row r="544" spans="2:30" ht="15.75" customHeight="1">
      <c r="B544" s="63"/>
      <c r="C544" s="64" t="s">
        <v>128</v>
      </c>
      <c r="D544" s="125">
        <v>482.87339674236983</v>
      </c>
      <c r="E544" s="126">
        <v>0</v>
      </c>
      <c r="F544" s="127">
        <v>482.87339674236983</v>
      </c>
      <c r="O544" s="7"/>
      <c r="Q544" s="63"/>
      <c r="R544" s="64" t="s">
        <v>244</v>
      </c>
      <c r="S544" s="125">
        <v>332.40581415441926</v>
      </c>
      <c r="T544" s="126">
        <v>0</v>
      </c>
      <c r="U544" s="127">
        <v>332.40581415441926</v>
      </c>
      <c r="AD544" s="7"/>
    </row>
    <row r="545" spans="2:30" ht="15.75" customHeight="1">
      <c r="B545" s="63"/>
      <c r="C545" s="64" t="s">
        <v>217</v>
      </c>
      <c r="D545" s="125">
        <v>364.02655381554763</v>
      </c>
      <c r="E545" s="126">
        <v>0</v>
      </c>
      <c r="F545" s="127">
        <v>364.02655381554763</v>
      </c>
      <c r="O545" s="7"/>
      <c r="Q545" s="63"/>
      <c r="R545" s="64" t="s">
        <v>202</v>
      </c>
      <c r="S545" s="125">
        <v>162.88742079240066</v>
      </c>
      <c r="T545" s="126">
        <v>0</v>
      </c>
      <c r="U545" s="127">
        <v>162.88742079240066</v>
      </c>
      <c r="AD545" s="7"/>
    </row>
    <row r="546" spans="2:30" ht="15.75" customHeight="1">
      <c r="B546" s="63"/>
      <c r="C546" s="64" t="s">
        <v>97</v>
      </c>
      <c r="D546" s="125">
        <v>21.634784495384764</v>
      </c>
      <c r="E546" s="126">
        <v>0</v>
      </c>
      <c r="F546" s="127">
        <v>21.634784495384764</v>
      </c>
      <c r="O546" s="7"/>
      <c r="Q546" s="63"/>
      <c r="R546" s="64" t="s">
        <v>87</v>
      </c>
      <c r="S546" s="125">
        <v>129.12772700546111</v>
      </c>
      <c r="T546" s="126">
        <v>0</v>
      </c>
      <c r="U546" s="127">
        <v>129.12772700546111</v>
      </c>
      <c r="AD546" s="7"/>
    </row>
    <row r="547" spans="2:30" ht="15.75" customHeight="1">
      <c r="B547" s="63"/>
      <c r="C547" s="64" t="s">
        <v>319</v>
      </c>
      <c r="D547" s="125">
        <v>4.8308803743206941</v>
      </c>
      <c r="E547" s="126">
        <v>0</v>
      </c>
      <c r="F547" s="127">
        <v>4.8308803743206941</v>
      </c>
      <c r="O547" s="7"/>
      <c r="Q547" s="63"/>
      <c r="R547" s="64" t="s">
        <v>217</v>
      </c>
      <c r="S547" s="125">
        <v>48.856276607246684</v>
      </c>
      <c r="T547" s="126">
        <v>0</v>
      </c>
      <c r="U547" s="127">
        <v>48.856276607246684</v>
      </c>
      <c r="AD547" s="7"/>
    </row>
    <row r="548" spans="2:30" ht="15.75" customHeight="1">
      <c r="B548" s="60" t="s">
        <v>1533</v>
      </c>
      <c r="C548" s="55"/>
      <c r="D548" s="122">
        <v>4505.4466077738516</v>
      </c>
      <c r="E548" s="123">
        <v>0</v>
      </c>
      <c r="F548" s="124">
        <v>4505.4466077738516</v>
      </c>
      <c r="O548" s="7"/>
      <c r="Q548" s="63"/>
      <c r="R548" s="64" t="s">
        <v>97</v>
      </c>
      <c r="S548" s="125">
        <v>2.7776989892496551</v>
      </c>
      <c r="T548" s="126">
        <v>0</v>
      </c>
      <c r="U548" s="127">
        <v>2.7776989892496551</v>
      </c>
      <c r="AD548" s="7"/>
    </row>
    <row r="549" spans="2:30" ht="15.75" customHeight="1">
      <c r="B549" s="60" t="s">
        <v>1117</v>
      </c>
      <c r="C549" s="60" t="s">
        <v>244</v>
      </c>
      <c r="D549" s="122">
        <v>3007.9533015558141</v>
      </c>
      <c r="E549" s="123">
        <v>0</v>
      </c>
      <c r="F549" s="124">
        <v>3007.9533015558141</v>
      </c>
      <c r="O549" s="7"/>
      <c r="Q549" s="60" t="s">
        <v>1531</v>
      </c>
      <c r="R549" s="55"/>
      <c r="S549" s="122">
        <v>2844.7496450148201</v>
      </c>
      <c r="T549" s="123">
        <v>0</v>
      </c>
      <c r="U549" s="124">
        <v>2844.7496450148201</v>
      </c>
      <c r="AD549" s="7"/>
    </row>
    <row r="550" spans="2:30" ht="15.75" customHeight="1">
      <c r="B550" s="63"/>
      <c r="C550" s="64" t="s">
        <v>202</v>
      </c>
      <c r="D550" s="125">
        <v>1234.3980763269144</v>
      </c>
      <c r="E550" s="126">
        <v>0</v>
      </c>
      <c r="F550" s="127">
        <v>1234.3980763269144</v>
      </c>
      <c r="O550" s="7"/>
      <c r="Q550" s="60" t="s">
        <v>1275</v>
      </c>
      <c r="R550" s="60" t="s">
        <v>210</v>
      </c>
      <c r="S550" s="122">
        <v>2629.3562677860637</v>
      </c>
      <c r="T550" s="123">
        <v>0</v>
      </c>
      <c r="U550" s="124">
        <v>2629.3562677860637</v>
      </c>
      <c r="AD550" s="7"/>
    </row>
    <row r="551" spans="2:30" ht="15.75" customHeight="1">
      <c r="B551" s="63"/>
      <c r="C551" s="64" t="s">
        <v>138</v>
      </c>
      <c r="D551" s="125">
        <v>157.82973189034092</v>
      </c>
      <c r="E551" s="126">
        <v>0</v>
      </c>
      <c r="F551" s="127">
        <v>157.82973189034092</v>
      </c>
      <c r="O551" s="7"/>
      <c r="Q551" s="60" t="s">
        <v>1499</v>
      </c>
      <c r="R551" s="55"/>
      <c r="S551" s="122">
        <v>2629.3562677860637</v>
      </c>
      <c r="T551" s="123">
        <v>0</v>
      </c>
      <c r="U551" s="124">
        <v>2629.3562677860637</v>
      </c>
      <c r="AD551" s="7"/>
    </row>
    <row r="552" spans="2:30" ht="15.75" customHeight="1">
      <c r="B552" s="63"/>
      <c r="C552" s="64" t="s">
        <v>217</v>
      </c>
      <c r="D552" s="125">
        <v>79.16330514973221</v>
      </c>
      <c r="E552" s="126">
        <v>0</v>
      </c>
      <c r="F552" s="127">
        <v>79.16330514973221</v>
      </c>
      <c r="O552" s="7"/>
      <c r="Q552" s="60" t="s">
        <v>1387</v>
      </c>
      <c r="R552" s="60" t="s">
        <v>244</v>
      </c>
      <c r="S552" s="122">
        <v>1658.3702955184754</v>
      </c>
      <c r="T552" s="123">
        <v>0</v>
      </c>
      <c r="U552" s="124">
        <v>1658.3702955184754</v>
      </c>
      <c r="AD552" s="7"/>
    </row>
    <row r="553" spans="2:30" ht="15.75" customHeight="1">
      <c r="B553" s="63"/>
      <c r="C553" s="64" t="s">
        <v>306</v>
      </c>
      <c r="D553" s="125">
        <v>9.0661822701455428</v>
      </c>
      <c r="E553" s="126">
        <v>0</v>
      </c>
      <c r="F553" s="127">
        <v>9.0661822701455428</v>
      </c>
      <c r="O553" s="7"/>
      <c r="Q553" s="63"/>
      <c r="R553" s="64" t="s">
        <v>202</v>
      </c>
      <c r="S553" s="125">
        <v>559.55804098524425</v>
      </c>
      <c r="T553" s="126">
        <v>0</v>
      </c>
      <c r="U553" s="127">
        <v>559.55804098524425</v>
      </c>
      <c r="AD553" s="7"/>
    </row>
    <row r="554" spans="2:30" ht="15.75" customHeight="1">
      <c r="B554" s="63"/>
      <c r="C554" s="64" t="s">
        <v>97</v>
      </c>
      <c r="D554" s="125">
        <v>7.0824931484160594</v>
      </c>
      <c r="E554" s="126">
        <v>0</v>
      </c>
      <c r="F554" s="127">
        <v>7.0824931484160594</v>
      </c>
      <c r="O554" s="7"/>
      <c r="Q554" s="63"/>
      <c r="R554" s="64" t="s">
        <v>217</v>
      </c>
      <c r="S554" s="125">
        <v>181.93688807765292</v>
      </c>
      <c r="T554" s="126">
        <v>0</v>
      </c>
      <c r="U554" s="127">
        <v>181.93688807765292</v>
      </c>
      <c r="AD554" s="7"/>
    </row>
    <row r="555" spans="2:30" ht="15.75" customHeight="1">
      <c r="B555" s="60" t="s">
        <v>1529</v>
      </c>
      <c r="C555" s="55"/>
      <c r="D555" s="122">
        <v>4495.4930903413633</v>
      </c>
      <c r="E555" s="123">
        <v>0</v>
      </c>
      <c r="F555" s="124">
        <v>4495.4930903413633</v>
      </c>
      <c r="O555" s="7"/>
      <c r="Q555" s="63"/>
      <c r="R555" s="64" t="s">
        <v>87</v>
      </c>
      <c r="S555" s="125">
        <v>41.623505616213841</v>
      </c>
      <c r="T555" s="126">
        <v>0</v>
      </c>
      <c r="U555" s="127">
        <v>41.623505616213841</v>
      </c>
      <c r="AD555" s="7"/>
    </row>
    <row r="556" spans="2:30" ht="15.75" customHeight="1">
      <c r="B556" s="60" t="s">
        <v>1387</v>
      </c>
      <c r="C556" s="60" t="s">
        <v>244</v>
      </c>
      <c r="D556" s="122">
        <v>2650.3667482781589</v>
      </c>
      <c r="E556" s="123">
        <v>0</v>
      </c>
      <c r="F556" s="124">
        <v>2650.3667482781589</v>
      </c>
      <c r="O556" s="7"/>
      <c r="Q556" s="63"/>
      <c r="R556" s="64" t="s">
        <v>45</v>
      </c>
      <c r="S556" s="125">
        <v>40.850914486071865</v>
      </c>
      <c r="T556" s="126">
        <v>0</v>
      </c>
      <c r="U556" s="127">
        <v>40.850914486071865</v>
      </c>
      <c r="AD556" s="7"/>
    </row>
    <row r="557" spans="2:30" ht="15.75" customHeight="1">
      <c r="B557" s="63"/>
      <c r="C557" s="64" t="s">
        <v>202</v>
      </c>
      <c r="D557" s="125">
        <v>773.58345137189463</v>
      </c>
      <c r="E557" s="126">
        <v>0</v>
      </c>
      <c r="F557" s="127">
        <v>773.58345137189463</v>
      </c>
      <c r="O557" s="7"/>
      <c r="Q557" s="63"/>
      <c r="R557" s="64" t="s">
        <v>193</v>
      </c>
      <c r="S557" s="125">
        <v>39.932790834477451</v>
      </c>
      <c r="T557" s="126">
        <v>0</v>
      </c>
      <c r="U557" s="127">
        <v>39.932790834477451</v>
      </c>
      <c r="AD557" s="7"/>
    </row>
    <row r="558" spans="2:30" ht="15.75" customHeight="1">
      <c r="B558" s="63"/>
      <c r="C558" s="64" t="s">
        <v>87</v>
      </c>
      <c r="D558" s="125">
        <v>402.11405385414258</v>
      </c>
      <c r="E558" s="126">
        <v>0</v>
      </c>
      <c r="F558" s="127">
        <v>402.11405385414258</v>
      </c>
      <c r="O558" s="7"/>
      <c r="Q558" s="63"/>
      <c r="R558" s="64" t="s">
        <v>306</v>
      </c>
      <c r="S558" s="125">
        <v>18.457222955565719</v>
      </c>
      <c r="T558" s="126">
        <v>0</v>
      </c>
      <c r="U558" s="127">
        <v>18.457222955565719</v>
      </c>
      <c r="AD558" s="7"/>
    </row>
    <row r="559" spans="2:30" ht="15.75" customHeight="1">
      <c r="B559" s="63"/>
      <c r="C559" s="64" t="s">
        <v>217</v>
      </c>
      <c r="D559" s="125">
        <v>229.85138823529164</v>
      </c>
      <c r="E559" s="126">
        <v>0</v>
      </c>
      <c r="F559" s="127">
        <v>229.85138823529164</v>
      </c>
      <c r="O559" s="7"/>
      <c r="Q559" s="60" t="s">
        <v>1534</v>
      </c>
      <c r="R559" s="55"/>
      <c r="S559" s="122">
        <v>2540.729658473701</v>
      </c>
      <c r="T559" s="123">
        <v>0</v>
      </c>
      <c r="U559" s="124">
        <v>2540.729658473701</v>
      </c>
      <c r="AD559" s="7"/>
    </row>
    <row r="560" spans="2:30" ht="15.75" customHeight="1">
      <c r="B560" s="63"/>
      <c r="C560" s="64" t="s">
        <v>193</v>
      </c>
      <c r="D560" s="125">
        <v>127.01695769844235</v>
      </c>
      <c r="E560" s="126">
        <v>0</v>
      </c>
      <c r="F560" s="127">
        <v>127.01695769844235</v>
      </c>
      <c r="O560" s="7"/>
      <c r="Q560" s="60" t="s">
        <v>1333</v>
      </c>
      <c r="R560" s="60" t="s">
        <v>217</v>
      </c>
      <c r="S560" s="122">
        <v>2279.3987314590981</v>
      </c>
      <c r="T560" s="123">
        <v>0</v>
      </c>
      <c r="U560" s="124">
        <v>2279.3987314590981</v>
      </c>
      <c r="AD560" s="7"/>
    </row>
    <row r="561" spans="2:30" ht="15.75" customHeight="1">
      <c r="B561" s="63"/>
      <c r="C561" s="64" t="s">
        <v>45</v>
      </c>
      <c r="D561" s="125">
        <v>63.120632655182142</v>
      </c>
      <c r="E561" s="126">
        <v>0</v>
      </c>
      <c r="F561" s="127">
        <v>63.120632655182142</v>
      </c>
      <c r="O561" s="7"/>
      <c r="Q561" s="63"/>
      <c r="R561" s="64" t="s">
        <v>45</v>
      </c>
      <c r="S561" s="125">
        <v>256.87523481080251</v>
      </c>
      <c r="T561" s="126">
        <v>0</v>
      </c>
      <c r="U561" s="127">
        <v>256.87523481080251</v>
      </c>
      <c r="AD561" s="7"/>
    </row>
    <row r="562" spans="2:30" ht="15.75" customHeight="1">
      <c r="B562" s="63"/>
      <c r="C562" s="64" t="s">
        <v>306</v>
      </c>
      <c r="D562" s="125">
        <v>28.122752406109438</v>
      </c>
      <c r="E562" s="126">
        <v>0</v>
      </c>
      <c r="F562" s="127">
        <v>28.122752406109438</v>
      </c>
      <c r="O562" s="7"/>
      <c r="Q562" s="60" t="s">
        <v>1537</v>
      </c>
      <c r="R562" s="55"/>
      <c r="S562" s="122">
        <v>2536.2739662699005</v>
      </c>
      <c r="T562" s="123">
        <v>0</v>
      </c>
      <c r="U562" s="124">
        <v>2536.2739662699005</v>
      </c>
      <c r="AD562" s="7"/>
    </row>
    <row r="563" spans="2:30" ht="15.75" customHeight="1">
      <c r="B563" s="60" t="s">
        <v>1534</v>
      </c>
      <c r="C563" s="55"/>
      <c r="D563" s="122">
        <v>4274.1759844992221</v>
      </c>
      <c r="E563" s="123">
        <v>0</v>
      </c>
      <c r="F563" s="124">
        <v>4274.1759844992221</v>
      </c>
      <c r="O563" s="7"/>
      <c r="Q563" s="60" t="s">
        <v>1414</v>
      </c>
      <c r="R563" s="60" t="s">
        <v>244</v>
      </c>
      <c r="S563" s="122">
        <v>1412.2498179718289</v>
      </c>
      <c r="T563" s="123">
        <v>0</v>
      </c>
      <c r="U563" s="124">
        <v>1412.2498179718289</v>
      </c>
      <c r="AD563" s="7"/>
    </row>
    <row r="564" spans="2:30" ht="15.75" customHeight="1">
      <c r="B564" s="60" t="s">
        <v>881</v>
      </c>
      <c r="C564" s="60" t="s">
        <v>310</v>
      </c>
      <c r="D564" s="122">
        <v>3886.8143247286653</v>
      </c>
      <c r="E564" s="123">
        <v>0</v>
      </c>
      <c r="F564" s="124">
        <v>3886.8143247286653</v>
      </c>
      <c r="O564" s="7"/>
      <c r="Q564" s="63"/>
      <c r="R564" s="64" t="s">
        <v>217</v>
      </c>
      <c r="S564" s="125">
        <v>558.00242419825759</v>
      </c>
      <c r="T564" s="126">
        <v>0</v>
      </c>
      <c r="U564" s="127">
        <v>558.00242419825759</v>
      </c>
      <c r="AD564" s="7"/>
    </row>
    <row r="565" spans="2:30" ht="15.75" customHeight="1">
      <c r="B565" s="60" t="s">
        <v>1508</v>
      </c>
      <c r="C565" s="55"/>
      <c r="D565" s="122">
        <v>3886.8143247286653</v>
      </c>
      <c r="E565" s="123">
        <v>0</v>
      </c>
      <c r="F565" s="124">
        <v>3886.8143247286653</v>
      </c>
      <c r="O565" s="7"/>
      <c r="Q565" s="63"/>
      <c r="R565" s="64" t="s">
        <v>128</v>
      </c>
      <c r="S565" s="125">
        <v>493.8337854882173</v>
      </c>
      <c r="T565" s="126">
        <v>0</v>
      </c>
      <c r="U565" s="127">
        <v>493.8337854882173</v>
      </c>
      <c r="AD565" s="7"/>
    </row>
    <row r="566" spans="2:30" ht="15.75" customHeight="1">
      <c r="B566" s="60" t="s">
        <v>901</v>
      </c>
      <c r="C566" s="60" t="s">
        <v>202</v>
      </c>
      <c r="D566" s="122">
        <v>2096.5866384360374</v>
      </c>
      <c r="E566" s="123">
        <v>0</v>
      </c>
      <c r="F566" s="124">
        <v>2096.5866384360374</v>
      </c>
      <c r="O566" s="7"/>
      <c r="Q566" s="60" t="s">
        <v>1540</v>
      </c>
      <c r="R566" s="55"/>
      <c r="S566" s="122">
        <v>2464.0860276583039</v>
      </c>
      <c r="T566" s="123">
        <v>0</v>
      </c>
      <c r="U566" s="124">
        <v>2464.0860276583039</v>
      </c>
      <c r="AD566" s="7"/>
    </row>
    <row r="567" spans="2:30" ht="15.75" customHeight="1">
      <c r="B567" s="63"/>
      <c r="C567" s="64" t="s">
        <v>244</v>
      </c>
      <c r="D567" s="125">
        <v>700.4126227576827</v>
      </c>
      <c r="E567" s="126">
        <v>0</v>
      </c>
      <c r="F567" s="127">
        <v>700.4126227576827</v>
      </c>
      <c r="O567" s="7"/>
      <c r="Q567" s="60" t="s">
        <v>881</v>
      </c>
      <c r="R567" s="60" t="s">
        <v>310</v>
      </c>
      <c r="S567" s="122">
        <v>2325.1674403826105</v>
      </c>
      <c r="T567" s="123">
        <v>0</v>
      </c>
      <c r="U567" s="124">
        <v>2325.1674403826105</v>
      </c>
      <c r="AD567" s="7"/>
    </row>
    <row r="568" spans="2:30" ht="15.75" customHeight="1">
      <c r="B568" s="63"/>
      <c r="C568" s="64" t="s">
        <v>193</v>
      </c>
      <c r="D568" s="125">
        <v>677.67832709129857</v>
      </c>
      <c r="E568" s="126">
        <v>0</v>
      </c>
      <c r="F568" s="127">
        <v>677.67832709129857</v>
      </c>
      <c r="O568" s="7"/>
      <c r="Q568" s="60" t="s">
        <v>1508</v>
      </c>
      <c r="R568" s="55"/>
      <c r="S568" s="122">
        <v>2325.1674403826105</v>
      </c>
      <c r="T568" s="123">
        <v>0</v>
      </c>
      <c r="U568" s="124">
        <v>2325.1674403826105</v>
      </c>
      <c r="AD568" s="7"/>
    </row>
    <row r="569" spans="2:30" ht="15.75" customHeight="1">
      <c r="B569" s="63"/>
      <c r="C569" s="64" t="s">
        <v>87</v>
      </c>
      <c r="D569" s="125">
        <v>286.74749274686104</v>
      </c>
      <c r="E569" s="126">
        <v>0</v>
      </c>
      <c r="F569" s="127">
        <v>286.74749274686104</v>
      </c>
      <c r="O569" s="7"/>
      <c r="Q569" s="60" t="s">
        <v>1183</v>
      </c>
      <c r="R569" s="60" t="s">
        <v>202</v>
      </c>
      <c r="S569" s="122">
        <v>1184.2333894250607</v>
      </c>
      <c r="T569" s="123">
        <v>0</v>
      </c>
      <c r="U569" s="124">
        <v>1184.2333894250607</v>
      </c>
      <c r="AD569" s="7"/>
    </row>
    <row r="570" spans="2:30" ht="15.75" customHeight="1">
      <c r="B570" s="63"/>
      <c r="C570" s="64" t="s">
        <v>217</v>
      </c>
      <c r="D570" s="125">
        <v>60.157390180018716</v>
      </c>
      <c r="E570" s="126">
        <v>0</v>
      </c>
      <c r="F570" s="127">
        <v>60.157390180018716</v>
      </c>
      <c r="O570" s="7"/>
      <c r="Q570" s="63"/>
      <c r="R570" s="64" t="s">
        <v>244</v>
      </c>
      <c r="S570" s="125">
        <v>625.11884811697462</v>
      </c>
      <c r="T570" s="126">
        <v>0</v>
      </c>
      <c r="U570" s="127">
        <v>625.11884811697462</v>
      </c>
      <c r="AD570" s="7"/>
    </row>
    <row r="571" spans="2:30" ht="15.75" customHeight="1">
      <c r="B571" s="60" t="s">
        <v>1535</v>
      </c>
      <c r="C571" s="55"/>
      <c r="D571" s="122">
        <v>3821.5824712118983</v>
      </c>
      <c r="E571" s="123">
        <v>0</v>
      </c>
      <c r="F571" s="124">
        <v>3821.5824712118983</v>
      </c>
      <c r="O571" s="7"/>
      <c r="Q571" s="63"/>
      <c r="R571" s="64" t="s">
        <v>217</v>
      </c>
      <c r="S571" s="125">
        <v>236.96597849909213</v>
      </c>
      <c r="T571" s="126">
        <v>0</v>
      </c>
      <c r="U571" s="127">
        <v>236.96597849909213</v>
      </c>
      <c r="AD571" s="7"/>
    </row>
    <row r="572" spans="2:30" ht="15.75" customHeight="1">
      <c r="B572" s="60" t="s">
        <v>1414</v>
      </c>
      <c r="C572" s="60" t="s">
        <v>244</v>
      </c>
      <c r="D572" s="122">
        <v>2257.0230351624855</v>
      </c>
      <c r="E572" s="123">
        <v>0</v>
      </c>
      <c r="F572" s="124">
        <v>2257.0230351624855</v>
      </c>
      <c r="O572" s="7"/>
      <c r="Q572" s="63"/>
      <c r="R572" s="64" t="s">
        <v>45</v>
      </c>
      <c r="S572" s="125">
        <v>216.53198213756986</v>
      </c>
      <c r="T572" s="126">
        <v>0</v>
      </c>
      <c r="U572" s="127">
        <v>216.53198213756986</v>
      </c>
      <c r="AD572" s="7"/>
    </row>
    <row r="573" spans="2:30" ht="15.75" customHeight="1">
      <c r="B573" s="63"/>
      <c r="C573" s="64" t="s">
        <v>217</v>
      </c>
      <c r="D573" s="125">
        <v>704.95671985928232</v>
      </c>
      <c r="E573" s="126">
        <v>0</v>
      </c>
      <c r="F573" s="127">
        <v>704.95671985928232</v>
      </c>
      <c r="O573" s="7"/>
      <c r="Q573" s="63"/>
      <c r="R573" s="64" t="s">
        <v>97</v>
      </c>
      <c r="S573" s="125">
        <v>7.2905579964591594</v>
      </c>
      <c r="T573" s="126">
        <v>0</v>
      </c>
      <c r="U573" s="127">
        <v>7.2905579964591594</v>
      </c>
      <c r="AD573" s="7"/>
    </row>
    <row r="574" spans="2:30" ht="15.75" customHeight="1">
      <c r="B574" s="63"/>
      <c r="C574" s="64" t="s">
        <v>128</v>
      </c>
      <c r="D574" s="125">
        <v>689.79032231419137</v>
      </c>
      <c r="E574" s="126">
        <v>0</v>
      </c>
      <c r="F574" s="127">
        <v>689.79032231419137</v>
      </c>
      <c r="O574" s="7"/>
      <c r="Q574" s="60" t="s">
        <v>1536</v>
      </c>
      <c r="R574" s="55"/>
      <c r="S574" s="122">
        <v>2270.1407561751566</v>
      </c>
      <c r="T574" s="123">
        <v>0</v>
      </c>
      <c r="U574" s="124">
        <v>2270.1407561751566</v>
      </c>
      <c r="AD574" s="7"/>
    </row>
    <row r="575" spans="2:30" ht="15.75" customHeight="1">
      <c r="B575" s="60" t="s">
        <v>1540</v>
      </c>
      <c r="C575" s="55"/>
      <c r="D575" s="122">
        <v>3651.7700773359593</v>
      </c>
      <c r="E575" s="123">
        <v>0</v>
      </c>
      <c r="F575" s="124">
        <v>3651.7700773359593</v>
      </c>
      <c r="O575" s="7"/>
      <c r="Q575" s="60" t="s">
        <v>973</v>
      </c>
      <c r="R575" s="60" t="s">
        <v>244</v>
      </c>
      <c r="S575" s="122">
        <v>776.14694280393417</v>
      </c>
      <c r="T575" s="123">
        <v>0</v>
      </c>
      <c r="U575" s="124">
        <v>776.14694280393417</v>
      </c>
      <c r="AD575" s="7"/>
    </row>
    <row r="576" spans="2:30" ht="15.75" customHeight="1">
      <c r="B576" s="60" t="s">
        <v>973</v>
      </c>
      <c r="C576" s="60" t="s">
        <v>244</v>
      </c>
      <c r="D576" s="122">
        <v>1240.4190153093464</v>
      </c>
      <c r="E576" s="123">
        <v>0</v>
      </c>
      <c r="F576" s="124">
        <v>1240.4190153093464</v>
      </c>
      <c r="O576" s="7"/>
      <c r="Q576" s="63"/>
      <c r="R576" s="64" t="s">
        <v>61</v>
      </c>
      <c r="S576" s="125">
        <v>747.82576119518728</v>
      </c>
      <c r="T576" s="126">
        <v>0</v>
      </c>
      <c r="U576" s="127">
        <v>747.82576119518728</v>
      </c>
      <c r="AD576" s="7"/>
    </row>
    <row r="577" spans="2:30" ht="15.75" customHeight="1">
      <c r="B577" s="63"/>
      <c r="C577" s="64" t="s">
        <v>61</v>
      </c>
      <c r="D577" s="125">
        <v>1161.2002056337931</v>
      </c>
      <c r="E577" s="126">
        <v>0</v>
      </c>
      <c r="F577" s="127">
        <v>1161.2002056337931</v>
      </c>
      <c r="O577" s="7"/>
      <c r="Q577" s="63"/>
      <c r="R577" s="64" t="s">
        <v>128</v>
      </c>
      <c r="S577" s="125">
        <v>390.74253917223297</v>
      </c>
      <c r="T577" s="126">
        <v>0</v>
      </c>
      <c r="U577" s="127">
        <v>390.74253917223297</v>
      </c>
      <c r="AD577" s="7"/>
    </row>
    <row r="578" spans="2:30" ht="15.75" customHeight="1">
      <c r="B578" s="63"/>
      <c r="C578" s="64" t="s">
        <v>128</v>
      </c>
      <c r="D578" s="125">
        <v>545.79178249421534</v>
      </c>
      <c r="E578" s="126">
        <v>0</v>
      </c>
      <c r="F578" s="127">
        <v>545.79178249421534</v>
      </c>
      <c r="O578" s="7"/>
      <c r="Q578" s="63"/>
      <c r="R578" s="64" t="s">
        <v>217</v>
      </c>
      <c r="S578" s="125">
        <v>176.39915868587451</v>
      </c>
      <c r="T578" s="126">
        <v>0</v>
      </c>
      <c r="U578" s="127">
        <v>176.39915868587451</v>
      </c>
      <c r="AD578" s="7"/>
    </row>
    <row r="579" spans="2:30" ht="15.75" customHeight="1">
      <c r="B579" s="63"/>
      <c r="C579" s="64" t="s">
        <v>202</v>
      </c>
      <c r="D579" s="125">
        <v>231.34803264271474</v>
      </c>
      <c r="E579" s="126">
        <v>0</v>
      </c>
      <c r="F579" s="127">
        <v>231.34803264271474</v>
      </c>
      <c r="O579" s="7"/>
      <c r="Q579" s="63"/>
      <c r="R579" s="64" t="s">
        <v>202</v>
      </c>
      <c r="S579" s="125">
        <v>167.34154757547208</v>
      </c>
      <c r="T579" s="126">
        <v>0</v>
      </c>
      <c r="U579" s="127">
        <v>167.34154757547208</v>
      </c>
      <c r="AD579" s="7"/>
    </row>
    <row r="580" spans="2:30" ht="15.75" customHeight="1">
      <c r="B580" s="63"/>
      <c r="C580" s="64" t="s">
        <v>217</v>
      </c>
      <c r="D580" s="125">
        <v>222.85525456597011</v>
      </c>
      <c r="E580" s="126">
        <v>0</v>
      </c>
      <c r="F580" s="127">
        <v>222.85525456597011</v>
      </c>
      <c r="O580" s="7"/>
      <c r="Q580" s="63"/>
      <c r="R580" s="64" t="s">
        <v>97</v>
      </c>
      <c r="S580" s="125">
        <v>6.7548589056752979</v>
      </c>
      <c r="T580" s="126">
        <v>0</v>
      </c>
      <c r="U580" s="127">
        <v>6.7548589056752979</v>
      </c>
      <c r="AD580" s="7"/>
    </row>
    <row r="581" spans="2:30" ht="15.75" customHeight="1">
      <c r="B581" s="63"/>
      <c r="C581" s="64" t="s">
        <v>97</v>
      </c>
      <c r="D581" s="125">
        <v>9.192910462425619</v>
      </c>
      <c r="E581" s="126">
        <v>0</v>
      </c>
      <c r="F581" s="127">
        <v>9.192910462425619</v>
      </c>
      <c r="O581" s="7"/>
      <c r="Q581" s="60" t="s">
        <v>1544</v>
      </c>
      <c r="R581" s="55"/>
      <c r="S581" s="122">
        <v>2265.2108083383769</v>
      </c>
      <c r="T581" s="123">
        <v>0</v>
      </c>
      <c r="U581" s="124">
        <v>2265.2108083383769</v>
      </c>
      <c r="AD581" s="7"/>
    </row>
    <row r="582" spans="2:30" ht="15.75" customHeight="1">
      <c r="B582" s="60" t="s">
        <v>1544</v>
      </c>
      <c r="C582" s="55"/>
      <c r="D582" s="122">
        <v>3410.8072011084651</v>
      </c>
      <c r="E582" s="123">
        <v>0</v>
      </c>
      <c r="F582" s="124">
        <v>3410.8072011084651</v>
      </c>
      <c r="O582" s="7"/>
      <c r="Q582" s="60" t="s">
        <v>1210</v>
      </c>
      <c r="R582" s="60" t="s">
        <v>128</v>
      </c>
      <c r="S582" s="122">
        <v>1027.2113060783722</v>
      </c>
      <c r="T582" s="123">
        <v>0</v>
      </c>
      <c r="U582" s="124">
        <v>1027.2113060783722</v>
      </c>
      <c r="AD582" s="7"/>
    </row>
    <row r="583" spans="2:30" ht="15.75" customHeight="1">
      <c r="B583" s="60" t="s">
        <v>1321</v>
      </c>
      <c r="C583" s="60" t="s">
        <v>193</v>
      </c>
      <c r="D583" s="122">
        <v>1127.9154736502007</v>
      </c>
      <c r="E583" s="123">
        <v>0</v>
      </c>
      <c r="F583" s="124">
        <v>1127.9154736502007</v>
      </c>
      <c r="O583" s="7"/>
      <c r="Q583" s="63"/>
      <c r="R583" s="64" t="s">
        <v>217</v>
      </c>
      <c r="S583" s="125">
        <v>1017.247704385527</v>
      </c>
      <c r="T583" s="126">
        <v>0</v>
      </c>
      <c r="U583" s="127">
        <v>1017.247704385527</v>
      </c>
      <c r="AD583" s="7"/>
    </row>
    <row r="584" spans="2:30" ht="15.75" customHeight="1">
      <c r="B584" s="63"/>
      <c r="C584" s="64" t="s">
        <v>244</v>
      </c>
      <c r="D584" s="125">
        <v>956.76947509700597</v>
      </c>
      <c r="E584" s="126">
        <v>0</v>
      </c>
      <c r="F584" s="127">
        <v>956.76947509700597</v>
      </c>
      <c r="O584" s="7"/>
      <c r="Q584" s="63"/>
      <c r="R584" s="64" t="s">
        <v>138</v>
      </c>
      <c r="S584" s="125">
        <v>88.025847994693152</v>
      </c>
      <c r="T584" s="126">
        <v>0</v>
      </c>
      <c r="U584" s="127">
        <v>88.025847994693152</v>
      </c>
      <c r="AD584" s="7"/>
    </row>
    <row r="585" spans="2:30" ht="15.75" customHeight="1">
      <c r="B585" s="63"/>
      <c r="C585" s="64" t="s">
        <v>128</v>
      </c>
      <c r="D585" s="125">
        <v>941.28542846925643</v>
      </c>
      <c r="E585" s="126">
        <v>0</v>
      </c>
      <c r="F585" s="127">
        <v>941.28542846925643</v>
      </c>
      <c r="O585" s="7"/>
      <c r="Q585" s="63"/>
      <c r="R585" s="64" t="s">
        <v>310</v>
      </c>
      <c r="S585" s="125">
        <v>53.372336749370319</v>
      </c>
      <c r="T585" s="126">
        <v>0</v>
      </c>
      <c r="U585" s="127">
        <v>53.372336749370319</v>
      </c>
      <c r="AD585" s="7"/>
    </row>
    <row r="586" spans="2:30" ht="15.75" customHeight="1">
      <c r="B586" s="63"/>
      <c r="C586" s="64" t="s">
        <v>61</v>
      </c>
      <c r="D586" s="125">
        <v>208.97266240661511</v>
      </c>
      <c r="E586" s="126">
        <v>0</v>
      </c>
      <c r="F586" s="127">
        <v>208.97266240661511</v>
      </c>
      <c r="O586" s="7"/>
      <c r="Q586" s="63"/>
      <c r="R586" s="64" t="s">
        <v>87</v>
      </c>
      <c r="S586" s="125">
        <v>30.805629813131066</v>
      </c>
      <c r="T586" s="126">
        <v>0</v>
      </c>
      <c r="U586" s="127">
        <v>30.805629813131066</v>
      </c>
      <c r="AD586" s="7"/>
    </row>
    <row r="587" spans="2:30" ht="15.75" customHeight="1">
      <c r="B587" s="63"/>
      <c r="C587" s="64" t="s">
        <v>210</v>
      </c>
      <c r="D587" s="125">
        <v>89.965676898829145</v>
      </c>
      <c r="E587" s="126">
        <v>0</v>
      </c>
      <c r="F587" s="127">
        <v>89.965676898829145</v>
      </c>
      <c r="O587" s="7"/>
      <c r="Q587" s="63"/>
      <c r="R587" s="64" t="s">
        <v>45</v>
      </c>
      <c r="S587" s="125">
        <v>29.226698475897297</v>
      </c>
      <c r="T587" s="126">
        <v>0</v>
      </c>
      <c r="U587" s="127">
        <v>29.226698475897297</v>
      </c>
      <c r="AD587" s="7"/>
    </row>
    <row r="588" spans="2:30" ht="15.75" customHeight="1">
      <c r="B588" s="63"/>
      <c r="C588" s="64" t="s">
        <v>87</v>
      </c>
      <c r="D588" s="125">
        <v>17.580215815944815</v>
      </c>
      <c r="E588" s="126">
        <v>0</v>
      </c>
      <c r="F588" s="127">
        <v>17.580215815944815</v>
      </c>
      <c r="O588" s="7"/>
      <c r="Q588" s="60" t="s">
        <v>1547</v>
      </c>
      <c r="R588" s="55"/>
      <c r="S588" s="122">
        <v>2245.8895234969909</v>
      </c>
      <c r="T588" s="123">
        <v>0</v>
      </c>
      <c r="U588" s="124">
        <v>2245.8895234969909</v>
      </c>
      <c r="AD588" s="7"/>
    </row>
    <row r="589" spans="2:30" ht="15.75" customHeight="1">
      <c r="B589" s="63"/>
      <c r="C589" s="64" t="s">
        <v>45</v>
      </c>
      <c r="D589" s="125">
        <v>14.265486077485244</v>
      </c>
      <c r="E589" s="126">
        <v>0</v>
      </c>
      <c r="F589" s="127">
        <v>14.265486077485244</v>
      </c>
      <c r="O589" s="7"/>
      <c r="Q589" s="60" t="s">
        <v>901</v>
      </c>
      <c r="R589" s="60" t="s">
        <v>202</v>
      </c>
      <c r="S589" s="122">
        <v>1516.5292252291456</v>
      </c>
      <c r="T589" s="123">
        <v>0</v>
      </c>
      <c r="U589" s="124">
        <v>1516.5292252291456</v>
      </c>
      <c r="AD589" s="7"/>
    </row>
    <row r="590" spans="2:30" ht="15.75" customHeight="1">
      <c r="B590" s="63"/>
      <c r="C590" s="64" t="s">
        <v>310</v>
      </c>
      <c r="D590" s="125">
        <v>9.7106183704194535</v>
      </c>
      <c r="E590" s="126">
        <v>0</v>
      </c>
      <c r="F590" s="127">
        <v>9.7106183704194535</v>
      </c>
      <c r="O590" s="7"/>
      <c r="Q590" s="63"/>
      <c r="R590" s="64" t="s">
        <v>244</v>
      </c>
      <c r="S590" s="125">
        <v>438.25764450981694</v>
      </c>
      <c r="T590" s="126">
        <v>0</v>
      </c>
      <c r="U590" s="127">
        <v>438.25764450981694</v>
      </c>
      <c r="AD590" s="7"/>
    </row>
    <row r="591" spans="2:30" ht="15.75" customHeight="1">
      <c r="B591" s="63"/>
      <c r="C591" s="64" t="s">
        <v>306</v>
      </c>
      <c r="D591" s="125">
        <v>9.2202277819306797</v>
      </c>
      <c r="E591" s="126">
        <v>0</v>
      </c>
      <c r="F591" s="127">
        <v>9.2202277819306797</v>
      </c>
      <c r="O591" s="7"/>
      <c r="Q591" s="63"/>
      <c r="R591" s="64" t="s">
        <v>193</v>
      </c>
      <c r="S591" s="125">
        <v>213.05491313249493</v>
      </c>
      <c r="T591" s="126">
        <v>0</v>
      </c>
      <c r="U591" s="127">
        <v>213.05491313249493</v>
      </c>
      <c r="AD591" s="7"/>
    </row>
    <row r="592" spans="2:30" ht="15.75" customHeight="1">
      <c r="B592" s="63"/>
      <c r="C592" s="64" t="s">
        <v>319</v>
      </c>
      <c r="D592" s="125">
        <v>4.6180342368625178</v>
      </c>
      <c r="E592" s="126">
        <v>0</v>
      </c>
      <c r="F592" s="127">
        <v>4.6180342368625178</v>
      </c>
      <c r="O592" s="7"/>
      <c r="Q592" s="63"/>
      <c r="R592" s="64" t="s">
        <v>217</v>
      </c>
      <c r="S592" s="125">
        <v>47.617064435659906</v>
      </c>
      <c r="T592" s="126">
        <v>0</v>
      </c>
      <c r="U592" s="127">
        <v>47.617064435659906</v>
      </c>
      <c r="AD592" s="7"/>
    </row>
    <row r="593" spans="2:30" ht="15.75" customHeight="1">
      <c r="B593" s="63"/>
      <c r="C593" s="64" t="s">
        <v>97</v>
      </c>
      <c r="D593" s="125">
        <v>3.3214758736203209</v>
      </c>
      <c r="E593" s="126">
        <v>0</v>
      </c>
      <c r="F593" s="127">
        <v>3.3214758736203209</v>
      </c>
      <c r="O593" s="7"/>
      <c r="Q593" s="63"/>
      <c r="R593" s="64" t="s">
        <v>87</v>
      </c>
      <c r="S593" s="125">
        <v>29.681717812114833</v>
      </c>
      <c r="T593" s="126">
        <v>0</v>
      </c>
      <c r="U593" s="127">
        <v>29.681717812114833</v>
      </c>
      <c r="AD593" s="7"/>
    </row>
    <row r="594" spans="2:30" ht="15.75" customHeight="1">
      <c r="B594" s="60" t="s">
        <v>1549</v>
      </c>
      <c r="C594" s="55"/>
      <c r="D594" s="122">
        <v>3383.6247746781705</v>
      </c>
      <c r="E594" s="123">
        <v>0</v>
      </c>
      <c r="F594" s="124">
        <v>3383.6247746781705</v>
      </c>
      <c r="O594" s="7"/>
      <c r="Q594" s="60" t="s">
        <v>1535</v>
      </c>
      <c r="R594" s="55"/>
      <c r="S594" s="122">
        <v>2245.1405651192322</v>
      </c>
      <c r="T594" s="123">
        <v>0</v>
      </c>
      <c r="U594" s="124">
        <v>2245.1405651192322</v>
      </c>
      <c r="AD594" s="7"/>
    </row>
    <row r="595" spans="2:30" ht="15.75" customHeight="1">
      <c r="B595" s="60" t="s">
        <v>1009</v>
      </c>
      <c r="C595" s="60" t="s">
        <v>310</v>
      </c>
      <c r="D595" s="122">
        <v>3357.0140135384781</v>
      </c>
      <c r="E595" s="123">
        <v>0</v>
      </c>
      <c r="F595" s="124">
        <v>3357.0140135384781</v>
      </c>
      <c r="O595" s="7"/>
      <c r="Q595" s="60" t="s">
        <v>969</v>
      </c>
      <c r="R595" s="60" t="s">
        <v>306</v>
      </c>
      <c r="S595" s="122">
        <v>2166.3420219118389</v>
      </c>
      <c r="T595" s="123">
        <v>0</v>
      </c>
      <c r="U595" s="124">
        <v>2166.3420219118389</v>
      </c>
      <c r="AD595" s="7"/>
    </row>
    <row r="596" spans="2:30" ht="15.75" customHeight="1">
      <c r="B596" s="60" t="s">
        <v>1512</v>
      </c>
      <c r="C596" s="55"/>
      <c r="D596" s="122">
        <v>3357.0140135384781</v>
      </c>
      <c r="E596" s="123">
        <v>0</v>
      </c>
      <c r="F596" s="124">
        <v>3357.0140135384781</v>
      </c>
      <c r="O596" s="7"/>
      <c r="Q596" s="60" t="s">
        <v>1550</v>
      </c>
      <c r="R596" s="55"/>
      <c r="S596" s="122">
        <v>2166.3420219118389</v>
      </c>
      <c r="T596" s="123">
        <v>0</v>
      </c>
      <c r="U596" s="124">
        <v>2166.3420219118389</v>
      </c>
      <c r="AD596" s="7"/>
    </row>
    <row r="597" spans="2:30" ht="15.75" customHeight="1">
      <c r="B597" s="60" t="s">
        <v>1030</v>
      </c>
      <c r="C597" s="60" t="s">
        <v>244</v>
      </c>
      <c r="D597" s="122">
        <v>2990.9794929334171</v>
      </c>
      <c r="E597" s="123">
        <v>0</v>
      </c>
      <c r="F597" s="124">
        <v>2990.9794929334171</v>
      </c>
      <c r="O597" s="7"/>
      <c r="Q597" s="60" t="s">
        <v>1030</v>
      </c>
      <c r="R597" s="60" t="s">
        <v>244</v>
      </c>
      <c r="S597" s="122">
        <v>1871.4962934122643</v>
      </c>
      <c r="T597" s="123">
        <v>0</v>
      </c>
      <c r="U597" s="124">
        <v>1871.4962934122643</v>
      </c>
      <c r="AD597" s="7"/>
    </row>
    <row r="598" spans="2:30" ht="15.75" customHeight="1">
      <c r="B598" s="63"/>
      <c r="C598" s="64" t="s">
        <v>217</v>
      </c>
      <c r="D598" s="125">
        <v>319.06964134941506</v>
      </c>
      <c r="E598" s="126">
        <v>0</v>
      </c>
      <c r="F598" s="127">
        <v>319.06964134941506</v>
      </c>
      <c r="O598" s="7"/>
      <c r="Q598" s="63"/>
      <c r="R598" s="64" t="s">
        <v>217</v>
      </c>
      <c r="S598" s="125">
        <v>252.55682844839242</v>
      </c>
      <c r="T598" s="126">
        <v>0</v>
      </c>
      <c r="U598" s="127">
        <v>252.55682844839242</v>
      </c>
      <c r="AD598" s="7"/>
    </row>
    <row r="599" spans="2:30" ht="15.75" customHeight="1">
      <c r="B599" s="60" t="s">
        <v>1545</v>
      </c>
      <c r="C599" s="55"/>
      <c r="D599" s="122">
        <v>3310.0491342828323</v>
      </c>
      <c r="E599" s="123">
        <v>0</v>
      </c>
      <c r="F599" s="124">
        <v>3310.0491342828323</v>
      </c>
      <c r="O599" s="7"/>
      <c r="Q599" s="60" t="s">
        <v>1545</v>
      </c>
      <c r="R599" s="55"/>
      <c r="S599" s="122">
        <v>2124.0531218606566</v>
      </c>
      <c r="T599" s="123">
        <v>0</v>
      </c>
      <c r="U599" s="124">
        <v>2124.0531218606566</v>
      </c>
      <c r="AD599" s="7"/>
    </row>
    <row r="600" spans="2:30" ht="15.75" customHeight="1">
      <c r="B600" s="60" t="s">
        <v>969</v>
      </c>
      <c r="C600" s="60" t="s">
        <v>306</v>
      </c>
      <c r="D600" s="122">
        <v>3300.794515829688</v>
      </c>
      <c r="E600" s="123">
        <v>0</v>
      </c>
      <c r="F600" s="124">
        <v>3300.794515829688</v>
      </c>
      <c r="O600" s="7"/>
      <c r="Q600" s="60" t="s">
        <v>1168</v>
      </c>
      <c r="R600" s="60" t="s">
        <v>202</v>
      </c>
      <c r="S600" s="122">
        <v>1274.7654202889225</v>
      </c>
      <c r="T600" s="123">
        <v>0</v>
      </c>
      <c r="U600" s="124">
        <v>1274.7654202889225</v>
      </c>
      <c r="AD600" s="7"/>
    </row>
    <row r="601" spans="2:30" ht="15.75" customHeight="1">
      <c r="B601" s="60" t="s">
        <v>1550</v>
      </c>
      <c r="C601" s="55"/>
      <c r="D601" s="122">
        <v>3300.794515829688</v>
      </c>
      <c r="E601" s="123">
        <v>0</v>
      </c>
      <c r="F601" s="124">
        <v>3300.794515829688</v>
      </c>
      <c r="O601" s="7"/>
      <c r="Q601" s="63"/>
      <c r="R601" s="64" t="s">
        <v>217</v>
      </c>
      <c r="S601" s="125">
        <v>827.78194463464058</v>
      </c>
      <c r="T601" s="126">
        <v>0</v>
      </c>
      <c r="U601" s="127">
        <v>827.78194463464058</v>
      </c>
      <c r="AD601" s="7"/>
    </row>
    <row r="602" spans="2:30" ht="15.75" customHeight="1">
      <c r="B602" s="60" t="s">
        <v>1210</v>
      </c>
      <c r="C602" s="60" t="s">
        <v>128</v>
      </c>
      <c r="D602" s="122">
        <v>1434.8155973250798</v>
      </c>
      <c r="E602" s="123">
        <v>0</v>
      </c>
      <c r="F602" s="124">
        <v>1434.8155973250798</v>
      </c>
      <c r="O602" s="7"/>
      <c r="Q602" s="63"/>
      <c r="R602" s="64" t="s">
        <v>87</v>
      </c>
      <c r="S602" s="125">
        <v>11.929079674175368</v>
      </c>
      <c r="T602" s="126">
        <v>0</v>
      </c>
      <c r="U602" s="127">
        <v>11.929079674175368</v>
      </c>
      <c r="AD602" s="7"/>
    </row>
    <row r="603" spans="2:30" ht="15.75" customHeight="1">
      <c r="B603" s="63"/>
      <c r="C603" s="64" t="s">
        <v>217</v>
      </c>
      <c r="D603" s="125">
        <v>1285.1478306718175</v>
      </c>
      <c r="E603" s="126">
        <v>0</v>
      </c>
      <c r="F603" s="127">
        <v>1285.1478306718175</v>
      </c>
      <c r="O603" s="7"/>
      <c r="Q603" s="63"/>
      <c r="R603" s="64" t="s">
        <v>97</v>
      </c>
      <c r="S603" s="125">
        <v>3.2014243441551939</v>
      </c>
      <c r="T603" s="126">
        <v>0</v>
      </c>
      <c r="U603" s="127">
        <v>3.2014243441551939</v>
      </c>
      <c r="AD603" s="7"/>
    </row>
    <row r="604" spans="2:30" ht="15.75" customHeight="1">
      <c r="B604" s="63"/>
      <c r="C604" s="64" t="s">
        <v>87</v>
      </c>
      <c r="D604" s="125">
        <v>297.60531945350704</v>
      </c>
      <c r="E604" s="126">
        <v>0</v>
      </c>
      <c r="F604" s="127">
        <v>297.60531945350704</v>
      </c>
      <c r="O604" s="7"/>
      <c r="Q604" s="60" t="s">
        <v>1541</v>
      </c>
      <c r="R604" s="55"/>
      <c r="S604" s="122">
        <v>2117.6778689418938</v>
      </c>
      <c r="T604" s="123">
        <v>0</v>
      </c>
      <c r="U604" s="124">
        <v>2117.6778689418938</v>
      </c>
      <c r="AD604" s="7"/>
    </row>
    <row r="605" spans="2:30" ht="15.75" customHeight="1">
      <c r="B605" s="63"/>
      <c r="C605" s="64" t="s">
        <v>138</v>
      </c>
      <c r="D605" s="125">
        <v>138.97748831620859</v>
      </c>
      <c r="E605" s="126">
        <v>0</v>
      </c>
      <c r="F605" s="127">
        <v>138.97748831620859</v>
      </c>
      <c r="O605" s="7"/>
      <c r="Q605" s="60" t="s">
        <v>1078</v>
      </c>
      <c r="R605" s="60" t="s">
        <v>83</v>
      </c>
      <c r="S605" s="122">
        <v>2107.1399393265729</v>
      </c>
      <c r="T605" s="123">
        <v>0</v>
      </c>
      <c r="U605" s="124">
        <v>2107.1399393265729</v>
      </c>
      <c r="AD605" s="7"/>
    </row>
    <row r="606" spans="2:30" ht="15.75" customHeight="1">
      <c r="B606" s="63"/>
      <c r="C606" s="64" t="s">
        <v>310</v>
      </c>
      <c r="D606" s="125">
        <v>89.218677080545532</v>
      </c>
      <c r="E606" s="126">
        <v>0</v>
      </c>
      <c r="F606" s="127">
        <v>89.218677080545532</v>
      </c>
      <c r="O606" s="7"/>
      <c r="Q606" s="60" t="s">
        <v>1526</v>
      </c>
      <c r="R606" s="55"/>
      <c r="S606" s="122">
        <v>2107.1399393265729</v>
      </c>
      <c r="T606" s="123">
        <v>0</v>
      </c>
      <c r="U606" s="124">
        <v>2107.1399393265729</v>
      </c>
      <c r="AD606" s="7"/>
    </row>
    <row r="607" spans="2:30" ht="15.75" customHeight="1">
      <c r="B607" s="63"/>
      <c r="C607" s="64" t="s">
        <v>45</v>
      </c>
      <c r="D607" s="125">
        <v>45.159520207310734</v>
      </c>
      <c r="E607" s="126">
        <v>0</v>
      </c>
      <c r="F607" s="127">
        <v>45.159520207310734</v>
      </c>
      <c r="O607" s="7"/>
      <c r="Q607" s="60" t="s">
        <v>1376</v>
      </c>
      <c r="R607" s="60" t="s">
        <v>306</v>
      </c>
      <c r="S607" s="122">
        <v>0</v>
      </c>
      <c r="T607" s="123">
        <v>2086.1317347072845</v>
      </c>
      <c r="U607" s="124">
        <v>2086.1317347072845</v>
      </c>
      <c r="AD607" s="7"/>
    </row>
    <row r="608" spans="2:30" ht="15.75" customHeight="1">
      <c r="B608" s="60" t="s">
        <v>1547</v>
      </c>
      <c r="C608" s="55"/>
      <c r="D608" s="122">
        <v>3290.9244330544693</v>
      </c>
      <c r="E608" s="123">
        <v>0</v>
      </c>
      <c r="F608" s="124">
        <v>3290.9244330544693</v>
      </c>
      <c r="O608" s="7"/>
      <c r="Q608" s="60" t="s">
        <v>1552</v>
      </c>
      <c r="R608" s="55"/>
      <c r="S608" s="122">
        <v>0</v>
      </c>
      <c r="T608" s="123">
        <v>2086.1317347072845</v>
      </c>
      <c r="U608" s="124">
        <v>2086.1317347072845</v>
      </c>
      <c r="AD608" s="7"/>
    </row>
    <row r="609" spans="2:30" ht="15.75" customHeight="1">
      <c r="B609" s="60" t="s">
        <v>1183</v>
      </c>
      <c r="C609" s="60" t="s">
        <v>202</v>
      </c>
      <c r="D609" s="122">
        <v>1637.1909355609339</v>
      </c>
      <c r="E609" s="123">
        <v>0</v>
      </c>
      <c r="F609" s="124">
        <v>1637.1909355609339</v>
      </c>
      <c r="O609" s="7"/>
      <c r="Q609" s="60" t="s">
        <v>1229</v>
      </c>
      <c r="R609" s="60" t="s">
        <v>83</v>
      </c>
      <c r="S609" s="122">
        <v>2084.490119992673</v>
      </c>
      <c r="T609" s="123">
        <v>0</v>
      </c>
      <c r="U609" s="124">
        <v>2084.490119992673</v>
      </c>
      <c r="AD609" s="7"/>
    </row>
    <row r="610" spans="2:30" ht="15.75" customHeight="1">
      <c r="B610" s="63"/>
      <c r="C610" s="64" t="s">
        <v>244</v>
      </c>
      <c r="D610" s="125">
        <v>999.04961711412682</v>
      </c>
      <c r="E610" s="126">
        <v>0</v>
      </c>
      <c r="F610" s="127">
        <v>999.04961711412682</v>
      </c>
      <c r="O610" s="7"/>
      <c r="Q610" s="60" t="s">
        <v>1528</v>
      </c>
      <c r="R610" s="55"/>
      <c r="S610" s="122">
        <v>2084.490119992673</v>
      </c>
      <c r="T610" s="123">
        <v>0</v>
      </c>
      <c r="U610" s="124">
        <v>2084.490119992673</v>
      </c>
      <c r="AD610" s="7"/>
    </row>
    <row r="611" spans="2:30" ht="15.75" customHeight="1">
      <c r="B611" s="63"/>
      <c r="C611" s="64" t="s">
        <v>45</v>
      </c>
      <c r="D611" s="125">
        <v>334.57355544057634</v>
      </c>
      <c r="E611" s="126">
        <v>0</v>
      </c>
      <c r="F611" s="127">
        <v>334.57355544057634</v>
      </c>
      <c r="O611" s="7"/>
      <c r="Q611" s="60" t="s">
        <v>1003</v>
      </c>
      <c r="R611" s="60" t="s">
        <v>202</v>
      </c>
      <c r="S611" s="122">
        <v>1546.5950506917875</v>
      </c>
      <c r="T611" s="123">
        <v>0</v>
      </c>
      <c r="U611" s="124">
        <v>1546.5950506917875</v>
      </c>
      <c r="AD611" s="7"/>
    </row>
    <row r="612" spans="2:30" ht="15.75" customHeight="1">
      <c r="B612" s="63"/>
      <c r="C612" s="64" t="s">
        <v>217</v>
      </c>
      <c r="D612" s="125">
        <v>299.3728193223983</v>
      </c>
      <c r="E612" s="126">
        <v>0</v>
      </c>
      <c r="F612" s="127">
        <v>299.3728193223983</v>
      </c>
      <c r="O612" s="7"/>
      <c r="Q612" s="63"/>
      <c r="R612" s="64" t="s">
        <v>244</v>
      </c>
      <c r="S612" s="125">
        <v>255.45924405077406</v>
      </c>
      <c r="T612" s="126">
        <v>0</v>
      </c>
      <c r="U612" s="127">
        <v>255.45924405077406</v>
      </c>
      <c r="AD612" s="7"/>
    </row>
    <row r="613" spans="2:30" ht="15.75" customHeight="1">
      <c r="B613" s="63"/>
      <c r="C613" s="64" t="s">
        <v>97</v>
      </c>
      <c r="D613" s="125">
        <v>9.9219610384844721</v>
      </c>
      <c r="E613" s="126">
        <v>0</v>
      </c>
      <c r="F613" s="127">
        <v>9.9219610384844721</v>
      </c>
      <c r="O613" s="7"/>
      <c r="Q613" s="63"/>
      <c r="R613" s="64" t="s">
        <v>128</v>
      </c>
      <c r="S613" s="125">
        <v>88.86697597412585</v>
      </c>
      <c r="T613" s="126">
        <v>0</v>
      </c>
      <c r="U613" s="127">
        <v>88.86697597412585</v>
      </c>
      <c r="AD613" s="7"/>
    </row>
    <row r="614" spans="2:30" ht="15.75" customHeight="1">
      <c r="B614" s="60" t="s">
        <v>1536</v>
      </c>
      <c r="C614" s="55"/>
      <c r="D614" s="122">
        <v>3280.1088884765195</v>
      </c>
      <c r="E614" s="123">
        <v>0</v>
      </c>
      <c r="F614" s="124">
        <v>3280.1088884765195</v>
      </c>
      <c r="O614" s="7"/>
      <c r="Q614" s="63"/>
      <c r="R614" s="64" t="s">
        <v>193</v>
      </c>
      <c r="S614" s="125">
        <v>83.882862334874147</v>
      </c>
      <c r="T614" s="126">
        <v>0</v>
      </c>
      <c r="U614" s="127">
        <v>83.882862334874147</v>
      </c>
      <c r="AD614" s="7"/>
    </row>
    <row r="615" spans="2:30" ht="15.75" customHeight="1">
      <c r="B615" s="60" t="s">
        <v>1333</v>
      </c>
      <c r="C615" s="60" t="s">
        <v>217</v>
      </c>
      <c r="D615" s="122">
        <v>2879.6961864271284</v>
      </c>
      <c r="E615" s="123">
        <v>0</v>
      </c>
      <c r="F615" s="124">
        <v>2879.6961864271284</v>
      </c>
      <c r="O615" s="7"/>
      <c r="Q615" s="63"/>
      <c r="R615" s="64" t="s">
        <v>217</v>
      </c>
      <c r="S615" s="125">
        <v>45.796971558641822</v>
      </c>
      <c r="T615" s="126">
        <v>0</v>
      </c>
      <c r="U615" s="127">
        <v>45.796971558641822</v>
      </c>
      <c r="AD615" s="7"/>
    </row>
    <row r="616" spans="2:30" ht="15.75" customHeight="1">
      <c r="B616" s="63"/>
      <c r="C616" s="64" t="s">
        <v>45</v>
      </c>
      <c r="D616" s="125">
        <v>396.90977640744211</v>
      </c>
      <c r="E616" s="126">
        <v>0</v>
      </c>
      <c r="F616" s="127">
        <v>396.90977640744211</v>
      </c>
      <c r="O616" s="7"/>
      <c r="Q616" s="60" t="s">
        <v>1538</v>
      </c>
      <c r="R616" s="55"/>
      <c r="S616" s="122">
        <v>2020.6011046102035</v>
      </c>
      <c r="T616" s="123">
        <v>0</v>
      </c>
      <c r="U616" s="124">
        <v>2020.6011046102035</v>
      </c>
      <c r="AD616" s="7"/>
    </row>
    <row r="617" spans="2:30" ht="15.75" customHeight="1">
      <c r="B617" s="60" t="s">
        <v>1537</v>
      </c>
      <c r="C617" s="55"/>
      <c r="D617" s="122">
        <v>3276.6059628345706</v>
      </c>
      <c r="E617" s="123">
        <v>0</v>
      </c>
      <c r="F617" s="124">
        <v>3276.6059628345706</v>
      </c>
      <c r="O617" s="7"/>
      <c r="Q617" s="60" t="s">
        <v>1009</v>
      </c>
      <c r="R617" s="60" t="s">
        <v>310</v>
      </c>
      <c r="S617" s="122">
        <v>2008.230656022582</v>
      </c>
      <c r="T617" s="123">
        <v>0</v>
      </c>
      <c r="U617" s="124">
        <v>2008.230656022582</v>
      </c>
      <c r="AD617" s="7"/>
    </row>
    <row r="618" spans="2:30" ht="15.75" customHeight="1">
      <c r="B618" s="60" t="s">
        <v>1376</v>
      </c>
      <c r="C618" s="60" t="s">
        <v>306</v>
      </c>
      <c r="D618" s="122">
        <v>0</v>
      </c>
      <c r="E618" s="123">
        <v>3178.5803532274854</v>
      </c>
      <c r="F618" s="124">
        <v>3178.5803532274854</v>
      </c>
      <c r="O618" s="7"/>
      <c r="Q618" s="60" t="s">
        <v>1512</v>
      </c>
      <c r="R618" s="55"/>
      <c r="S618" s="122">
        <v>2008.230656022582</v>
      </c>
      <c r="T618" s="123">
        <v>0</v>
      </c>
      <c r="U618" s="124">
        <v>2008.230656022582</v>
      </c>
      <c r="AD618" s="7"/>
    </row>
    <row r="619" spans="2:30" ht="15.75" customHeight="1">
      <c r="B619" s="60" t="s">
        <v>1552</v>
      </c>
      <c r="C619" s="55"/>
      <c r="D619" s="122">
        <v>0</v>
      </c>
      <c r="E619" s="123">
        <v>3178.5803532274854</v>
      </c>
      <c r="F619" s="124">
        <v>3178.5803532274854</v>
      </c>
      <c r="O619" s="7"/>
      <c r="Q619" s="60" t="s">
        <v>1040</v>
      </c>
      <c r="R619" s="60" t="s">
        <v>244</v>
      </c>
      <c r="S619" s="122">
        <v>1422.3371829933208</v>
      </c>
      <c r="T619" s="123">
        <v>0</v>
      </c>
      <c r="U619" s="124">
        <v>1422.3371829933208</v>
      </c>
      <c r="AD619" s="7"/>
    </row>
    <row r="620" spans="2:30" ht="15.75" customHeight="1">
      <c r="B620" s="60" t="s">
        <v>1350</v>
      </c>
      <c r="C620" s="60" t="s">
        <v>250</v>
      </c>
      <c r="D620" s="122">
        <v>3102.5211772976222</v>
      </c>
      <c r="E620" s="123">
        <v>0</v>
      </c>
      <c r="F620" s="124">
        <v>3102.5211772976222</v>
      </c>
      <c r="O620" s="7"/>
      <c r="Q620" s="63"/>
      <c r="R620" s="64" t="s">
        <v>128</v>
      </c>
      <c r="S620" s="125">
        <v>273.82136972027519</v>
      </c>
      <c r="T620" s="126">
        <v>0</v>
      </c>
      <c r="U620" s="127">
        <v>273.82136972027519</v>
      </c>
      <c r="AD620" s="7"/>
    </row>
    <row r="621" spans="2:30" ht="15.75" customHeight="1">
      <c r="B621" s="60" t="s">
        <v>1555</v>
      </c>
      <c r="C621" s="55"/>
      <c r="D621" s="122">
        <v>3102.5211772976222</v>
      </c>
      <c r="E621" s="123">
        <v>0</v>
      </c>
      <c r="F621" s="124">
        <v>3102.5211772976222</v>
      </c>
      <c r="O621" s="7"/>
      <c r="Q621" s="63"/>
      <c r="R621" s="64" t="s">
        <v>217</v>
      </c>
      <c r="S621" s="125">
        <v>204.17199125424941</v>
      </c>
      <c r="T621" s="126">
        <v>0</v>
      </c>
      <c r="U621" s="127">
        <v>204.17199125424941</v>
      </c>
      <c r="AD621" s="7"/>
    </row>
    <row r="622" spans="2:30" ht="15.75" customHeight="1">
      <c r="B622" s="60" t="s">
        <v>1003</v>
      </c>
      <c r="C622" s="60" t="s">
        <v>202</v>
      </c>
      <c r="D622" s="122">
        <v>2138.1523444507043</v>
      </c>
      <c r="E622" s="123">
        <v>0</v>
      </c>
      <c r="F622" s="124">
        <v>2138.1523444507043</v>
      </c>
      <c r="O622" s="7"/>
      <c r="Q622" s="63"/>
      <c r="R622" s="64" t="s">
        <v>97</v>
      </c>
      <c r="S622" s="125">
        <v>2.9797134611950851</v>
      </c>
      <c r="T622" s="126">
        <v>0</v>
      </c>
      <c r="U622" s="127">
        <v>2.9797134611950851</v>
      </c>
      <c r="AD622" s="7"/>
    </row>
    <row r="623" spans="2:30" ht="15.75" customHeight="1">
      <c r="B623" s="63"/>
      <c r="C623" s="64" t="s">
        <v>244</v>
      </c>
      <c r="D623" s="125">
        <v>408.2687007854114</v>
      </c>
      <c r="E623" s="126">
        <v>0</v>
      </c>
      <c r="F623" s="127">
        <v>408.2687007854114</v>
      </c>
      <c r="O623" s="7"/>
      <c r="Q623" s="63"/>
      <c r="R623" s="64" t="s">
        <v>319</v>
      </c>
      <c r="S623" s="125">
        <v>0.62718531818547152</v>
      </c>
      <c r="T623" s="126">
        <v>0</v>
      </c>
      <c r="U623" s="127">
        <v>0.62718531818547152</v>
      </c>
      <c r="AD623" s="7"/>
    </row>
    <row r="624" spans="2:30" ht="15.75" customHeight="1">
      <c r="B624" s="63"/>
      <c r="C624" s="64" t="s">
        <v>193</v>
      </c>
      <c r="D624" s="125">
        <v>266.81195464089569</v>
      </c>
      <c r="E624" s="126">
        <v>0</v>
      </c>
      <c r="F624" s="127">
        <v>266.81195464089569</v>
      </c>
      <c r="O624" s="7"/>
      <c r="Q624" s="60" t="s">
        <v>1548</v>
      </c>
      <c r="R624" s="55"/>
      <c r="S624" s="122">
        <v>1903.937442747226</v>
      </c>
      <c r="T624" s="123">
        <v>0</v>
      </c>
      <c r="U624" s="124">
        <v>1903.937442747226</v>
      </c>
      <c r="AD624" s="7"/>
    </row>
    <row r="625" spans="2:30" ht="15.75" customHeight="1">
      <c r="B625" s="63"/>
      <c r="C625" s="64" t="s">
        <v>128</v>
      </c>
      <c r="D625" s="125">
        <v>124.12998422065709</v>
      </c>
      <c r="E625" s="126">
        <v>0</v>
      </c>
      <c r="F625" s="127">
        <v>124.12998422065709</v>
      </c>
      <c r="O625" s="7"/>
      <c r="Q625" s="60" t="s">
        <v>1088</v>
      </c>
      <c r="R625" s="60" t="s">
        <v>244</v>
      </c>
      <c r="S625" s="122">
        <v>1665.6317011369154</v>
      </c>
      <c r="T625" s="123">
        <v>0</v>
      </c>
      <c r="U625" s="124">
        <v>1665.6317011369154</v>
      </c>
      <c r="AD625" s="7"/>
    </row>
    <row r="626" spans="2:30" ht="15.75" customHeight="1">
      <c r="B626" s="63"/>
      <c r="C626" s="64" t="s">
        <v>217</v>
      </c>
      <c r="D626" s="125">
        <v>57.857961631360595</v>
      </c>
      <c r="E626" s="126">
        <v>0</v>
      </c>
      <c r="F626" s="127">
        <v>57.857961631360595</v>
      </c>
      <c r="O626" s="7"/>
      <c r="Q626" s="63"/>
      <c r="R626" s="64" t="s">
        <v>217</v>
      </c>
      <c r="S626" s="125">
        <v>99.352488887218257</v>
      </c>
      <c r="T626" s="126">
        <v>0</v>
      </c>
      <c r="U626" s="127">
        <v>99.352488887218257</v>
      </c>
      <c r="AD626" s="7"/>
    </row>
    <row r="627" spans="2:30" ht="15.75" customHeight="1">
      <c r="B627" s="60" t="s">
        <v>1538</v>
      </c>
      <c r="C627" s="55"/>
      <c r="D627" s="122">
        <v>2995.2209457290292</v>
      </c>
      <c r="E627" s="123">
        <v>0</v>
      </c>
      <c r="F627" s="124">
        <v>2995.2209457290292</v>
      </c>
      <c r="O627" s="7"/>
      <c r="Q627" s="63"/>
      <c r="R627" s="64" t="s">
        <v>128</v>
      </c>
      <c r="S627" s="125">
        <v>64.839567345121566</v>
      </c>
      <c r="T627" s="126">
        <v>0</v>
      </c>
      <c r="U627" s="127">
        <v>64.839567345121566</v>
      </c>
      <c r="AD627" s="7"/>
    </row>
    <row r="628" spans="2:30" ht="15.75" customHeight="1">
      <c r="B628" s="60" t="s">
        <v>1168</v>
      </c>
      <c r="C628" s="60" t="s">
        <v>202</v>
      </c>
      <c r="D628" s="122">
        <v>1762.3505718554284</v>
      </c>
      <c r="E628" s="123">
        <v>0</v>
      </c>
      <c r="F628" s="124">
        <v>1762.3505718554284</v>
      </c>
      <c r="O628" s="7"/>
      <c r="Q628" s="63"/>
      <c r="R628" s="64" t="s">
        <v>97</v>
      </c>
      <c r="S628" s="125">
        <v>2.9865314496232425</v>
      </c>
      <c r="T628" s="126">
        <v>0</v>
      </c>
      <c r="U628" s="127">
        <v>2.9865314496232425</v>
      </c>
      <c r="AD628" s="7"/>
    </row>
    <row r="629" spans="2:30" ht="15.75" customHeight="1">
      <c r="B629" s="63"/>
      <c r="C629" s="64" t="s">
        <v>217</v>
      </c>
      <c r="D629" s="125">
        <v>1045.784783617785</v>
      </c>
      <c r="E629" s="126">
        <v>0</v>
      </c>
      <c r="F629" s="127">
        <v>1045.784783617785</v>
      </c>
      <c r="O629" s="7"/>
      <c r="Q629" s="63"/>
      <c r="R629" s="64" t="s">
        <v>319</v>
      </c>
      <c r="S629" s="125">
        <v>7.2587865266432669E-2</v>
      </c>
      <c r="T629" s="126">
        <v>0</v>
      </c>
      <c r="U629" s="127">
        <v>7.2587865266432669E-2</v>
      </c>
      <c r="AD629" s="7"/>
    </row>
    <row r="630" spans="2:30" ht="15.75" customHeight="1">
      <c r="B630" s="63"/>
      <c r="C630" s="64" t="s">
        <v>87</v>
      </c>
      <c r="D630" s="125">
        <v>115.24379111074121</v>
      </c>
      <c r="E630" s="126">
        <v>0</v>
      </c>
      <c r="F630" s="127">
        <v>115.24379111074121</v>
      </c>
      <c r="O630" s="7"/>
      <c r="Q630" s="60" t="s">
        <v>1546</v>
      </c>
      <c r="R630" s="55"/>
      <c r="S630" s="122">
        <v>1832.882876684145</v>
      </c>
      <c r="T630" s="123">
        <v>0</v>
      </c>
      <c r="U630" s="124">
        <v>1832.882876684145</v>
      </c>
      <c r="AD630" s="7"/>
    </row>
    <row r="631" spans="2:30" ht="15.75" customHeight="1">
      <c r="B631" s="63"/>
      <c r="C631" s="64" t="s">
        <v>97</v>
      </c>
      <c r="D631" s="125">
        <v>4.3569240688834396</v>
      </c>
      <c r="E631" s="126">
        <v>0</v>
      </c>
      <c r="F631" s="127">
        <v>4.3569240688834396</v>
      </c>
      <c r="O631" s="7"/>
      <c r="Q631" s="60" t="s">
        <v>1160</v>
      </c>
      <c r="R631" s="60" t="s">
        <v>128</v>
      </c>
      <c r="S631" s="122">
        <v>1798.8008941802682</v>
      </c>
      <c r="T631" s="123">
        <v>0</v>
      </c>
      <c r="U631" s="124">
        <v>1798.8008941802682</v>
      </c>
      <c r="AD631" s="7"/>
    </row>
    <row r="632" spans="2:30" ht="15.75" customHeight="1">
      <c r="B632" s="60" t="s">
        <v>1541</v>
      </c>
      <c r="C632" s="55"/>
      <c r="D632" s="122">
        <v>2927.7360706528384</v>
      </c>
      <c r="E632" s="123">
        <v>0</v>
      </c>
      <c r="F632" s="124">
        <v>2927.7360706528384</v>
      </c>
      <c r="O632" s="7"/>
      <c r="Q632" s="63"/>
      <c r="R632" s="64" t="s">
        <v>87</v>
      </c>
      <c r="S632" s="125">
        <v>25.967610886621419</v>
      </c>
      <c r="T632" s="126">
        <v>0</v>
      </c>
      <c r="U632" s="127">
        <v>25.967610886621419</v>
      </c>
      <c r="AD632" s="7"/>
    </row>
    <row r="633" spans="2:30" ht="15.75" customHeight="1">
      <c r="B633" s="60" t="s">
        <v>1040</v>
      </c>
      <c r="C633" s="60" t="s">
        <v>244</v>
      </c>
      <c r="D633" s="122">
        <v>2273.1444146293966</v>
      </c>
      <c r="E633" s="123">
        <v>0</v>
      </c>
      <c r="F633" s="124">
        <v>2273.1444146293966</v>
      </c>
      <c r="O633" s="7"/>
      <c r="Q633" s="60" t="s">
        <v>1557</v>
      </c>
      <c r="R633" s="55"/>
      <c r="S633" s="122">
        <v>1824.7685050668897</v>
      </c>
      <c r="T633" s="123">
        <v>0</v>
      </c>
      <c r="U633" s="124">
        <v>1824.7685050668897</v>
      </c>
      <c r="AD633" s="7"/>
    </row>
    <row r="634" spans="2:30" ht="15.75" customHeight="1">
      <c r="B634" s="63"/>
      <c r="C634" s="64" t="s">
        <v>128</v>
      </c>
      <c r="D634" s="125">
        <v>382.47551387989955</v>
      </c>
      <c r="E634" s="126">
        <v>0</v>
      </c>
      <c r="F634" s="127">
        <v>382.47551387989955</v>
      </c>
      <c r="O634" s="7"/>
      <c r="Q634" s="60" t="s">
        <v>1321</v>
      </c>
      <c r="R634" s="60" t="s">
        <v>128</v>
      </c>
      <c r="S634" s="122">
        <v>673.88383299779468</v>
      </c>
      <c r="T634" s="123">
        <v>0</v>
      </c>
      <c r="U634" s="124">
        <v>673.88383299779468</v>
      </c>
      <c r="AD634" s="7"/>
    </row>
    <row r="635" spans="2:30" ht="15.75" customHeight="1">
      <c r="B635" s="63"/>
      <c r="C635" s="64" t="s">
        <v>217</v>
      </c>
      <c r="D635" s="125">
        <v>257.94227945969413</v>
      </c>
      <c r="E635" s="126">
        <v>0</v>
      </c>
      <c r="F635" s="127">
        <v>257.94227945969413</v>
      </c>
      <c r="O635" s="7"/>
      <c r="Q635" s="63"/>
      <c r="R635" s="64" t="s">
        <v>244</v>
      </c>
      <c r="S635" s="125">
        <v>598.66359181818211</v>
      </c>
      <c r="T635" s="126">
        <v>0</v>
      </c>
      <c r="U635" s="127">
        <v>598.66359181818211</v>
      </c>
      <c r="AD635" s="7"/>
    </row>
    <row r="636" spans="2:30" ht="15.75" customHeight="1">
      <c r="B636" s="63"/>
      <c r="C636" s="64" t="s">
        <v>97</v>
      </c>
      <c r="D636" s="125">
        <v>4.0551904095933571</v>
      </c>
      <c r="E636" s="126">
        <v>0</v>
      </c>
      <c r="F636" s="127">
        <v>4.0551904095933571</v>
      </c>
      <c r="O636" s="7"/>
      <c r="Q636" s="63"/>
      <c r="R636" s="64" t="s">
        <v>193</v>
      </c>
      <c r="S636" s="125">
        <v>354.60471975071067</v>
      </c>
      <c r="T636" s="126">
        <v>0</v>
      </c>
      <c r="U636" s="127">
        <v>354.60471975071067</v>
      </c>
      <c r="AD636" s="7"/>
    </row>
    <row r="637" spans="2:30" ht="15.75" customHeight="1">
      <c r="B637" s="63"/>
      <c r="C637" s="64" t="s">
        <v>319</v>
      </c>
      <c r="D637" s="125">
        <v>1.2132063645400821</v>
      </c>
      <c r="E637" s="126">
        <v>0</v>
      </c>
      <c r="F637" s="127">
        <v>1.2132063645400821</v>
      </c>
      <c r="O637" s="7"/>
      <c r="Q637" s="63"/>
      <c r="R637" s="64" t="s">
        <v>61</v>
      </c>
      <c r="S637" s="125">
        <v>134.58070328872833</v>
      </c>
      <c r="T637" s="126">
        <v>0</v>
      </c>
      <c r="U637" s="127">
        <v>134.58070328872833</v>
      </c>
      <c r="AD637" s="7"/>
    </row>
    <row r="638" spans="2:30" ht="15.75" customHeight="1">
      <c r="B638" s="60" t="s">
        <v>1548</v>
      </c>
      <c r="C638" s="55"/>
      <c r="D638" s="122">
        <v>2918.8306047431233</v>
      </c>
      <c r="E638" s="123">
        <v>0</v>
      </c>
      <c r="F638" s="124">
        <v>2918.8306047431233</v>
      </c>
      <c r="O638" s="7"/>
      <c r="Q638" s="63"/>
      <c r="R638" s="64" t="s">
        <v>210</v>
      </c>
      <c r="S638" s="125">
        <v>14.706218003625352</v>
      </c>
      <c r="T638" s="126">
        <v>0</v>
      </c>
      <c r="U638" s="127">
        <v>14.706218003625352</v>
      </c>
      <c r="AD638" s="7"/>
    </row>
    <row r="639" spans="2:30" ht="15.75" customHeight="1">
      <c r="B639" s="60" t="s">
        <v>1282</v>
      </c>
      <c r="C639" s="60" t="s">
        <v>83</v>
      </c>
      <c r="D639" s="122">
        <v>2899.053106394761</v>
      </c>
      <c r="E639" s="123">
        <v>0</v>
      </c>
      <c r="F639" s="124">
        <v>2899.053106394761</v>
      </c>
      <c r="O639" s="7"/>
      <c r="Q639" s="63"/>
      <c r="R639" s="64" t="s">
        <v>45</v>
      </c>
      <c r="S639" s="125">
        <v>9.2324510598160892</v>
      </c>
      <c r="T639" s="126">
        <v>0</v>
      </c>
      <c r="U639" s="127">
        <v>9.2324510598160892</v>
      </c>
      <c r="AD639" s="7"/>
    </row>
    <row r="640" spans="2:30" ht="15.75" customHeight="1">
      <c r="B640" s="60" t="s">
        <v>1543</v>
      </c>
      <c r="C640" s="55"/>
      <c r="D640" s="122">
        <v>2899.053106394761</v>
      </c>
      <c r="E640" s="123">
        <v>0</v>
      </c>
      <c r="F640" s="124">
        <v>2899.053106394761</v>
      </c>
      <c r="O640" s="7"/>
      <c r="Q640" s="63"/>
      <c r="R640" s="64" t="s">
        <v>306</v>
      </c>
      <c r="S640" s="125">
        <v>6.0513209167686437</v>
      </c>
      <c r="T640" s="126">
        <v>0</v>
      </c>
      <c r="U640" s="127">
        <v>6.0513209167686437</v>
      </c>
      <c r="AD640" s="7"/>
    </row>
    <row r="641" spans="2:30" ht="15.75" customHeight="1">
      <c r="B641" s="60" t="s">
        <v>1291</v>
      </c>
      <c r="C641" s="60" t="s">
        <v>244</v>
      </c>
      <c r="D641" s="122">
        <v>1873.7888327329269</v>
      </c>
      <c r="E641" s="123">
        <v>0</v>
      </c>
      <c r="F641" s="124">
        <v>1873.7888327329269</v>
      </c>
      <c r="O641" s="7"/>
      <c r="Q641" s="63"/>
      <c r="R641" s="64" t="s">
        <v>310</v>
      </c>
      <c r="S641" s="125">
        <v>5.8090795634949099</v>
      </c>
      <c r="T641" s="126">
        <v>0</v>
      </c>
      <c r="U641" s="127">
        <v>5.8090795634949099</v>
      </c>
      <c r="AD641" s="7"/>
    </row>
    <row r="642" spans="2:30" ht="15.75" customHeight="1">
      <c r="B642" s="63"/>
      <c r="C642" s="64" t="s">
        <v>202</v>
      </c>
      <c r="D642" s="125">
        <v>371.95278162518485</v>
      </c>
      <c r="E642" s="126">
        <v>0</v>
      </c>
      <c r="F642" s="127">
        <v>371.95278162518485</v>
      </c>
      <c r="O642" s="7"/>
      <c r="Q642" s="63"/>
      <c r="R642" s="64" t="s">
        <v>97</v>
      </c>
      <c r="S642" s="125">
        <v>2.4405873391907194</v>
      </c>
      <c r="T642" s="126">
        <v>0</v>
      </c>
      <c r="U642" s="127">
        <v>2.4405873391907194</v>
      </c>
      <c r="AD642" s="7"/>
    </row>
    <row r="643" spans="2:30" ht="15.75" customHeight="1">
      <c r="B643" s="63"/>
      <c r="C643" s="64" t="s">
        <v>193</v>
      </c>
      <c r="D643" s="125">
        <v>231.67636714858119</v>
      </c>
      <c r="E643" s="126">
        <v>0</v>
      </c>
      <c r="F643" s="127">
        <v>231.67636714858119</v>
      </c>
      <c r="O643" s="7"/>
      <c r="Q643" s="63"/>
      <c r="R643" s="64" t="s">
        <v>319</v>
      </c>
      <c r="S643" s="125">
        <v>2.3873624116174246</v>
      </c>
      <c r="T643" s="126">
        <v>0</v>
      </c>
      <c r="U643" s="127">
        <v>2.3873624116174246</v>
      </c>
      <c r="AD643" s="7"/>
    </row>
    <row r="644" spans="2:30" ht="15.75" customHeight="1">
      <c r="B644" s="63"/>
      <c r="C644" s="64" t="s">
        <v>128</v>
      </c>
      <c r="D644" s="125">
        <v>198.60797475305134</v>
      </c>
      <c r="E644" s="126">
        <v>0</v>
      </c>
      <c r="F644" s="127">
        <v>198.60797475305134</v>
      </c>
      <c r="O644" s="7"/>
      <c r="Q644" s="63"/>
      <c r="R644" s="64" t="s">
        <v>87</v>
      </c>
      <c r="S644" s="125">
        <v>1.8197578640577818</v>
      </c>
      <c r="T644" s="126">
        <v>0</v>
      </c>
      <c r="U644" s="127">
        <v>1.8197578640577818</v>
      </c>
      <c r="AD644" s="7"/>
    </row>
    <row r="645" spans="2:30" ht="15.75" customHeight="1">
      <c r="B645" s="63"/>
      <c r="C645" s="64" t="s">
        <v>217</v>
      </c>
      <c r="D645" s="125">
        <v>91.443232079800026</v>
      </c>
      <c r="E645" s="126">
        <v>0</v>
      </c>
      <c r="F645" s="127">
        <v>91.443232079800026</v>
      </c>
      <c r="O645" s="7"/>
      <c r="Q645" s="60" t="s">
        <v>1549</v>
      </c>
      <c r="R645" s="55"/>
      <c r="S645" s="122">
        <v>1804.1796250139869</v>
      </c>
      <c r="T645" s="123">
        <v>0</v>
      </c>
      <c r="U645" s="124">
        <v>1804.1796250139869</v>
      </c>
      <c r="AD645" s="7"/>
    </row>
    <row r="646" spans="2:30" ht="15.75" customHeight="1">
      <c r="B646" s="63"/>
      <c r="C646" s="64" t="s">
        <v>61</v>
      </c>
      <c r="D646" s="125">
        <v>68.624825386308743</v>
      </c>
      <c r="E646" s="126">
        <v>0</v>
      </c>
      <c r="F646" s="127">
        <v>68.624825386308743</v>
      </c>
      <c r="O646" s="7"/>
      <c r="Q646" s="60" t="s">
        <v>1291</v>
      </c>
      <c r="R646" s="60" t="s">
        <v>244</v>
      </c>
      <c r="S646" s="122">
        <v>1172.4549978969155</v>
      </c>
      <c r="T646" s="123">
        <v>0</v>
      </c>
      <c r="U646" s="124">
        <v>1172.4549978969155</v>
      </c>
      <c r="AD646" s="7"/>
    </row>
    <row r="647" spans="2:30" ht="15.75" customHeight="1">
      <c r="B647" s="63"/>
      <c r="C647" s="64" t="s">
        <v>87</v>
      </c>
      <c r="D647" s="125">
        <v>20.035529652784206</v>
      </c>
      <c r="E647" s="126">
        <v>0</v>
      </c>
      <c r="F647" s="127">
        <v>20.035529652784206</v>
      </c>
      <c r="O647" s="7"/>
      <c r="Q647" s="63"/>
      <c r="R647" s="64" t="s">
        <v>202</v>
      </c>
      <c r="S647" s="125">
        <v>269.04553019599717</v>
      </c>
      <c r="T647" s="126">
        <v>0</v>
      </c>
      <c r="U647" s="127">
        <v>269.04553019599717</v>
      </c>
      <c r="AD647" s="7"/>
    </row>
    <row r="648" spans="2:30" ht="15.75" customHeight="1">
      <c r="B648" s="63"/>
      <c r="C648" s="64" t="s">
        <v>161</v>
      </c>
      <c r="D648" s="125">
        <v>7.3638589427246401</v>
      </c>
      <c r="E648" s="126">
        <v>0</v>
      </c>
      <c r="F648" s="127">
        <v>7.3638589427246401</v>
      </c>
      <c r="O648" s="7"/>
      <c r="Q648" s="63"/>
      <c r="R648" s="64" t="s">
        <v>128</v>
      </c>
      <c r="S648" s="125">
        <v>142.18716155860136</v>
      </c>
      <c r="T648" s="126">
        <v>0</v>
      </c>
      <c r="U648" s="127">
        <v>142.18716155860136</v>
      </c>
      <c r="AD648" s="7"/>
    </row>
    <row r="649" spans="2:30" ht="15.75" customHeight="1">
      <c r="B649" s="63"/>
      <c r="C649" s="64" t="s">
        <v>210</v>
      </c>
      <c r="D649" s="125">
        <v>7.3036742782812869</v>
      </c>
      <c r="E649" s="126">
        <v>0</v>
      </c>
      <c r="F649" s="127">
        <v>7.3036742782812869</v>
      </c>
      <c r="O649" s="7"/>
      <c r="Q649" s="63"/>
      <c r="R649" s="64" t="s">
        <v>193</v>
      </c>
      <c r="S649" s="125">
        <v>72.836604483948747</v>
      </c>
      <c r="T649" s="126">
        <v>0</v>
      </c>
      <c r="U649" s="127">
        <v>72.836604483948747</v>
      </c>
      <c r="AD649" s="7"/>
    </row>
    <row r="650" spans="2:30" ht="15.75" customHeight="1">
      <c r="B650" s="63"/>
      <c r="C650" s="64" t="s">
        <v>138</v>
      </c>
      <c r="D650" s="125">
        <v>4.7370808074915072</v>
      </c>
      <c r="E650" s="126">
        <v>0</v>
      </c>
      <c r="F650" s="127">
        <v>4.7370808074915072</v>
      </c>
      <c r="O650" s="7"/>
      <c r="Q650" s="63"/>
      <c r="R650" s="64" t="s">
        <v>217</v>
      </c>
      <c r="S650" s="125">
        <v>72.38110332111961</v>
      </c>
      <c r="T650" s="126">
        <v>0</v>
      </c>
      <c r="U650" s="127">
        <v>72.38110332111961</v>
      </c>
      <c r="AD650" s="7"/>
    </row>
    <row r="651" spans="2:30" ht="15.75" customHeight="1">
      <c r="B651" s="63"/>
      <c r="C651" s="64" t="s">
        <v>310</v>
      </c>
      <c r="D651" s="125">
        <v>4.2315113306083862</v>
      </c>
      <c r="E651" s="126">
        <v>0</v>
      </c>
      <c r="F651" s="127">
        <v>4.2315113306083862</v>
      </c>
      <c r="O651" s="7"/>
      <c r="Q651" s="63"/>
      <c r="R651" s="64" t="s">
        <v>61</v>
      </c>
      <c r="S651" s="125">
        <v>44.19514570563873</v>
      </c>
      <c r="T651" s="126">
        <v>0</v>
      </c>
      <c r="U651" s="127">
        <v>44.19514570563873</v>
      </c>
      <c r="AD651" s="7"/>
    </row>
    <row r="652" spans="2:30" ht="15.75" customHeight="1">
      <c r="B652" s="63"/>
      <c r="C652" s="64" t="s">
        <v>97</v>
      </c>
      <c r="D652" s="125">
        <v>2.5966965029565596</v>
      </c>
      <c r="E652" s="126">
        <v>0</v>
      </c>
      <c r="F652" s="127">
        <v>2.5966965029565596</v>
      </c>
      <c r="O652" s="7"/>
      <c r="Q652" s="63"/>
      <c r="R652" s="64" t="s">
        <v>161</v>
      </c>
      <c r="S652" s="125">
        <v>4.4451063380485198</v>
      </c>
      <c r="T652" s="126">
        <v>0</v>
      </c>
      <c r="U652" s="127">
        <v>4.4451063380485198</v>
      </c>
      <c r="AD652" s="7"/>
    </row>
    <row r="653" spans="2:30" ht="15.75" customHeight="1">
      <c r="B653" s="63"/>
      <c r="C653" s="64" t="s">
        <v>319</v>
      </c>
      <c r="D653" s="125">
        <v>1.0319389534425694</v>
      </c>
      <c r="E653" s="126">
        <v>0</v>
      </c>
      <c r="F653" s="127">
        <v>1.0319389534425694</v>
      </c>
      <c r="O653" s="7"/>
      <c r="Q653" s="63"/>
      <c r="R653" s="64" t="s">
        <v>138</v>
      </c>
      <c r="S653" s="125">
        <v>3.0003820053941337</v>
      </c>
      <c r="T653" s="126">
        <v>0</v>
      </c>
      <c r="U653" s="127">
        <v>3.0003820053941337</v>
      </c>
      <c r="AD653" s="7"/>
    </row>
    <row r="654" spans="2:30" ht="15.75" customHeight="1">
      <c r="B654" s="63"/>
      <c r="C654" s="64" t="s">
        <v>45</v>
      </c>
      <c r="D654" s="125">
        <v>0.45256903999171244</v>
      </c>
      <c r="E654" s="126">
        <v>0</v>
      </c>
      <c r="F654" s="127">
        <v>0.45256903999171244</v>
      </c>
      <c r="O654" s="7"/>
      <c r="Q654" s="63"/>
      <c r="R654" s="64" t="s">
        <v>310</v>
      </c>
      <c r="S654" s="125">
        <v>2.5313718504491631</v>
      </c>
      <c r="T654" s="126">
        <v>0</v>
      </c>
      <c r="U654" s="127">
        <v>2.5313718504491631</v>
      </c>
      <c r="AD654" s="7"/>
    </row>
    <row r="655" spans="2:30" ht="15.75" customHeight="1">
      <c r="B655" s="63"/>
      <c r="C655" s="64" t="s">
        <v>331</v>
      </c>
      <c r="D655" s="125">
        <v>0.26670537614297757</v>
      </c>
      <c r="E655" s="126">
        <v>0</v>
      </c>
      <c r="F655" s="127">
        <v>0.26670537614297757</v>
      </c>
      <c r="O655" s="7"/>
      <c r="Q655" s="63"/>
      <c r="R655" s="64" t="s">
        <v>87</v>
      </c>
      <c r="S655" s="125">
        <v>2.0739115507984152</v>
      </c>
      <c r="T655" s="126">
        <v>0</v>
      </c>
      <c r="U655" s="127">
        <v>2.0739115507984152</v>
      </c>
      <c r="AD655" s="7"/>
    </row>
    <row r="656" spans="2:30" ht="15.75" customHeight="1">
      <c r="B656" s="60" t="s">
        <v>1553</v>
      </c>
      <c r="C656" s="55"/>
      <c r="D656" s="122">
        <v>2884.1135786102764</v>
      </c>
      <c r="E656" s="123">
        <v>0</v>
      </c>
      <c r="F656" s="124">
        <v>2884.1135786102764</v>
      </c>
      <c r="O656" s="7"/>
      <c r="Q656" s="63"/>
      <c r="R656" s="64" t="s">
        <v>97</v>
      </c>
      <c r="S656" s="125">
        <v>1.9080266875245813</v>
      </c>
      <c r="T656" s="126">
        <v>0</v>
      </c>
      <c r="U656" s="127">
        <v>1.9080266875245813</v>
      </c>
      <c r="AD656" s="7"/>
    </row>
    <row r="657" spans="2:30" ht="15.75" customHeight="1">
      <c r="B657" s="60" t="s">
        <v>1088</v>
      </c>
      <c r="C657" s="60" t="s">
        <v>244</v>
      </c>
      <c r="D657" s="122">
        <v>2661.9717487107414</v>
      </c>
      <c r="E657" s="123">
        <v>0</v>
      </c>
      <c r="F657" s="124">
        <v>2661.9717487107414</v>
      </c>
      <c r="O657" s="7"/>
      <c r="Q657" s="63"/>
      <c r="R657" s="64" t="s">
        <v>210</v>
      </c>
      <c r="S657" s="125">
        <v>1.1938933809686429</v>
      </c>
      <c r="T657" s="126">
        <v>0</v>
      </c>
      <c r="U657" s="127">
        <v>1.1938933809686429</v>
      </c>
      <c r="AD657" s="7"/>
    </row>
    <row r="658" spans="2:30" ht="15.75" customHeight="1">
      <c r="B658" s="63"/>
      <c r="C658" s="64" t="s">
        <v>217</v>
      </c>
      <c r="D658" s="125">
        <v>125.51774264497523</v>
      </c>
      <c r="E658" s="126">
        <v>0</v>
      </c>
      <c r="F658" s="127">
        <v>125.51774264497523</v>
      </c>
      <c r="O658" s="7"/>
      <c r="Q658" s="63"/>
      <c r="R658" s="64" t="s">
        <v>319</v>
      </c>
      <c r="S658" s="125">
        <v>0.53347639756919318</v>
      </c>
      <c r="T658" s="126">
        <v>0</v>
      </c>
      <c r="U658" s="127">
        <v>0.53347639756919318</v>
      </c>
      <c r="AD658" s="7"/>
    </row>
    <row r="659" spans="2:30" ht="15.75" customHeight="1">
      <c r="B659" s="63"/>
      <c r="C659" s="64" t="s">
        <v>128</v>
      </c>
      <c r="D659" s="125">
        <v>90.568339736996919</v>
      </c>
      <c r="E659" s="126">
        <v>0</v>
      </c>
      <c r="F659" s="127">
        <v>90.568339736996919</v>
      </c>
      <c r="O659" s="7"/>
      <c r="Q659" s="63"/>
      <c r="R659" s="64" t="s">
        <v>45</v>
      </c>
      <c r="S659" s="125">
        <v>0.29289724095037639</v>
      </c>
      <c r="T659" s="126">
        <v>0</v>
      </c>
      <c r="U659" s="127">
        <v>0.29289724095037639</v>
      </c>
      <c r="AD659" s="7"/>
    </row>
    <row r="660" spans="2:30" ht="15.75" customHeight="1">
      <c r="B660" s="63"/>
      <c r="C660" s="64" t="s">
        <v>97</v>
      </c>
      <c r="D660" s="125">
        <v>4.0644692351068326</v>
      </c>
      <c r="E660" s="126">
        <v>0</v>
      </c>
      <c r="F660" s="127">
        <v>4.0644692351068326</v>
      </c>
      <c r="O660" s="7"/>
      <c r="Q660" s="63"/>
      <c r="R660" s="64" t="s">
        <v>331</v>
      </c>
      <c r="S660" s="125">
        <v>0.15908104929817893</v>
      </c>
      <c r="T660" s="126">
        <v>0</v>
      </c>
      <c r="U660" s="127">
        <v>0.15908104929817893</v>
      </c>
      <c r="AD660" s="7"/>
    </row>
    <row r="661" spans="2:30" ht="15.75" customHeight="1">
      <c r="B661" s="63"/>
      <c r="C661" s="64" t="s">
        <v>319</v>
      </c>
      <c r="D661" s="125">
        <v>0.14041154595964528</v>
      </c>
      <c r="E661" s="126">
        <v>0</v>
      </c>
      <c r="F661" s="127">
        <v>0.14041154595964528</v>
      </c>
      <c r="O661" s="7"/>
      <c r="Q661" s="60" t="s">
        <v>1553</v>
      </c>
      <c r="R661" s="55"/>
      <c r="S661" s="122">
        <v>1789.2386896632224</v>
      </c>
      <c r="T661" s="123">
        <v>0</v>
      </c>
      <c r="U661" s="124">
        <v>1789.2386896632224</v>
      </c>
      <c r="AD661" s="7"/>
    </row>
    <row r="662" spans="2:30" ht="15.75" customHeight="1">
      <c r="B662" s="60" t="s">
        <v>1546</v>
      </c>
      <c r="C662" s="55"/>
      <c r="D662" s="122">
        <v>2882.2627118737805</v>
      </c>
      <c r="E662" s="123">
        <v>0</v>
      </c>
      <c r="F662" s="124">
        <v>2882.2627118737805</v>
      </c>
      <c r="O662" s="7"/>
      <c r="Q662" s="60" t="s">
        <v>1299</v>
      </c>
      <c r="R662" s="60" t="s">
        <v>244</v>
      </c>
      <c r="S662" s="122">
        <v>1510.7373104126489</v>
      </c>
      <c r="T662" s="123">
        <v>0</v>
      </c>
      <c r="U662" s="124">
        <v>1510.7373104126489</v>
      </c>
      <c r="AD662" s="7"/>
    </row>
    <row r="663" spans="2:30" ht="15.75" customHeight="1">
      <c r="B663" s="60" t="s">
        <v>1026</v>
      </c>
      <c r="C663" s="60" t="s">
        <v>164</v>
      </c>
      <c r="D663" s="122">
        <v>1926.0679521865873</v>
      </c>
      <c r="E663" s="123">
        <v>0</v>
      </c>
      <c r="F663" s="124">
        <v>1926.0679521865873</v>
      </c>
      <c r="O663" s="7"/>
      <c r="Q663" s="63"/>
      <c r="R663" s="64" t="s">
        <v>217</v>
      </c>
      <c r="S663" s="125">
        <v>222.54802609215443</v>
      </c>
      <c r="T663" s="126">
        <v>0</v>
      </c>
      <c r="U663" s="127">
        <v>222.54802609215443</v>
      </c>
      <c r="AD663" s="7"/>
    </row>
    <row r="664" spans="2:30" ht="15.75" customHeight="1">
      <c r="B664" s="63"/>
      <c r="C664" s="64" t="s">
        <v>45</v>
      </c>
      <c r="D664" s="125">
        <v>892.72273840008916</v>
      </c>
      <c r="E664" s="126">
        <v>0</v>
      </c>
      <c r="F664" s="127">
        <v>892.72273840008916</v>
      </c>
      <c r="O664" s="7"/>
      <c r="Q664" s="60" t="s">
        <v>1554</v>
      </c>
      <c r="R664" s="55"/>
      <c r="S664" s="122">
        <v>1733.2853365048034</v>
      </c>
      <c r="T664" s="123">
        <v>0</v>
      </c>
      <c r="U664" s="124">
        <v>1733.2853365048034</v>
      </c>
      <c r="AD664" s="7"/>
    </row>
    <row r="665" spans="2:30" ht="15.75" customHeight="1">
      <c r="B665" s="60" t="s">
        <v>1564</v>
      </c>
      <c r="C665" s="55"/>
      <c r="D665" s="122">
        <v>2818.7906905866766</v>
      </c>
      <c r="E665" s="123">
        <v>0</v>
      </c>
      <c r="F665" s="124">
        <v>2818.7906905866766</v>
      </c>
      <c r="O665" s="7"/>
      <c r="Q665" s="60" t="s">
        <v>1384</v>
      </c>
      <c r="R665" s="60" t="s">
        <v>202</v>
      </c>
      <c r="S665" s="122">
        <v>1661.4761441850046</v>
      </c>
      <c r="T665" s="123">
        <v>0</v>
      </c>
      <c r="U665" s="124">
        <v>1661.4761441850046</v>
      </c>
      <c r="AD665" s="7"/>
    </row>
    <row r="666" spans="2:30" ht="15.75" customHeight="1">
      <c r="B666" s="60" t="s">
        <v>1160</v>
      </c>
      <c r="C666" s="60" t="s">
        <v>128</v>
      </c>
      <c r="D666" s="122">
        <v>2512.5770756024303</v>
      </c>
      <c r="E666" s="123">
        <v>0</v>
      </c>
      <c r="F666" s="124">
        <v>2512.5770756024303</v>
      </c>
      <c r="O666" s="7"/>
      <c r="Q666" s="60" t="s">
        <v>1542</v>
      </c>
      <c r="R666" s="55"/>
      <c r="S666" s="122">
        <v>1661.4761441850046</v>
      </c>
      <c r="T666" s="123">
        <v>0</v>
      </c>
      <c r="U666" s="124">
        <v>1661.4761441850046</v>
      </c>
      <c r="AD666" s="7"/>
    </row>
    <row r="667" spans="2:30" ht="15.75" customHeight="1">
      <c r="B667" s="63"/>
      <c r="C667" s="64" t="s">
        <v>87</v>
      </c>
      <c r="D667" s="125">
        <v>250.86645461353922</v>
      </c>
      <c r="E667" s="126">
        <v>0</v>
      </c>
      <c r="F667" s="127">
        <v>250.86645461353922</v>
      </c>
      <c r="O667" s="7"/>
      <c r="Q667" s="60" t="s">
        <v>895</v>
      </c>
      <c r="R667" s="60" t="s">
        <v>244</v>
      </c>
      <c r="S667" s="122">
        <v>1175.2520291566716</v>
      </c>
      <c r="T667" s="123">
        <v>0</v>
      </c>
      <c r="U667" s="124">
        <v>1175.2520291566716</v>
      </c>
      <c r="AD667" s="7"/>
    </row>
    <row r="668" spans="2:30" ht="15.75" customHeight="1">
      <c r="B668" s="60" t="s">
        <v>1557</v>
      </c>
      <c r="C668" s="55"/>
      <c r="D668" s="122">
        <v>2763.4435302159695</v>
      </c>
      <c r="E668" s="123">
        <v>0</v>
      </c>
      <c r="F668" s="124">
        <v>2763.4435302159695</v>
      </c>
      <c r="O668" s="7"/>
      <c r="Q668" s="63"/>
      <c r="R668" s="64" t="s">
        <v>217</v>
      </c>
      <c r="S668" s="125">
        <v>187.18353218602317</v>
      </c>
      <c r="T668" s="126">
        <v>0</v>
      </c>
      <c r="U668" s="127">
        <v>187.18353218602317</v>
      </c>
      <c r="AD668" s="7"/>
    </row>
    <row r="669" spans="2:30" ht="15.75" customHeight="1">
      <c r="B669" s="60" t="s">
        <v>1299</v>
      </c>
      <c r="C669" s="60" t="s">
        <v>244</v>
      </c>
      <c r="D669" s="122">
        <v>2414.4233309781062</v>
      </c>
      <c r="E669" s="123">
        <v>0</v>
      </c>
      <c r="F669" s="124">
        <v>2414.4233309781062</v>
      </c>
      <c r="O669" s="7"/>
      <c r="Q669" s="63"/>
      <c r="R669" s="64" t="s">
        <v>128</v>
      </c>
      <c r="S669" s="125">
        <v>169.0969204567468</v>
      </c>
      <c r="T669" s="126">
        <v>0</v>
      </c>
      <c r="U669" s="127">
        <v>169.0969204567468</v>
      </c>
      <c r="AD669" s="7"/>
    </row>
    <row r="670" spans="2:30" ht="15.75" customHeight="1">
      <c r="B670" s="63"/>
      <c r="C670" s="64" t="s">
        <v>217</v>
      </c>
      <c r="D670" s="125">
        <v>281.15778656427756</v>
      </c>
      <c r="E670" s="126">
        <v>0</v>
      </c>
      <c r="F670" s="127">
        <v>281.15778656427756</v>
      </c>
      <c r="O670" s="7"/>
      <c r="Q670" s="63"/>
      <c r="R670" s="64" t="s">
        <v>310</v>
      </c>
      <c r="S670" s="125">
        <v>10.710119569764418</v>
      </c>
      <c r="T670" s="126">
        <v>0</v>
      </c>
      <c r="U670" s="127">
        <v>10.710119569764418</v>
      </c>
      <c r="AD670" s="7"/>
    </row>
    <row r="671" spans="2:30" ht="15.75" customHeight="1">
      <c r="B671" s="60" t="s">
        <v>1554</v>
      </c>
      <c r="C671" s="55"/>
      <c r="D671" s="122">
        <v>2695.5811175423837</v>
      </c>
      <c r="E671" s="123">
        <v>0</v>
      </c>
      <c r="F671" s="124">
        <v>2695.5811175423837</v>
      </c>
      <c r="O671" s="7"/>
      <c r="Q671" s="63"/>
      <c r="R671" s="64" t="s">
        <v>97</v>
      </c>
      <c r="S671" s="125">
        <v>2.219634010500406</v>
      </c>
      <c r="T671" s="126">
        <v>0</v>
      </c>
      <c r="U671" s="127">
        <v>2.219634010500406</v>
      </c>
      <c r="AD671" s="7"/>
    </row>
    <row r="672" spans="2:30" ht="15.75" customHeight="1">
      <c r="B672" s="60" t="s">
        <v>979</v>
      </c>
      <c r="C672" s="60" t="s">
        <v>61</v>
      </c>
      <c r="D672" s="122">
        <v>1208.261654736187</v>
      </c>
      <c r="E672" s="123">
        <v>0</v>
      </c>
      <c r="F672" s="124">
        <v>1208.261654736187</v>
      </c>
      <c r="O672" s="7"/>
      <c r="Q672" s="63"/>
      <c r="R672" s="64" t="s">
        <v>319</v>
      </c>
      <c r="S672" s="125">
        <v>0.68833549870858779</v>
      </c>
      <c r="T672" s="126">
        <v>0</v>
      </c>
      <c r="U672" s="127">
        <v>0.68833549870858779</v>
      </c>
      <c r="AD672" s="7"/>
    </row>
    <row r="673" spans="2:30" ht="15.75" customHeight="1">
      <c r="B673" s="63"/>
      <c r="C673" s="64" t="s">
        <v>202</v>
      </c>
      <c r="D673" s="125">
        <v>462.35402155115503</v>
      </c>
      <c r="E673" s="126">
        <v>0</v>
      </c>
      <c r="F673" s="127">
        <v>462.35402155115503</v>
      </c>
      <c r="O673" s="7"/>
      <c r="Q673" s="60" t="s">
        <v>1558</v>
      </c>
      <c r="R673" s="55"/>
      <c r="S673" s="122">
        <v>1545.150570878415</v>
      </c>
      <c r="T673" s="123">
        <v>0</v>
      </c>
      <c r="U673" s="124">
        <v>1545.150570878415</v>
      </c>
      <c r="AD673" s="7"/>
    </row>
    <row r="674" spans="2:30" ht="15.75" customHeight="1">
      <c r="B674" s="63"/>
      <c r="C674" s="64" t="s">
        <v>244</v>
      </c>
      <c r="D674" s="125">
        <v>268.44040949077413</v>
      </c>
      <c r="E674" s="126">
        <v>0</v>
      </c>
      <c r="F674" s="127">
        <v>268.44040949077413</v>
      </c>
      <c r="O674" s="7"/>
      <c r="Q674" s="60" t="s">
        <v>1234</v>
      </c>
      <c r="R674" s="60" t="s">
        <v>244</v>
      </c>
      <c r="S674" s="122">
        <v>1454.9105759801612</v>
      </c>
      <c r="T674" s="123">
        <v>0</v>
      </c>
      <c r="U674" s="124">
        <v>1454.9105759801612</v>
      </c>
      <c r="AD674" s="7"/>
    </row>
    <row r="675" spans="2:30" ht="15.75" customHeight="1">
      <c r="B675" s="63"/>
      <c r="C675" s="64" t="s">
        <v>193</v>
      </c>
      <c r="D675" s="125">
        <v>151.67296270775367</v>
      </c>
      <c r="E675" s="126">
        <v>0</v>
      </c>
      <c r="F675" s="127">
        <v>151.67296270775367</v>
      </c>
      <c r="O675" s="7"/>
      <c r="Q675" s="63"/>
      <c r="R675" s="64" t="s">
        <v>217</v>
      </c>
      <c r="S675" s="125">
        <v>67.358589859375925</v>
      </c>
      <c r="T675" s="126">
        <v>0</v>
      </c>
      <c r="U675" s="127">
        <v>67.358589859375925</v>
      </c>
      <c r="AD675" s="7"/>
    </row>
    <row r="676" spans="2:30" ht="15.75" customHeight="1">
      <c r="B676" s="63"/>
      <c r="C676" s="64" t="s">
        <v>87</v>
      </c>
      <c r="D676" s="125">
        <v>109.6215107081689</v>
      </c>
      <c r="E676" s="126">
        <v>0</v>
      </c>
      <c r="F676" s="127">
        <v>109.6215107081689</v>
      </c>
      <c r="O676" s="7"/>
      <c r="Q676" s="60" t="s">
        <v>1556</v>
      </c>
      <c r="R676" s="55"/>
      <c r="S676" s="122">
        <v>1522.2691658395372</v>
      </c>
      <c r="T676" s="123">
        <v>0</v>
      </c>
      <c r="U676" s="124">
        <v>1522.2691658395372</v>
      </c>
      <c r="AD676" s="7"/>
    </row>
    <row r="677" spans="2:30" ht="15.75" customHeight="1">
      <c r="B677" s="63"/>
      <c r="C677" s="64" t="s">
        <v>138</v>
      </c>
      <c r="D677" s="125">
        <v>84.808738102911988</v>
      </c>
      <c r="E677" s="126">
        <v>0</v>
      </c>
      <c r="F677" s="127">
        <v>84.808738102911988</v>
      </c>
      <c r="O677" s="7"/>
      <c r="Q677" s="60" t="s">
        <v>1327</v>
      </c>
      <c r="R677" s="60" t="s">
        <v>217</v>
      </c>
      <c r="S677" s="122">
        <v>1095.1234498204021</v>
      </c>
      <c r="T677" s="123">
        <v>0</v>
      </c>
      <c r="U677" s="124">
        <v>1095.1234498204021</v>
      </c>
      <c r="AD677" s="7"/>
    </row>
    <row r="678" spans="2:30" ht="15.75" customHeight="1">
      <c r="B678" s="63"/>
      <c r="C678" s="64" t="s">
        <v>210</v>
      </c>
      <c r="D678" s="125">
        <v>64.241831064882518</v>
      </c>
      <c r="E678" s="126">
        <v>0</v>
      </c>
      <c r="F678" s="127">
        <v>64.241831064882518</v>
      </c>
      <c r="O678" s="7"/>
      <c r="Q678" s="63"/>
      <c r="R678" s="64" t="s">
        <v>244</v>
      </c>
      <c r="S678" s="125">
        <v>398.47899079333934</v>
      </c>
      <c r="T678" s="126">
        <v>0</v>
      </c>
      <c r="U678" s="127">
        <v>398.47899079333934</v>
      </c>
      <c r="AD678" s="7"/>
    </row>
    <row r="679" spans="2:30" ht="15.75" customHeight="1">
      <c r="B679" s="63"/>
      <c r="C679" s="64" t="s">
        <v>128</v>
      </c>
      <c r="D679" s="125">
        <v>59.419471821625784</v>
      </c>
      <c r="E679" s="126">
        <v>0</v>
      </c>
      <c r="F679" s="127">
        <v>59.419471821625784</v>
      </c>
      <c r="O679" s="7"/>
      <c r="Q679" s="63"/>
      <c r="R679" s="64" t="s">
        <v>87</v>
      </c>
      <c r="S679" s="125">
        <v>6.7801259600776556</v>
      </c>
      <c r="T679" s="126">
        <v>0</v>
      </c>
      <c r="U679" s="127">
        <v>6.7801259600776556</v>
      </c>
      <c r="AD679" s="7"/>
    </row>
    <row r="680" spans="2:30" ht="15.75" customHeight="1">
      <c r="B680" s="63"/>
      <c r="C680" s="64" t="s">
        <v>45</v>
      </c>
      <c r="D680" s="125">
        <v>33.295931580464874</v>
      </c>
      <c r="E680" s="126">
        <v>0</v>
      </c>
      <c r="F680" s="127">
        <v>33.295931580464874</v>
      </c>
      <c r="O680" s="7"/>
      <c r="Q680" s="63"/>
      <c r="R680" s="64" t="s">
        <v>97</v>
      </c>
      <c r="S680" s="125">
        <v>3.2201106828101458</v>
      </c>
      <c r="T680" s="126">
        <v>0</v>
      </c>
      <c r="U680" s="127">
        <v>3.2201106828101458</v>
      </c>
      <c r="AD680" s="7"/>
    </row>
    <row r="681" spans="2:30" ht="15.75" customHeight="1">
      <c r="B681" s="63"/>
      <c r="C681" s="64" t="s">
        <v>217</v>
      </c>
      <c r="D681" s="125">
        <v>25.953124627361422</v>
      </c>
      <c r="E681" s="126">
        <v>0</v>
      </c>
      <c r="F681" s="127">
        <v>25.953124627361422</v>
      </c>
      <c r="O681" s="7"/>
      <c r="Q681" s="60" t="s">
        <v>1567</v>
      </c>
      <c r="R681" s="55"/>
      <c r="S681" s="122">
        <v>1503.6026772566292</v>
      </c>
      <c r="T681" s="123">
        <v>0</v>
      </c>
      <c r="U681" s="124">
        <v>1503.6026772566292</v>
      </c>
      <c r="AD681" s="7"/>
    </row>
    <row r="682" spans="2:30" ht="15.75" customHeight="1">
      <c r="B682" s="63"/>
      <c r="C682" s="64" t="s">
        <v>97</v>
      </c>
      <c r="D682" s="125">
        <v>2.2179829579250447</v>
      </c>
      <c r="E682" s="126">
        <v>0</v>
      </c>
      <c r="F682" s="127">
        <v>2.2179829579250447</v>
      </c>
      <c r="O682" s="7"/>
      <c r="Q682" s="60" t="s">
        <v>979</v>
      </c>
      <c r="R682" s="60" t="s">
        <v>61</v>
      </c>
      <c r="S682" s="122">
        <v>778.13385434501345</v>
      </c>
      <c r="T682" s="123">
        <v>0</v>
      </c>
      <c r="U682" s="124">
        <v>778.13385434501345</v>
      </c>
      <c r="AD682" s="7"/>
    </row>
    <row r="683" spans="2:30" ht="15.75" customHeight="1">
      <c r="B683" s="63"/>
      <c r="C683" s="64" t="s">
        <v>319</v>
      </c>
      <c r="D683" s="125">
        <v>1.6544212949487163</v>
      </c>
      <c r="E683" s="126">
        <v>0</v>
      </c>
      <c r="F683" s="127">
        <v>1.6544212949487163</v>
      </c>
      <c r="O683" s="7"/>
      <c r="Q683" s="63"/>
      <c r="R683" s="64" t="s">
        <v>202</v>
      </c>
      <c r="S683" s="125">
        <v>334.43568380632138</v>
      </c>
      <c r="T683" s="126">
        <v>0</v>
      </c>
      <c r="U683" s="127">
        <v>334.43568380632138</v>
      </c>
      <c r="AD683" s="7"/>
    </row>
    <row r="684" spans="2:30" ht="15.75" customHeight="1">
      <c r="B684" s="60" t="s">
        <v>1568</v>
      </c>
      <c r="C684" s="55"/>
      <c r="D684" s="122">
        <v>2471.9420606441595</v>
      </c>
      <c r="E684" s="123">
        <v>0</v>
      </c>
      <c r="F684" s="124">
        <v>2471.9420606441595</v>
      </c>
      <c r="O684" s="7"/>
      <c r="Q684" s="63"/>
      <c r="R684" s="64" t="s">
        <v>244</v>
      </c>
      <c r="S684" s="125">
        <v>167.9667923337507</v>
      </c>
      <c r="T684" s="126">
        <v>0</v>
      </c>
      <c r="U684" s="127">
        <v>167.9667923337507</v>
      </c>
      <c r="AD684" s="7"/>
    </row>
    <row r="685" spans="2:30" ht="15.75" customHeight="1">
      <c r="B685" s="60" t="s">
        <v>1234</v>
      </c>
      <c r="C685" s="60" t="s">
        <v>244</v>
      </c>
      <c r="D685" s="122">
        <v>2325.2024127039026</v>
      </c>
      <c r="E685" s="123">
        <v>0</v>
      </c>
      <c r="F685" s="124">
        <v>2325.2024127039026</v>
      </c>
      <c r="O685" s="7"/>
      <c r="Q685" s="63"/>
      <c r="R685" s="64" t="s">
        <v>138</v>
      </c>
      <c r="S685" s="125">
        <v>53.716333337979933</v>
      </c>
      <c r="T685" s="126">
        <v>0</v>
      </c>
      <c r="U685" s="127">
        <v>53.716333337979933</v>
      </c>
      <c r="AD685" s="7"/>
    </row>
    <row r="686" spans="2:30" ht="15.75" customHeight="1">
      <c r="B686" s="63"/>
      <c r="C686" s="64" t="s">
        <v>217</v>
      </c>
      <c r="D686" s="125">
        <v>85.098000478831338</v>
      </c>
      <c r="E686" s="126">
        <v>0</v>
      </c>
      <c r="F686" s="127">
        <v>85.098000478831338</v>
      </c>
      <c r="O686" s="7"/>
      <c r="Q686" s="63"/>
      <c r="R686" s="64" t="s">
        <v>193</v>
      </c>
      <c r="S686" s="125">
        <v>47.684378564898516</v>
      </c>
      <c r="T686" s="126">
        <v>0</v>
      </c>
      <c r="U686" s="127">
        <v>47.684378564898516</v>
      </c>
      <c r="AD686" s="7"/>
    </row>
    <row r="687" spans="2:30" ht="15.75" customHeight="1">
      <c r="B687" s="60" t="s">
        <v>1556</v>
      </c>
      <c r="C687" s="55"/>
      <c r="D687" s="122">
        <v>2410.3004131827338</v>
      </c>
      <c r="E687" s="123">
        <v>0</v>
      </c>
      <c r="F687" s="124">
        <v>2410.3004131827338</v>
      </c>
      <c r="O687" s="7"/>
      <c r="Q687" s="63"/>
      <c r="R687" s="64" t="s">
        <v>128</v>
      </c>
      <c r="S687" s="125">
        <v>42.539510561614364</v>
      </c>
      <c r="T687" s="126">
        <v>0</v>
      </c>
      <c r="U687" s="127">
        <v>42.539510561614364</v>
      </c>
      <c r="AD687" s="7"/>
    </row>
    <row r="688" spans="2:30" ht="15.75" customHeight="1">
      <c r="B688" s="60" t="s">
        <v>958</v>
      </c>
      <c r="C688" s="60" t="s">
        <v>310</v>
      </c>
      <c r="D688" s="122">
        <v>2404.4130117892887</v>
      </c>
      <c r="E688" s="123">
        <v>0</v>
      </c>
      <c r="F688" s="124">
        <v>2404.4130117892887</v>
      </c>
      <c r="O688" s="7"/>
      <c r="Q688" s="63"/>
      <c r="R688" s="64" t="s">
        <v>45</v>
      </c>
      <c r="S688" s="125">
        <v>21.548726565496509</v>
      </c>
      <c r="T688" s="126">
        <v>0</v>
      </c>
      <c r="U688" s="127">
        <v>21.548726565496509</v>
      </c>
      <c r="AD688" s="7"/>
    </row>
    <row r="689" spans="2:30" ht="15.75" customHeight="1">
      <c r="B689" s="60" t="s">
        <v>1521</v>
      </c>
      <c r="C689" s="55"/>
      <c r="D689" s="122">
        <v>2404.4130117892887</v>
      </c>
      <c r="E689" s="123">
        <v>0</v>
      </c>
      <c r="F689" s="124">
        <v>2404.4130117892887</v>
      </c>
      <c r="O689" s="7"/>
      <c r="Q689" s="63"/>
      <c r="R689" s="64" t="s">
        <v>217</v>
      </c>
      <c r="S689" s="125">
        <v>20.542972425992239</v>
      </c>
      <c r="T689" s="126">
        <v>0</v>
      </c>
      <c r="U689" s="127">
        <v>20.542972425992239</v>
      </c>
      <c r="AD689" s="7"/>
    </row>
    <row r="690" spans="2:30" ht="15.75" customHeight="1">
      <c r="B690" s="60" t="s">
        <v>895</v>
      </c>
      <c r="C690" s="60" t="s">
        <v>244</v>
      </c>
      <c r="D690" s="122">
        <v>1878.2589795178671</v>
      </c>
      <c r="E690" s="123">
        <v>0</v>
      </c>
      <c r="F690" s="124">
        <v>1878.2589795178671</v>
      </c>
      <c r="O690" s="7"/>
      <c r="Q690" s="63"/>
      <c r="R690" s="64" t="s">
        <v>87</v>
      </c>
      <c r="S690" s="125">
        <v>11.347107923450928</v>
      </c>
      <c r="T690" s="126">
        <v>0</v>
      </c>
      <c r="U690" s="127">
        <v>11.347107923450928</v>
      </c>
      <c r="AD690" s="7"/>
    </row>
    <row r="691" spans="2:30" ht="15.75" customHeight="1">
      <c r="B691" s="63"/>
      <c r="C691" s="64" t="s">
        <v>217</v>
      </c>
      <c r="D691" s="125">
        <v>236.47977703883487</v>
      </c>
      <c r="E691" s="126">
        <v>0</v>
      </c>
      <c r="F691" s="127">
        <v>236.47977703883487</v>
      </c>
      <c r="O691" s="7"/>
      <c r="Q691" s="63"/>
      <c r="R691" s="64" t="s">
        <v>210</v>
      </c>
      <c r="S691" s="125">
        <v>10.501275654877324</v>
      </c>
      <c r="T691" s="126">
        <v>0</v>
      </c>
      <c r="U691" s="127">
        <v>10.501275654877324</v>
      </c>
      <c r="AD691" s="7"/>
    </row>
    <row r="692" spans="2:30" ht="15.75" customHeight="1">
      <c r="B692" s="63"/>
      <c r="C692" s="64" t="s">
        <v>128</v>
      </c>
      <c r="D692" s="125">
        <v>236.19570529967228</v>
      </c>
      <c r="E692" s="126">
        <v>0</v>
      </c>
      <c r="F692" s="127">
        <v>236.19570529967228</v>
      </c>
      <c r="O692" s="7"/>
      <c r="Q692" s="63"/>
      <c r="R692" s="64" t="s">
        <v>97</v>
      </c>
      <c r="S692" s="125">
        <v>1.6297517524197522</v>
      </c>
      <c r="T692" s="126">
        <v>0</v>
      </c>
      <c r="U692" s="127">
        <v>1.6297517524197522</v>
      </c>
      <c r="AD692" s="7"/>
    </row>
    <row r="693" spans="2:30" ht="15.75" customHeight="1">
      <c r="B693" s="63"/>
      <c r="C693" s="64" t="s">
        <v>310</v>
      </c>
      <c r="D693" s="125">
        <v>17.903332654816097</v>
      </c>
      <c r="E693" s="126">
        <v>0</v>
      </c>
      <c r="F693" s="127">
        <v>17.903332654816097</v>
      </c>
      <c r="O693" s="7"/>
      <c r="Q693" s="63"/>
      <c r="R693" s="64" t="s">
        <v>319</v>
      </c>
      <c r="S693" s="125">
        <v>0.85527802739362313</v>
      </c>
      <c r="T693" s="126">
        <v>0</v>
      </c>
      <c r="U693" s="127">
        <v>0.85527802739362313</v>
      </c>
      <c r="AD693" s="7"/>
    </row>
    <row r="694" spans="2:30" ht="15.75" customHeight="1">
      <c r="B694" s="63"/>
      <c r="C694" s="64" t="s">
        <v>97</v>
      </c>
      <c r="D694" s="125">
        <v>3.0207731949428478</v>
      </c>
      <c r="E694" s="126">
        <v>0</v>
      </c>
      <c r="F694" s="127">
        <v>3.0207731949428478</v>
      </c>
      <c r="O694" s="7"/>
      <c r="Q694" s="60" t="s">
        <v>1568</v>
      </c>
      <c r="R694" s="55"/>
      <c r="S694" s="122">
        <v>1490.9016652992086</v>
      </c>
      <c r="T694" s="123">
        <v>0</v>
      </c>
      <c r="U694" s="124">
        <v>1490.9016652992086</v>
      </c>
      <c r="AD694" s="7"/>
    </row>
    <row r="695" spans="2:30" ht="15.75" customHeight="1">
      <c r="B695" s="63"/>
      <c r="C695" s="64" t="s">
        <v>319</v>
      </c>
      <c r="D695" s="125">
        <v>1.3314932345485424</v>
      </c>
      <c r="E695" s="126">
        <v>0</v>
      </c>
      <c r="F695" s="127">
        <v>1.3314932345485424</v>
      </c>
      <c r="O695" s="7"/>
      <c r="Q695" s="60" t="s">
        <v>958</v>
      </c>
      <c r="R695" s="60" t="s">
        <v>310</v>
      </c>
      <c r="S695" s="122">
        <v>1438.3663280944149</v>
      </c>
      <c r="T695" s="123">
        <v>0</v>
      </c>
      <c r="U695" s="124">
        <v>1438.3663280944149</v>
      </c>
      <c r="AD695" s="7"/>
    </row>
    <row r="696" spans="2:30" ht="15.75" customHeight="1">
      <c r="B696" s="60" t="s">
        <v>1558</v>
      </c>
      <c r="C696" s="55"/>
      <c r="D696" s="122">
        <v>2373.1900609406812</v>
      </c>
      <c r="E696" s="123">
        <v>0</v>
      </c>
      <c r="F696" s="124">
        <v>2373.1900609406812</v>
      </c>
      <c r="O696" s="7"/>
      <c r="Q696" s="60" t="s">
        <v>1521</v>
      </c>
      <c r="R696" s="55"/>
      <c r="S696" s="122">
        <v>1438.3663280944149</v>
      </c>
      <c r="T696" s="123">
        <v>0</v>
      </c>
      <c r="U696" s="124">
        <v>1438.3663280944149</v>
      </c>
      <c r="AD696" s="7"/>
    </row>
    <row r="697" spans="2:30" ht="15.75" customHeight="1">
      <c r="B697" s="60" t="s">
        <v>1384</v>
      </c>
      <c r="C697" s="60" t="s">
        <v>202</v>
      </c>
      <c r="D697" s="122">
        <v>2296.9743187455988</v>
      </c>
      <c r="E697" s="123">
        <v>0</v>
      </c>
      <c r="F697" s="124">
        <v>2296.9743187455988</v>
      </c>
      <c r="O697" s="7"/>
      <c r="Q697" s="60" t="s">
        <v>1121</v>
      </c>
      <c r="R697" s="60" t="s">
        <v>244</v>
      </c>
      <c r="S697" s="122">
        <v>1423.3290760288294</v>
      </c>
      <c r="T697" s="123">
        <v>0</v>
      </c>
      <c r="U697" s="124">
        <v>1423.3290760288294</v>
      </c>
      <c r="AD697" s="7"/>
    </row>
    <row r="698" spans="2:30" ht="15.75" customHeight="1">
      <c r="B698" s="60" t="s">
        <v>1542</v>
      </c>
      <c r="C698" s="55"/>
      <c r="D698" s="122">
        <v>2296.9743187455988</v>
      </c>
      <c r="E698" s="123">
        <v>0</v>
      </c>
      <c r="F698" s="124">
        <v>2296.9743187455988</v>
      </c>
      <c r="O698" s="7"/>
      <c r="Q698" s="60" t="s">
        <v>1559</v>
      </c>
      <c r="R698" s="55"/>
      <c r="S698" s="122">
        <v>1423.3290760288294</v>
      </c>
      <c r="T698" s="123">
        <v>0</v>
      </c>
      <c r="U698" s="124">
        <v>1423.3290760288294</v>
      </c>
      <c r="AD698" s="7"/>
    </row>
    <row r="699" spans="2:30" ht="15.75" customHeight="1">
      <c r="B699" s="60" t="s">
        <v>1121</v>
      </c>
      <c r="C699" s="60" t="s">
        <v>244</v>
      </c>
      <c r="D699" s="122">
        <v>2274.7296337606513</v>
      </c>
      <c r="E699" s="123">
        <v>0</v>
      </c>
      <c r="F699" s="124">
        <v>2274.7296337606513</v>
      </c>
      <c r="O699" s="7"/>
      <c r="Q699" s="60" t="s">
        <v>1082</v>
      </c>
      <c r="R699" s="60" t="s">
        <v>217</v>
      </c>
      <c r="S699" s="122">
        <v>1403.8994085888664</v>
      </c>
      <c r="T699" s="123">
        <v>0</v>
      </c>
      <c r="U699" s="124">
        <v>1403.8994085888664</v>
      </c>
      <c r="AD699" s="7"/>
    </row>
    <row r="700" spans="2:30" ht="15.75" customHeight="1">
      <c r="B700" s="60" t="s">
        <v>1559</v>
      </c>
      <c r="C700" s="55"/>
      <c r="D700" s="122">
        <v>2274.7296337606513</v>
      </c>
      <c r="E700" s="123">
        <v>0</v>
      </c>
      <c r="F700" s="124">
        <v>2274.7296337606513</v>
      </c>
      <c r="O700" s="7"/>
      <c r="Q700" s="60" t="s">
        <v>1573</v>
      </c>
      <c r="R700" s="55"/>
      <c r="S700" s="122">
        <v>1403.8994085888664</v>
      </c>
      <c r="T700" s="123">
        <v>0</v>
      </c>
      <c r="U700" s="124">
        <v>1403.8994085888664</v>
      </c>
      <c r="AD700" s="7"/>
    </row>
    <row r="701" spans="2:30" ht="15.75" customHeight="1">
      <c r="B701" s="60" t="s">
        <v>1094</v>
      </c>
      <c r="C701" s="60" t="s">
        <v>138</v>
      </c>
      <c r="D701" s="122">
        <v>2182.7585675056112</v>
      </c>
      <c r="E701" s="123">
        <v>0</v>
      </c>
      <c r="F701" s="124">
        <v>2182.7585675056112</v>
      </c>
      <c r="O701" s="7"/>
      <c r="Q701" s="60" t="s">
        <v>1094</v>
      </c>
      <c r="R701" s="60" t="s">
        <v>138</v>
      </c>
      <c r="S701" s="122">
        <v>1382.5201203463857</v>
      </c>
      <c r="T701" s="123">
        <v>0</v>
      </c>
      <c r="U701" s="124">
        <v>1382.5201203463857</v>
      </c>
      <c r="AD701" s="7"/>
    </row>
    <row r="702" spans="2:30" ht="15.75" customHeight="1">
      <c r="B702" s="60" t="s">
        <v>1560</v>
      </c>
      <c r="C702" s="55"/>
      <c r="D702" s="122">
        <v>2182.7585675056112</v>
      </c>
      <c r="E702" s="123">
        <v>0</v>
      </c>
      <c r="F702" s="124">
        <v>2182.7585675056112</v>
      </c>
      <c r="O702" s="7"/>
      <c r="Q702" s="60" t="s">
        <v>1560</v>
      </c>
      <c r="R702" s="55"/>
      <c r="S702" s="122">
        <v>1382.5201203463857</v>
      </c>
      <c r="T702" s="123">
        <v>0</v>
      </c>
      <c r="U702" s="124">
        <v>1382.5201203463857</v>
      </c>
      <c r="AD702" s="7"/>
    </row>
    <row r="703" spans="2:30" ht="15.75" customHeight="1">
      <c r="B703" s="60" t="s">
        <v>1327</v>
      </c>
      <c r="C703" s="60" t="s">
        <v>217</v>
      </c>
      <c r="D703" s="122">
        <v>1383.5327617717951</v>
      </c>
      <c r="E703" s="123">
        <v>0</v>
      </c>
      <c r="F703" s="124">
        <v>1383.5327617717951</v>
      </c>
      <c r="O703" s="7"/>
      <c r="Q703" s="60" t="s">
        <v>1282</v>
      </c>
      <c r="R703" s="60" t="s">
        <v>83</v>
      </c>
      <c r="S703" s="122">
        <v>1336.6247066441751</v>
      </c>
      <c r="T703" s="123">
        <v>0</v>
      </c>
      <c r="U703" s="124">
        <v>1336.6247066441751</v>
      </c>
      <c r="AD703" s="7"/>
    </row>
    <row r="704" spans="2:30" ht="15.75" customHeight="1">
      <c r="B704" s="63"/>
      <c r="C704" s="64" t="s">
        <v>244</v>
      </c>
      <c r="D704" s="125">
        <v>636.83935363538308</v>
      </c>
      <c r="E704" s="126">
        <v>0</v>
      </c>
      <c r="F704" s="127">
        <v>636.83935363538308</v>
      </c>
      <c r="O704" s="7"/>
      <c r="Q704" s="60" t="s">
        <v>1543</v>
      </c>
      <c r="R704" s="55"/>
      <c r="S704" s="122">
        <v>1336.6247066441751</v>
      </c>
      <c r="T704" s="123">
        <v>0</v>
      </c>
      <c r="U704" s="124">
        <v>1336.6247066441751</v>
      </c>
      <c r="AD704" s="7"/>
    </row>
    <row r="705" spans="2:30" ht="15.75" customHeight="1">
      <c r="B705" s="63"/>
      <c r="C705" s="64" t="s">
        <v>87</v>
      </c>
      <c r="D705" s="125">
        <v>65.501064724988296</v>
      </c>
      <c r="E705" s="126">
        <v>0</v>
      </c>
      <c r="F705" s="127">
        <v>65.501064724988296</v>
      </c>
      <c r="O705" s="7"/>
      <c r="Q705" s="60" t="s">
        <v>993</v>
      </c>
      <c r="R705" s="60" t="s">
        <v>202</v>
      </c>
      <c r="S705" s="122">
        <v>1240.3691737155204</v>
      </c>
      <c r="T705" s="123">
        <v>0</v>
      </c>
      <c r="U705" s="124">
        <v>1240.3691737155204</v>
      </c>
      <c r="AD705" s="7"/>
    </row>
    <row r="706" spans="2:30" ht="15.75" customHeight="1">
      <c r="B706" s="63"/>
      <c r="C706" s="64" t="s">
        <v>97</v>
      </c>
      <c r="D706" s="125">
        <v>4.3823549239944484</v>
      </c>
      <c r="E706" s="126">
        <v>0</v>
      </c>
      <c r="F706" s="127">
        <v>4.3823549239944484</v>
      </c>
      <c r="O706" s="7"/>
      <c r="Q706" s="63"/>
      <c r="R706" s="64" t="s">
        <v>244</v>
      </c>
      <c r="S706" s="125">
        <v>39.638291494471758</v>
      </c>
      <c r="T706" s="126">
        <v>0</v>
      </c>
      <c r="U706" s="127">
        <v>39.638291494471758</v>
      </c>
      <c r="AD706" s="7"/>
    </row>
    <row r="707" spans="2:30" ht="15.75" customHeight="1">
      <c r="B707" s="60" t="s">
        <v>1567</v>
      </c>
      <c r="C707" s="55"/>
      <c r="D707" s="122">
        <v>2090.2555350561611</v>
      </c>
      <c r="E707" s="123">
        <v>0</v>
      </c>
      <c r="F707" s="124">
        <v>2090.2555350561611</v>
      </c>
      <c r="O707" s="7"/>
      <c r="Q707" s="63"/>
      <c r="R707" s="64" t="s">
        <v>217</v>
      </c>
      <c r="S707" s="125">
        <v>5.148791875967893</v>
      </c>
      <c r="T707" s="126">
        <v>0</v>
      </c>
      <c r="U707" s="127">
        <v>5.148791875967893</v>
      </c>
      <c r="AD707" s="7"/>
    </row>
    <row r="708" spans="2:30" ht="15.75" customHeight="1">
      <c r="B708" s="60" t="s">
        <v>918</v>
      </c>
      <c r="C708" s="60" t="s">
        <v>61</v>
      </c>
      <c r="D708" s="122">
        <v>800.51968996534561</v>
      </c>
      <c r="E708" s="123">
        <v>0</v>
      </c>
      <c r="F708" s="124">
        <v>800.51968996534561</v>
      </c>
      <c r="O708" s="7"/>
      <c r="Q708" s="63"/>
      <c r="R708" s="64" t="s">
        <v>87</v>
      </c>
      <c r="S708" s="125">
        <v>4.7671751124648098</v>
      </c>
      <c r="T708" s="126">
        <v>0</v>
      </c>
      <c r="U708" s="127">
        <v>4.7671751124648098</v>
      </c>
      <c r="AD708" s="7"/>
    </row>
    <row r="709" spans="2:30" ht="15.75" customHeight="1">
      <c r="B709" s="63"/>
      <c r="C709" s="64" t="s">
        <v>202</v>
      </c>
      <c r="D709" s="125">
        <v>344.81644627451493</v>
      </c>
      <c r="E709" s="126">
        <v>0</v>
      </c>
      <c r="F709" s="127">
        <v>344.81644627451493</v>
      </c>
      <c r="O709" s="7"/>
      <c r="Q709" s="60" t="s">
        <v>1551</v>
      </c>
      <c r="R709" s="55"/>
      <c r="S709" s="122">
        <v>1289.923432198425</v>
      </c>
      <c r="T709" s="123">
        <v>0</v>
      </c>
      <c r="U709" s="124">
        <v>1289.923432198425</v>
      </c>
      <c r="AD709" s="7"/>
    </row>
    <row r="710" spans="2:30" ht="15.75" customHeight="1">
      <c r="B710" s="63"/>
      <c r="C710" s="64" t="s">
        <v>161</v>
      </c>
      <c r="D710" s="125">
        <v>307.80908087819927</v>
      </c>
      <c r="E710" s="126">
        <v>0</v>
      </c>
      <c r="F710" s="127">
        <v>307.80908087819927</v>
      </c>
      <c r="O710" s="7"/>
      <c r="Q710" s="60" t="s">
        <v>920</v>
      </c>
      <c r="R710" s="60" t="s">
        <v>244</v>
      </c>
      <c r="S710" s="122">
        <v>1037.6744445781221</v>
      </c>
      <c r="T710" s="123">
        <v>0</v>
      </c>
      <c r="U710" s="124">
        <v>1037.6744445781221</v>
      </c>
      <c r="AD710" s="7"/>
    </row>
    <row r="711" spans="2:30" ht="15.75" customHeight="1">
      <c r="B711" s="63"/>
      <c r="C711" s="64" t="s">
        <v>193</v>
      </c>
      <c r="D711" s="125">
        <v>234.41695938973226</v>
      </c>
      <c r="E711" s="126">
        <v>0</v>
      </c>
      <c r="F711" s="127">
        <v>234.41695938973226</v>
      </c>
      <c r="O711" s="7"/>
      <c r="Q711" s="63"/>
      <c r="R711" s="64" t="s">
        <v>61</v>
      </c>
      <c r="S711" s="125">
        <v>151.64022905772205</v>
      </c>
      <c r="T711" s="126">
        <v>0</v>
      </c>
      <c r="U711" s="127">
        <v>151.64022905772205</v>
      </c>
      <c r="AD711" s="7"/>
    </row>
    <row r="712" spans="2:30" ht="15.75" customHeight="1">
      <c r="B712" s="63"/>
      <c r="C712" s="64" t="s">
        <v>138</v>
      </c>
      <c r="D712" s="125">
        <v>73.430356870815174</v>
      </c>
      <c r="E712" s="126">
        <v>0</v>
      </c>
      <c r="F712" s="127">
        <v>73.430356870815174</v>
      </c>
      <c r="O712" s="7"/>
      <c r="Q712" s="63"/>
      <c r="R712" s="64" t="s">
        <v>217</v>
      </c>
      <c r="S712" s="125">
        <v>53.838459746599554</v>
      </c>
      <c r="T712" s="126">
        <v>0</v>
      </c>
      <c r="U712" s="127">
        <v>53.838459746599554</v>
      </c>
      <c r="AD712" s="7"/>
    </row>
    <row r="713" spans="2:30" ht="15.75" customHeight="1">
      <c r="B713" s="63"/>
      <c r="C713" s="64" t="s">
        <v>87</v>
      </c>
      <c r="D713" s="125">
        <v>69.891943121588639</v>
      </c>
      <c r="E713" s="126">
        <v>0</v>
      </c>
      <c r="F713" s="127">
        <v>69.891943121588639</v>
      </c>
      <c r="O713" s="7"/>
      <c r="Q713" s="63"/>
      <c r="R713" s="64" t="s">
        <v>138</v>
      </c>
      <c r="S713" s="125">
        <v>19.434595065995719</v>
      </c>
      <c r="T713" s="126">
        <v>0</v>
      </c>
      <c r="U713" s="127">
        <v>19.434595065995719</v>
      </c>
      <c r="AD713" s="7"/>
    </row>
    <row r="714" spans="2:30" ht="15.75" customHeight="1">
      <c r="B714" s="63"/>
      <c r="C714" s="64" t="s">
        <v>244</v>
      </c>
      <c r="D714" s="125">
        <v>65.917482385942677</v>
      </c>
      <c r="E714" s="126">
        <v>0</v>
      </c>
      <c r="F714" s="127">
        <v>65.917482385942677</v>
      </c>
      <c r="O714" s="7"/>
      <c r="Q714" s="60" t="s">
        <v>1575</v>
      </c>
      <c r="R714" s="55"/>
      <c r="S714" s="122">
        <v>1262.5877284484393</v>
      </c>
      <c r="T714" s="123">
        <v>0</v>
      </c>
      <c r="U714" s="124">
        <v>1262.5877284484393</v>
      </c>
      <c r="AD714" s="7"/>
    </row>
    <row r="715" spans="2:30" ht="15.75" customHeight="1">
      <c r="B715" s="63"/>
      <c r="C715" s="64" t="s">
        <v>128</v>
      </c>
      <c r="D715" s="125">
        <v>61.282334305407858</v>
      </c>
      <c r="E715" s="126">
        <v>0</v>
      </c>
      <c r="F715" s="127">
        <v>61.282334305407858</v>
      </c>
      <c r="O715" s="7"/>
      <c r="Q715" s="60" t="s">
        <v>1400</v>
      </c>
      <c r="R715" s="60" t="s">
        <v>61</v>
      </c>
      <c r="S715" s="122">
        <v>871.93131708190185</v>
      </c>
      <c r="T715" s="123">
        <v>0</v>
      </c>
      <c r="U715" s="124">
        <v>871.93131708190185</v>
      </c>
      <c r="AD715" s="7"/>
    </row>
    <row r="716" spans="2:30" ht="15.75" customHeight="1">
      <c r="B716" s="63"/>
      <c r="C716" s="64" t="s">
        <v>306</v>
      </c>
      <c r="D716" s="125">
        <v>27.555118648819704</v>
      </c>
      <c r="E716" s="126">
        <v>0</v>
      </c>
      <c r="F716" s="127">
        <v>27.555118648819704</v>
      </c>
      <c r="O716" s="7"/>
      <c r="Q716" s="63"/>
      <c r="R716" s="64" t="s">
        <v>202</v>
      </c>
      <c r="S716" s="125">
        <v>209.28528531959179</v>
      </c>
      <c r="T716" s="126">
        <v>0</v>
      </c>
      <c r="U716" s="127">
        <v>209.28528531959179</v>
      </c>
      <c r="AD716" s="7"/>
    </row>
    <row r="717" spans="2:30" ht="15.75" customHeight="1">
      <c r="B717" s="63"/>
      <c r="C717" s="64" t="s">
        <v>331</v>
      </c>
      <c r="D717" s="125">
        <v>20.61577988710302</v>
      </c>
      <c r="E717" s="126">
        <v>0</v>
      </c>
      <c r="F717" s="127">
        <v>20.61577988710302</v>
      </c>
      <c r="O717" s="7"/>
      <c r="Q717" s="63"/>
      <c r="R717" s="64" t="s">
        <v>161</v>
      </c>
      <c r="S717" s="125">
        <v>174.14619980463434</v>
      </c>
      <c r="T717" s="126">
        <v>0</v>
      </c>
      <c r="U717" s="127">
        <v>174.14619980463434</v>
      </c>
      <c r="AD717" s="7"/>
    </row>
    <row r="718" spans="2:30" ht="15.75" customHeight="1">
      <c r="B718" s="63"/>
      <c r="C718" s="64" t="s">
        <v>97</v>
      </c>
      <c r="D718" s="125">
        <v>14.551536521877331</v>
      </c>
      <c r="E718" s="126">
        <v>0</v>
      </c>
      <c r="F718" s="127">
        <v>14.551536521877331</v>
      </c>
      <c r="O718" s="7"/>
      <c r="Q718" s="63"/>
      <c r="R718" s="64" t="s">
        <v>87</v>
      </c>
      <c r="S718" s="125">
        <v>3.8174250911804202</v>
      </c>
      <c r="T718" s="126">
        <v>0</v>
      </c>
      <c r="U718" s="127">
        <v>3.8174250911804202</v>
      </c>
      <c r="AD718" s="7"/>
    </row>
    <row r="719" spans="2:30" ht="15.75" customHeight="1">
      <c r="B719" s="63"/>
      <c r="C719" s="64" t="s">
        <v>217</v>
      </c>
      <c r="D719" s="125">
        <v>11.962032808449692</v>
      </c>
      <c r="E719" s="126">
        <v>0</v>
      </c>
      <c r="F719" s="127">
        <v>11.962032808449692</v>
      </c>
      <c r="O719" s="7"/>
      <c r="Q719" s="60" t="s">
        <v>1579</v>
      </c>
      <c r="R719" s="55"/>
      <c r="S719" s="122">
        <v>1259.1802272973084</v>
      </c>
      <c r="T719" s="123">
        <v>0</v>
      </c>
      <c r="U719" s="124">
        <v>1259.1802272973084</v>
      </c>
      <c r="AD719" s="7"/>
    </row>
    <row r="720" spans="2:30" ht="15.75" customHeight="1">
      <c r="B720" s="60" t="s">
        <v>1580</v>
      </c>
      <c r="C720" s="55"/>
      <c r="D720" s="122">
        <v>2032.7687610577959</v>
      </c>
      <c r="E720" s="123">
        <v>0</v>
      </c>
      <c r="F720" s="124">
        <v>2032.7687610577959</v>
      </c>
      <c r="O720" s="7"/>
      <c r="Q720" s="60" t="s">
        <v>1049</v>
      </c>
      <c r="R720" s="60" t="s">
        <v>202</v>
      </c>
      <c r="S720" s="122">
        <v>828.97497723012032</v>
      </c>
      <c r="T720" s="123">
        <v>0</v>
      </c>
      <c r="U720" s="124">
        <v>828.97497723012032</v>
      </c>
      <c r="AD720" s="7"/>
    </row>
    <row r="721" spans="2:30" ht="15.75" customHeight="1">
      <c r="B721" s="60" t="s">
        <v>920</v>
      </c>
      <c r="C721" s="60" t="s">
        <v>244</v>
      </c>
      <c r="D721" s="122">
        <v>1658.38585681374</v>
      </c>
      <c r="E721" s="123">
        <v>0</v>
      </c>
      <c r="F721" s="124">
        <v>1658.38585681374</v>
      </c>
      <c r="O721" s="7"/>
      <c r="Q721" s="63"/>
      <c r="R721" s="64" t="s">
        <v>61</v>
      </c>
      <c r="S721" s="125">
        <v>335.68358074567317</v>
      </c>
      <c r="T721" s="126">
        <v>0</v>
      </c>
      <c r="U721" s="127">
        <v>335.68358074567317</v>
      </c>
      <c r="AD721" s="7"/>
    </row>
    <row r="722" spans="2:30" ht="15.75" customHeight="1">
      <c r="B722" s="63"/>
      <c r="C722" s="64" t="s">
        <v>61</v>
      </c>
      <c r="D722" s="125">
        <v>235.46215482435503</v>
      </c>
      <c r="E722" s="126">
        <v>0</v>
      </c>
      <c r="F722" s="127">
        <v>235.46215482435503</v>
      </c>
      <c r="O722" s="7"/>
      <c r="Q722" s="63"/>
      <c r="R722" s="64" t="s">
        <v>193</v>
      </c>
      <c r="S722" s="125">
        <v>48.947674261380769</v>
      </c>
      <c r="T722" s="126">
        <v>0</v>
      </c>
      <c r="U722" s="127">
        <v>48.947674261380769</v>
      </c>
      <c r="AD722" s="7"/>
    </row>
    <row r="723" spans="2:30" ht="15.75" customHeight="1">
      <c r="B723" s="63"/>
      <c r="C723" s="64" t="s">
        <v>217</v>
      </c>
      <c r="D723" s="125">
        <v>68.01723852682386</v>
      </c>
      <c r="E723" s="126">
        <v>0</v>
      </c>
      <c r="F723" s="127">
        <v>68.01723852682386</v>
      </c>
      <c r="O723" s="7"/>
      <c r="Q723" s="63"/>
      <c r="R723" s="64" t="s">
        <v>217</v>
      </c>
      <c r="S723" s="125">
        <v>29.247764446513496</v>
      </c>
      <c r="T723" s="126">
        <v>0</v>
      </c>
      <c r="U723" s="127">
        <v>29.247764446513496</v>
      </c>
      <c r="AD723" s="7"/>
    </row>
    <row r="724" spans="2:30" ht="15.75" customHeight="1">
      <c r="B724" s="63"/>
      <c r="C724" s="64" t="s">
        <v>138</v>
      </c>
      <c r="D724" s="125">
        <v>30.683841965118013</v>
      </c>
      <c r="E724" s="126">
        <v>0</v>
      </c>
      <c r="F724" s="127">
        <v>30.683841965118013</v>
      </c>
      <c r="O724" s="7"/>
      <c r="Q724" s="63"/>
      <c r="R724" s="64" t="s">
        <v>310</v>
      </c>
      <c r="S724" s="125">
        <v>7.6941344817425898</v>
      </c>
      <c r="T724" s="126">
        <v>0</v>
      </c>
      <c r="U724" s="127">
        <v>7.6941344817425898</v>
      </c>
      <c r="AD724" s="7"/>
    </row>
    <row r="725" spans="2:30" ht="15.75" customHeight="1">
      <c r="B725" s="60" t="s">
        <v>1575</v>
      </c>
      <c r="C725" s="55"/>
      <c r="D725" s="122">
        <v>1992.549092130037</v>
      </c>
      <c r="E725" s="123">
        <v>0</v>
      </c>
      <c r="F725" s="124">
        <v>1992.549092130037</v>
      </c>
      <c r="O725" s="7"/>
      <c r="Q725" s="63"/>
      <c r="R725" s="64" t="s">
        <v>87</v>
      </c>
      <c r="S725" s="125">
        <v>3.5047079571795012</v>
      </c>
      <c r="T725" s="126">
        <v>0</v>
      </c>
      <c r="U725" s="127">
        <v>3.5047079571795012</v>
      </c>
      <c r="AD725" s="7"/>
    </row>
    <row r="726" spans="2:30" ht="15.75" customHeight="1">
      <c r="B726" s="60" t="s">
        <v>1400</v>
      </c>
      <c r="C726" s="60" t="s">
        <v>61</v>
      </c>
      <c r="D726" s="122">
        <v>1353.9073902400417</v>
      </c>
      <c r="E726" s="123">
        <v>0</v>
      </c>
      <c r="F726" s="124">
        <v>1353.9073902400417</v>
      </c>
      <c r="O726" s="7"/>
      <c r="Q726" s="60" t="s">
        <v>1574</v>
      </c>
      <c r="R726" s="55"/>
      <c r="S726" s="122">
        <v>1254.0528391226098</v>
      </c>
      <c r="T726" s="123">
        <v>0</v>
      </c>
      <c r="U726" s="124">
        <v>1254.0528391226098</v>
      </c>
      <c r="AD726" s="7"/>
    </row>
    <row r="727" spans="2:30" ht="15.75" customHeight="1">
      <c r="B727" s="63"/>
      <c r="C727" s="64" t="s">
        <v>202</v>
      </c>
      <c r="D727" s="125">
        <v>289.3348347810641</v>
      </c>
      <c r="E727" s="126">
        <v>0</v>
      </c>
      <c r="F727" s="127">
        <v>289.3348347810641</v>
      </c>
      <c r="O727" s="7"/>
      <c r="Q727" s="60" t="s">
        <v>918</v>
      </c>
      <c r="R727" s="60" t="s">
        <v>61</v>
      </c>
      <c r="S727" s="122">
        <v>515.54352436005809</v>
      </c>
      <c r="T727" s="123">
        <v>0</v>
      </c>
      <c r="U727" s="124">
        <v>515.54352436005809</v>
      </c>
      <c r="AD727" s="7"/>
    </row>
    <row r="728" spans="2:30" ht="15.75" customHeight="1">
      <c r="B728" s="63"/>
      <c r="C728" s="64" t="s">
        <v>161</v>
      </c>
      <c r="D728" s="125">
        <v>288.49434709718537</v>
      </c>
      <c r="E728" s="126">
        <v>0</v>
      </c>
      <c r="F728" s="127">
        <v>288.49434709718537</v>
      </c>
      <c r="O728" s="7"/>
      <c r="Q728" s="63"/>
      <c r="R728" s="64" t="s">
        <v>202</v>
      </c>
      <c r="S728" s="125">
        <v>249.416937286711</v>
      </c>
      <c r="T728" s="126">
        <v>0</v>
      </c>
      <c r="U728" s="127">
        <v>249.416937286711</v>
      </c>
      <c r="AD728" s="7"/>
    </row>
    <row r="729" spans="2:30" ht="15.75" customHeight="1">
      <c r="B729" s="63"/>
      <c r="C729" s="64" t="s">
        <v>87</v>
      </c>
      <c r="D729" s="125">
        <v>36.879168536470544</v>
      </c>
      <c r="E729" s="126">
        <v>0</v>
      </c>
      <c r="F729" s="127">
        <v>36.879168536470544</v>
      </c>
      <c r="O729" s="7"/>
      <c r="Q729" s="63"/>
      <c r="R729" s="64" t="s">
        <v>161</v>
      </c>
      <c r="S729" s="125">
        <v>185.80531036276486</v>
      </c>
      <c r="T729" s="126">
        <v>0</v>
      </c>
      <c r="U729" s="127">
        <v>185.80531036276486</v>
      </c>
      <c r="AD729" s="7"/>
    </row>
    <row r="730" spans="2:30" ht="15.75" customHeight="1">
      <c r="B730" s="60" t="s">
        <v>1579</v>
      </c>
      <c r="C730" s="55"/>
      <c r="D730" s="122">
        <v>1968.6157406547618</v>
      </c>
      <c r="E730" s="123">
        <v>0</v>
      </c>
      <c r="F730" s="124">
        <v>1968.6157406547618</v>
      </c>
      <c r="O730" s="7"/>
      <c r="Q730" s="63"/>
      <c r="R730" s="64" t="s">
        <v>193</v>
      </c>
      <c r="S730" s="125">
        <v>73.698217757574028</v>
      </c>
      <c r="T730" s="126">
        <v>0</v>
      </c>
      <c r="U730" s="127">
        <v>73.698217757574028</v>
      </c>
      <c r="AD730" s="7"/>
    </row>
    <row r="731" spans="2:30" ht="15.75" customHeight="1">
      <c r="B731" s="60" t="s">
        <v>1278</v>
      </c>
      <c r="C731" s="60" t="s">
        <v>319</v>
      </c>
      <c r="D731" s="122">
        <v>1914.6148447307437</v>
      </c>
      <c r="E731" s="123">
        <v>0</v>
      </c>
      <c r="F731" s="124">
        <v>1914.6148447307437</v>
      </c>
      <c r="O731" s="7"/>
      <c r="Q731" s="63"/>
      <c r="R731" s="64" t="s">
        <v>138</v>
      </c>
      <c r="S731" s="125">
        <v>46.50947078133801</v>
      </c>
      <c r="T731" s="126">
        <v>0</v>
      </c>
      <c r="U731" s="127">
        <v>46.50947078133801</v>
      </c>
      <c r="AD731" s="7"/>
    </row>
    <row r="732" spans="2:30" ht="15.75" customHeight="1">
      <c r="B732" s="60" t="s">
        <v>1581</v>
      </c>
      <c r="C732" s="55"/>
      <c r="D732" s="122">
        <v>1914.6148447307437</v>
      </c>
      <c r="E732" s="123">
        <v>0</v>
      </c>
      <c r="F732" s="124">
        <v>1914.6148447307437</v>
      </c>
      <c r="O732" s="7"/>
      <c r="Q732" s="63"/>
      <c r="R732" s="64" t="s">
        <v>128</v>
      </c>
      <c r="S732" s="125">
        <v>43.873168634873124</v>
      </c>
      <c r="T732" s="126">
        <v>0</v>
      </c>
      <c r="U732" s="127">
        <v>43.873168634873124</v>
      </c>
      <c r="AD732" s="7"/>
    </row>
    <row r="733" spans="2:30" ht="15.75" customHeight="1">
      <c r="B733" s="60" t="s">
        <v>1049</v>
      </c>
      <c r="C733" s="60" t="s">
        <v>202</v>
      </c>
      <c r="D733" s="122">
        <v>1146.0496981822928</v>
      </c>
      <c r="E733" s="123">
        <v>0</v>
      </c>
      <c r="F733" s="124">
        <v>1146.0496981822928</v>
      </c>
      <c r="O733" s="7"/>
      <c r="Q733" s="63"/>
      <c r="R733" s="64" t="s">
        <v>244</v>
      </c>
      <c r="S733" s="125">
        <v>41.245459638832166</v>
      </c>
      <c r="T733" s="126">
        <v>0</v>
      </c>
      <c r="U733" s="127">
        <v>41.245459638832166</v>
      </c>
      <c r="AD733" s="7"/>
    </row>
    <row r="734" spans="2:30" ht="15.75" customHeight="1">
      <c r="B734" s="63"/>
      <c r="C734" s="64" t="s">
        <v>61</v>
      </c>
      <c r="D734" s="125">
        <v>521.23885431117753</v>
      </c>
      <c r="E734" s="126">
        <v>0</v>
      </c>
      <c r="F734" s="127">
        <v>521.23885431117753</v>
      </c>
      <c r="O734" s="7"/>
      <c r="Q734" s="63"/>
      <c r="R734" s="64" t="s">
        <v>306</v>
      </c>
      <c r="S734" s="125">
        <v>18.084679661648085</v>
      </c>
      <c r="T734" s="126">
        <v>0</v>
      </c>
      <c r="U734" s="127">
        <v>18.084679661648085</v>
      </c>
      <c r="AD734" s="7"/>
    </row>
    <row r="735" spans="2:30" ht="15.75" customHeight="1">
      <c r="B735" s="63"/>
      <c r="C735" s="64" t="s">
        <v>193</v>
      </c>
      <c r="D735" s="125">
        <v>155.6912136911578</v>
      </c>
      <c r="E735" s="126">
        <v>0</v>
      </c>
      <c r="F735" s="127">
        <v>155.6912136911578</v>
      </c>
      <c r="O735" s="7"/>
      <c r="Q735" s="63"/>
      <c r="R735" s="64" t="s">
        <v>331</v>
      </c>
      <c r="S735" s="125">
        <v>12.296639625226369</v>
      </c>
      <c r="T735" s="126">
        <v>0</v>
      </c>
      <c r="U735" s="127">
        <v>12.296639625226369</v>
      </c>
      <c r="AD735" s="7"/>
    </row>
    <row r="736" spans="2:30" ht="15.75" customHeight="1">
      <c r="B736" s="63"/>
      <c r="C736" s="64" t="s">
        <v>217</v>
      </c>
      <c r="D736" s="125">
        <v>36.950391599204593</v>
      </c>
      <c r="E736" s="126">
        <v>0</v>
      </c>
      <c r="F736" s="127">
        <v>36.950391599204593</v>
      </c>
      <c r="O736" s="7"/>
      <c r="Q736" s="63"/>
      <c r="R736" s="64" t="s">
        <v>97</v>
      </c>
      <c r="S736" s="125">
        <v>10.692323880213987</v>
      </c>
      <c r="T736" s="126">
        <v>0</v>
      </c>
      <c r="U736" s="127">
        <v>10.692323880213987</v>
      </c>
      <c r="AD736" s="7"/>
    </row>
    <row r="737" spans="2:30" ht="15.75" customHeight="1">
      <c r="B737" s="63"/>
      <c r="C737" s="64" t="s">
        <v>87</v>
      </c>
      <c r="D737" s="125">
        <v>33.8580881973418</v>
      </c>
      <c r="E737" s="126">
        <v>0</v>
      </c>
      <c r="F737" s="127">
        <v>33.8580881973418</v>
      </c>
      <c r="O737" s="7"/>
      <c r="Q737" s="63"/>
      <c r="R737" s="64" t="s">
        <v>217</v>
      </c>
      <c r="S737" s="125">
        <v>9.4684441149612653</v>
      </c>
      <c r="T737" s="126">
        <v>0</v>
      </c>
      <c r="U737" s="127">
        <v>9.4684441149612653</v>
      </c>
      <c r="AD737" s="7"/>
    </row>
    <row r="738" spans="2:30" ht="15.75" customHeight="1">
      <c r="B738" s="63"/>
      <c r="C738" s="64" t="s">
        <v>310</v>
      </c>
      <c r="D738" s="125">
        <v>12.861728407440985</v>
      </c>
      <c r="E738" s="126">
        <v>0</v>
      </c>
      <c r="F738" s="127">
        <v>12.861728407440985</v>
      </c>
      <c r="O738" s="7"/>
      <c r="Q738" s="63"/>
      <c r="R738" s="64" t="s">
        <v>87</v>
      </c>
      <c r="S738" s="125">
        <v>7.2346332070869828</v>
      </c>
      <c r="T738" s="126">
        <v>0</v>
      </c>
      <c r="U738" s="127">
        <v>7.2346332070869828</v>
      </c>
      <c r="AD738" s="7"/>
    </row>
    <row r="739" spans="2:30" ht="15.75" customHeight="1">
      <c r="B739" s="60" t="s">
        <v>1574</v>
      </c>
      <c r="C739" s="55"/>
      <c r="D739" s="122">
        <v>1906.6499743886156</v>
      </c>
      <c r="E739" s="123">
        <v>0</v>
      </c>
      <c r="F739" s="124">
        <v>1906.6499743886156</v>
      </c>
      <c r="O739" s="7"/>
      <c r="Q739" s="60" t="s">
        <v>1580</v>
      </c>
      <c r="R739" s="55"/>
      <c r="S739" s="122">
        <v>1213.868809311288</v>
      </c>
      <c r="T739" s="123">
        <v>0</v>
      </c>
      <c r="U739" s="124">
        <v>1213.868809311288</v>
      </c>
      <c r="AD739" s="7"/>
    </row>
    <row r="740" spans="2:30" ht="15.75" customHeight="1">
      <c r="B740" s="60" t="s">
        <v>1194</v>
      </c>
      <c r="C740" s="60" t="s">
        <v>83</v>
      </c>
      <c r="D740" s="122">
        <v>1857.2192493229338</v>
      </c>
      <c r="E740" s="123">
        <v>0</v>
      </c>
      <c r="F740" s="124">
        <v>1857.2192493229338</v>
      </c>
      <c r="O740" s="7"/>
      <c r="Q740" s="60" t="s">
        <v>1331</v>
      </c>
      <c r="R740" s="60" t="s">
        <v>202</v>
      </c>
      <c r="S740" s="122">
        <v>569.45622896182283</v>
      </c>
      <c r="T740" s="123">
        <v>0</v>
      </c>
      <c r="U740" s="124">
        <v>569.45622896182283</v>
      </c>
      <c r="AD740" s="7"/>
    </row>
    <row r="741" spans="2:30" ht="15.75" customHeight="1">
      <c r="B741" s="63"/>
      <c r="C741" s="64" t="s">
        <v>97</v>
      </c>
      <c r="D741" s="125">
        <v>7.6375043782036247</v>
      </c>
      <c r="E741" s="126">
        <v>0</v>
      </c>
      <c r="F741" s="127">
        <v>7.6375043782036247</v>
      </c>
      <c r="O741" s="7"/>
      <c r="Q741" s="63"/>
      <c r="R741" s="64" t="s">
        <v>217</v>
      </c>
      <c r="S741" s="125">
        <v>527.41105742439856</v>
      </c>
      <c r="T741" s="126">
        <v>0</v>
      </c>
      <c r="U741" s="127">
        <v>527.41105742439856</v>
      </c>
      <c r="AD741" s="7"/>
    </row>
    <row r="742" spans="2:30" ht="15.75" customHeight="1">
      <c r="B742" s="60" t="s">
        <v>1561</v>
      </c>
      <c r="C742" s="55"/>
      <c r="D742" s="122">
        <v>1864.8567537011374</v>
      </c>
      <c r="E742" s="123">
        <v>0</v>
      </c>
      <c r="F742" s="124">
        <v>1864.8567537011374</v>
      </c>
      <c r="O742" s="7"/>
      <c r="Q742" s="63"/>
      <c r="R742" s="64" t="s">
        <v>128</v>
      </c>
      <c r="S742" s="125">
        <v>104.8963567654588</v>
      </c>
      <c r="T742" s="126">
        <v>0</v>
      </c>
      <c r="U742" s="127">
        <v>104.8963567654588</v>
      </c>
      <c r="AD742" s="7"/>
    </row>
    <row r="743" spans="2:30" ht="15.75" customHeight="1">
      <c r="B743" s="60" t="s">
        <v>976</v>
      </c>
      <c r="C743" s="60" t="s">
        <v>244</v>
      </c>
      <c r="D743" s="122">
        <v>1838.016717997443</v>
      </c>
      <c r="E743" s="123">
        <v>0</v>
      </c>
      <c r="F743" s="124">
        <v>1838.016717997443</v>
      </c>
      <c r="O743" s="7"/>
      <c r="Q743" s="60" t="s">
        <v>1570</v>
      </c>
      <c r="R743" s="55"/>
      <c r="S743" s="122">
        <v>1201.7636431516803</v>
      </c>
      <c r="T743" s="123">
        <v>0</v>
      </c>
      <c r="U743" s="124">
        <v>1201.7636431516803</v>
      </c>
      <c r="AD743" s="7"/>
    </row>
    <row r="744" spans="2:30" ht="15.75" customHeight="1">
      <c r="B744" s="60" t="s">
        <v>1571</v>
      </c>
      <c r="C744" s="55"/>
      <c r="D744" s="122">
        <v>1838.016717997443</v>
      </c>
      <c r="E744" s="123">
        <v>0</v>
      </c>
      <c r="F744" s="124">
        <v>1838.016717997443</v>
      </c>
      <c r="O744" s="7"/>
      <c r="Q744" s="60" t="s">
        <v>1364</v>
      </c>
      <c r="R744" s="60" t="s">
        <v>202</v>
      </c>
      <c r="S744" s="122">
        <v>765.81195926931798</v>
      </c>
      <c r="T744" s="123">
        <v>0</v>
      </c>
      <c r="U744" s="124">
        <v>765.81195926931798</v>
      </c>
      <c r="AD744" s="7"/>
    </row>
    <row r="745" spans="2:30" ht="15.75" customHeight="1">
      <c r="B745" s="60" t="s">
        <v>993</v>
      </c>
      <c r="C745" s="60" t="s">
        <v>202</v>
      </c>
      <c r="D745" s="122">
        <v>1714.7981015314558</v>
      </c>
      <c r="E745" s="123">
        <v>0</v>
      </c>
      <c r="F745" s="124">
        <v>1714.7981015314558</v>
      </c>
      <c r="O745" s="7"/>
      <c r="Q745" s="63"/>
      <c r="R745" s="64" t="s">
        <v>61</v>
      </c>
      <c r="S745" s="125">
        <v>150.8421225889972</v>
      </c>
      <c r="T745" s="126">
        <v>0</v>
      </c>
      <c r="U745" s="127">
        <v>150.8421225889972</v>
      </c>
      <c r="AD745" s="7"/>
    </row>
    <row r="746" spans="2:30" ht="15.75" customHeight="1">
      <c r="B746" s="63"/>
      <c r="C746" s="64" t="s">
        <v>244</v>
      </c>
      <c r="D746" s="125">
        <v>63.348945660329768</v>
      </c>
      <c r="E746" s="126">
        <v>0</v>
      </c>
      <c r="F746" s="127">
        <v>63.348945660329768</v>
      </c>
      <c r="O746" s="7"/>
      <c r="Q746" s="63"/>
      <c r="R746" s="64" t="s">
        <v>244</v>
      </c>
      <c r="S746" s="125">
        <v>81.896677799720692</v>
      </c>
      <c r="T746" s="126">
        <v>0</v>
      </c>
      <c r="U746" s="127">
        <v>81.896677799720692</v>
      </c>
      <c r="AD746" s="7"/>
    </row>
    <row r="747" spans="2:30" ht="15.75" customHeight="1">
      <c r="B747" s="63"/>
      <c r="C747" s="64" t="s">
        <v>87</v>
      </c>
      <c r="D747" s="125">
        <v>46.054460851540647</v>
      </c>
      <c r="E747" s="126">
        <v>0</v>
      </c>
      <c r="F747" s="127">
        <v>46.054460851540647</v>
      </c>
      <c r="O747" s="7"/>
      <c r="Q747" s="63"/>
      <c r="R747" s="64" t="s">
        <v>45</v>
      </c>
      <c r="S747" s="125">
        <v>48.231099895370775</v>
      </c>
      <c r="T747" s="126">
        <v>0</v>
      </c>
      <c r="U747" s="127">
        <v>48.231099895370775</v>
      </c>
      <c r="AD747" s="7"/>
    </row>
    <row r="748" spans="2:30" ht="15.75" customHeight="1">
      <c r="B748" s="63"/>
      <c r="C748" s="64" t="s">
        <v>217</v>
      </c>
      <c r="D748" s="125">
        <v>6.5047664216434082</v>
      </c>
      <c r="E748" s="126">
        <v>0</v>
      </c>
      <c r="F748" s="127">
        <v>6.5047664216434082</v>
      </c>
      <c r="O748" s="7"/>
      <c r="Q748" s="63"/>
      <c r="R748" s="64" t="s">
        <v>138</v>
      </c>
      <c r="S748" s="125">
        <v>31.51803236266775</v>
      </c>
      <c r="T748" s="126">
        <v>0</v>
      </c>
      <c r="U748" s="127">
        <v>31.51803236266775</v>
      </c>
      <c r="AD748" s="7"/>
    </row>
    <row r="749" spans="2:30" ht="15.75" customHeight="1">
      <c r="B749" s="60" t="s">
        <v>1551</v>
      </c>
      <c r="C749" s="55"/>
      <c r="D749" s="122">
        <v>1830.7062744649697</v>
      </c>
      <c r="E749" s="123">
        <v>0</v>
      </c>
      <c r="F749" s="124">
        <v>1830.7062744649697</v>
      </c>
      <c r="O749" s="7"/>
      <c r="Q749" s="63"/>
      <c r="R749" s="64" t="s">
        <v>128</v>
      </c>
      <c r="S749" s="125">
        <v>28.126397895810825</v>
      </c>
      <c r="T749" s="126">
        <v>0</v>
      </c>
      <c r="U749" s="127">
        <v>28.126397895810825</v>
      </c>
      <c r="AD749" s="7"/>
    </row>
    <row r="750" spans="2:30" ht="15.75" customHeight="1">
      <c r="B750" s="60" t="s">
        <v>1364</v>
      </c>
      <c r="C750" s="60" t="s">
        <v>202</v>
      </c>
      <c r="D750" s="122">
        <v>1058.7274512404945</v>
      </c>
      <c r="E750" s="123">
        <v>0</v>
      </c>
      <c r="F750" s="124">
        <v>1058.7274512404945</v>
      </c>
      <c r="O750" s="7"/>
      <c r="Q750" s="63"/>
      <c r="R750" s="64" t="s">
        <v>193</v>
      </c>
      <c r="S750" s="125">
        <v>28.002220729429691</v>
      </c>
      <c r="T750" s="126">
        <v>0</v>
      </c>
      <c r="U750" s="127">
        <v>28.002220729429691</v>
      </c>
      <c r="AD750" s="7"/>
    </row>
    <row r="751" spans="2:30" ht="15.75" customHeight="1">
      <c r="B751" s="63"/>
      <c r="C751" s="64" t="s">
        <v>61</v>
      </c>
      <c r="D751" s="125">
        <v>234.22288032527948</v>
      </c>
      <c r="E751" s="126">
        <v>0</v>
      </c>
      <c r="F751" s="127">
        <v>234.22288032527948</v>
      </c>
      <c r="O751" s="7"/>
      <c r="Q751" s="63"/>
      <c r="R751" s="64" t="s">
        <v>310</v>
      </c>
      <c r="S751" s="125">
        <v>17.773450652825382</v>
      </c>
      <c r="T751" s="126">
        <v>0</v>
      </c>
      <c r="U751" s="127">
        <v>17.773450652825382</v>
      </c>
      <c r="AD751" s="7"/>
    </row>
    <row r="752" spans="2:30" ht="15.75" customHeight="1">
      <c r="B752" s="63"/>
      <c r="C752" s="64" t="s">
        <v>244</v>
      </c>
      <c r="D752" s="125">
        <v>130.88526261076632</v>
      </c>
      <c r="E752" s="126">
        <v>0</v>
      </c>
      <c r="F752" s="127">
        <v>130.88526261076632</v>
      </c>
      <c r="O752" s="7"/>
      <c r="Q752" s="63"/>
      <c r="R752" s="64" t="s">
        <v>83</v>
      </c>
      <c r="S752" s="125">
        <v>13.690493794248633</v>
      </c>
      <c r="T752" s="126">
        <v>0</v>
      </c>
      <c r="U752" s="127">
        <v>13.690493794248633</v>
      </c>
      <c r="AD752" s="7"/>
    </row>
    <row r="753" spans="2:30" ht="15.75" customHeight="1">
      <c r="B753" s="63"/>
      <c r="C753" s="64" t="s">
        <v>193</v>
      </c>
      <c r="D753" s="125">
        <v>89.068577765958679</v>
      </c>
      <c r="E753" s="126">
        <v>0</v>
      </c>
      <c r="F753" s="127">
        <v>89.068577765958679</v>
      </c>
      <c r="O753" s="7"/>
      <c r="Q753" s="63"/>
      <c r="R753" s="64" t="s">
        <v>217</v>
      </c>
      <c r="S753" s="125">
        <v>13.072341440488792</v>
      </c>
      <c r="T753" s="126">
        <v>0</v>
      </c>
      <c r="U753" s="127">
        <v>13.072341440488792</v>
      </c>
      <c r="AD753" s="7"/>
    </row>
    <row r="754" spans="2:30" ht="15.75" customHeight="1">
      <c r="B754" s="63"/>
      <c r="C754" s="64" t="s">
        <v>45</v>
      </c>
      <c r="D754" s="125">
        <v>74.524097620607108</v>
      </c>
      <c r="E754" s="126">
        <v>0</v>
      </c>
      <c r="F754" s="127">
        <v>74.524097620607108</v>
      </c>
      <c r="O754" s="7"/>
      <c r="Q754" s="63"/>
      <c r="R754" s="64" t="s">
        <v>97</v>
      </c>
      <c r="S754" s="125">
        <v>3.8450929553913182</v>
      </c>
      <c r="T754" s="126">
        <v>0</v>
      </c>
      <c r="U754" s="127">
        <v>3.8450929553913182</v>
      </c>
      <c r="AD754" s="7"/>
    </row>
    <row r="755" spans="2:30" ht="15.75" customHeight="1">
      <c r="B755" s="63"/>
      <c r="C755" s="64" t="s">
        <v>138</v>
      </c>
      <c r="D755" s="125">
        <v>49.761485679713282</v>
      </c>
      <c r="E755" s="126">
        <v>0</v>
      </c>
      <c r="F755" s="127">
        <v>49.761485679713282</v>
      </c>
      <c r="O755" s="7"/>
      <c r="Q755" s="63"/>
      <c r="R755" s="64" t="s">
        <v>87</v>
      </c>
      <c r="S755" s="125">
        <v>2.667851757685157</v>
      </c>
      <c r="T755" s="126">
        <v>0</v>
      </c>
      <c r="U755" s="127">
        <v>2.667851757685157</v>
      </c>
      <c r="AD755" s="7"/>
    </row>
    <row r="756" spans="2:30" ht="15.75" customHeight="1">
      <c r="B756" s="63"/>
      <c r="C756" s="64" t="s">
        <v>128</v>
      </c>
      <c r="D756" s="125">
        <v>39.287140005837962</v>
      </c>
      <c r="E756" s="126">
        <v>0</v>
      </c>
      <c r="F756" s="127">
        <v>39.287140005837962</v>
      </c>
      <c r="O756" s="7"/>
      <c r="Q756" s="63"/>
      <c r="R756" s="64" t="s">
        <v>306</v>
      </c>
      <c r="S756" s="125">
        <v>1.2564839082704404</v>
      </c>
      <c r="T756" s="126">
        <v>0</v>
      </c>
      <c r="U756" s="127">
        <v>1.2564839082704404</v>
      </c>
      <c r="AD756" s="7"/>
    </row>
    <row r="757" spans="2:30" ht="15.75" customHeight="1">
      <c r="B757" s="63"/>
      <c r="C757" s="64" t="s">
        <v>310</v>
      </c>
      <c r="D757" s="125">
        <v>29.710592621188674</v>
      </c>
      <c r="E757" s="126">
        <v>0</v>
      </c>
      <c r="F757" s="127">
        <v>29.710592621188674</v>
      </c>
      <c r="O757" s="7"/>
      <c r="Q757" s="63"/>
      <c r="R757" s="64" t="s">
        <v>319</v>
      </c>
      <c r="S757" s="125">
        <v>1.1957105842078628</v>
      </c>
      <c r="T757" s="126">
        <v>0</v>
      </c>
      <c r="U757" s="127">
        <v>1.1957105842078628</v>
      </c>
      <c r="AD757" s="7"/>
    </row>
    <row r="758" spans="2:30" ht="15.75" customHeight="1">
      <c r="B758" s="63"/>
      <c r="C758" s="64" t="s">
        <v>83</v>
      </c>
      <c r="D758" s="125">
        <v>29.693801382694694</v>
      </c>
      <c r="E758" s="126">
        <v>0</v>
      </c>
      <c r="F758" s="127">
        <v>29.693801382694694</v>
      </c>
      <c r="O758" s="7"/>
      <c r="Q758" s="60" t="s">
        <v>1565</v>
      </c>
      <c r="R758" s="55"/>
      <c r="S758" s="122">
        <v>1187.9299356344325</v>
      </c>
      <c r="T758" s="123">
        <v>0</v>
      </c>
      <c r="U758" s="124">
        <v>1187.9299356344325</v>
      </c>
      <c r="AD758" s="7"/>
    </row>
    <row r="759" spans="2:30" ht="15.75" customHeight="1">
      <c r="B759" s="63"/>
      <c r="C759" s="64" t="s">
        <v>87</v>
      </c>
      <c r="D759" s="125">
        <v>25.773434252659197</v>
      </c>
      <c r="E759" s="126">
        <v>0</v>
      </c>
      <c r="F759" s="127">
        <v>25.773434252659197</v>
      </c>
      <c r="O759" s="7"/>
      <c r="Q759" s="60" t="s">
        <v>976</v>
      </c>
      <c r="R759" s="60" t="s">
        <v>244</v>
      </c>
      <c r="S759" s="122">
        <v>1150.0719022277046</v>
      </c>
      <c r="T759" s="123">
        <v>0</v>
      </c>
      <c r="U759" s="124">
        <v>1150.0719022277046</v>
      </c>
      <c r="AD759" s="7"/>
    </row>
    <row r="760" spans="2:30" ht="15.75" customHeight="1">
      <c r="B760" s="63"/>
      <c r="C760" s="64" t="s">
        <v>217</v>
      </c>
      <c r="D760" s="125">
        <v>16.515044636245726</v>
      </c>
      <c r="E760" s="126">
        <v>0</v>
      </c>
      <c r="F760" s="127">
        <v>16.515044636245726</v>
      </c>
      <c r="O760" s="7"/>
      <c r="Q760" s="60" t="s">
        <v>1571</v>
      </c>
      <c r="R760" s="55"/>
      <c r="S760" s="122">
        <v>1150.0719022277046</v>
      </c>
      <c r="T760" s="123">
        <v>0</v>
      </c>
      <c r="U760" s="124">
        <v>1150.0719022277046</v>
      </c>
      <c r="AD760" s="7"/>
    </row>
    <row r="761" spans="2:30" ht="15.75" customHeight="1">
      <c r="B761" s="63"/>
      <c r="C761" s="64" t="s">
        <v>97</v>
      </c>
      <c r="D761" s="125">
        <v>5.2329139293964451</v>
      </c>
      <c r="E761" s="126">
        <v>0</v>
      </c>
      <c r="F761" s="127">
        <v>5.2329139293964451</v>
      </c>
      <c r="O761" s="7"/>
      <c r="Q761" s="60" t="s">
        <v>1002</v>
      </c>
      <c r="R761" s="60" t="s">
        <v>244</v>
      </c>
      <c r="S761" s="122">
        <v>683.90089050164374</v>
      </c>
      <c r="T761" s="123">
        <v>0</v>
      </c>
      <c r="U761" s="124">
        <v>683.90089050164374</v>
      </c>
      <c r="AD761" s="7"/>
    </row>
    <row r="762" spans="2:30" ht="15.75" customHeight="1">
      <c r="B762" s="63"/>
      <c r="C762" s="64" t="s">
        <v>319</v>
      </c>
      <c r="D762" s="125">
        <v>2.3129426803322173</v>
      </c>
      <c r="E762" s="126">
        <v>0</v>
      </c>
      <c r="F762" s="127">
        <v>2.3129426803322173</v>
      </c>
      <c r="O762" s="7"/>
      <c r="Q762" s="63"/>
      <c r="R762" s="64" t="s">
        <v>202</v>
      </c>
      <c r="S762" s="125">
        <v>300.90552145507132</v>
      </c>
      <c r="T762" s="126">
        <v>0</v>
      </c>
      <c r="U762" s="127">
        <v>300.90552145507132</v>
      </c>
      <c r="AD762" s="7"/>
    </row>
    <row r="763" spans="2:30" ht="15.75" customHeight="1">
      <c r="B763" s="63"/>
      <c r="C763" s="64" t="s">
        <v>306</v>
      </c>
      <c r="D763" s="125">
        <v>1.9144692535609709</v>
      </c>
      <c r="E763" s="126">
        <v>0</v>
      </c>
      <c r="F763" s="127">
        <v>1.9144692535609709</v>
      </c>
      <c r="O763" s="7"/>
      <c r="Q763" s="63"/>
      <c r="R763" s="64" t="s">
        <v>217</v>
      </c>
      <c r="S763" s="125">
        <v>101.14732608139148</v>
      </c>
      <c r="T763" s="126">
        <v>0</v>
      </c>
      <c r="U763" s="127">
        <v>101.14732608139148</v>
      </c>
      <c r="AD763" s="7"/>
    </row>
    <row r="764" spans="2:30" ht="15.75" customHeight="1">
      <c r="B764" s="60" t="s">
        <v>1565</v>
      </c>
      <c r="C764" s="55"/>
      <c r="D764" s="122">
        <v>1787.6300940047356</v>
      </c>
      <c r="E764" s="123">
        <v>0</v>
      </c>
      <c r="F764" s="124">
        <v>1787.6300940047356</v>
      </c>
      <c r="O764" s="7"/>
      <c r="Q764" s="63"/>
      <c r="R764" s="64" t="s">
        <v>138</v>
      </c>
      <c r="S764" s="125">
        <v>25.984941027668512</v>
      </c>
      <c r="T764" s="126">
        <v>0</v>
      </c>
      <c r="U764" s="127">
        <v>25.984941027668512</v>
      </c>
      <c r="AD764" s="7"/>
    </row>
    <row r="765" spans="2:30" ht="15.75" customHeight="1">
      <c r="B765" s="60" t="s">
        <v>1082</v>
      </c>
      <c r="C765" s="60" t="s">
        <v>217</v>
      </c>
      <c r="D765" s="122">
        <v>1773.6272804068656</v>
      </c>
      <c r="E765" s="123">
        <v>0</v>
      </c>
      <c r="F765" s="124">
        <v>1773.6272804068656</v>
      </c>
      <c r="O765" s="7"/>
      <c r="Q765" s="63"/>
      <c r="R765" s="64" t="s">
        <v>87</v>
      </c>
      <c r="S765" s="125">
        <v>5.8861767491136288</v>
      </c>
      <c r="T765" s="126">
        <v>0</v>
      </c>
      <c r="U765" s="127">
        <v>5.8861767491136288</v>
      </c>
      <c r="AD765" s="7"/>
    </row>
    <row r="766" spans="2:30" ht="15.75" customHeight="1">
      <c r="B766" s="60" t="s">
        <v>1573</v>
      </c>
      <c r="C766" s="55"/>
      <c r="D766" s="122">
        <v>1773.6272804068656</v>
      </c>
      <c r="E766" s="123">
        <v>0</v>
      </c>
      <c r="F766" s="124">
        <v>1773.6272804068656</v>
      </c>
      <c r="O766" s="7"/>
      <c r="Q766" s="60" t="s">
        <v>1569</v>
      </c>
      <c r="R766" s="55"/>
      <c r="S766" s="122">
        <v>1117.8248558148887</v>
      </c>
      <c r="T766" s="123">
        <v>0</v>
      </c>
      <c r="U766" s="124">
        <v>1117.8248558148887</v>
      </c>
      <c r="AD766" s="7"/>
    </row>
    <row r="767" spans="2:30" ht="15.75" customHeight="1">
      <c r="B767" s="60" t="s">
        <v>1202</v>
      </c>
      <c r="C767" s="60" t="s">
        <v>83</v>
      </c>
      <c r="D767" s="122">
        <v>1769.2436153598749</v>
      </c>
      <c r="E767" s="123">
        <v>0</v>
      </c>
      <c r="F767" s="124">
        <v>1769.2436153598749</v>
      </c>
      <c r="O767" s="7"/>
      <c r="Q767" s="60" t="s">
        <v>1159</v>
      </c>
      <c r="R767" s="60" t="s">
        <v>244</v>
      </c>
      <c r="S767" s="122">
        <v>588.72594650016299</v>
      </c>
      <c r="T767" s="123">
        <v>0</v>
      </c>
      <c r="U767" s="124">
        <v>588.72594650016299</v>
      </c>
      <c r="AD767" s="7"/>
    </row>
    <row r="768" spans="2:30" ht="15.75" customHeight="1">
      <c r="B768" s="60" t="s">
        <v>1563</v>
      </c>
      <c r="C768" s="55"/>
      <c r="D768" s="122">
        <v>1769.2436153598749</v>
      </c>
      <c r="E768" s="123">
        <v>0</v>
      </c>
      <c r="F768" s="124">
        <v>1769.2436153598749</v>
      </c>
      <c r="O768" s="7"/>
      <c r="Q768" s="63"/>
      <c r="R768" s="64" t="s">
        <v>202</v>
      </c>
      <c r="S768" s="125">
        <v>316.55703480593536</v>
      </c>
      <c r="T768" s="126">
        <v>0</v>
      </c>
      <c r="U768" s="127">
        <v>316.55703480593536</v>
      </c>
      <c r="AD768" s="7"/>
    </row>
    <row r="769" spans="2:30" ht="15.75" customHeight="1">
      <c r="B769" s="60" t="s">
        <v>1002</v>
      </c>
      <c r="C769" s="60" t="s">
        <v>244</v>
      </c>
      <c r="D769" s="122">
        <v>1092.9936361026585</v>
      </c>
      <c r="E769" s="123">
        <v>0</v>
      </c>
      <c r="F769" s="124">
        <v>1092.9936361026585</v>
      </c>
      <c r="O769" s="7"/>
      <c r="Q769" s="63"/>
      <c r="R769" s="64" t="s">
        <v>217</v>
      </c>
      <c r="S769" s="125">
        <v>160.60257092252237</v>
      </c>
      <c r="T769" s="126">
        <v>0</v>
      </c>
      <c r="U769" s="127">
        <v>160.60257092252237</v>
      </c>
      <c r="AD769" s="7"/>
    </row>
    <row r="770" spans="2:30" ht="15.75" customHeight="1">
      <c r="B770" s="63"/>
      <c r="C770" s="64" t="s">
        <v>202</v>
      </c>
      <c r="D770" s="125">
        <v>415.99890408904355</v>
      </c>
      <c r="E770" s="126">
        <v>0</v>
      </c>
      <c r="F770" s="127">
        <v>415.99890408904355</v>
      </c>
      <c r="O770" s="7"/>
      <c r="Q770" s="63"/>
      <c r="R770" s="64" t="s">
        <v>128</v>
      </c>
      <c r="S770" s="125">
        <v>24.677248390815066</v>
      </c>
      <c r="T770" s="126">
        <v>0</v>
      </c>
      <c r="U770" s="127">
        <v>24.677248390815066</v>
      </c>
      <c r="AD770" s="7"/>
    </row>
    <row r="771" spans="2:30" ht="15.75" customHeight="1">
      <c r="B771" s="63"/>
      <c r="C771" s="64" t="s">
        <v>217</v>
      </c>
      <c r="D771" s="125">
        <v>127.78526422949838</v>
      </c>
      <c r="E771" s="126">
        <v>0</v>
      </c>
      <c r="F771" s="127">
        <v>127.78526422949838</v>
      </c>
      <c r="O771" s="7"/>
      <c r="Q771" s="63"/>
      <c r="R771" s="64" t="s">
        <v>45</v>
      </c>
      <c r="S771" s="125">
        <v>19.743863820041859</v>
      </c>
      <c r="T771" s="126">
        <v>0</v>
      </c>
      <c r="U771" s="127">
        <v>19.743863820041859</v>
      </c>
      <c r="AD771" s="7"/>
    </row>
    <row r="772" spans="2:30" ht="15.75" customHeight="1">
      <c r="B772" s="63"/>
      <c r="C772" s="64" t="s">
        <v>87</v>
      </c>
      <c r="D772" s="125">
        <v>56.864849782524857</v>
      </c>
      <c r="E772" s="126">
        <v>0</v>
      </c>
      <c r="F772" s="127">
        <v>56.864849782524857</v>
      </c>
      <c r="O772" s="7"/>
      <c r="Q772" s="63"/>
      <c r="R772" s="64" t="s">
        <v>97</v>
      </c>
      <c r="S772" s="125">
        <v>0.83179458823530583</v>
      </c>
      <c r="T772" s="126">
        <v>0</v>
      </c>
      <c r="U772" s="127">
        <v>0.83179458823530583</v>
      </c>
      <c r="AD772" s="7"/>
    </row>
    <row r="773" spans="2:30" ht="15.75" customHeight="1">
      <c r="B773" s="63"/>
      <c r="C773" s="64" t="s">
        <v>138</v>
      </c>
      <c r="D773" s="125">
        <v>41.025697796036987</v>
      </c>
      <c r="E773" s="126">
        <v>0</v>
      </c>
      <c r="F773" s="127">
        <v>41.025697796036987</v>
      </c>
      <c r="O773" s="7"/>
      <c r="Q773" s="63"/>
      <c r="R773" s="64" t="s">
        <v>319</v>
      </c>
      <c r="S773" s="125">
        <v>0.16629678588271096</v>
      </c>
      <c r="T773" s="126">
        <v>0</v>
      </c>
      <c r="U773" s="127">
        <v>0.16629678588271096</v>
      </c>
      <c r="AD773" s="7"/>
    </row>
    <row r="774" spans="2:30" ht="15.75" customHeight="1">
      <c r="B774" s="60" t="s">
        <v>1569</v>
      </c>
      <c r="C774" s="55"/>
      <c r="D774" s="122">
        <v>1734.6683519997623</v>
      </c>
      <c r="E774" s="123">
        <v>0</v>
      </c>
      <c r="F774" s="124">
        <v>1734.6683519997623</v>
      </c>
      <c r="O774" s="7"/>
      <c r="Q774" s="60" t="s">
        <v>1576</v>
      </c>
      <c r="R774" s="55"/>
      <c r="S774" s="122">
        <v>1111.3047558135954</v>
      </c>
      <c r="T774" s="123">
        <v>0</v>
      </c>
      <c r="U774" s="124">
        <v>1111.3047558135954</v>
      </c>
      <c r="AD774" s="7"/>
    </row>
    <row r="775" spans="2:30" ht="15.75" customHeight="1">
      <c r="B775" s="60" t="s">
        <v>1060</v>
      </c>
      <c r="C775" s="60" t="s">
        <v>244</v>
      </c>
      <c r="D775" s="122">
        <v>1486.193755733826</v>
      </c>
      <c r="E775" s="123">
        <v>0</v>
      </c>
      <c r="F775" s="124">
        <v>1486.193755733826</v>
      </c>
      <c r="O775" s="7"/>
      <c r="Q775" s="60" t="s">
        <v>1208</v>
      </c>
      <c r="R775" s="60" t="s">
        <v>217</v>
      </c>
      <c r="S775" s="122">
        <v>1023.19358136611</v>
      </c>
      <c r="T775" s="123">
        <v>0</v>
      </c>
      <c r="U775" s="124">
        <v>1023.19358136611</v>
      </c>
      <c r="AD775" s="7"/>
    </row>
    <row r="776" spans="2:30" ht="15.75" customHeight="1">
      <c r="B776" s="63"/>
      <c r="C776" s="64" t="s">
        <v>217</v>
      </c>
      <c r="D776" s="125">
        <v>189.62941948933542</v>
      </c>
      <c r="E776" s="126">
        <v>0</v>
      </c>
      <c r="F776" s="127">
        <v>189.62941948933542</v>
      </c>
      <c r="O776" s="7"/>
      <c r="Q776" s="63"/>
      <c r="R776" s="64" t="s">
        <v>202</v>
      </c>
      <c r="S776" s="125">
        <v>57.718956767295225</v>
      </c>
      <c r="T776" s="126">
        <v>0</v>
      </c>
      <c r="U776" s="127">
        <v>57.718956767295225</v>
      </c>
      <c r="AD776" s="7"/>
    </row>
    <row r="777" spans="2:30" ht="15.75" customHeight="1">
      <c r="B777" s="63"/>
      <c r="C777" s="64" t="s">
        <v>187</v>
      </c>
      <c r="D777" s="125">
        <v>0.46044779424376636</v>
      </c>
      <c r="E777" s="126">
        <v>0</v>
      </c>
      <c r="F777" s="127">
        <v>0.46044779424376636</v>
      </c>
      <c r="O777" s="7"/>
      <c r="Q777" s="63"/>
      <c r="R777" s="64" t="s">
        <v>193</v>
      </c>
      <c r="S777" s="125">
        <v>23.9925239456255</v>
      </c>
      <c r="T777" s="126">
        <v>0</v>
      </c>
      <c r="U777" s="127">
        <v>23.9925239456255</v>
      </c>
      <c r="AD777" s="7"/>
    </row>
    <row r="778" spans="2:30" ht="15.75" customHeight="1">
      <c r="B778" s="63"/>
      <c r="C778" s="64" t="s">
        <v>319</v>
      </c>
      <c r="D778" s="125">
        <v>0.18099132173199639</v>
      </c>
      <c r="E778" s="126">
        <v>0</v>
      </c>
      <c r="F778" s="127">
        <v>0.18099132173199639</v>
      </c>
      <c r="O778" s="7"/>
      <c r="Q778" s="63"/>
      <c r="R778" s="64" t="s">
        <v>87</v>
      </c>
      <c r="S778" s="125">
        <v>4.6649620015537794</v>
      </c>
      <c r="T778" s="126">
        <v>0</v>
      </c>
      <c r="U778" s="127">
        <v>4.6649620015537794</v>
      </c>
      <c r="AD778" s="7"/>
    </row>
    <row r="779" spans="2:30" ht="15.75" customHeight="1">
      <c r="B779" s="60" t="s">
        <v>1582</v>
      </c>
      <c r="C779" s="55"/>
      <c r="D779" s="122">
        <v>1676.4646143391371</v>
      </c>
      <c r="E779" s="123">
        <v>0</v>
      </c>
      <c r="F779" s="124">
        <v>1676.4646143391371</v>
      </c>
      <c r="O779" s="7"/>
      <c r="Q779" s="63"/>
      <c r="R779" s="64" t="s">
        <v>244</v>
      </c>
      <c r="S779" s="125">
        <v>1.1696851833826651</v>
      </c>
      <c r="T779" s="126">
        <v>0</v>
      </c>
      <c r="U779" s="127">
        <v>1.1696851833826651</v>
      </c>
      <c r="AD779" s="7"/>
    </row>
    <row r="780" spans="2:30" ht="15.75" customHeight="1">
      <c r="B780" s="60" t="s">
        <v>1159</v>
      </c>
      <c r="C780" s="60" t="s">
        <v>244</v>
      </c>
      <c r="D780" s="122">
        <v>940.88737398952946</v>
      </c>
      <c r="E780" s="123">
        <v>0</v>
      </c>
      <c r="F780" s="124">
        <v>940.88737398952946</v>
      </c>
      <c r="O780" s="7"/>
      <c r="Q780" s="63"/>
      <c r="R780" s="64" t="s">
        <v>319</v>
      </c>
      <c r="S780" s="125">
        <v>4.3810739137955731E-2</v>
      </c>
      <c r="T780" s="126">
        <v>0</v>
      </c>
      <c r="U780" s="127">
        <v>4.3810739137955731E-2</v>
      </c>
      <c r="AD780" s="7"/>
    </row>
    <row r="781" spans="2:30" ht="15.75" customHeight="1">
      <c r="B781" s="63"/>
      <c r="C781" s="64" t="s">
        <v>202</v>
      </c>
      <c r="D781" s="125">
        <v>437.63696632801333</v>
      </c>
      <c r="E781" s="126">
        <v>0</v>
      </c>
      <c r="F781" s="127">
        <v>437.63696632801333</v>
      </c>
      <c r="O781" s="7"/>
      <c r="Q781" s="60" t="s">
        <v>1591</v>
      </c>
      <c r="R781" s="55"/>
      <c r="S781" s="122">
        <v>1110.7835200031052</v>
      </c>
      <c r="T781" s="123">
        <v>0</v>
      </c>
      <c r="U781" s="124">
        <v>1110.7835200031052</v>
      </c>
      <c r="AD781" s="7"/>
    </row>
    <row r="782" spans="2:30" ht="15.75" customHeight="1">
      <c r="B782" s="63"/>
      <c r="C782" s="64" t="s">
        <v>217</v>
      </c>
      <c r="D782" s="125">
        <v>202.89851206503536</v>
      </c>
      <c r="E782" s="126">
        <v>0</v>
      </c>
      <c r="F782" s="127">
        <v>202.89851206503536</v>
      </c>
      <c r="O782" s="7"/>
      <c r="Q782" s="60" t="s">
        <v>1060</v>
      </c>
      <c r="R782" s="60" t="s">
        <v>244</v>
      </c>
      <c r="S782" s="122">
        <v>929.93151966429264</v>
      </c>
      <c r="T782" s="123">
        <v>0</v>
      </c>
      <c r="U782" s="124">
        <v>929.93151966429264</v>
      </c>
      <c r="AD782" s="7"/>
    </row>
    <row r="783" spans="2:30" ht="15.75" customHeight="1">
      <c r="B783" s="63"/>
      <c r="C783" s="64" t="s">
        <v>128</v>
      </c>
      <c r="D783" s="125">
        <v>34.469344993273708</v>
      </c>
      <c r="E783" s="126">
        <v>0</v>
      </c>
      <c r="F783" s="127">
        <v>34.469344993273708</v>
      </c>
      <c r="O783" s="7"/>
      <c r="Q783" s="63"/>
      <c r="R783" s="64" t="s">
        <v>217</v>
      </c>
      <c r="S783" s="125">
        <v>150.09953489836812</v>
      </c>
      <c r="T783" s="126">
        <v>0</v>
      </c>
      <c r="U783" s="127">
        <v>150.09953489836812</v>
      </c>
      <c r="AD783" s="7"/>
    </row>
    <row r="784" spans="2:30" ht="15.75" customHeight="1">
      <c r="B784" s="63"/>
      <c r="C784" s="64" t="s">
        <v>45</v>
      </c>
      <c r="D784" s="125">
        <v>30.50715488397968</v>
      </c>
      <c r="E784" s="126">
        <v>0</v>
      </c>
      <c r="F784" s="127">
        <v>30.50715488397968</v>
      </c>
      <c r="O784" s="7"/>
      <c r="Q784" s="63"/>
      <c r="R784" s="64" t="s">
        <v>187</v>
      </c>
      <c r="S784" s="125">
        <v>0.22786579611806235</v>
      </c>
      <c r="T784" s="126">
        <v>0</v>
      </c>
      <c r="U784" s="127">
        <v>0.22786579611806235</v>
      </c>
      <c r="AD784" s="7"/>
    </row>
    <row r="785" spans="2:30" ht="15.75" customHeight="1">
      <c r="B785" s="63"/>
      <c r="C785" s="64" t="s">
        <v>97</v>
      </c>
      <c r="D785" s="125">
        <v>1.1320167126441116</v>
      </c>
      <c r="E785" s="126">
        <v>0</v>
      </c>
      <c r="F785" s="127">
        <v>1.1320167126441116</v>
      </c>
      <c r="O785" s="7"/>
      <c r="Q785" s="63"/>
      <c r="R785" s="64" t="s">
        <v>319</v>
      </c>
      <c r="S785" s="125">
        <v>9.3566192056966313E-2</v>
      </c>
      <c r="T785" s="126">
        <v>0</v>
      </c>
      <c r="U785" s="127">
        <v>9.3566192056966313E-2</v>
      </c>
      <c r="AD785" s="7"/>
    </row>
    <row r="786" spans="2:30" ht="15.75" customHeight="1">
      <c r="B786" s="63"/>
      <c r="C786" s="64" t="s">
        <v>319</v>
      </c>
      <c r="D786" s="125">
        <v>0.32167895705715793</v>
      </c>
      <c r="E786" s="126">
        <v>0</v>
      </c>
      <c r="F786" s="127">
        <v>0.32167895705715793</v>
      </c>
      <c r="O786" s="7"/>
      <c r="Q786" s="60" t="s">
        <v>1582</v>
      </c>
      <c r="R786" s="55"/>
      <c r="S786" s="122">
        <v>1080.3524865508357</v>
      </c>
      <c r="T786" s="123">
        <v>0</v>
      </c>
      <c r="U786" s="124">
        <v>1080.3524865508357</v>
      </c>
      <c r="AD786" s="7"/>
    </row>
    <row r="787" spans="2:30" ht="15.75" customHeight="1">
      <c r="B787" s="60" t="s">
        <v>1576</v>
      </c>
      <c r="C787" s="55"/>
      <c r="D787" s="122">
        <v>1647.853047929533</v>
      </c>
      <c r="E787" s="123">
        <v>0</v>
      </c>
      <c r="F787" s="124">
        <v>1647.853047929533</v>
      </c>
      <c r="O787" s="7"/>
      <c r="Q787" s="60" t="s">
        <v>972</v>
      </c>
      <c r="R787" s="60" t="s">
        <v>45</v>
      </c>
      <c r="S787" s="122">
        <v>401.07212180215856</v>
      </c>
      <c r="T787" s="123">
        <v>0</v>
      </c>
      <c r="U787" s="124">
        <v>401.07212180215856</v>
      </c>
      <c r="AD787" s="7"/>
    </row>
    <row r="788" spans="2:30" ht="15.75" customHeight="1">
      <c r="B788" s="60" t="s">
        <v>1331</v>
      </c>
      <c r="C788" s="60" t="s">
        <v>202</v>
      </c>
      <c r="D788" s="122">
        <v>787.26759824567955</v>
      </c>
      <c r="E788" s="123">
        <v>0</v>
      </c>
      <c r="F788" s="124">
        <v>787.26759824567955</v>
      </c>
      <c r="O788" s="7"/>
      <c r="Q788" s="63"/>
      <c r="R788" s="64" t="s">
        <v>217</v>
      </c>
      <c r="S788" s="125">
        <v>333.29624339095841</v>
      </c>
      <c r="T788" s="126">
        <v>0</v>
      </c>
      <c r="U788" s="127">
        <v>333.29624339095841</v>
      </c>
      <c r="AD788" s="7"/>
    </row>
    <row r="789" spans="2:30" ht="15.75" customHeight="1">
      <c r="B789" s="63"/>
      <c r="C789" s="64" t="s">
        <v>217</v>
      </c>
      <c r="D789" s="125">
        <v>666.30887776809891</v>
      </c>
      <c r="E789" s="126">
        <v>0</v>
      </c>
      <c r="F789" s="127">
        <v>666.30887776809891</v>
      </c>
      <c r="O789" s="7"/>
      <c r="Q789" s="63"/>
      <c r="R789" s="64" t="s">
        <v>138</v>
      </c>
      <c r="S789" s="125">
        <v>308.37999020244348</v>
      </c>
      <c r="T789" s="126">
        <v>0</v>
      </c>
      <c r="U789" s="127">
        <v>308.37999020244348</v>
      </c>
      <c r="AD789" s="7"/>
    </row>
    <row r="790" spans="2:30" ht="15.75" customHeight="1">
      <c r="B790" s="63"/>
      <c r="C790" s="64" t="s">
        <v>128</v>
      </c>
      <c r="D790" s="125">
        <v>146.51993012445811</v>
      </c>
      <c r="E790" s="126">
        <v>0</v>
      </c>
      <c r="F790" s="127">
        <v>146.51993012445811</v>
      </c>
      <c r="O790" s="7"/>
      <c r="Q790" s="63"/>
      <c r="R790" s="64" t="s">
        <v>187</v>
      </c>
      <c r="S790" s="125">
        <v>16.040432148294816</v>
      </c>
      <c r="T790" s="126">
        <v>0</v>
      </c>
      <c r="U790" s="127">
        <v>16.040432148294816</v>
      </c>
      <c r="AD790" s="7"/>
    </row>
    <row r="791" spans="2:30" ht="15.75" customHeight="1">
      <c r="B791" s="60" t="s">
        <v>1570</v>
      </c>
      <c r="C791" s="55"/>
      <c r="D791" s="122">
        <v>1600.0964061382365</v>
      </c>
      <c r="E791" s="123">
        <v>0</v>
      </c>
      <c r="F791" s="124">
        <v>1600.0964061382365</v>
      </c>
      <c r="O791" s="7"/>
      <c r="Q791" s="63"/>
      <c r="R791" s="64" t="s">
        <v>319</v>
      </c>
      <c r="S791" s="125">
        <v>1.5242855848858583</v>
      </c>
      <c r="T791" s="126">
        <v>0</v>
      </c>
      <c r="U791" s="127">
        <v>1.5242855848858583</v>
      </c>
      <c r="AD791" s="7"/>
    </row>
    <row r="792" spans="2:30" ht="15.75" customHeight="1">
      <c r="B792" s="60" t="s">
        <v>972</v>
      </c>
      <c r="C792" s="60" t="s">
        <v>45</v>
      </c>
      <c r="D792" s="122">
        <v>619.71503911228217</v>
      </c>
      <c r="E792" s="123">
        <v>0</v>
      </c>
      <c r="F792" s="124">
        <v>619.71503911228217</v>
      </c>
      <c r="O792" s="7"/>
      <c r="Q792" s="60" t="s">
        <v>1595</v>
      </c>
      <c r="R792" s="55"/>
      <c r="S792" s="122">
        <v>1060.3130731287408</v>
      </c>
      <c r="T792" s="123">
        <v>0</v>
      </c>
      <c r="U792" s="124">
        <v>1060.3130731287408</v>
      </c>
      <c r="AD792" s="7"/>
    </row>
    <row r="793" spans="2:30" ht="15.75" customHeight="1">
      <c r="B793" s="63"/>
      <c r="C793" s="64" t="s">
        <v>138</v>
      </c>
      <c r="D793" s="125">
        <v>486.87831428669</v>
      </c>
      <c r="E793" s="126">
        <v>0</v>
      </c>
      <c r="F793" s="127">
        <v>486.87831428669</v>
      </c>
      <c r="O793" s="7"/>
      <c r="Q793" s="60" t="s">
        <v>1058</v>
      </c>
      <c r="R793" s="60" t="s">
        <v>202</v>
      </c>
      <c r="S793" s="122">
        <v>971.26164616739538</v>
      </c>
      <c r="T793" s="123">
        <v>0</v>
      </c>
      <c r="U793" s="124">
        <v>971.26164616739538</v>
      </c>
      <c r="AD793" s="7"/>
    </row>
    <row r="794" spans="2:30" ht="15.75" customHeight="1">
      <c r="B794" s="63"/>
      <c r="C794" s="64" t="s">
        <v>217</v>
      </c>
      <c r="D794" s="125">
        <v>421.07241168334116</v>
      </c>
      <c r="E794" s="126">
        <v>0</v>
      </c>
      <c r="F794" s="127">
        <v>421.07241168334116</v>
      </c>
      <c r="O794" s="7"/>
      <c r="Q794" s="63"/>
      <c r="R794" s="64" t="s">
        <v>217</v>
      </c>
      <c r="S794" s="125">
        <v>43.776516931054687</v>
      </c>
      <c r="T794" s="126">
        <v>0</v>
      </c>
      <c r="U794" s="127">
        <v>43.776516931054687</v>
      </c>
      <c r="AD794" s="7"/>
    </row>
    <row r="795" spans="2:30" ht="15.75" customHeight="1">
      <c r="B795" s="63"/>
      <c r="C795" s="64" t="s">
        <v>187</v>
      </c>
      <c r="D795" s="125">
        <v>32.412857599621532</v>
      </c>
      <c r="E795" s="126">
        <v>0</v>
      </c>
      <c r="F795" s="127">
        <v>32.412857599621532</v>
      </c>
      <c r="O795" s="7"/>
      <c r="Q795" s="60" t="s">
        <v>1562</v>
      </c>
      <c r="R795" s="55"/>
      <c r="S795" s="122">
        <v>1015.03816309845</v>
      </c>
      <c r="T795" s="123">
        <v>0</v>
      </c>
      <c r="U795" s="124">
        <v>1015.03816309845</v>
      </c>
      <c r="AD795" s="7"/>
    </row>
    <row r="796" spans="2:30" ht="15.75" customHeight="1">
      <c r="B796" s="63"/>
      <c r="C796" s="64" t="s">
        <v>319</v>
      </c>
      <c r="D796" s="125">
        <v>2.9485272045436455</v>
      </c>
      <c r="E796" s="126">
        <v>0</v>
      </c>
      <c r="F796" s="127">
        <v>2.9485272045436455</v>
      </c>
      <c r="O796" s="7"/>
      <c r="Q796" s="60" t="s">
        <v>986</v>
      </c>
      <c r="R796" s="60" t="s">
        <v>202</v>
      </c>
      <c r="S796" s="122">
        <v>562.03258797938918</v>
      </c>
      <c r="T796" s="123">
        <v>0</v>
      </c>
      <c r="U796" s="124">
        <v>562.03258797938918</v>
      </c>
      <c r="AD796" s="7"/>
    </row>
    <row r="797" spans="2:30" ht="15.75" customHeight="1">
      <c r="B797" s="60" t="s">
        <v>1595</v>
      </c>
      <c r="C797" s="55"/>
      <c r="D797" s="122">
        <v>1563.0271498864784</v>
      </c>
      <c r="E797" s="123">
        <v>0</v>
      </c>
      <c r="F797" s="124">
        <v>1563.0271498864784</v>
      </c>
      <c r="O797" s="7"/>
      <c r="Q797" s="63"/>
      <c r="R797" s="64" t="s">
        <v>244</v>
      </c>
      <c r="S797" s="125">
        <v>327.98908290196636</v>
      </c>
      <c r="T797" s="126">
        <v>0</v>
      </c>
      <c r="U797" s="127">
        <v>327.98908290196636</v>
      </c>
      <c r="AD797" s="7"/>
    </row>
    <row r="798" spans="2:30" ht="15.75" customHeight="1">
      <c r="B798" s="60" t="s">
        <v>1328</v>
      </c>
      <c r="C798" s="60" t="s">
        <v>83</v>
      </c>
      <c r="D798" s="122">
        <v>1548.0881634398902</v>
      </c>
      <c r="E798" s="123">
        <v>0</v>
      </c>
      <c r="F798" s="124">
        <v>1548.0881634398902</v>
      </c>
      <c r="O798" s="7"/>
      <c r="Q798" s="63"/>
      <c r="R798" s="64" t="s">
        <v>128</v>
      </c>
      <c r="S798" s="125">
        <v>59.39091088070797</v>
      </c>
      <c r="T798" s="126">
        <v>0</v>
      </c>
      <c r="U798" s="127">
        <v>59.39091088070797</v>
      </c>
      <c r="AD798" s="7"/>
    </row>
    <row r="799" spans="2:30" ht="15.75" customHeight="1">
      <c r="B799" s="60" t="s">
        <v>1577</v>
      </c>
      <c r="C799" s="55"/>
      <c r="D799" s="122">
        <v>1548.0881634398902</v>
      </c>
      <c r="E799" s="123">
        <v>0</v>
      </c>
      <c r="F799" s="124">
        <v>1548.0881634398902</v>
      </c>
      <c r="O799" s="7"/>
      <c r="Q799" s="63"/>
      <c r="R799" s="64" t="s">
        <v>217</v>
      </c>
      <c r="S799" s="125">
        <v>46.354280293417943</v>
      </c>
      <c r="T799" s="126">
        <v>0</v>
      </c>
      <c r="U799" s="127">
        <v>46.354280293417943</v>
      </c>
      <c r="AD799" s="7"/>
    </row>
    <row r="800" spans="2:30" ht="15.75" customHeight="1">
      <c r="B800" s="60" t="s">
        <v>1010</v>
      </c>
      <c r="C800" s="60" t="s">
        <v>310</v>
      </c>
      <c r="D800" s="122">
        <v>1545.1437556507242</v>
      </c>
      <c r="E800" s="123">
        <v>0</v>
      </c>
      <c r="F800" s="124">
        <v>1545.1437556507242</v>
      </c>
      <c r="O800" s="7"/>
      <c r="Q800" s="60" t="s">
        <v>1572</v>
      </c>
      <c r="R800" s="55"/>
      <c r="S800" s="122">
        <v>995.7668620554814</v>
      </c>
      <c r="T800" s="123">
        <v>0</v>
      </c>
      <c r="U800" s="124">
        <v>995.7668620554814</v>
      </c>
      <c r="AD800" s="7"/>
    </row>
    <row r="801" spans="2:30" ht="15.75" customHeight="1">
      <c r="B801" s="60" t="s">
        <v>1539</v>
      </c>
      <c r="C801" s="55"/>
      <c r="D801" s="122">
        <v>1545.1437556507242</v>
      </c>
      <c r="E801" s="123">
        <v>0</v>
      </c>
      <c r="F801" s="124">
        <v>1545.1437556507242</v>
      </c>
      <c r="O801" s="7"/>
      <c r="Q801" s="60" t="s">
        <v>1036</v>
      </c>
      <c r="R801" s="60" t="s">
        <v>306</v>
      </c>
      <c r="S801" s="122">
        <v>991.98246518470035</v>
      </c>
      <c r="T801" s="123">
        <v>0</v>
      </c>
      <c r="U801" s="124">
        <v>991.98246518470035</v>
      </c>
      <c r="AD801" s="7"/>
    </row>
    <row r="802" spans="2:30" ht="15.75" customHeight="1">
      <c r="B802" s="60" t="s">
        <v>1195</v>
      </c>
      <c r="C802" s="60" t="s">
        <v>244</v>
      </c>
      <c r="D802" s="122">
        <v>1395.2620236585096</v>
      </c>
      <c r="E802" s="123">
        <v>0</v>
      </c>
      <c r="F802" s="124">
        <v>1395.2620236585096</v>
      </c>
      <c r="O802" s="7"/>
      <c r="Q802" s="60" t="s">
        <v>1598</v>
      </c>
      <c r="R802" s="55"/>
      <c r="S802" s="122">
        <v>991.98246518470035</v>
      </c>
      <c r="T802" s="123">
        <v>0</v>
      </c>
      <c r="U802" s="124">
        <v>991.98246518470035</v>
      </c>
      <c r="AD802" s="7"/>
    </row>
    <row r="803" spans="2:30" ht="15.75" customHeight="1">
      <c r="B803" s="63"/>
      <c r="C803" s="64" t="s">
        <v>217</v>
      </c>
      <c r="D803" s="125">
        <v>121.01035217817916</v>
      </c>
      <c r="E803" s="126">
        <v>0</v>
      </c>
      <c r="F803" s="127">
        <v>121.01035217817916</v>
      </c>
      <c r="O803" s="7"/>
      <c r="Q803" s="60" t="s">
        <v>1278</v>
      </c>
      <c r="R803" s="60" t="s">
        <v>319</v>
      </c>
      <c r="S803" s="122">
        <v>989.78900514612803</v>
      </c>
      <c r="T803" s="123">
        <v>0</v>
      </c>
      <c r="U803" s="124">
        <v>989.78900514612803</v>
      </c>
      <c r="AD803" s="7"/>
    </row>
    <row r="804" spans="2:30" ht="15.75" customHeight="1">
      <c r="B804" s="60" t="s">
        <v>1585</v>
      </c>
      <c r="C804" s="55"/>
      <c r="D804" s="122">
        <v>1516.2723758366888</v>
      </c>
      <c r="E804" s="123">
        <v>0</v>
      </c>
      <c r="F804" s="124">
        <v>1516.2723758366888</v>
      </c>
      <c r="O804" s="7"/>
      <c r="Q804" s="60" t="s">
        <v>1581</v>
      </c>
      <c r="R804" s="55"/>
      <c r="S804" s="122">
        <v>989.78900514612803</v>
      </c>
      <c r="T804" s="123">
        <v>0</v>
      </c>
      <c r="U804" s="124">
        <v>989.78900514612803</v>
      </c>
      <c r="AD804" s="7"/>
    </row>
    <row r="805" spans="2:30" ht="15.75" customHeight="1">
      <c r="B805" s="60" t="s">
        <v>1036</v>
      </c>
      <c r="C805" s="60" t="s">
        <v>306</v>
      </c>
      <c r="D805" s="122">
        <v>1511.4558309639458</v>
      </c>
      <c r="E805" s="123">
        <v>0</v>
      </c>
      <c r="F805" s="124">
        <v>1511.4558309639458</v>
      </c>
      <c r="O805" s="7"/>
      <c r="Q805" s="60" t="s">
        <v>1092</v>
      </c>
      <c r="R805" s="60" t="s">
        <v>202</v>
      </c>
      <c r="S805" s="122">
        <v>724.42504156657185</v>
      </c>
      <c r="T805" s="123">
        <v>0</v>
      </c>
      <c r="U805" s="124">
        <v>724.42504156657185</v>
      </c>
      <c r="AD805" s="7"/>
    </row>
    <row r="806" spans="2:30" ht="15.75" customHeight="1">
      <c r="B806" s="60" t="s">
        <v>1598</v>
      </c>
      <c r="C806" s="55"/>
      <c r="D806" s="122">
        <v>1511.4558309639458</v>
      </c>
      <c r="E806" s="123">
        <v>0</v>
      </c>
      <c r="F806" s="124">
        <v>1511.4558309639458</v>
      </c>
      <c r="O806" s="7"/>
      <c r="Q806" s="63"/>
      <c r="R806" s="64" t="s">
        <v>128</v>
      </c>
      <c r="S806" s="125">
        <v>196.4015710888165</v>
      </c>
      <c r="T806" s="126">
        <v>0</v>
      </c>
      <c r="U806" s="127">
        <v>196.4015710888165</v>
      </c>
      <c r="AD806" s="7"/>
    </row>
    <row r="807" spans="2:30" ht="15.75" customHeight="1">
      <c r="B807" s="60" t="s">
        <v>1208</v>
      </c>
      <c r="C807" s="60" t="s">
        <v>217</v>
      </c>
      <c r="D807" s="122">
        <v>1292.6596007845392</v>
      </c>
      <c r="E807" s="123">
        <v>0</v>
      </c>
      <c r="F807" s="124">
        <v>1292.6596007845392</v>
      </c>
      <c r="O807" s="7"/>
      <c r="Q807" s="63"/>
      <c r="R807" s="64" t="s">
        <v>193</v>
      </c>
      <c r="S807" s="125">
        <v>50.051796209860562</v>
      </c>
      <c r="T807" s="126">
        <v>0</v>
      </c>
      <c r="U807" s="127">
        <v>50.051796209860562</v>
      </c>
      <c r="AD807" s="7"/>
    </row>
    <row r="808" spans="2:30" ht="15.75" customHeight="1">
      <c r="B808" s="63"/>
      <c r="C808" s="64" t="s">
        <v>202</v>
      </c>
      <c r="D808" s="125">
        <v>79.795886244456383</v>
      </c>
      <c r="E808" s="126">
        <v>0</v>
      </c>
      <c r="F808" s="127">
        <v>79.795886244456383</v>
      </c>
      <c r="O808" s="7"/>
      <c r="Q808" s="60" t="s">
        <v>1578</v>
      </c>
      <c r="R808" s="55"/>
      <c r="S808" s="122">
        <v>970.87840886524896</v>
      </c>
      <c r="T808" s="123">
        <v>0</v>
      </c>
      <c r="U808" s="124">
        <v>970.87840886524896</v>
      </c>
      <c r="AD808" s="7"/>
    </row>
    <row r="809" spans="2:30" ht="15.75" customHeight="1">
      <c r="B809" s="63"/>
      <c r="C809" s="64" t="s">
        <v>193</v>
      </c>
      <c r="D809" s="125">
        <v>76.314661094241487</v>
      </c>
      <c r="E809" s="126">
        <v>0</v>
      </c>
      <c r="F809" s="127">
        <v>76.314661094241487</v>
      </c>
      <c r="O809" s="7"/>
      <c r="Q809" s="60" t="s">
        <v>1195</v>
      </c>
      <c r="R809" s="60" t="s">
        <v>244</v>
      </c>
      <c r="S809" s="122">
        <v>873.03430591388712</v>
      </c>
      <c r="T809" s="123">
        <v>0</v>
      </c>
      <c r="U809" s="124">
        <v>873.03430591388712</v>
      </c>
      <c r="AD809" s="7"/>
    </row>
    <row r="810" spans="2:30" ht="15.75" customHeight="1">
      <c r="B810" s="63"/>
      <c r="C810" s="64" t="s">
        <v>87</v>
      </c>
      <c r="D810" s="125">
        <v>45.06700610026504</v>
      </c>
      <c r="E810" s="126">
        <v>0</v>
      </c>
      <c r="F810" s="127">
        <v>45.06700610026504</v>
      </c>
      <c r="O810" s="7"/>
      <c r="Q810" s="63"/>
      <c r="R810" s="64" t="s">
        <v>217</v>
      </c>
      <c r="S810" s="125">
        <v>95.7847027573373</v>
      </c>
      <c r="T810" s="126">
        <v>0</v>
      </c>
      <c r="U810" s="127">
        <v>95.7847027573373</v>
      </c>
      <c r="AD810" s="7"/>
    </row>
    <row r="811" spans="2:30" ht="15.75" customHeight="1">
      <c r="B811" s="63"/>
      <c r="C811" s="64" t="s">
        <v>244</v>
      </c>
      <c r="D811" s="125">
        <v>1.8693621830833853</v>
      </c>
      <c r="E811" s="126">
        <v>0</v>
      </c>
      <c r="F811" s="127">
        <v>1.8693621830833853</v>
      </c>
      <c r="O811" s="7"/>
      <c r="Q811" s="60" t="s">
        <v>1585</v>
      </c>
      <c r="R811" s="55"/>
      <c r="S811" s="122">
        <v>968.81900867122442</v>
      </c>
      <c r="T811" s="123">
        <v>0</v>
      </c>
      <c r="U811" s="124">
        <v>968.81900867122442</v>
      </c>
      <c r="AD811" s="7"/>
    </row>
    <row r="812" spans="2:30" ht="15.75" customHeight="1">
      <c r="B812" s="63"/>
      <c r="C812" s="64" t="s">
        <v>319</v>
      </c>
      <c r="D812" s="125">
        <v>8.4746032817138092E-2</v>
      </c>
      <c r="E812" s="126">
        <v>0</v>
      </c>
      <c r="F812" s="127">
        <v>8.4746032817138092E-2</v>
      </c>
      <c r="O812" s="7"/>
      <c r="Q812" s="60" t="s">
        <v>1411</v>
      </c>
      <c r="R812" s="60" t="s">
        <v>202</v>
      </c>
      <c r="S812" s="122">
        <v>291.06918631464845</v>
      </c>
      <c r="T812" s="123">
        <v>0</v>
      </c>
      <c r="U812" s="124">
        <v>291.06918631464845</v>
      </c>
      <c r="AD812" s="7"/>
    </row>
    <row r="813" spans="2:30" ht="15.75" customHeight="1">
      <c r="B813" s="60" t="s">
        <v>1591</v>
      </c>
      <c r="C813" s="55"/>
      <c r="D813" s="122">
        <v>1495.7912624394025</v>
      </c>
      <c r="E813" s="123">
        <v>0</v>
      </c>
      <c r="F813" s="124">
        <v>1495.7912624394025</v>
      </c>
      <c r="O813" s="7"/>
      <c r="Q813" s="63"/>
      <c r="R813" s="64" t="s">
        <v>61</v>
      </c>
      <c r="S813" s="125">
        <v>260.3822354214833</v>
      </c>
      <c r="T813" s="126">
        <v>0</v>
      </c>
      <c r="U813" s="127">
        <v>260.3822354214833</v>
      </c>
      <c r="AD813" s="7"/>
    </row>
    <row r="814" spans="2:30" ht="15.75" customHeight="1">
      <c r="B814" s="60" t="s">
        <v>919</v>
      </c>
      <c r="C814" s="60" t="s">
        <v>244</v>
      </c>
      <c r="D814" s="122">
        <v>1416.34842908369</v>
      </c>
      <c r="E814" s="123">
        <v>0</v>
      </c>
      <c r="F814" s="124">
        <v>1416.34842908369</v>
      </c>
      <c r="O814" s="7"/>
      <c r="Q814" s="63"/>
      <c r="R814" s="64" t="s">
        <v>244</v>
      </c>
      <c r="S814" s="125">
        <v>252.4367775369133</v>
      </c>
      <c r="T814" s="126">
        <v>0</v>
      </c>
      <c r="U814" s="127">
        <v>252.4367775369133</v>
      </c>
      <c r="AD814" s="7"/>
    </row>
    <row r="815" spans="2:30" ht="15.75" customHeight="1">
      <c r="B815" s="63"/>
      <c r="C815" s="64" t="s">
        <v>217</v>
      </c>
      <c r="D815" s="125">
        <v>77.104242397557329</v>
      </c>
      <c r="E815" s="126">
        <v>0</v>
      </c>
      <c r="F815" s="127">
        <v>77.104242397557329</v>
      </c>
      <c r="O815" s="7"/>
      <c r="Q815" s="63"/>
      <c r="R815" s="64" t="s">
        <v>217</v>
      </c>
      <c r="S815" s="125">
        <v>123.70233457402259</v>
      </c>
      <c r="T815" s="126">
        <v>0</v>
      </c>
      <c r="U815" s="127">
        <v>123.70233457402259</v>
      </c>
      <c r="AD815" s="7"/>
    </row>
    <row r="816" spans="2:30" ht="15.75" customHeight="1">
      <c r="B816" s="60" t="s">
        <v>1587</v>
      </c>
      <c r="C816" s="55"/>
      <c r="D816" s="122">
        <v>1493.4526714812473</v>
      </c>
      <c r="E816" s="123">
        <v>0</v>
      </c>
      <c r="F816" s="124">
        <v>1493.4526714812473</v>
      </c>
      <c r="O816" s="7"/>
      <c r="Q816" s="63"/>
      <c r="R816" s="64" t="s">
        <v>193</v>
      </c>
      <c r="S816" s="125">
        <v>37.744770623157955</v>
      </c>
      <c r="T816" s="126">
        <v>0</v>
      </c>
      <c r="U816" s="127">
        <v>37.744770623157955</v>
      </c>
      <c r="AD816" s="7"/>
    </row>
    <row r="817" spans="2:30" ht="15.75" customHeight="1">
      <c r="B817" s="60" t="s">
        <v>1411</v>
      </c>
      <c r="C817" s="60" t="s">
        <v>61</v>
      </c>
      <c r="D817" s="122">
        <v>404.31330532339916</v>
      </c>
      <c r="E817" s="123">
        <v>0</v>
      </c>
      <c r="F817" s="124">
        <v>404.31330532339916</v>
      </c>
      <c r="O817" s="7"/>
      <c r="Q817" s="60" t="s">
        <v>1601</v>
      </c>
      <c r="R817" s="55"/>
      <c r="S817" s="122">
        <v>965.33530447022554</v>
      </c>
      <c r="T817" s="123">
        <v>0</v>
      </c>
      <c r="U817" s="124">
        <v>965.33530447022554</v>
      </c>
      <c r="AD817" s="7"/>
    </row>
    <row r="818" spans="2:30" ht="15.75" customHeight="1">
      <c r="B818" s="63"/>
      <c r="C818" s="64" t="s">
        <v>244</v>
      </c>
      <c r="D818" s="125">
        <v>403.43826890432393</v>
      </c>
      <c r="E818" s="126">
        <v>0</v>
      </c>
      <c r="F818" s="127">
        <v>403.43826890432393</v>
      </c>
      <c r="O818" s="7"/>
      <c r="Q818" s="60" t="s">
        <v>919</v>
      </c>
      <c r="R818" s="60" t="s">
        <v>244</v>
      </c>
      <c r="S818" s="122">
        <v>886.2283547824436</v>
      </c>
      <c r="T818" s="123">
        <v>0</v>
      </c>
      <c r="U818" s="124">
        <v>886.2283547824436</v>
      </c>
      <c r="AD818" s="7"/>
    </row>
    <row r="819" spans="2:30" ht="15.75" customHeight="1">
      <c r="B819" s="63"/>
      <c r="C819" s="64" t="s">
        <v>202</v>
      </c>
      <c r="D819" s="125">
        <v>402.40026814882731</v>
      </c>
      <c r="E819" s="126">
        <v>0</v>
      </c>
      <c r="F819" s="127">
        <v>402.40026814882731</v>
      </c>
      <c r="O819" s="7"/>
      <c r="Q819" s="63"/>
      <c r="R819" s="64" t="s">
        <v>217</v>
      </c>
      <c r="S819" s="125">
        <v>61.031199450648863</v>
      </c>
      <c r="T819" s="126">
        <v>0</v>
      </c>
      <c r="U819" s="127">
        <v>61.031199450648863</v>
      </c>
      <c r="AD819" s="7"/>
    </row>
    <row r="820" spans="2:30" ht="15.75" customHeight="1">
      <c r="B820" s="63"/>
      <c r="C820" s="64" t="s">
        <v>217</v>
      </c>
      <c r="D820" s="125">
        <v>156.28031033294349</v>
      </c>
      <c r="E820" s="126">
        <v>0</v>
      </c>
      <c r="F820" s="127">
        <v>156.28031033294349</v>
      </c>
      <c r="O820" s="7"/>
      <c r="Q820" s="60" t="s">
        <v>1587</v>
      </c>
      <c r="R820" s="55"/>
      <c r="S820" s="122">
        <v>947.25955423309244</v>
      </c>
      <c r="T820" s="123">
        <v>0</v>
      </c>
      <c r="U820" s="124">
        <v>947.25955423309244</v>
      </c>
      <c r="AD820" s="7"/>
    </row>
    <row r="821" spans="2:30" ht="15.75" customHeight="1">
      <c r="B821" s="63"/>
      <c r="C821" s="64" t="s">
        <v>193</v>
      </c>
      <c r="D821" s="125">
        <v>120.05737223454443</v>
      </c>
      <c r="E821" s="126">
        <v>0</v>
      </c>
      <c r="F821" s="127">
        <v>120.05737223454443</v>
      </c>
      <c r="O821" s="7"/>
      <c r="Q821" s="60" t="s">
        <v>1004</v>
      </c>
      <c r="R821" s="60" t="s">
        <v>202</v>
      </c>
      <c r="S821" s="122">
        <v>927.95700151187805</v>
      </c>
      <c r="T821" s="123">
        <v>0</v>
      </c>
      <c r="U821" s="124">
        <v>927.95700151187805</v>
      </c>
      <c r="AD821" s="7"/>
    </row>
    <row r="822" spans="2:30" ht="15.75" customHeight="1">
      <c r="B822" s="60" t="s">
        <v>1601</v>
      </c>
      <c r="C822" s="55"/>
      <c r="D822" s="122">
        <v>1486.4895249440383</v>
      </c>
      <c r="E822" s="123">
        <v>0</v>
      </c>
      <c r="F822" s="124">
        <v>1486.4895249440383</v>
      </c>
      <c r="O822" s="7"/>
      <c r="Q822" s="60" t="s">
        <v>1566</v>
      </c>
      <c r="R822" s="55"/>
      <c r="S822" s="122">
        <v>927.95700151187805</v>
      </c>
      <c r="T822" s="123">
        <v>0</v>
      </c>
      <c r="U822" s="124">
        <v>927.95700151187805</v>
      </c>
      <c r="AD822" s="7"/>
    </row>
    <row r="823" spans="2:30" ht="15.75" customHeight="1">
      <c r="B823" s="60" t="s">
        <v>986</v>
      </c>
      <c r="C823" s="60" t="s">
        <v>202</v>
      </c>
      <c r="D823" s="122">
        <v>777.00448809034117</v>
      </c>
      <c r="E823" s="123">
        <v>0</v>
      </c>
      <c r="F823" s="124">
        <v>777.00448809034117</v>
      </c>
      <c r="O823" s="7"/>
      <c r="Q823" s="60" t="s">
        <v>1010</v>
      </c>
      <c r="R823" s="60" t="s">
        <v>310</v>
      </c>
      <c r="S823" s="122">
        <v>924.33485399392521</v>
      </c>
      <c r="T823" s="123">
        <v>0</v>
      </c>
      <c r="U823" s="124">
        <v>924.33485399392521</v>
      </c>
      <c r="AD823" s="7"/>
    </row>
    <row r="824" spans="2:30" ht="15.75" customHeight="1">
      <c r="B824" s="63"/>
      <c r="C824" s="64" t="s">
        <v>244</v>
      </c>
      <c r="D824" s="125">
        <v>524.18411103404594</v>
      </c>
      <c r="E824" s="126">
        <v>0</v>
      </c>
      <c r="F824" s="127">
        <v>524.18411103404594</v>
      </c>
      <c r="O824" s="7"/>
      <c r="Q824" s="60" t="s">
        <v>1539</v>
      </c>
      <c r="R824" s="55"/>
      <c r="S824" s="122">
        <v>924.33485399392521</v>
      </c>
      <c r="T824" s="123">
        <v>0</v>
      </c>
      <c r="U824" s="124">
        <v>924.33485399392521</v>
      </c>
      <c r="AD824" s="7"/>
    </row>
    <row r="825" spans="2:30" ht="15.75" customHeight="1">
      <c r="B825" s="63"/>
      <c r="C825" s="64" t="s">
        <v>128</v>
      </c>
      <c r="D825" s="125">
        <v>82.957620079467887</v>
      </c>
      <c r="E825" s="126">
        <v>0</v>
      </c>
      <c r="F825" s="127">
        <v>82.957620079467887</v>
      </c>
      <c r="O825" s="7"/>
      <c r="Q825" s="60" t="s">
        <v>897</v>
      </c>
      <c r="R825" s="60" t="s">
        <v>244</v>
      </c>
      <c r="S825" s="122">
        <v>701.82046751106623</v>
      </c>
      <c r="T825" s="123">
        <v>0</v>
      </c>
      <c r="U825" s="124">
        <v>701.82046751106623</v>
      </c>
      <c r="AD825" s="7"/>
    </row>
    <row r="826" spans="2:30" ht="15.75" customHeight="1">
      <c r="B826" s="63"/>
      <c r="C826" s="64" t="s">
        <v>217</v>
      </c>
      <c r="D826" s="125">
        <v>58.56204197327164</v>
      </c>
      <c r="E826" s="126">
        <v>0</v>
      </c>
      <c r="F826" s="127">
        <v>58.56204197327164</v>
      </c>
      <c r="O826" s="7"/>
      <c r="Q826" s="63"/>
      <c r="R826" s="64" t="s">
        <v>128</v>
      </c>
      <c r="S826" s="125">
        <v>119.89265896109254</v>
      </c>
      <c r="T826" s="126">
        <v>0</v>
      </c>
      <c r="U826" s="127">
        <v>119.89265896109254</v>
      </c>
      <c r="AD826" s="7"/>
    </row>
    <row r="827" spans="2:30" ht="15.75" customHeight="1">
      <c r="B827" s="60" t="s">
        <v>1572</v>
      </c>
      <c r="C827" s="55"/>
      <c r="D827" s="122">
        <v>1442.7082611771266</v>
      </c>
      <c r="E827" s="123">
        <v>0</v>
      </c>
      <c r="F827" s="124">
        <v>1442.7082611771266</v>
      </c>
      <c r="O827" s="7"/>
      <c r="Q827" s="63"/>
      <c r="R827" s="64" t="s">
        <v>217</v>
      </c>
      <c r="S827" s="125">
        <v>93.242297350956818</v>
      </c>
      <c r="T827" s="126">
        <v>0</v>
      </c>
      <c r="U827" s="127">
        <v>93.242297350956818</v>
      </c>
      <c r="AD827" s="7"/>
    </row>
    <row r="828" spans="2:30" ht="15.75" customHeight="1">
      <c r="B828" s="60" t="s">
        <v>1410</v>
      </c>
      <c r="C828" s="60" t="s">
        <v>83</v>
      </c>
      <c r="D828" s="122">
        <v>744.43874082012053</v>
      </c>
      <c r="E828" s="123">
        <v>0</v>
      </c>
      <c r="F828" s="124">
        <v>744.43874082012053</v>
      </c>
      <c r="O828" s="7"/>
      <c r="Q828" s="63"/>
      <c r="R828" s="64" t="s">
        <v>97</v>
      </c>
      <c r="S828" s="125">
        <v>4.6670393381192845</v>
      </c>
      <c r="T828" s="126">
        <v>0</v>
      </c>
      <c r="U828" s="127">
        <v>4.6670393381192845</v>
      </c>
      <c r="AD828" s="7"/>
    </row>
    <row r="829" spans="2:30" ht="15.75" customHeight="1">
      <c r="B829" s="63"/>
      <c r="C829" s="64" t="s">
        <v>217</v>
      </c>
      <c r="D829" s="125">
        <v>695.85472655705473</v>
      </c>
      <c r="E829" s="126">
        <v>0</v>
      </c>
      <c r="F829" s="127">
        <v>695.85472655705473</v>
      </c>
      <c r="O829" s="7"/>
      <c r="Q829" s="63"/>
      <c r="R829" s="64" t="s">
        <v>319</v>
      </c>
      <c r="S829" s="125">
        <v>0.94594253398263417</v>
      </c>
      <c r="T829" s="126">
        <v>0</v>
      </c>
      <c r="U829" s="127">
        <v>0.94594253398263417</v>
      </c>
      <c r="AD829" s="7"/>
    </row>
    <row r="830" spans="2:30" ht="15.75" customHeight="1">
      <c r="B830" s="63"/>
      <c r="C830" s="64" t="s">
        <v>138</v>
      </c>
      <c r="D830" s="125">
        <v>1.6898530499602207</v>
      </c>
      <c r="E830" s="126">
        <v>0</v>
      </c>
      <c r="F830" s="127">
        <v>1.6898530499602207</v>
      </c>
      <c r="O830" s="7"/>
      <c r="Q830" s="60" t="s">
        <v>1597</v>
      </c>
      <c r="R830" s="55"/>
      <c r="S830" s="122">
        <v>920.56840569521739</v>
      </c>
      <c r="T830" s="123">
        <v>0</v>
      </c>
      <c r="U830" s="124">
        <v>920.56840569521739</v>
      </c>
      <c r="AD830" s="7"/>
    </row>
    <row r="831" spans="2:30" ht="15.75" customHeight="1">
      <c r="B831" s="60" t="s">
        <v>1592</v>
      </c>
      <c r="C831" s="55"/>
      <c r="D831" s="122">
        <v>1441.9833204271354</v>
      </c>
      <c r="E831" s="123">
        <v>0</v>
      </c>
      <c r="F831" s="124">
        <v>1441.9833204271354</v>
      </c>
      <c r="O831" s="7"/>
      <c r="Q831" s="60" t="s">
        <v>1123</v>
      </c>
      <c r="R831" s="60" t="s">
        <v>202</v>
      </c>
      <c r="S831" s="122">
        <v>519.03735202062262</v>
      </c>
      <c r="T831" s="123">
        <v>0</v>
      </c>
      <c r="U831" s="124">
        <v>519.03735202062262</v>
      </c>
      <c r="AD831" s="7"/>
    </row>
    <row r="832" spans="2:30" ht="15.75" customHeight="1">
      <c r="B832" s="60" t="s">
        <v>1092</v>
      </c>
      <c r="C832" s="60" t="s">
        <v>202</v>
      </c>
      <c r="D832" s="122">
        <v>1001.5104472961633</v>
      </c>
      <c r="E832" s="123">
        <v>0</v>
      </c>
      <c r="F832" s="124">
        <v>1001.5104472961633</v>
      </c>
      <c r="O832" s="7"/>
      <c r="Q832" s="63"/>
      <c r="R832" s="64" t="s">
        <v>217</v>
      </c>
      <c r="S832" s="125">
        <v>219.72949188667039</v>
      </c>
      <c r="T832" s="126">
        <v>0</v>
      </c>
      <c r="U832" s="127">
        <v>219.72949188667039</v>
      </c>
      <c r="AD832" s="7"/>
    </row>
    <row r="833" spans="2:30" ht="15.75" customHeight="1">
      <c r="B833" s="63"/>
      <c r="C833" s="64" t="s">
        <v>128</v>
      </c>
      <c r="D833" s="125">
        <v>274.33502325166592</v>
      </c>
      <c r="E833" s="126">
        <v>0</v>
      </c>
      <c r="F833" s="127">
        <v>274.33502325166592</v>
      </c>
      <c r="O833" s="7"/>
      <c r="Q833" s="63"/>
      <c r="R833" s="64" t="s">
        <v>244</v>
      </c>
      <c r="S833" s="125">
        <v>95.708320445103183</v>
      </c>
      <c r="T833" s="126">
        <v>0</v>
      </c>
      <c r="U833" s="127">
        <v>95.708320445103183</v>
      </c>
      <c r="AD833" s="7"/>
    </row>
    <row r="834" spans="2:30" ht="15.75" customHeight="1">
      <c r="B834" s="63"/>
      <c r="C834" s="64" t="s">
        <v>193</v>
      </c>
      <c r="D834" s="125">
        <v>159.20316985283176</v>
      </c>
      <c r="E834" s="126">
        <v>0</v>
      </c>
      <c r="F834" s="127">
        <v>159.20316985283176</v>
      </c>
      <c r="O834" s="7"/>
      <c r="Q834" s="63"/>
      <c r="R834" s="64" t="s">
        <v>128</v>
      </c>
      <c r="S834" s="125">
        <v>61.157142028193725</v>
      </c>
      <c r="T834" s="126">
        <v>0</v>
      </c>
      <c r="U834" s="127">
        <v>61.157142028193725</v>
      </c>
      <c r="AD834" s="7"/>
    </row>
    <row r="835" spans="2:30" ht="15.75" customHeight="1">
      <c r="B835" s="60" t="s">
        <v>1578</v>
      </c>
      <c r="C835" s="55"/>
      <c r="D835" s="122">
        <v>1435.048640400661</v>
      </c>
      <c r="E835" s="123">
        <v>0</v>
      </c>
      <c r="F835" s="124">
        <v>1435.048640400661</v>
      </c>
      <c r="O835" s="7"/>
      <c r="Q835" s="63"/>
      <c r="R835" s="64" t="s">
        <v>306</v>
      </c>
      <c r="S835" s="125">
        <v>2.4840721851255751</v>
      </c>
      <c r="T835" s="126">
        <v>0</v>
      </c>
      <c r="U835" s="127">
        <v>2.4840721851255751</v>
      </c>
      <c r="AD835" s="7"/>
    </row>
    <row r="836" spans="2:30" ht="15.75" customHeight="1">
      <c r="B836" s="60" t="s">
        <v>897</v>
      </c>
      <c r="C836" s="60" t="s">
        <v>244</v>
      </c>
      <c r="D836" s="122">
        <v>1121.632264747496</v>
      </c>
      <c r="E836" s="123">
        <v>0</v>
      </c>
      <c r="F836" s="124">
        <v>1121.632264747496</v>
      </c>
      <c r="O836" s="7"/>
      <c r="Q836" s="63"/>
      <c r="R836" s="64" t="s">
        <v>193</v>
      </c>
      <c r="S836" s="125">
        <v>0.94242023977233491</v>
      </c>
      <c r="T836" s="126">
        <v>0</v>
      </c>
      <c r="U836" s="127">
        <v>0.94242023977233491</v>
      </c>
      <c r="AD836" s="7"/>
    </row>
    <row r="837" spans="2:30" ht="15.75" customHeight="1">
      <c r="B837" s="63"/>
      <c r="C837" s="64" t="s">
        <v>128</v>
      </c>
      <c r="D837" s="125">
        <v>167.466864961694</v>
      </c>
      <c r="E837" s="126">
        <v>0</v>
      </c>
      <c r="F837" s="127">
        <v>167.466864961694</v>
      </c>
      <c r="O837" s="7"/>
      <c r="Q837" s="63"/>
      <c r="R837" s="64" t="s">
        <v>138</v>
      </c>
      <c r="S837" s="125">
        <v>0.26857900441660293</v>
      </c>
      <c r="T837" s="126">
        <v>0</v>
      </c>
      <c r="U837" s="127">
        <v>0.26857900441660293</v>
      </c>
      <c r="AD837" s="7"/>
    </row>
    <row r="838" spans="2:30" ht="15.75" customHeight="1">
      <c r="B838" s="63"/>
      <c r="C838" s="64" t="s">
        <v>217</v>
      </c>
      <c r="D838" s="125">
        <v>117.79838445526171</v>
      </c>
      <c r="E838" s="126">
        <v>0</v>
      </c>
      <c r="F838" s="127">
        <v>117.79838445526171</v>
      </c>
      <c r="O838" s="7"/>
      <c r="Q838" s="63"/>
      <c r="R838" s="64" t="s">
        <v>319</v>
      </c>
      <c r="S838" s="125">
        <v>1.2543484649442535E-2</v>
      </c>
      <c r="T838" s="126">
        <v>0</v>
      </c>
      <c r="U838" s="127">
        <v>1.2543484649442535E-2</v>
      </c>
      <c r="AD838" s="7"/>
    </row>
    <row r="839" spans="2:30" ht="15.75" customHeight="1">
      <c r="B839" s="63"/>
      <c r="C839" s="64" t="s">
        <v>97</v>
      </c>
      <c r="D839" s="125">
        <v>6.3515278940766464</v>
      </c>
      <c r="E839" s="126">
        <v>0</v>
      </c>
      <c r="F839" s="127">
        <v>6.3515278940766464</v>
      </c>
      <c r="O839" s="7"/>
      <c r="Q839" s="60" t="s">
        <v>1586</v>
      </c>
      <c r="R839" s="55"/>
      <c r="S839" s="122">
        <v>899.33992129455385</v>
      </c>
      <c r="T839" s="123">
        <v>0</v>
      </c>
      <c r="U839" s="124">
        <v>899.33992129455385</v>
      </c>
      <c r="AD839" s="7"/>
    </row>
    <row r="840" spans="2:30" ht="15.75" customHeight="1">
      <c r="B840" s="63"/>
      <c r="C840" s="64" t="s">
        <v>319</v>
      </c>
      <c r="D840" s="125">
        <v>1.8297996930749725</v>
      </c>
      <c r="E840" s="126">
        <v>0</v>
      </c>
      <c r="F840" s="127">
        <v>1.8297996930749725</v>
      </c>
      <c r="O840" s="7"/>
      <c r="Q840" s="60" t="s">
        <v>1410</v>
      </c>
      <c r="R840" s="60" t="s">
        <v>217</v>
      </c>
      <c r="S840" s="122">
        <v>550.7978197387198</v>
      </c>
      <c r="T840" s="123">
        <v>0</v>
      </c>
      <c r="U840" s="124">
        <v>550.7978197387198</v>
      </c>
      <c r="AD840" s="7"/>
    </row>
    <row r="841" spans="2:30" ht="15.75" customHeight="1">
      <c r="B841" s="60" t="s">
        <v>1597</v>
      </c>
      <c r="C841" s="55"/>
      <c r="D841" s="122">
        <v>1415.0788417516035</v>
      </c>
      <c r="E841" s="123">
        <v>0</v>
      </c>
      <c r="F841" s="124">
        <v>1415.0788417516035</v>
      </c>
      <c r="O841" s="7"/>
      <c r="Q841" s="63"/>
      <c r="R841" s="64" t="s">
        <v>83</v>
      </c>
      <c r="S841" s="125">
        <v>343.22765987570006</v>
      </c>
      <c r="T841" s="126">
        <v>0</v>
      </c>
      <c r="U841" s="127">
        <v>343.22765987570006</v>
      </c>
      <c r="AD841" s="7"/>
    </row>
    <row r="842" spans="2:30" ht="15.75" customHeight="1">
      <c r="B842" s="60" t="s">
        <v>1058</v>
      </c>
      <c r="C842" s="60" t="s">
        <v>202</v>
      </c>
      <c r="D842" s="122">
        <v>1342.7596091808016</v>
      </c>
      <c r="E842" s="123">
        <v>0</v>
      </c>
      <c r="F842" s="124">
        <v>1342.7596091808016</v>
      </c>
      <c r="O842" s="7"/>
      <c r="Q842" s="63"/>
      <c r="R842" s="64" t="s">
        <v>138</v>
      </c>
      <c r="S842" s="125">
        <v>1.0703226077213441</v>
      </c>
      <c r="T842" s="126">
        <v>0</v>
      </c>
      <c r="U842" s="127">
        <v>1.0703226077213441</v>
      </c>
      <c r="AD842" s="7"/>
    </row>
    <row r="843" spans="2:30" ht="15.75" customHeight="1">
      <c r="B843" s="63"/>
      <c r="C843" s="64" t="s">
        <v>217</v>
      </c>
      <c r="D843" s="125">
        <v>55.305404500565281</v>
      </c>
      <c r="E843" s="126">
        <v>0</v>
      </c>
      <c r="F843" s="127">
        <v>55.305404500565281</v>
      </c>
      <c r="O843" s="7"/>
      <c r="Q843" s="60" t="s">
        <v>1592</v>
      </c>
      <c r="R843" s="55"/>
      <c r="S843" s="122">
        <v>895.09580222214117</v>
      </c>
      <c r="T843" s="123">
        <v>0</v>
      </c>
      <c r="U843" s="124">
        <v>895.09580222214117</v>
      </c>
      <c r="AD843" s="7"/>
    </row>
    <row r="844" spans="2:30" ht="15.75" customHeight="1">
      <c r="B844" s="60" t="s">
        <v>1562</v>
      </c>
      <c r="C844" s="55"/>
      <c r="D844" s="122">
        <v>1398.065013681367</v>
      </c>
      <c r="E844" s="123">
        <v>0</v>
      </c>
      <c r="F844" s="124">
        <v>1398.065013681367</v>
      </c>
      <c r="O844" s="7"/>
      <c r="Q844" s="60" t="s">
        <v>1001</v>
      </c>
      <c r="R844" s="60" t="s">
        <v>138</v>
      </c>
      <c r="S844" s="122">
        <v>880.40488279264002</v>
      </c>
      <c r="T844" s="123">
        <v>0</v>
      </c>
      <c r="U844" s="124">
        <v>880.40488279264002</v>
      </c>
      <c r="AD844" s="7"/>
    </row>
    <row r="845" spans="2:30" ht="15.75" customHeight="1">
      <c r="B845" s="60" t="s">
        <v>1392</v>
      </c>
      <c r="C845" s="60" t="s">
        <v>244</v>
      </c>
      <c r="D845" s="122">
        <v>887.48343514320334</v>
      </c>
      <c r="E845" s="123">
        <v>0</v>
      </c>
      <c r="F845" s="124">
        <v>887.48343514320334</v>
      </c>
      <c r="O845" s="7"/>
      <c r="Q845" s="60" t="s">
        <v>1593</v>
      </c>
      <c r="R845" s="55"/>
      <c r="S845" s="122">
        <v>880.40488279264002</v>
      </c>
      <c r="T845" s="123">
        <v>0</v>
      </c>
      <c r="U845" s="124">
        <v>880.40488279264002</v>
      </c>
      <c r="AD845" s="7"/>
    </row>
    <row r="846" spans="2:30" ht="15.75" customHeight="1">
      <c r="B846" s="63"/>
      <c r="C846" s="64" t="s">
        <v>83</v>
      </c>
      <c r="D846" s="125">
        <v>303.60872941755235</v>
      </c>
      <c r="E846" s="126">
        <v>0</v>
      </c>
      <c r="F846" s="127">
        <v>303.60872941755235</v>
      </c>
      <c r="O846" s="7"/>
      <c r="Q846" s="60" t="s">
        <v>1033</v>
      </c>
      <c r="R846" s="60" t="s">
        <v>244</v>
      </c>
      <c r="S846" s="122">
        <v>576.19627881576798</v>
      </c>
      <c r="T846" s="123">
        <v>0</v>
      </c>
      <c r="U846" s="124">
        <v>576.19627881576798</v>
      </c>
      <c r="AD846" s="7"/>
    </row>
    <row r="847" spans="2:30" ht="15.75" customHeight="1">
      <c r="B847" s="63"/>
      <c r="C847" s="64" t="s">
        <v>128</v>
      </c>
      <c r="D847" s="125">
        <v>111.04202900939154</v>
      </c>
      <c r="E847" s="126">
        <v>0</v>
      </c>
      <c r="F847" s="127">
        <v>111.04202900939154</v>
      </c>
      <c r="O847" s="7"/>
      <c r="Q847" s="63"/>
      <c r="R847" s="64" t="s">
        <v>202</v>
      </c>
      <c r="S847" s="125">
        <v>223.94700877599257</v>
      </c>
      <c r="T847" s="126">
        <v>0</v>
      </c>
      <c r="U847" s="127">
        <v>223.94700877599257</v>
      </c>
      <c r="AD847" s="7"/>
    </row>
    <row r="848" spans="2:30" ht="15.75" customHeight="1">
      <c r="B848" s="63"/>
      <c r="C848" s="64" t="s">
        <v>217</v>
      </c>
      <c r="D848" s="125">
        <v>94.884929944489045</v>
      </c>
      <c r="E848" s="126">
        <v>0</v>
      </c>
      <c r="F848" s="127">
        <v>94.884929944489045</v>
      </c>
      <c r="O848" s="7"/>
      <c r="Q848" s="63"/>
      <c r="R848" s="64" t="s">
        <v>128</v>
      </c>
      <c r="S848" s="125">
        <v>76.647766777683543</v>
      </c>
      <c r="T848" s="126">
        <v>0</v>
      </c>
      <c r="U848" s="127">
        <v>76.647766777683543</v>
      </c>
      <c r="AD848" s="7"/>
    </row>
    <row r="849" spans="2:30" ht="15.75" customHeight="1">
      <c r="B849" s="60" t="s">
        <v>1594</v>
      </c>
      <c r="C849" s="55"/>
      <c r="D849" s="122">
        <v>1397.0191235146362</v>
      </c>
      <c r="E849" s="123">
        <v>0</v>
      </c>
      <c r="F849" s="124">
        <v>1397.0191235146362</v>
      </c>
      <c r="O849" s="7"/>
      <c r="Q849" s="63"/>
      <c r="R849" s="64" t="s">
        <v>319</v>
      </c>
      <c r="S849" s="125">
        <v>1.7772393919834986</v>
      </c>
      <c r="T849" s="126">
        <v>0</v>
      </c>
      <c r="U849" s="127">
        <v>1.7772393919834986</v>
      </c>
      <c r="AD849" s="7"/>
    </row>
    <row r="850" spans="2:30" ht="15.75" customHeight="1">
      <c r="B850" s="60" t="s">
        <v>1001</v>
      </c>
      <c r="C850" s="60" t="s">
        <v>138</v>
      </c>
      <c r="D850" s="122">
        <v>1390.0060277661132</v>
      </c>
      <c r="E850" s="123">
        <v>0</v>
      </c>
      <c r="F850" s="124">
        <v>1390.0060277661132</v>
      </c>
      <c r="O850" s="7"/>
      <c r="Q850" s="60" t="s">
        <v>1589</v>
      </c>
      <c r="R850" s="55"/>
      <c r="S850" s="122">
        <v>878.56829376142753</v>
      </c>
      <c r="T850" s="123">
        <v>0</v>
      </c>
      <c r="U850" s="124">
        <v>878.56829376142753</v>
      </c>
      <c r="AD850" s="7"/>
    </row>
    <row r="851" spans="2:30" ht="15.75" customHeight="1">
      <c r="B851" s="60" t="s">
        <v>1593</v>
      </c>
      <c r="C851" s="55"/>
      <c r="D851" s="122">
        <v>1390.0060277661132</v>
      </c>
      <c r="E851" s="123">
        <v>0</v>
      </c>
      <c r="F851" s="124">
        <v>1390.0060277661132</v>
      </c>
      <c r="O851" s="7"/>
      <c r="Q851" s="60" t="s">
        <v>1194</v>
      </c>
      <c r="R851" s="60" t="s">
        <v>83</v>
      </c>
      <c r="S851" s="122">
        <v>856.28135918740747</v>
      </c>
      <c r="T851" s="123">
        <v>0</v>
      </c>
      <c r="U851" s="124">
        <v>856.28135918740747</v>
      </c>
      <c r="AD851" s="7"/>
    </row>
    <row r="852" spans="2:30" ht="15.75" customHeight="1">
      <c r="B852" s="60" t="s">
        <v>1033</v>
      </c>
      <c r="C852" s="60" t="s">
        <v>244</v>
      </c>
      <c r="D852" s="122">
        <v>920.86276628434041</v>
      </c>
      <c r="E852" s="123">
        <v>0</v>
      </c>
      <c r="F852" s="124">
        <v>920.86276628434041</v>
      </c>
      <c r="O852" s="7"/>
      <c r="Q852" s="63"/>
      <c r="R852" s="64" t="s">
        <v>97</v>
      </c>
      <c r="S852" s="125">
        <v>5.6119620306440314</v>
      </c>
      <c r="T852" s="126">
        <v>0</v>
      </c>
      <c r="U852" s="127">
        <v>5.6119620306440314</v>
      </c>
      <c r="AD852" s="7"/>
    </row>
    <row r="853" spans="2:30" ht="15.75" customHeight="1">
      <c r="B853" s="63"/>
      <c r="C853" s="64" t="s">
        <v>202</v>
      </c>
      <c r="D853" s="125">
        <v>309.60452229103566</v>
      </c>
      <c r="E853" s="126">
        <v>0</v>
      </c>
      <c r="F853" s="127">
        <v>309.60452229103566</v>
      </c>
      <c r="O853" s="7"/>
      <c r="Q853" s="60" t="s">
        <v>1561</v>
      </c>
      <c r="R853" s="55"/>
      <c r="S853" s="122">
        <v>861.89332121805148</v>
      </c>
      <c r="T853" s="123">
        <v>0</v>
      </c>
      <c r="U853" s="124">
        <v>861.89332121805148</v>
      </c>
      <c r="AD853" s="7"/>
    </row>
    <row r="854" spans="2:30" ht="15.75" customHeight="1">
      <c r="B854" s="63"/>
      <c r="C854" s="64" t="s">
        <v>128</v>
      </c>
      <c r="D854" s="125">
        <v>107.06211139031673</v>
      </c>
      <c r="E854" s="126">
        <v>0</v>
      </c>
      <c r="F854" s="127">
        <v>107.06211139031673</v>
      </c>
      <c r="O854" s="7"/>
      <c r="Q854" s="60" t="s">
        <v>1392</v>
      </c>
      <c r="R854" s="60" t="s">
        <v>244</v>
      </c>
      <c r="S854" s="122">
        <v>555.31038018128697</v>
      </c>
      <c r="T854" s="123">
        <v>0</v>
      </c>
      <c r="U854" s="124">
        <v>555.31038018128697</v>
      </c>
      <c r="AD854" s="7"/>
    </row>
    <row r="855" spans="2:30" ht="15.75" customHeight="1">
      <c r="B855" s="63"/>
      <c r="C855" s="64" t="s">
        <v>319</v>
      </c>
      <c r="D855" s="125">
        <v>3.4378326136583865</v>
      </c>
      <c r="E855" s="126">
        <v>0</v>
      </c>
      <c r="F855" s="127">
        <v>3.4378326136583865</v>
      </c>
      <c r="O855" s="7"/>
      <c r="Q855" s="63"/>
      <c r="R855" s="64" t="s">
        <v>83</v>
      </c>
      <c r="S855" s="125">
        <v>139.98050880723943</v>
      </c>
      <c r="T855" s="126">
        <v>0</v>
      </c>
      <c r="U855" s="127">
        <v>139.98050880723943</v>
      </c>
      <c r="AD855" s="7"/>
    </row>
    <row r="856" spans="2:30" ht="15.75" customHeight="1">
      <c r="B856" s="60" t="s">
        <v>1589</v>
      </c>
      <c r="C856" s="55"/>
      <c r="D856" s="122">
        <v>1340.9672325793513</v>
      </c>
      <c r="E856" s="123">
        <v>0</v>
      </c>
      <c r="F856" s="124">
        <v>1340.9672325793513</v>
      </c>
      <c r="O856" s="7"/>
      <c r="Q856" s="63"/>
      <c r="R856" s="64" t="s">
        <v>128</v>
      </c>
      <c r="S856" s="125">
        <v>79.497064194853948</v>
      </c>
      <c r="T856" s="126">
        <v>0</v>
      </c>
      <c r="U856" s="127">
        <v>79.497064194853948</v>
      </c>
      <c r="AD856" s="7"/>
    </row>
    <row r="857" spans="2:30" ht="15.75" customHeight="1">
      <c r="B857" s="60" t="s">
        <v>1004</v>
      </c>
      <c r="C857" s="60" t="s">
        <v>202</v>
      </c>
      <c r="D857" s="122">
        <v>1282.8913667120423</v>
      </c>
      <c r="E857" s="123">
        <v>0</v>
      </c>
      <c r="F857" s="124">
        <v>1282.8913667120423</v>
      </c>
      <c r="O857" s="7"/>
      <c r="Q857" s="63"/>
      <c r="R857" s="64" t="s">
        <v>217</v>
      </c>
      <c r="S857" s="125">
        <v>75.105349643982933</v>
      </c>
      <c r="T857" s="126">
        <v>0</v>
      </c>
      <c r="U857" s="127">
        <v>75.105349643982933</v>
      </c>
      <c r="AD857" s="7"/>
    </row>
    <row r="858" spans="2:30" ht="15.75" customHeight="1">
      <c r="B858" s="60" t="s">
        <v>1566</v>
      </c>
      <c r="C858" s="55"/>
      <c r="D858" s="122">
        <v>1282.8913667120423</v>
      </c>
      <c r="E858" s="123">
        <v>0</v>
      </c>
      <c r="F858" s="124">
        <v>1282.8913667120423</v>
      </c>
      <c r="O858" s="7"/>
      <c r="Q858" s="60" t="s">
        <v>1594</v>
      </c>
      <c r="R858" s="55"/>
      <c r="S858" s="122">
        <v>849.89330282736319</v>
      </c>
      <c r="T858" s="123">
        <v>0</v>
      </c>
      <c r="U858" s="124">
        <v>849.89330282736319</v>
      </c>
      <c r="AD858" s="7"/>
    </row>
    <row r="859" spans="2:30" ht="15.75" customHeight="1">
      <c r="B859" s="60" t="s">
        <v>930</v>
      </c>
      <c r="C859" s="60" t="s">
        <v>202</v>
      </c>
      <c r="D859" s="122">
        <v>479.77467655484605</v>
      </c>
      <c r="E859" s="123">
        <v>0</v>
      </c>
      <c r="F859" s="124">
        <v>479.77467655484605</v>
      </c>
      <c r="O859" s="7"/>
      <c r="Q859" s="60" t="s">
        <v>1202</v>
      </c>
      <c r="R859" s="60" t="s">
        <v>83</v>
      </c>
      <c r="S859" s="122">
        <v>815.71969935498601</v>
      </c>
      <c r="T859" s="123">
        <v>0</v>
      </c>
      <c r="U859" s="124">
        <v>815.71969935498601</v>
      </c>
      <c r="AD859" s="7"/>
    </row>
    <row r="860" spans="2:30" ht="15.75" customHeight="1">
      <c r="B860" s="63"/>
      <c r="C860" s="64" t="s">
        <v>193</v>
      </c>
      <c r="D860" s="125">
        <v>248.35969449694474</v>
      </c>
      <c r="E860" s="126">
        <v>0</v>
      </c>
      <c r="F860" s="127">
        <v>248.35969449694474</v>
      </c>
      <c r="O860" s="7"/>
      <c r="Q860" s="60" t="s">
        <v>1563</v>
      </c>
      <c r="R860" s="55"/>
      <c r="S860" s="122">
        <v>815.71969935498601</v>
      </c>
      <c r="T860" s="123">
        <v>0</v>
      </c>
      <c r="U860" s="124">
        <v>815.71969935498601</v>
      </c>
      <c r="AD860" s="7"/>
    </row>
    <row r="861" spans="2:30" ht="15.75" customHeight="1">
      <c r="B861" s="63"/>
      <c r="C861" s="64" t="s">
        <v>164</v>
      </c>
      <c r="D861" s="125">
        <v>141.62036289550306</v>
      </c>
      <c r="E861" s="126">
        <v>0</v>
      </c>
      <c r="F861" s="127">
        <v>141.62036289550306</v>
      </c>
      <c r="O861" s="7"/>
      <c r="Q861" s="60" t="s">
        <v>1143</v>
      </c>
      <c r="R861" s="60" t="s">
        <v>306</v>
      </c>
      <c r="S861" s="122">
        <v>813.84055320768221</v>
      </c>
      <c r="T861" s="123">
        <v>0</v>
      </c>
      <c r="U861" s="124">
        <v>813.84055320768221</v>
      </c>
      <c r="AD861" s="7"/>
    </row>
    <row r="862" spans="2:30" ht="15.75" customHeight="1">
      <c r="B862" s="63"/>
      <c r="C862" s="64" t="s">
        <v>61</v>
      </c>
      <c r="D862" s="125">
        <v>118.58307863029195</v>
      </c>
      <c r="E862" s="126">
        <v>0</v>
      </c>
      <c r="F862" s="127">
        <v>118.58307863029195</v>
      </c>
      <c r="O862" s="7"/>
      <c r="Q862" s="60" t="s">
        <v>1607</v>
      </c>
      <c r="R862" s="55"/>
      <c r="S862" s="122">
        <v>813.84055320768221</v>
      </c>
      <c r="T862" s="123">
        <v>0</v>
      </c>
      <c r="U862" s="124">
        <v>813.84055320768221</v>
      </c>
      <c r="AD862" s="7"/>
    </row>
    <row r="863" spans="2:30" ht="15.75" customHeight="1">
      <c r="B863" s="63"/>
      <c r="C863" s="64" t="s">
        <v>244</v>
      </c>
      <c r="D863" s="125">
        <v>93.643465252759398</v>
      </c>
      <c r="E863" s="126">
        <v>0</v>
      </c>
      <c r="F863" s="127">
        <v>93.643465252759398</v>
      </c>
      <c r="O863" s="7"/>
      <c r="Q863" s="60" t="s">
        <v>1026</v>
      </c>
      <c r="R863" s="60" t="s">
        <v>45</v>
      </c>
      <c r="S863" s="122">
        <v>577.75942211124072</v>
      </c>
      <c r="T863" s="123">
        <v>0</v>
      </c>
      <c r="U863" s="124">
        <v>577.75942211124072</v>
      </c>
      <c r="AD863" s="7"/>
    </row>
    <row r="864" spans="2:30" ht="15.75" customHeight="1">
      <c r="B864" s="63"/>
      <c r="C864" s="64" t="s">
        <v>87</v>
      </c>
      <c r="D864" s="125">
        <v>92.456784375606631</v>
      </c>
      <c r="E864" s="126">
        <v>0</v>
      </c>
      <c r="F864" s="127">
        <v>92.456784375606631</v>
      </c>
      <c r="O864" s="7"/>
      <c r="Q864" s="63"/>
      <c r="R864" s="64" t="s">
        <v>164</v>
      </c>
      <c r="S864" s="125">
        <v>193.48375769668536</v>
      </c>
      <c r="T864" s="126">
        <v>0</v>
      </c>
      <c r="U864" s="127">
        <v>193.48375769668536</v>
      </c>
      <c r="AD864" s="7"/>
    </row>
    <row r="865" spans="2:30" ht="15.75" customHeight="1">
      <c r="B865" s="63"/>
      <c r="C865" s="64" t="s">
        <v>45</v>
      </c>
      <c r="D865" s="125">
        <v>61.518728299556798</v>
      </c>
      <c r="E865" s="126">
        <v>0</v>
      </c>
      <c r="F865" s="127">
        <v>61.518728299556798</v>
      </c>
      <c r="O865" s="7"/>
      <c r="Q865" s="60" t="s">
        <v>1564</v>
      </c>
      <c r="R865" s="55"/>
      <c r="S865" s="122">
        <v>771.24317980792603</v>
      </c>
      <c r="T865" s="123">
        <v>0</v>
      </c>
      <c r="U865" s="124">
        <v>771.24317980792603</v>
      </c>
      <c r="AD865" s="7"/>
    </row>
    <row r="866" spans="2:30" ht="15.75" customHeight="1">
      <c r="B866" s="63"/>
      <c r="C866" s="64" t="s">
        <v>217</v>
      </c>
      <c r="D866" s="125">
        <v>11.006347706275339</v>
      </c>
      <c r="E866" s="126">
        <v>0</v>
      </c>
      <c r="F866" s="127">
        <v>11.006347706275339</v>
      </c>
      <c r="O866" s="7"/>
      <c r="Q866" s="60" t="s">
        <v>1417</v>
      </c>
      <c r="R866" s="60" t="s">
        <v>202</v>
      </c>
      <c r="S866" s="122">
        <v>574.46732030224018</v>
      </c>
      <c r="T866" s="123">
        <v>0</v>
      </c>
      <c r="U866" s="124">
        <v>574.46732030224018</v>
      </c>
      <c r="AD866" s="7"/>
    </row>
    <row r="867" spans="2:30" ht="15.75" customHeight="1">
      <c r="B867" s="63"/>
      <c r="C867" s="64" t="s">
        <v>138</v>
      </c>
      <c r="D867" s="125">
        <v>1.1672820016981253</v>
      </c>
      <c r="E867" s="126">
        <v>0</v>
      </c>
      <c r="F867" s="127">
        <v>1.1672820016981253</v>
      </c>
      <c r="O867" s="7"/>
      <c r="Q867" s="63"/>
      <c r="R867" s="64" t="s">
        <v>244</v>
      </c>
      <c r="S867" s="125">
        <v>152.19943606175238</v>
      </c>
      <c r="T867" s="126">
        <v>0</v>
      </c>
      <c r="U867" s="127">
        <v>152.19943606175238</v>
      </c>
      <c r="AD867" s="7"/>
    </row>
    <row r="868" spans="2:30" ht="15.75" customHeight="1">
      <c r="B868" s="60" t="s">
        <v>1609</v>
      </c>
      <c r="C868" s="55"/>
      <c r="D868" s="122">
        <v>1248.1304202134822</v>
      </c>
      <c r="E868" s="123">
        <v>0</v>
      </c>
      <c r="F868" s="124">
        <v>1248.1304202134822</v>
      </c>
      <c r="O868" s="7"/>
      <c r="Q868" s="63"/>
      <c r="R868" s="64" t="s">
        <v>217</v>
      </c>
      <c r="S868" s="125">
        <v>24.578830544597551</v>
      </c>
      <c r="T868" s="126">
        <v>0</v>
      </c>
      <c r="U868" s="127">
        <v>24.578830544597551</v>
      </c>
      <c r="AD868" s="7"/>
    </row>
    <row r="869" spans="2:30" ht="15.75" customHeight="1">
      <c r="B869" s="60" t="s">
        <v>1123</v>
      </c>
      <c r="C869" s="60" t="s">
        <v>202</v>
      </c>
      <c r="D869" s="122">
        <v>717.56400008132562</v>
      </c>
      <c r="E869" s="123">
        <v>0</v>
      </c>
      <c r="F869" s="124">
        <v>717.56400008132562</v>
      </c>
      <c r="O869" s="7"/>
      <c r="Q869" s="60" t="s">
        <v>1588</v>
      </c>
      <c r="R869" s="55"/>
      <c r="S869" s="122">
        <v>751.2455869085901</v>
      </c>
      <c r="T869" s="123">
        <v>0</v>
      </c>
      <c r="U869" s="124">
        <v>751.2455869085901</v>
      </c>
      <c r="AD869" s="7"/>
    </row>
    <row r="870" spans="2:30" ht="15.75" customHeight="1">
      <c r="B870" s="63"/>
      <c r="C870" s="64" t="s">
        <v>217</v>
      </c>
      <c r="D870" s="125">
        <v>277.59696936681814</v>
      </c>
      <c r="E870" s="126">
        <v>0</v>
      </c>
      <c r="F870" s="127">
        <v>277.59696936681814</v>
      </c>
      <c r="O870" s="7"/>
      <c r="Q870" s="60" t="s">
        <v>1178</v>
      </c>
      <c r="R870" s="60" t="s">
        <v>244</v>
      </c>
      <c r="S870" s="122">
        <v>569.00037556759787</v>
      </c>
      <c r="T870" s="123">
        <v>0</v>
      </c>
      <c r="U870" s="124">
        <v>569.00037556759787</v>
      </c>
      <c r="AD870" s="7"/>
    </row>
    <row r="871" spans="2:30" ht="15.75" customHeight="1">
      <c r="B871" s="63"/>
      <c r="C871" s="64" t="s">
        <v>244</v>
      </c>
      <c r="D871" s="125">
        <v>152.9586912686149</v>
      </c>
      <c r="E871" s="126">
        <v>0</v>
      </c>
      <c r="F871" s="127">
        <v>152.9586912686149</v>
      </c>
      <c r="O871" s="7"/>
      <c r="Q871" s="63"/>
      <c r="R871" s="64" t="s">
        <v>128</v>
      </c>
      <c r="S871" s="125">
        <v>101.40832795847436</v>
      </c>
      <c r="T871" s="126">
        <v>0</v>
      </c>
      <c r="U871" s="127">
        <v>101.40832795847436</v>
      </c>
      <c r="AD871" s="7"/>
    </row>
    <row r="872" spans="2:30" ht="15.75" customHeight="1">
      <c r="B872" s="63"/>
      <c r="C872" s="64" t="s">
        <v>128</v>
      </c>
      <c r="D872" s="125">
        <v>85.424703515853437</v>
      </c>
      <c r="E872" s="126">
        <v>0</v>
      </c>
      <c r="F872" s="127">
        <v>85.424703515853437</v>
      </c>
      <c r="O872" s="7"/>
      <c r="Q872" s="63"/>
      <c r="R872" s="64" t="s">
        <v>217</v>
      </c>
      <c r="S872" s="125">
        <v>78.255575150829216</v>
      </c>
      <c r="T872" s="126">
        <v>0</v>
      </c>
      <c r="U872" s="127">
        <v>78.255575150829216</v>
      </c>
      <c r="AD872" s="7"/>
    </row>
    <row r="873" spans="2:30" ht="15.75" customHeight="1">
      <c r="B873" s="63"/>
      <c r="C873" s="64" t="s">
        <v>306</v>
      </c>
      <c r="D873" s="125">
        <v>3.7849110448180423</v>
      </c>
      <c r="E873" s="126">
        <v>0</v>
      </c>
      <c r="F873" s="127">
        <v>3.7849110448180423</v>
      </c>
      <c r="O873" s="7"/>
      <c r="Q873" s="60" t="s">
        <v>1605</v>
      </c>
      <c r="R873" s="55"/>
      <c r="S873" s="122">
        <v>748.66427867690152</v>
      </c>
      <c r="T873" s="123">
        <v>0</v>
      </c>
      <c r="U873" s="124">
        <v>748.66427867690152</v>
      </c>
      <c r="AD873" s="7"/>
    </row>
    <row r="874" spans="2:30" ht="15.75" customHeight="1">
      <c r="B874" s="63"/>
      <c r="C874" s="64" t="s">
        <v>193</v>
      </c>
      <c r="D874" s="125">
        <v>2.9976204825125388</v>
      </c>
      <c r="E874" s="126">
        <v>0</v>
      </c>
      <c r="F874" s="127">
        <v>2.9976204825125388</v>
      </c>
      <c r="O874" s="7"/>
      <c r="Q874" s="60" t="s">
        <v>1244</v>
      </c>
      <c r="R874" s="60" t="s">
        <v>202</v>
      </c>
      <c r="S874" s="122">
        <v>403.90870266681054</v>
      </c>
      <c r="T874" s="123">
        <v>0</v>
      </c>
      <c r="U874" s="124">
        <v>403.90870266681054</v>
      </c>
      <c r="AD874" s="7"/>
    </row>
    <row r="875" spans="2:30" ht="15.75" customHeight="1">
      <c r="B875" s="63"/>
      <c r="C875" s="64" t="s">
        <v>138</v>
      </c>
      <c r="D875" s="125">
        <v>0.42403948724853724</v>
      </c>
      <c r="E875" s="126">
        <v>0</v>
      </c>
      <c r="F875" s="127">
        <v>0.42403948724853724</v>
      </c>
      <c r="O875" s="7"/>
      <c r="Q875" s="63"/>
      <c r="R875" s="64" t="s">
        <v>244</v>
      </c>
      <c r="S875" s="125">
        <v>317.92979032487546</v>
      </c>
      <c r="T875" s="126">
        <v>0</v>
      </c>
      <c r="U875" s="127">
        <v>317.92979032487546</v>
      </c>
      <c r="AD875" s="7"/>
    </row>
    <row r="876" spans="2:30" ht="15.75" customHeight="1">
      <c r="B876" s="63"/>
      <c r="C876" s="64" t="s">
        <v>319</v>
      </c>
      <c r="D876" s="125">
        <v>2.4263698414117341E-2</v>
      </c>
      <c r="E876" s="126">
        <v>0</v>
      </c>
      <c r="F876" s="127">
        <v>2.4263698414117341E-2</v>
      </c>
      <c r="O876" s="7"/>
      <c r="Q876" s="63"/>
      <c r="R876" s="64" t="s">
        <v>217</v>
      </c>
      <c r="S876" s="125">
        <v>23.147675183389993</v>
      </c>
      <c r="T876" s="126">
        <v>0</v>
      </c>
      <c r="U876" s="127">
        <v>23.147675183389993</v>
      </c>
      <c r="AD876" s="7"/>
    </row>
    <row r="877" spans="2:30" ht="15.75" customHeight="1">
      <c r="B877" s="60" t="s">
        <v>1586</v>
      </c>
      <c r="C877" s="55"/>
      <c r="D877" s="122">
        <v>1240.7751989456053</v>
      </c>
      <c r="E877" s="123">
        <v>0</v>
      </c>
      <c r="F877" s="124">
        <v>1240.7751989456053</v>
      </c>
      <c r="O877" s="7"/>
      <c r="Q877" s="60" t="s">
        <v>1596</v>
      </c>
      <c r="R877" s="55"/>
      <c r="S877" s="122">
        <v>744.98616817507605</v>
      </c>
      <c r="T877" s="123">
        <v>0</v>
      </c>
      <c r="U877" s="124">
        <v>744.98616817507605</v>
      </c>
      <c r="AD877" s="7"/>
    </row>
    <row r="878" spans="2:30" ht="15.75" customHeight="1">
      <c r="B878" s="60" t="s">
        <v>1143</v>
      </c>
      <c r="C878" s="60" t="s">
        <v>306</v>
      </c>
      <c r="D878" s="122">
        <v>1240.0260012576348</v>
      </c>
      <c r="E878" s="123">
        <v>0</v>
      </c>
      <c r="F878" s="124">
        <v>1240.0260012576348</v>
      </c>
      <c r="O878" s="7"/>
      <c r="Q878" s="60" t="s">
        <v>1076</v>
      </c>
      <c r="R878" s="60" t="s">
        <v>202</v>
      </c>
      <c r="S878" s="122">
        <v>726.77588288840502</v>
      </c>
      <c r="T878" s="123">
        <v>0</v>
      </c>
      <c r="U878" s="124">
        <v>726.77588288840502</v>
      </c>
      <c r="AD878" s="7"/>
    </row>
    <row r="879" spans="2:30" ht="15.75" customHeight="1">
      <c r="B879" s="60" t="s">
        <v>1607</v>
      </c>
      <c r="C879" s="55"/>
      <c r="D879" s="122">
        <v>1240.0260012576348</v>
      </c>
      <c r="E879" s="123">
        <v>0</v>
      </c>
      <c r="F879" s="124">
        <v>1240.0260012576348</v>
      </c>
      <c r="O879" s="7"/>
      <c r="Q879" s="63"/>
      <c r="R879" s="64" t="s">
        <v>87</v>
      </c>
      <c r="S879" s="125">
        <v>12.500366258154759</v>
      </c>
      <c r="T879" s="126">
        <v>0</v>
      </c>
      <c r="U879" s="127">
        <v>12.500366258154759</v>
      </c>
      <c r="AD879" s="7"/>
    </row>
    <row r="880" spans="2:30" ht="15.75" customHeight="1">
      <c r="B880" s="60" t="s">
        <v>929</v>
      </c>
      <c r="C880" s="60" t="s">
        <v>244</v>
      </c>
      <c r="D880" s="122">
        <v>1175.3502564405801</v>
      </c>
      <c r="E880" s="123">
        <v>0</v>
      </c>
      <c r="F880" s="124">
        <v>1175.3502564405801</v>
      </c>
      <c r="O880" s="7"/>
      <c r="Q880" s="60" t="s">
        <v>1583</v>
      </c>
      <c r="R880" s="55"/>
      <c r="S880" s="122">
        <v>739.27624914655973</v>
      </c>
      <c r="T880" s="123">
        <v>0</v>
      </c>
      <c r="U880" s="124">
        <v>739.27624914655973</v>
      </c>
      <c r="AD880" s="7"/>
    </row>
    <row r="881" spans="2:30" ht="15.75" customHeight="1">
      <c r="B881" s="60" t="s">
        <v>1600</v>
      </c>
      <c r="C881" s="55"/>
      <c r="D881" s="122">
        <v>1175.3502564405801</v>
      </c>
      <c r="E881" s="123">
        <v>0</v>
      </c>
      <c r="F881" s="124">
        <v>1175.3502564405801</v>
      </c>
      <c r="O881" s="7"/>
      <c r="Q881" s="60" t="s">
        <v>929</v>
      </c>
      <c r="R881" s="60" t="s">
        <v>244</v>
      </c>
      <c r="S881" s="122">
        <v>735.43254094075041</v>
      </c>
      <c r="T881" s="123">
        <v>0</v>
      </c>
      <c r="U881" s="124">
        <v>735.43254094075041</v>
      </c>
      <c r="AD881" s="7"/>
    </row>
    <row r="882" spans="2:30" ht="15.75" customHeight="1">
      <c r="B882" s="60" t="s">
        <v>1178</v>
      </c>
      <c r="C882" s="60" t="s">
        <v>244</v>
      </c>
      <c r="D882" s="122">
        <v>909.3624501340114</v>
      </c>
      <c r="E882" s="123">
        <v>0</v>
      </c>
      <c r="F882" s="124">
        <v>909.3624501340114</v>
      </c>
      <c r="O882" s="7"/>
      <c r="Q882" s="60" t="s">
        <v>1600</v>
      </c>
      <c r="R882" s="55"/>
      <c r="S882" s="122">
        <v>735.43254094075041</v>
      </c>
      <c r="T882" s="123">
        <v>0</v>
      </c>
      <c r="U882" s="124">
        <v>735.43254094075041</v>
      </c>
      <c r="AD882" s="7"/>
    </row>
    <row r="883" spans="2:30" ht="15.75" customHeight="1">
      <c r="B883" s="63"/>
      <c r="C883" s="64" t="s">
        <v>128</v>
      </c>
      <c r="D883" s="125">
        <v>141.64782824379731</v>
      </c>
      <c r="E883" s="126">
        <v>0</v>
      </c>
      <c r="F883" s="127">
        <v>141.64782824379731</v>
      </c>
      <c r="O883" s="7"/>
      <c r="Q883" s="60" t="s">
        <v>1115</v>
      </c>
      <c r="R883" s="60" t="s">
        <v>202</v>
      </c>
      <c r="S883" s="122">
        <v>729.0648713740826</v>
      </c>
      <c r="T883" s="123">
        <v>0</v>
      </c>
      <c r="U883" s="124">
        <v>729.0648713740826</v>
      </c>
      <c r="AD883" s="7"/>
    </row>
    <row r="884" spans="2:30" ht="15.75" customHeight="1">
      <c r="B884" s="63"/>
      <c r="C884" s="64" t="s">
        <v>217</v>
      </c>
      <c r="D884" s="125">
        <v>98.864791937587427</v>
      </c>
      <c r="E884" s="126">
        <v>0</v>
      </c>
      <c r="F884" s="127">
        <v>98.864791937587427</v>
      </c>
      <c r="O884" s="7"/>
      <c r="Q884" s="60" t="s">
        <v>1584</v>
      </c>
      <c r="R884" s="55"/>
      <c r="S884" s="122">
        <v>729.0648713740826</v>
      </c>
      <c r="T884" s="123">
        <v>0</v>
      </c>
      <c r="U884" s="124">
        <v>729.0648713740826</v>
      </c>
      <c r="AD884" s="7"/>
    </row>
    <row r="885" spans="2:30" ht="15.75" customHeight="1">
      <c r="B885" s="60" t="s">
        <v>1605</v>
      </c>
      <c r="C885" s="55"/>
      <c r="D885" s="122">
        <v>1149.875070315396</v>
      </c>
      <c r="E885" s="123">
        <v>0</v>
      </c>
      <c r="F885" s="124">
        <v>1149.875070315396</v>
      </c>
      <c r="O885" s="7"/>
      <c r="Q885" s="60" t="s">
        <v>1228</v>
      </c>
      <c r="R885" s="60" t="s">
        <v>128</v>
      </c>
      <c r="S885" s="122">
        <v>381.76697459884622</v>
      </c>
      <c r="T885" s="123">
        <v>0</v>
      </c>
      <c r="U885" s="124">
        <v>381.76697459884622</v>
      </c>
      <c r="AD885" s="7"/>
    </row>
    <row r="886" spans="2:30" ht="15.75" customHeight="1">
      <c r="B886" s="60" t="s">
        <v>1076</v>
      </c>
      <c r="C886" s="60" t="s">
        <v>202</v>
      </c>
      <c r="D886" s="122">
        <v>1004.7604621474723</v>
      </c>
      <c r="E886" s="123">
        <v>0</v>
      </c>
      <c r="F886" s="124">
        <v>1004.7604621474723</v>
      </c>
      <c r="O886" s="7"/>
      <c r="Q886" s="63"/>
      <c r="R886" s="64" t="s">
        <v>61</v>
      </c>
      <c r="S886" s="125">
        <v>162.67405098784315</v>
      </c>
      <c r="T886" s="126">
        <v>0</v>
      </c>
      <c r="U886" s="127">
        <v>162.67405098784315</v>
      </c>
      <c r="AD886" s="7"/>
    </row>
    <row r="887" spans="2:30" ht="15.75" customHeight="1">
      <c r="B887" s="63"/>
      <c r="C887" s="64" t="s">
        <v>87</v>
      </c>
      <c r="D887" s="125">
        <v>120.76284484721825</v>
      </c>
      <c r="E887" s="126">
        <v>0</v>
      </c>
      <c r="F887" s="127">
        <v>120.76284484721825</v>
      </c>
      <c r="O887" s="7"/>
      <c r="Q887" s="63"/>
      <c r="R887" s="64" t="s">
        <v>244</v>
      </c>
      <c r="S887" s="125">
        <v>85.302801053731002</v>
      </c>
      <c r="T887" s="126">
        <v>0</v>
      </c>
      <c r="U887" s="127">
        <v>85.302801053731002</v>
      </c>
      <c r="AD887" s="7"/>
    </row>
    <row r="888" spans="2:30" ht="15.75" customHeight="1">
      <c r="B888" s="60" t="s">
        <v>1583</v>
      </c>
      <c r="C888" s="55"/>
      <c r="D888" s="122">
        <v>1125.5233069946905</v>
      </c>
      <c r="E888" s="123">
        <v>0</v>
      </c>
      <c r="F888" s="124">
        <v>1125.5233069946905</v>
      </c>
      <c r="O888" s="7"/>
      <c r="Q888" s="63"/>
      <c r="R888" s="64" t="s">
        <v>202</v>
      </c>
      <c r="S888" s="125">
        <v>56.481611012236748</v>
      </c>
      <c r="T888" s="126">
        <v>0</v>
      </c>
      <c r="U888" s="127">
        <v>56.481611012236748</v>
      </c>
      <c r="AD888" s="7"/>
    </row>
    <row r="889" spans="2:30" ht="15.75" customHeight="1">
      <c r="B889" s="60" t="s">
        <v>1228</v>
      </c>
      <c r="C889" s="60" t="s">
        <v>128</v>
      </c>
      <c r="D889" s="122">
        <v>533.254654087929</v>
      </c>
      <c r="E889" s="123">
        <v>0</v>
      </c>
      <c r="F889" s="124">
        <v>533.254654087929</v>
      </c>
      <c r="O889" s="7"/>
      <c r="Q889" s="63"/>
      <c r="R889" s="64" t="s">
        <v>217</v>
      </c>
      <c r="S889" s="125">
        <v>12.380335730540194</v>
      </c>
      <c r="T889" s="126">
        <v>0</v>
      </c>
      <c r="U889" s="127">
        <v>12.380335730540194</v>
      </c>
      <c r="AD889" s="7"/>
    </row>
    <row r="890" spans="2:30" ht="15.75" customHeight="1">
      <c r="B890" s="63"/>
      <c r="C890" s="64" t="s">
        <v>61</v>
      </c>
      <c r="D890" s="125">
        <v>252.59512477407458</v>
      </c>
      <c r="E890" s="126">
        <v>0</v>
      </c>
      <c r="F890" s="127">
        <v>252.59512477407458</v>
      </c>
      <c r="O890" s="7"/>
      <c r="Q890" s="63"/>
      <c r="R890" s="64" t="s">
        <v>193</v>
      </c>
      <c r="S890" s="125">
        <v>10.237749307388039</v>
      </c>
      <c r="T890" s="126">
        <v>0</v>
      </c>
      <c r="U890" s="127">
        <v>10.237749307388039</v>
      </c>
      <c r="AD890" s="7"/>
    </row>
    <row r="891" spans="2:30" ht="15.75" customHeight="1">
      <c r="B891" s="63"/>
      <c r="C891" s="64" t="s">
        <v>244</v>
      </c>
      <c r="D891" s="125">
        <v>136.32884528790512</v>
      </c>
      <c r="E891" s="126">
        <v>0</v>
      </c>
      <c r="F891" s="127">
        <v>136.32884528790512</v>
      </c>
      <c r="O891" s="7"/>
      <c r="Q891" s="63"/>
      <c r="R891" s="64" t="s">
        <v>210</v>
      </c>
      <c r="S891" s="125">
        <v>4.1550813722806605</v>
      </c>
      <c r="T891" s="126">
        <v>0</v>
      </c>
      <c r="U891" s="127">
        <v>4.1550813722806605</v>
      </c>
      <c r="AD891" s="7"/>
    </row>
    <row r="892" spans="2:30" ht="15.75" customHeight="1">
      <c r="B892" s="63"/>
      <c r="C892" s="64" t="s">
        <v>202</v>
      </c>
      <c r="D892" s="125">
        <v>78.085267989282841</v>
      </c>
      <c r="E892" s="126">
        <v>0</v>
      </c>
      <c r="F892" s="127">
        <v>78.085267989282841</v>
      </c>
      <c r="O892" s="7"/>
      <c r="Q892" s="63"/>
      <c r="R892" s="64" t="s">
        <v>87</v>
      </c>
      <c r="S892" s="125">
        <v>1.6855026205097035</v>
      </c>
      <c r="T892" s="126">
        <v>0</v>
      </c>
      <c r="U892" s="127">
        <v>1.6855026205097035</v>
      </c>
      <c r="AD892" s="7"/>
    </row>
    <row r="893" spans="2:30" ht="15.75" customHeight="1">
      <c r="B893" s="63"/>
      <c r="C893" s="64" t="s">
        <v>193</v>
      </c>
      <c r="D893" s="125">
        <v>32.563909096507317</v>
      </c>
      <c r="E893" s="126">
        <v>0</v>
      </c>
      <c r="F893" s="127">
        <v>32.563909096507317</v>
      </c>
      <c r="O893" s="7"/>
      <c r="Q893" s="63"/>
      <c r="R893" s="64" t="s">
        <v>161</v>
      </c>
      <c r="S893" s="125">
        <v>1.59916846877421</v>
      </c>
      <c r="T893" s="126">
        <v>0</v>
      </c>
      <c r="U893" s="127">
        <v>1.59916846877421</v>
      </c>
      <c r="AD893" s="7"/>
    </row>
    <row r="894" spans="2:30" ht="15.75" customHeight="1">
      <c r="B894" s="63"/>
      <c r="C894" s="64" t="s">
        <v>210</v>
      </c>
      <c r="D894" s="125">
        <v>25.418819994018406</v>
      </c>
      <c r="E894" s="126">
        <v>0</v>
      </c>
      <c r="F894" s="127">
        <v>25.418819994018406</v>
      </c>
      <c r="O894" s="7"/>
      <c r="Q894" s="63"/>
      <c r="R894" s="64" t="s">
        <v>138</v>
      </c>
      <c r="S894" s="125">
        <v>1.4573727738416193</v>
      </c>
      <c r="T894" s="126">
        <v>0</v>
      </c>
      <c r="U894" s="127">
        <v>1.4573727738416193</v>
      </c>
      <c r="AD894" s="7"/>
    </row>
    <row r="895" spans="2:30" ht="15.75" customHeight="1">
      <c r="B895" s="63"/>
      <c r="C895" s="64" t="s">
        <v>87</v>
      </c>
      <c r="D895" s="125">
        <v>16.283210207333521</v>
      </c>
      <c r="E895" s="126">
        <v>0</v>
      </c>
      <c r="F895" s="127">
        <v>16.283210207333521</v>
      </c>
      <c r="O895" s="7"/>
      <c r="Q895" s="63"/>
      <c r="R895" s="64" t="s">
        <v>306</v>
      </c>
      <c r="S895" s="125">
        <v>1.4297912700233877</v>
      </c>
      <c r="T895" s="126">
        <v>0</v>
      </c>
      <c r="U895" s="127">
        <v>1.4297912700233877</v>
      </c>
      <c r="AD895" s="7"/>
    </row>
    <row r="896" spans="2:30" ht="15.75" customHeight="1">
      <c r="B896" s="63"/>
      <c r="C896" s="64" t="s">
        <v>217</v>
      </c>
      <c r="D896" s="125">
        <v>15.640793818948325</v>
      </c>
      <c r="E896" s="126">
        <v>0</v>
      </c>
      <c r="F896" s="127">
        <v>15.640793818948325</v>
      </c>
      <c r="O896" s="7"/>
      <c r="Q896" s="63"/>
      <c r="R896" s="64" t="s">
        <v>310</v>
      </c>
      <c r="S896" s="125">
        <v>0.83096973593990142</v>
      </c>
      <c r="T896" s="126">
        <v>0</v>
      </c>
      <c r="U896" s="127">
        <v>0.83096973593990142</v>
      </c>
      <c r="AD896" s="7"/>
    </row>
    <row r="897" spans="2:30" ht="15.75" customHeight="1">
      <c r="B897" s="63"/>
      <c r="C897" s="64" t="s">
        <v>161</v>
      </c>
      <c r="D897" s="125">
        <v>2.6492169442398827</v>
      </c>
      <c r="E897" s="126">
        <v>0</v>
      </c>
      <c r="F897" s="127">
        <v>2.6492169442398827</v>
      </c>
      <c r="O897" s="7"/>
      <c r="Q897" s="63"/>
      <c r="R897" s="64" t="s">
        <v>319</v>
      </c>
      <c r="S897" s="125">
        <v>0.36339799772179715</v>
      </c>
      <c r="T897" s="126">
        <v>0</v>
      </c>
      <c r="U897" s="127">
        <v>0.36339799772179715</v>
      </c>
      <c r="AD897" s="7"/>
    </row>
    <row r="898" spans="2:30" ht="15.75" customHeight="1">
      <c r="B898" s="63"/>
      <c r="C898" s="64" t="s">
        <v>138</v>
      </c>
      <c r="D898" s="125">
        <v>2.3009378752152991</v>
      </c>
      <c r="E898" s="126">
        <v>0</v>
      </c>
      <c r="F898" s="127">
        <v>2.3009378752152991</v>
      </c>
      <c r="O898" s="7"/>
      <c r="Q898" s="63"/>
      <c r="R898" s="64" t="s">
        <v>97</v>
      </c>
      <c r="S898" s="125">
        <v>0.27170946476660263</v>
      </c>
      <c r="T898" s="126">
        <v>0</v>
      </c>
      <c r="U898" s="127">
        <v>0.27170946476660263</v>
      </c>
      <c r="AD898" s="7"/>
    </row>
    <row r="899" spans="2:30" ht="15.75" customHeight="1">
      <c r="B899" s="63"/>
      <c r="C899" s="64" t="s">
        <v>306</v>
      </c>
      <c r="D899" s="125">
        <v>2.1785328148273462</v>
      </c>
      <c r="E899" s="126">
        <v>0</v>
      </c>
      <c r="F899" s="127">
        <v>2.1785328148273462</v>
      </c>
      <c r="O899" s="7"/>
      <c r="Q899" s="63"/>
      <c r="R899" s="64" t="s">
        <v>45</v>
      </c>
      <c r="S899" s="125">
        <v>6.187969879233304E-3</v>
      </c>
      <c r="T899" s="126">
        <v>0</v>
      </c>
      <c r="U899" s="127">
        <v>6.187969879233304E-3</v>
      </c>
      <c r="AD899" s="7"/>
    </row>
    <row r="900" spans="2:30" ht="15.75" customHeight="1">
      <c r="B900" s="63"/>
      <c r="C900" s="64" t="s">
        <v>310</v>
      </c>
      <c r="D900" s="125">
        <v>1.3890720371242304</v>
      </c>
      <c r="E900" s="126">
        <v>0</v>
      </c>
      <c r="F900" s="127">
        <v>1.3890720371242304</v>
      </c>
      <c r="O900" s="7"/>
      <c r="Q900" s="60" t="s">
        <v>1617</v>
      </c>
      <c r="R900" s="55"/>
      <c r="S900" s="122">
        <v>720.64270436432241</v>
      </c>
      <c r="T900" s="123">
        <v>0</v>
      </c>
      <c r="U900" s="124">
        <v>720.64270436432241</v>
      </c>
      <c r="AD900" s="7"/>
    </row>
    <row r="901" spans="2:30" ht="15.75" customHeight="1">
      <c r="B901" s="63"/>
      <c r="C901" s="64" t="s">
        <v>319</v>
      </c>
      <c r="D901" s="125">
        <v>0.70294496843886622</v>
      </c>
      <c r="E901" s="126">
        <v>0</v>
      </c>
      <c r="F901" s="127">
        <v>0.70294496843886622</v>
      </c>
      <c r="O901" s="7"/>
      <c r="Q901" s="60" t="s">
        <v>1328</v>
      </c>
      <c r="R901" s="60" t="s">
        <v>83</v>
      </c>
      <c r="S901" s="122">
        <v>713.75473693561264</v>
      </c>
      <c r="T901" s="123">
        <v>0</v>
      </c>
      <c r="U901" s="124">
        <v>713.75473693561264</v>
      </c>
      <c r="AD901" s="7"/>
    </row>
    <row r="902" spans="2:30" ht="15.75" customHeight="1">
      <c r="B902" s="63"/>
      <c r="C902" s="64" t="s">
        <v>97</v>
      </c>
      <c r="D902" s="125">
        <v>0.36977837972224165</v>
      </c>
      <c r="E902" s="126">
        <v>0</v>
      </c>
      <c r="F902" s="127">
        <v>0.36977837972224165</v>
      </c>
      <c r="O902" s="7"/>
      <c r="Q902" s="60" t="s">
        <v>1577</v>
      </c>
      <c r="R902" s="55"/>
      <c r="S902" s="122">
        <v>713.75473693561264</v>
      </c>
      <c r="T902" s="123">
        <v>0</v>
      </c>
      <c r="U902" s="124">
        <v>713.75473693561264</v>
      </c>
      <c r="AD902" s="7"/>
    </row>
    <row r="903" spans="2:30" ht="15.75" customHeight="1">
      <c r="B903" s="63"/>
      <c r="C903" s="64" t="s">
        <v>45</v>
      </c>
      <c r="D903" s="125">
        <v>9.5613177463037824E-3</v>
      </c>
      <c r="E903" s="126">
        <v>0</v>
      </c>
      <c r="F903" s="127">
        <v>9.5613177463037824E-3</v>
      </c>
      <c r="O903" s="7"/>
      <c r="Q903" s="60" t="s">
        <v>1351</v>
      </c>
      <c r="R903" s="60" t="s">
        <v>244</v>
      </c>
      <c r="S903" s="122">
        <v>631.24634228648972</v>
      </c>
      <c r="T903" s="123">
        <v>0</v>
      </c>
      <c r="U903" s="124">
        <v>631.24634228648972</v>
      </c>
      <c r="AD903" s="7"/>
    </row>
    <row r="904" spans="2:30" ht="15.75" customHeight="1">
      <c r="B904" s="60" t="s">
        <v>1617</v>
      </c>
      <c r="C904" s="55"/>
      <c r="D904" s="122">
        <v>1099.7706695933134</v>
      </c>
      <c r="E904" s="123">
        <v>0</v>
      </c>
      <c r="F904" s="124">
        <v>1099.7706695933134</v>
      </c>
      <c r="O904" s="7"/>
      <c r="Q904" s="63"/>
      <c r="R904" s="64" t="s">
        <v>217</v>
      </c>
      <c r="S904" s="125">
        <v>71.38939684141225</v>
      </c>
      <c r="T904" s="126">
        <v>0</v>
      </c>
      <c r="U904" s="127">
        <v>71.38939684141225</v>
      </c>
      <c r="AD904" s="7"/>
    </row>
    <row r="905" spans="2:30" ht="15.75" customHeight="1">
      <c r="B905" s="60" t="s">
        <v>1351</v>
      </c>
      <c r="C905" s="60" t="s">
        <v>244</v>
      </c>
      <c r="D905" s="122">
        <v>1008.8424280689768</v>
      </c>
      <c r="E905" s="123">
        <v>0</v>
      </c>
      <c r="F905" s="124">
        <v>1008.8424280689768</v>
      </c>
      <c r="O905" s="7"/>
      <c r="Q905" s="63"/>
      <c r="R905" s="64" t="s">
        <v>97</v>
      </c>
      <c r="S905" s="125">
        <v>0.37751454444802141</v>
      </c>
      <c r="T905" s="126">
        <v>0</v>
      </c>
      <c r="U905" s="127">
        <v>0.37751454444802141</v>
      </c>
      <c r="AD905" s="7"/>
    </row>
    <row r="906" spans="2:30" ht="15.75" customHeight="1">
      <c r="B906" s="63"/>
      <c r="C906" s="64" t="s">
        <v>217</v>
      </c>
      <c r="D906" s="125">
        <v>90.190351954767991</v>
      </c>
      <c r="E906" s="126">
        <v>0</v>
      </c>
      <c r="F906" s="127">
        <v>90.190351954767991</v>
      </c>
      <c r="O906" s="7"/>
      <c r="Q906" s="63"/>
      <c r="R906" s="64" t="s">
        <v>319</v>
      </c>
      <c r="S906" s="125">
        <v>7.5446593595177691E-2</v>
      </c>
      <c r="T906" s="126">
        <v>0</v>
      </c>
      <c r="U906" s="127">
        <v>7.5446593595177691E-2</v>
      </c>
      <c r="AD906" s="7"/>
    </row>
    <row r="907" spans="2:30" ht="15.75" customHeight="1">
      <c r="B907" s="63"/>
      <c r="C907" s="64" t="s">
        <v>97</v>
      </c>
      <c r="D907" s="125">
        <v>0.51377200528322631</v>
      </c>
      <c r="E907" s="126">
        <v>0</v>
      </c>
      <c r="F907" s="127">
        <v>0.51377200528322631</v>
      </c>
      <c r="O907" s="7"/>
      <c r="Q907" s="60" t="s">
        <v>1606</v>
      </c>
      <c r="R907" s="55"/>
      <c r="S907" s="122">
        <v>703.08870026594514</v>
      </c>
      <c r="T907" s="123">
        <v>0</v>
      </c>
      <c r="U907" s="124">
        <v>703.08870026594514</v>
      </c>
      <c r="AD907" s="7"/>
    </row>
    <row r="908" spans="2:30" ht="15.75" customHeight="1">
      <c r="B908" s="63"/>
      <c r="C908" s="64" t="s">
        <v>319</v>
      </c>
      <c r="D908" s="125">
        <v>0.14594137470780305</v>
      </c>
      <c r="E908" s="126">
        <v>0</v>
      </c>
      <c r="F908" s="127">
        <v>0.14594137470780305</v>
      </c>
      <c r="O908" s="7"/>
      <c r="Q908" s="60" t="s">
        <v>931</v>
      </c>
      <c r="R908" s="60" t="s">
        <v>202</v>
      </c>
      <c r="S908" s="122">
        <v>658.60206261913004</v>
      </c>
      <c r="T908" s="123">
        <v>0</v>
      </c>
      <c r="U908" s="124">
        <v>658.60206261913004</v>
      </c>
      <c r="AD908" s="7"/>
    </row>
    <row r="909" spans="2:30" ht="15.75" customHeight="1">
      <c r="B909" s="60" t="s">
        <v>1606</v>
      </c>
      <c r="C909" s="55"/>
      <c r="D909" s="122">
        <v>1099.6924934037359</v>
      </c>
      <c r="E909" s="123">
        <v>0</v>
      </c>
      <c r="F909" s="124">
        <v>1099.6924934037359</v>
      </c>
      <c r="O909" s="7"/>
      <c r="Q909" s="63"/>
      <c r="R909" s="64" t="s">
        <v>217</v>
      </c>
      <c r="S909" s="125">
        <v>15.921182465386661</v>
      </c>
      <c r="T909" s="126">
        <v>0</v>
      </c>
      <c r="U909" s="127">
        <v>15.921182465386661</v>
      </c>
      <c r="AD909" s="7"/>
    </row>
    <row r="910" spans="2:30" ht="15.75" customHeight="1">
      <c r="B910" s="60" t="s">
        <v>1244</v>
      </c>
      <c r="C910" s="60" t="s">
        <v>202</v>
      </c>
      <c r="D910" s="122">
        <v>558.39978226025573</v>
      </c>
      <c r="E910" s="123">
        <v>0</v>
      </c>
      <c r="F910" s="124">
        <v>558.39978226025573</v>
      </c>
      <c r="O910" s="7"/>
      <c r="Q910" s="63"/>
      <c r="R910" s="64" t="s">
        <v>61</v>
      </c>
      <c r="S910" s="125">
        <v>7.3026741888324036</v>
      </c>
      <c r="T910" s="126">
        <v>0</v>
      </c>
      <c r="U910" s="127">
        <v>7.3026741888324036</v>
      </c>
      <c r="AD910" s="7"/>
    </row>
    <row r="911" spans="2:30" ht="15.75" customHeight="1">
      <c r="B911" s="63"/>
      <c r="C911" s="64" t="s">
        <v>244</v>
      </c>
      <c r="D911" s="125">
        <v>508.1075962595288</v>
      </c>
      <c r="E911" s="126">
        <v>0</v>
      </c>
      <c r="F911" s="127">
        <v>508.1075962595288</v>
      </c>
      <c r="O911" s="7"/>
      <c r="Q911" s="60" t="s">
        <v>1590</v>
      </c>
      <c r="R911" s="55"/>
      <c r="S911" s="122">
        <v>681.82591927334909</v>
      </c>
      <c r="T911" s="123">
        <v>0</v>
      </c>
      <c r="U911" s="124">
        <v>681.82591927334909</v>
      </c>
      <c r="AD911" s="7"/>
    </row>
    <row r="912" spans="2:30" ht="15.75" customHeight="1">
      <c r="B912" s="63"/>
      <c r="C912" s="64" t="s">
        <v>217</v>
      </c>
      <c r="D912" s="125">
        <v>29.243796195145059</v>
      </c>
      <c r="E912" s="126">
        <v>0</v>
      </c>
      <c r="F912" s="127">
        <v>29.243796195145059</v>
      </c>
      <c r="O912" s="7"/>
      <c r="Q912" s="60" t="s">
        <v>1332</v>
      </c>
      <c r="R912" s="60" t="s">
        <v>217</v>
      </c>
      <c r="S912" s="122">
        <v>661.48842651108112</v>
      </c>
      <c r="T912" s="123">
        <v>0</v>
      </c>
      <c r="U912" s="124">
        <v>661.48842651108112</v>
      </c>
      <c r="AD912" s="7"/>
    </row>
    <row r="913" spans="2:30" ht="15.75" customHeight="1">
      <c r="B913" s="60" t="s">
        <v>1596</v>
      </c>
      <c r="C913" s="55"/>
      <c r="D913" s="122">
        <v>1095.7511747149297</v>
      </c>
      <c r="E913" s="123">
        <v>0</v>
      </c>
      <c r="F913" s="124">
        <v>1095.7511747149297</v>
      </c>
      <c r="O913" s="7"/>
      <c r="Q913" s="60" t="s">
        <v>1621</v>
      </c>
      <c r="R913" s="55"/>
      <c r="S913" s="122">
        <v>661.48842651108112</v>
      </c>
      <c r="T913" s="123">
        <v>0</v>
      </c>
      <c r="U913" s="124">
        <v>661.48842651108112</v>
      </c>
      <c r="AD913" s="7"/>
    </row>
    <row r="914" spans="2:30" ht="15.75" customHeight="1">
      <c r="B914" s="60" t="s">
        <v>1417</v>
      </c>
      <c r="C914" s="60" t="s">
        <v>202</v>
      </c>
      <c r="D914" s="122">
        <v>794.1953824080415</v>
      </c>
      <c r="E914" s="123">
        <v>0</v>
      </c>
      <c r="F914" s="124">
        <v>794.1953824080415</v>
      </c>
      <c r="O914" s="7"/>
      <c r="Q914" s="60" t="s">
        <v>1336</v>
      </c>
      <c r="R914" s="60" t="s">
        <v>244</v>
      </c>
      <c r="S914" s="122">
        <v>655.77230121165746</v>
      </c>
      <c r="T914" s="123">
        <v>0</v>
      </c>
      <c r="U914" s="124">
        <v>655.77230121165746</v>
      </c>
      <c r="AD914" s="7"/>
    </row>
    <row r="915" spans="2:30" ht="15.75" customHeight="1">
      <c r="B915" s="63"/>
      <c r="C915" s="64" t="s">
        <v>244</v>
      </c>
      <c r="D915" s="125">
        <v>243.24140726281007</v>
      </c>
      <c r="E915" s="126">
        <v>0</v>
      </c>
      <c r="F915" s="127">
        <v>243.24140726281007</v>
      </c>
      <c r="O915" s="7"/>
      <c r="Q915" s="60" t="s">
        <v>1610</v>
      </c>
      <c r="R915" s="55"/>
      <c r="S915" s="122">
        <v>655.77230121165746</v>
      </c>
      <c r="T915" s="123">
        <v>0</v>
      </c>
      <c r="U915" s="124">
        <v>655.77230121165746</v>
      </c>
      <c r="AD915" s="7"/>
    </row>
    <row r="916" spans="2:30" ht="15.75" customHeight="1">
      <c r="B916" s="63"/>
      <c r="C916" s="64" t="s">
        <v>217</v>
      </c>
      <c r="D916" s="125">
        <v>31.051857496125074</v>
      </c>
      <c r="E916" s="126">
        <v>0</v>
      </c>
      <c r="F916" s="127">
        <v>31.051857496125074</v>
      </c>
      <c r="O916" s="7"/>
      <c r="Q916" s="60" t="s">
        <v>1039</v>
      </c>
      <c r="R916" s="60" t="s">
        <v>202</v>
      </c>
      <c r="S916" s="122">
        <v>391.78352355668244</v>
      </c>
      <c r="T916" s="123">
        <v>0</v>
      </c>
      <c r="U916" s="124">
        <v>391.78352355668244</v>
      </c>
      <c r="AD916" s="7"/>
    </row>
    <row r="917" spans="2:30" ht="15.75" customHeight="1">
      <c r="B917" s="60" t="s">
        <v>1588</v>
      </c>
      <c r="C917" s="55"/>
      <c r="D917" s="122">
        <v>1068.4886471669765</v>
      </c>
      <c r="E917" s="123">
        <v>0</v>
      </c>
      <c r="F917" s="124">
        <v>1068.4886471669765</v>
      </c>
      <c r="O917" s="7"/>
      <c r="Q917" s="63"/>
      <c r="R917" s="64" t="s">
        <v>244</v>
      </c>
      <c r="S917" s="125">
        <v>126.94359358215388</v>
      </c>
      <c r="T917" s="126">
        <v>0</v>
      </c>
      <c r="U917" s="127">
        <v>126.94359358215388</v>
      </c>
      <c r="AD917" s="7"/>
    </row>
    <row r="918" spans="2:30" ht="15.75" customHeight="1">
      <c r="B918" s="60" t="s">
        <v>1336</v>
      </c>
      <c r="C918" s="60" t="s">
        <v>244</v>
      </c>
      <c r="D918" s="122">
        <v>1048.0392143238691</v>
      </c>
      <c r="E918" s="123">
        <v>0</v>
      </c>
      <c r="F918" s="124">
        <v>1048.0392143238691</v>
      </c>
      <c r="O918" s="7"/>
      <c r="Q918" s="63"/>
      <c r="R918" s="64" t="s">
        <v>217</v>
      </c>
      <c r="S918" s="125">
        <v>95.50015539728544</v>
      </c>
      <c r="T918" s="126">
        <v>0</v>
      </c>
      <c r="U918" s="127">
        <v>95.50015539728544</v>
      </c>
      <c r="AD918" s="7"/>
    </row>
    <row r="919" spans="2:30" ht="15.75" customHeight="1">
      <c r="B919" s="60" t="s">
        <v>1610</v>
      </c>
      <c r="C919" s="55"/>
      <c r="D919" s="122">
        <v>1048.0392143238691</v>
      </c>
      <c r="E919" s="123">
        <v>0</v>
      </c>
      <c r="F919" s="124">
        <v>1048.0392143238691</v>
      </c>
      <c r="O919" s="7"/>
      <c r="Q919" s="63"/>
      <c r="R919" s="64" t="s">
        <v>193</v>
      </c>
      <c r="S919" s="125">
        <v>40.385050026717359</v>
      </c>
      <c r="T919" s="126">
        <v>0</v>
      </c>
      <c r="U919" s="127">
        <v>40.385050026717359</v>
      </c>
      <c r="AD919" s="7"/>
    </row>
    <row r="920" spans="2:30" ht="15.75" customHeight="1">
      <c r="B920" s="60" t="s">
        <v>1307</v>
      </c>
      <c r="C920" s="60" t="s">
        <v>331</v>
      </c>
      <c r="D920" s="122">
        <v>1038.9324894548415</v>
      </c>
      <c r="E920" s="123">
        <v>0</v>
      </c>
      <c r="F920" s="124">
        <v>1038.9324894548415</v>
      </c>
      <c r="O920" s="7"/>
      <c r="Q920" s="60" t="s">
        <v>1603</v>
      </c>
      <c r="R920" s="55"/>
      <c r="S920" s="122">
        <v>654.61232256283915</v>
      </c>
      <c r="T920" s="123">
        <v>0</v>
      </c>
      <c r="U920" s="124">
        <v>654.61232256283915</v>
      </c>
      <c r="AD920" s="7"/>
    </row>
    <row r="921" spans="2:30" ht="15.75" customHeight="1">
      <c r="B921" s="60" t="s">
        <v>1622</v>
      </c>
      <c r="C921" s="55"/>
      <c r="D921" s="122">
        <v>1038.9324894548415</v>
      </c>
      <c r="E921" s="123">
        <v>0</v>
      </c>
      <c r="F921" s="124">
        <v>1038.9324894548415</v>
      </c>
      <c r="O921" s="7"/>
      <c r="Q921" s="60" t="s">
        <v>1125</v>
      </c>
      <c r="R921" s="60" t="s">
        <v>244</v>
      </c>
      <c r="S921" s="122">
        <v>379.48330341520477</v>
      </c>
      <c r="T921" s="123">
        <v>0</v>
      </c>
      <c r="U921" s="124">
        <v>379.48330341520477</v>
      </c>
      <c r="AD921" s="7"/>
    </row>
    <row r="922" spans="2:30" ht="15.75" customHeight="1">
      <c r="B922" s="60" t="s">
        <v>1135</v>
      </c>
      <c r="C922" s="60" t="s">
        <v>244</v>
      </c>
      <c r="D922" s="122">
        <v>972.06833520336033</v>
      </c>
      <c r="E922" s="123">
        <v>0</v>
      </c>
      <c r="F922" s="124">
        <v>972.06833520336033</v>
      </c>
      <c r="O922" s="7"/>
      <c r="Q922" s="63"/>
      <c r="R922" s="64" t="s">
        <v>202</v>
      </c>
      <c r="S922" s="125">
        <v>232.48414532520124</v>
      </c>
      <c r="T922" s="126">
        <v>0</v>
      </c>
      <c r="U922" s="127">
        <v>232.48414532520124</v>
      </c>
      <c r="AD922" s="7"/>
    </row>
    <row r="923" spans="2:30" ht="15.75" customHeight="1">
      <c r="B923" s="63"/>
      <c r="C923" s="64" t="s">
        <v>217</v>
      </c>
      <c r="D923" s="125">
        <v>45.839671807199302</v>
      </c>
      <c r="E923" s="126">
        <v>0</v>
      </c>
      <c r="F923" s="127">
        <v>45.839671807199302</v>
      </c>
      <c r="O923" s="7"/>
      <c r="Q923" s="63"/>
      <c r="R923" s="64" t="s">
        <v>217</v>
      </c>
      <c r="S923" s="125">
        <v>32.953614975946245</v>
      </c>
      <c r="T923" s="126">
        <v>0</v>
      </c>
      <c r="U923" s="127">
        <v>32.953614975946245</v>
      </c>
      <c r="AD923" s="7"/>
    </row>
    <row r="924" spans="2:30" ht="15.75" customHeight="1">
      <c r="B924" s="60" t="s">
        <v>1612</v>
      </c>
      <c r="C924" s="55"/>
      <c r="D924" s="122">
        <v>1017.9080070105597</v>
      </c>
      <c r="E924" s="123">
        <v>0</v>
      </c>
      <c r="F924" s="124">
        <v>1017.9080070105597</v>
      </c>
      <c r="O924" s="7"/>
      <c r="Q924" s="60" t="s">
        <v>1602</v>
      </c>
      <c r="R924" s="55"/>
      <c r="S924" s="122">
        <v>644.92106371635225</v>
      </c>
      <c r="T924" s="123">
        <v>0</v>
      </c>
      <c r="U924" s="124">
        <v>644.92106371635225</v>
      </c>
      <c r="AD924" s="7"/>
    </row>
    <row r="925" spans="2:30" ht="15.75" customHeight="1">
      <c r="B925" s="60" t="s">
        <v>1115</v>
      </c>
      <c r="C925" s="60" t="s">
        <v>202</v>
      </c>
      <c r="D925" s="122">
        <v>1007.9249660652127</v>
      </c>
      <c r="E925" s="123">
        <v>0</v>
      </c>
      <c r="F925" s="124">
        <v>1007.9249660652127</v>
      </c>
      <c r="O925" s="7"/>
      <c r="Q925" s="60" t="s">
        <v>1135</v>
      </c>
      <c r="R925" s="60" t="s">
        <v>244</v>
      </c>
      <c r="S925" s="122">
        <v>608.23629535898579</v>
      </c>
      <c r="T925" s="123">
        <v>0</v>
      </c>
      <c r="U925" s="124">
        <v>608.23629535898579</v>
      </c>
      <c r="AD925" s="7"/>
    </row>
    <row r="926" spans="2:30" ht="15.75" customHeight="1">
      <c r="B926" s="60" t="s">
        <v>1584</v>
      </c>
      <c r="C926" s="55"/>
      <c r="D926" s="122">
        <v>1007.9249660652127</v>
      </c>
      <c r="E926" s="123">
        <v>0</v>
      </c>
      <c r="F926" s="124">
        <v>1007.9249660652127</v>
      </c>
      <c r="O926" s="7"/>
      <c r="Q926" s="63"/>
      <c r="R926" s="64" t="s">
        <v>217</v>
      </c>
      <c r="S926" s="125">
        <v>36.283997687085716</v>
      </c>
      <c r="T926" s="126">
        <v>0</v>
      </c>
      <c r="U926" s="127">
        <v>36.283997687085716</v>
      </c>
      <c r="AD926" s="7"/>
    </row>
    <row r="927" spans="2:30" ht="15.75" customHeight="1">
      <c r="B927" s="60" t="s">
        <v>1039</v>
      </c>
      <c r="C927" s="60" t="s">
        <v>202</v>
      </c>
      <c r="D927" s="122">
        <v>541.63684219419986</v>
      </c>
      <c r="E927" s="123">
        <v>0</v>
      </c>
      <c r="F927" s="124">
        <v>541.63684219419986</v>
      </c>
      <c r="O927" s="7"/>
      <c r="Q927" s="60" t="s">
        <v>1612</v>
      </c>
      <c r="R927" s="55"/>
      <c r="S927" s="122">
        <v>644.52029304607152</v>
      </c>
      <c r="T927" s="123">
        <v>0</v>
      </c>
      <c r="U927" s="124">
        <v>644.52029304607152</v>
      </c>
      <c r="AD927" s="7"/>
    </row>
    <row r="928" spans="2:30" ht="15.75" customHeight="1">
      <c r="B928" s="63"/>
      <c r="C928" s="64" t="s">
        <v>244</v>
      </c>
      <c r="D928" s="125">
        <v>202.87813900567366</v>
      </c>
      <c r="E928" s="126">
        <v>0</v>
      </c>
      <c r="F928" s="127">
        <v>202.87813900567366</v>
      </c>
      <c r="O928" s="7"/>
      <c r="Q928" s="60" t="s">
        <v>1277</v>
      </c>
      <c r="R928" s="60" t="s">
        <v>202</v>
      </c>
      <c r="S928" s="122">
        <v>618.63804917990944</v>
      </c>
      <c r="T928" s="123">
        <v>0</v>
      </c>
      <c r="U928" s="124">
        <v>618.63804917990944</v>
      </c>
      <c r="AD928" s="7"/>
    </row>
    <row r="929" spans="2:30" ht="15.75" customHeight="1">
      <c r="B929" s="63"/>
      <c r="C929" s="64" t="s">
        <v>193</v>
      </c>
      <c r="D929" s="125">
        <v>128.4554894286081</v>
      </c>
      <c r="E929" s="126">
        <v>0</v>
      </c>
      <c r="F929" s="127">
        <v>128.4554894286081</v>
      </c>
      <c r="O929" s="7"/>
      <c r="Q929" s="63"/>
      <c r="R929" s="64" t="s">
        <v>319</v>
      </c>
      <c r="S929" s="125">
        <v>16.786983474917154</v>
      </c>
      <c r="T929" s="126">
        <v>0</v>
      </c>
      <c r="U929" s="127">
        <v>16.786983474917154</v>
      </c>
      <c r="AD929" s="7"/>
    </row>
    <row r="930" spans="2:30" ht="15.75" customHeight="1">
      <c r="B930" s="63"/>
      <c r="C930" s="64" t="s">
        <v>217</v>
      </c>
      <c r="D930" s="125">
        <v>120.65086704892548</v>
      </c>
      <c r="E930" s="126">
        <v>0</v>
      </c>
      <c r="F930" s="127">
        <v>120.65086704892548</v>
      </c>
      <c r="O930" s="7"/>
      <c r="Q930" s="60" t="s">
        <v>1599</v>
      </c>
      <c r="R930" s="55"/>
      <c r="S930" s="122">
        <v>635.42503265482662</v>
      </c>
      <c r="T930" s="123">
        <v>0</v>
      </c>
      <c r="U930" s="124">
        <v>635.42503265482662</v>
      </c>
      <c r="AD930" s="7"/>
    </row>
    <row r="931" spans="2:30" ht="15.75" customHeight="1">
      <c r="B931" s="60" t="s">
        <v>1603</v>
      </c>
      <c r="C931" s="55"/>
      <c r="D931" s="122">
        <v>993.62133767740704</v>
      </c>
      <c r="E931" s="123">
        <v>0</v>
      </c>
      <c r="F931" s="124">
        <v>993.62133767740704</v>
      </c>
      <c r="O931" s="7"/>
      <c r="Q931" s="60" t="s">
        <v>930</v>
      </c>
      <c r="R931" s="60" t="s">
        <v>202</v>
      </c>
      <c r="S931" s="122">
        <v>347.03660949734797</v>
      </c>
      <c r="T931" s="123">
        <v>0</v>
      </c>
      <c r="U931" s="124">
        <v>347.03660949734797</v>
      </c>
      <c r="AD931" s="7"/>
    </row>
    <row r="932" spans="2:30" ht="15.75" customHeight="1">
      <c r="B932" s="60" t="s">
        <v>885</v>
      </c>
      <c r="C932" s="60" t="s">
        <v>244</v>
      </c>
      <c r="D932" s="122">
        <v>794.79298065719684</v>
      </c>
      <c r="E932" s="123">
        <v>0</v>
      </c>
      <c r="F932" s="124">
        <v>794.79298065719684</v>
      </c>
      <c r="O932" s="7"/>
      <c r="Q932" s="63"/>
      <c r="R932" s="64" t="s">
        <v>193</v>
      </c>
      <c r="S932" s="125">
        <v>78.081666509501346</v>
      </c>
      <c r="T932" s="126">
        <v>0</v>
      </c>
      <c r="U932" s="127">
        <v>78.081666509501346</v>
      </c>
      <c r="AD932" s="7"/>
    </row>
    <row r="933" spans="2:30" ht="15.75" customHeight="1">
      <c r="B933" s="63"/>
      <c r="C933" s="64" t="s">
        <v>87</v>
      </c>
      <c r="D933" s="125">
        <v>157.90886163353224</v>
      </c>
      <c r="E933" s="126">
        <v>0</v>
      </c>
      <c r="F933" s="127">
        <v>157.90886163353224</v>
      </c>
      <c r="O933" s="7"/>
      <c r="Q933" s="63"/>
      <c r="R933" s="64" t="s">
        <v>61</v>
      </c>
      <c r="S933" s="125">
        <v>76.368812726109354</v>
      </c>
      <c r="T933" s="126">
        <v>0</v>
      </c>
      <c r="U933" s="127">
        <v>76.368812726109354</v>
      </c>
      <c r="AD933" s="7"/>
    </row>
    <row r="934" spans="2:30" ht="15.75" customHeight="1">
      <c r="B934" s="63"/>
      <c r="C934" s="64" t="s">
        <v>217</v>
      </c>
      <c r="D934" s="125">
        <v>27.23365745464374</v>
      </c>
      <c r="E934" s="126">
        <v>0</v>
      </c>
      <c r="F934" s="127">
        <v>27.23365745464374</v>
      </c>
      <c r="O934" s="7"/>
      <c r="Q934" s="63"/>
      <c r="R934" s="64" t="s">
        <v>244</v>
      </c>
      <c r="S934" s="125">
        <v>58.593981850052337</v>
      </c>
      <c r="T934" s="126">
        <v>0</v>
      </c>
      <c r="U934" s="127">
        <v>58.593981850052337</v>
      </c>
      <c r="AD934" s="7"/>
    </row>
    <row r="935" spans="2:30" ht="15.75" customHeight="1">
      <c r="B935" s="63"/>
      <c r="C935" s="64" t="s">
        <v>138</v>
      </c>
      <c r="D935" s="125">
        <v>6.4135184333962023</v>
      </c>
      <c r="E935" s="126">
        <v>0</v>
      </c>
      <c r="F935" s="127">
        <v>6.4135184333962023</v>
      </c>
      <c r="O935" s="7"/>
      <c r="Q935" s="63"/>
      <c r="R935" s="64" t="s">
        <v>45</v>
      </c>
      <c r="S935" s="125">
        <v>39.814181248558207</v>
      </c>
      <c r="T935" s="126">
        <v>0</v>
      </c>
      <c r="U935" s="127">
        <v>39.814181248558207</v>
      </c>
      <c r="AD935" s="7"/>
    </row>
    <row r="936" spans="2:30" ht="15.75" customHeight="1">
      <c r="B936" s="60" t="s">
        <v>1618</v>
      </c>
      <c r="C936" s="55"/>
      <c r="D936" s="122">
        <v>986.34901817876903</v>
      </c>
      <c r="E936" s="123">
        <v>0</v>
      </c>
      <c r="F936" s="124">
        <v>986.34901817876903</v>
      </c>
      <c r="O936" s="7"/>
      <c r="Q936" s="63"/>
      <c r="R936" s="64" t="s">
        <v>164</v>
      </c>
      <c r="S936" s="125">
        <v>14.226517786292348</v>
      </c>
      <c r="T936" s="126">
        <v>0</v>
      </c>
      <c r="U936" s="127">
        <v>14.226517786292348</v>
      </c>
      <c r="AD936" s="7"/>
    </row>
    <row r="937" spans="2:30" ht="15.75" customHeight="1">
      <c r="B937" s="60" t="s">
        <v>1125</v>
      </c>
      <c r="C937" s="60" t="s">
        <v>244</v>
      </c>
      <c r="D937" s="122">
        <v>606.48091178210882</v>
      </c>
      <c r="E937" s="123">
        <v>0</v>
      </c>
      <c r="F937" s="124">
        <v>606.48091178210882</v>
      </c>
      <c r="O937" s="7"/>
      <c r="Q937" s="63"/>
      <c r="R937" s="64" t="s">
        <v>87</v>
      </c>
      <c r="S937" s="125">
        <v>9.5703580783352642</v>
      </c>
      <c r="T937" s="126">
        <v>0</v>
      </c>
      <c r="U937" s="127">
        <v>9.5703580783352642</v>
      </c>
      <c r="AD937" s="7"/>
    </row>
    <row r="938" spans="2:30" ht="15.75" customHeight="1">
      <c r="B938" s="63"/>
      <c r="C938" s="64" t="s">
        <v>202</v>
      </c>
      <c r="D938" s="125">
        <v>321.40702904250981</v>
      </c>
      <c r="E938" s="126">
        <v>0</v>
      </c>
      <c r="F938" s="127">
        <v>321.40702904250981</v>
      </c>
      <c r="O938" s="7"/>
      <c r="Q938" s="63"/>
      <c r="R938" s="64" t="s">
        <v>217</v>
      </c>
      <c r="S938" s="125">
        <v>8.7119797977051689</v>
      </c>
      <c r="T938" s="126">
        <v>0</v>
      </c>
      <c r="U938" s="127">
        <v>8.7119797977051689</v>
      </c>
      <c r="AD938" s="7"/>
    </row>
    <row r="939" spans="2:30" ht="15.75" customHeight="1">
      <c r="B939" s="63"/>
      <c r="C939" s="64" t="s">
        <v>217</v>
      </c>
      <c r="D939" s="125">
        <v>41.632206803271679</v>
      </c>
      <c r="E939" s="126">
        <v>0</v>
      </c>
      <c r="F939" s="127">
        <v>41.632206803271679</v>
      </c>
      <c r="O939" s="7"/>
      <c r="Q939" s="63"/>
      <c r="R939" s="64" t="s">
        <v>138</v>
      </c>
      <c r="S939" s="125">
        <v>0.73933548010765671</v>
      </c>
      <c r="T939" s="126">
        <v>0</v>
      </c>
      <c r="U939" s="127">
        <v>0.73933548010765671</v>
      </c>
      <c r="AD939" s="7"/>
    </row>
    <row r="940" spans="2:30" ht="15.75" customHeight="1">
      <c r="B940" s="60" t="s">
        <v>1602</v>
      </c>
      <c r="C940" s="55"/>
      <c r="D940" s="122">
        <v>969.52014762789031</v>
      </c>
      <c r="E940" s="123">
        <v>0</v>
      </c>
      <c r="F940" s="124">
        <v>969.52014762789031</v>
      </c>
      <c r="O940" s="7"/>
      <c r="Q940" s="60" t="s">
        <v>1609</v>
      </c>
      <c r="R940" s="55"/>
      <c r="S940" s="122">
        <v>633.14344297400964</v>
      </c>
      <c r="T940" s="123">
        <v>0</v>
      </c>
      <c r="U940" s="124">
        <v>633.14344297400964</v>
      </c>
      <c r="AD940" s="7"/>
    </row>
    <row r="941" spans="2:30" ht="15.75" customHeight="1">
      <c r="B941" s="60" t="s">
        <v>1361</v>
      </c>
      <c r="C941" s="60" t="s">
        <v>202</v>
      </c>
      <c r="D941" s="122">
        <v>618.52475732162168</v>
      </c>
      <c r="E941" s="123">
        <v>0</v>
      </c>
      <c r="F941" s="124">
        <v>618.52475732162168</v>
      </c>
      <c r="O941" s="7"/>
      <c r="Q941" s="60" t="s">
        <v>1307</v>
      </c>
      <c r="R941" s="60" t="s">
        <v>331</v>
      </c>
      <c r="S941" s="122">
        <v>619.68931021414335</v>
      </c>
      <c r="T941" s="123">
        <v>0</v>
      </c>
      <c r="U941" s="124">
        <v>619.68931021414335</v>
      </c>
      <c r="AD941" s="7"/>
    </row>
    <row r="942" spans="2:30" ht="15.75" customHeight="1">
      <c r="B942" s="63"/>
      <c r="C942" s="64" t="s">
        <v>193</v>
      </c>
      <c r="D942" s="125">
        <v>87.332701828699811</v>
      </c>
      <c r="E942" s="126">
        <v>0</v>
      </c>
      <c r="F942" s="127">
        <v>87.332701828699811</v>
      </c>
      <c r="O942" s="7"/>
      <c r="Q942" s="60" t="s">
        <v>1622</v>
      </c>
      <c r="R942" s="55"/>
      <c r="S942" s="122">
        <v>619.68931021414335</v>
      </c>
      <c r="T942" s="123">
        <v>0</v>
      </c>
      <c r="U942" s="124">
        <v>619.68931021414335</v>
      </c>
      <c r="AD942" s="7"/>
    </row>
    <row r="943" spans="2:30" ht="15.75" customHeight="1">
      <c r="B943" s="63"/>
      <c r="C943" s="64" t="s">
        <v>128</v>
      </c>
      <c r="D943" s="125">
        <v>82.639536994902457</v>
      </c>
      <c r="E943" s="126">
        <v>0</v>
      </c>
      <c r="F943" s="127">
        <v>82.639536994902457</v>
      </c>
      <c r="O943" s="7"/>
      <c r="Q943" s="60" t="s">
        <v>894</v>
      </c>
      <c r="R943" s="60" t="s">
        <v>244</v>
      </c>
      <c r="S943" s="122">
        <v>313.61599136856017</v>
      </c>
      <c r="T943" s="123">
        <v>0</v>
      </c>
      <c r="U943" s="124">
        <v>313.61599136856017</v>
      </c>
      <c r="AD943" s="7"/>
    </row>
    <row r="944" spans="2:30" ht="15.75" customHeight="1">
      <c r="B944" s="63"/>
      <c r="C944" s="64" t="s">
        <v>244</v>
      </c>
      <c r="D944" s="125">
        <v>80.606897334555569</v>
      </c>
      <c r="E944" s="126">
        <v>0</v>
      </c>
      <c r="F944" s="127">
        <v>80.606897334555569</v>
      </c>
      <c r="O944" s="7"/>
      <c r="Q944" s="63"/>
      <c r="R944" s="64" t="s">
        <v>128</v>
      </c>
      <c r="S944" s="125">
        <v>247.63893692389843</v>
      </c>
      <c r="T944" s="126">
        <v>0</v>
      </c>
      <c r="U944" s="127">
        <v>247.63893692389843</v>
      </c>
      <c r="AD944" s="7"/>
    </row>
    <row r="945" spans="2:30" ht="15.75" customHeight="1">
      <c r="B945" s="63"/>
      <c r="C945" s="64" t="s">
        <v>87</v>
      </c>
      <c r="D945" s="125">
        <v>71.101950776831103</v>
      </c>
      <c r="E945" s="126">
        <v>0</v>
      </c>
      <c r="F945" s="127">
        <v>71.101950776831103</v>
      </c>
      <c r="O945" s="7"/>
      <c r="Q945" s="63"/>
      <c r="R945" s="64" t="s">
        <v>217</v>
      </c>
      <c r="S945" s="125">
        <v>55.279638610784133</v>
      </c>
      <c r="T945" s="126">
        <v>0</v>
      </c>
      <c r="U945" s="127">
        <v>55.279638610784133</v>
      </c>
      <c r="AD945" s="7"/>
    </row>
    <row r="946" spans="2:30" ht="15.75" customHeight="1">
      <c r="B946" s="63"/>
      <c r="C946" s="64" t="s">
        <v>217</v>
      </c>
      <c r="D946" s="125">
        <v>7.0003879312061672</v>
      </c>
      <c r="E946" s="126">
        <v>0</v>
      </c>
      <c r="F946" s="127">
        <v>7.0003879312061672</v>
      </c>
      <c r="O946" s="7"/>
      <c r="Q946" s="60" t="s">
        <v>1620</v>
      </c>
      <c r="R946" s="55"/>
      <c r="S946" s="122">
        <v>616.53456690324276</v>
      </c>
      <c r="T946" s="123">
        <v>0</v>
      </c>
      <c r="U946" s="124">
        <v>616.53456690324276</v>
      </c>
      <c r="AD946" s="7"/>
    </row>
    <row r="947" spans="2:30" ht="15.75" customHeight="1">
      <c r="B947" s="60" t="s">
        <v>1604</v>
      </c>
      <c r="C947" s="55"/>
      <c r="D947" s="122">
        <v>947.20623218781679</v>
      </c>
      <c r="E947" s="123">
        <v>0</v>
      </c>
      <c r="F947" s="124">
        <v>947.20623218781679</v>
      </c>
      <c r="O947" s="7"/>
      <c r="Q947" s="60" t="s">
        <v>1361</v>
      </c>
      <c r="R947" s="60" t="s">
        <v>202</v>
      </c>
      <c r="S947" s="122">
        <v>447.39905034676718</v>
      </c>
      <c r="T947" s="123">
        <v>0</v>
      </c>
      <c r="U947" s="124">
        <v>447.39905034676718</v>
      </c>
      <c r="AD947" s="7"/>
    </row>
    <row r="948" spans="2:30" ht="15.75" customHeight="1">
      <c r="B948" s="60" t="s">
        <v>931</v>
      </c>
      <c r="C948" s="60" t="s">
        <v>202</v>
      </c>
      <c r="D948" s="122">
        <v>910.51083062711371</v>
      </c>
      <c r="E948" s="123">
        <v>0</v>
      </c>
      <c r="F948" s="124">
        <v>910.51083062711371</v>
      </c>
      <c r="O948" s="7"/>
      <c r="Q948" s="63"/>
      <c r="R948" s="64" t="s">
        <v>128</v>
      </c>
      <c r="S948" s="125">
        <v>59.163189254774281</v>
      </c>
      <c r="T948" s="126">
        <v>0</v>
      </c>
      <c r="U948" s="127">
        <v>59.163189254774281</v>
      </c>
      <c r="AD948" s="7"/>
    </row>
    <row r="949" spans="2:30" ht="15.75" customHeight="1">
      <c r="B949" s="63"/>
      <c r="C949" s="64" t="s">
        <v>217</v>
      </c>
      <c r="D949" s="125">
        <v>20.114150190667129</v>
      </c>
      <c r="E949" s="126">
        <v>0</v>
      </c>
      <c r="F949" s="127">
        <v>20.114150190667129</v>
      </c>
      <c r="O949" s="7"/>
      <c r="Q949" s="63"/>
      <c r="R949" s="64" t="s">
        <v>244</v>
      </c>
      <c r="S949" s="125">
        <v>50.436825107460514</v>
      </c>
      <c r="T949" s="126">
        <v>0</v>
      </c>
      <c r="U949" s="127">
        <v>50.436825107460514</v>
      </c>
      <c r="AD949" s="7"/>
    </row>
    <row r="950" spans="2:30" ht="15.75" customHeight="1">
      <c r="B950" s="63"/>
      <c r="C950" s="64" t="s">
        <v>61</v>
      </c>
      <c r="D950" s="125">
        <v>11.339361666541308</v>
      </c>
      <c r="E950" s="126">
        <v>0</v>
      </c>
      <c r="F950" s="127">
        <v>11.339361666541308</v>
      </c>
      <c r="O950" s="7"/>
      <c r="Q950" s="63"/>
      <c r="R950" s="64" t="s">
        <v>193</v>
      </c>
      <c r="S950" s="125">
        <v>27.456479656952322</v>
      </c>
      <c r="T950" s="126">
        <v>0</v>
      </c>
      <c r="U950" s="127">
        <v>27.456479656952322</v>
      </c>
      <c r="AD950" s="7"/>
    </row>
    <row r="951" spans="2:30" ht="15.75" customHeight="1">
      <c r="B951" s="60" t="s">
        <v>1590</v>
      </c>
      <c r="C951" s="55"/>
      <c r="D951" s="122">
        <v>941.96434248432217</v>
      </c>
      <c r="E951" s="123">
        <v>0</v>
      </c>
      <c r="F951" s="124">
        <v>941.96434248432217</v>
      </c>
      <c r="O951" s="7"/>
      <c r="Q951" s="63"/>
      <c r="R951" s="64" t="s">
        <v>87</v>
      </c>
      <c r="S951" s="125">
        <v>7.3598831453841269</v>
      </c>
      <c r="T951" s="126">
        <v>0</v>
      </c>
      <c r="U951" s="127">
        <v>7.3598831453841269</v>
      </c>
      <c r="AD951" s="7"/>
    </row>
    <row r="952" spans="2:30" ht="15.75" customHeight="1">
      <c r="B952" s="60" t="s">
        <v>894</v>
      </c>
      <c r="C952" s="60" t="s">
        <v>244</v>
      </c>
      <c r="D952" s="122">
        <v>501.21338852831724</v>
      </c>
      <c r="E952" s="123">
        <v>0</v>
      </c>
      <c r="F952" s="124">
        <v>501.21338852831724</v>
      </c>
      <c r="O952" s="7"/>
      <c r="Q952" s="63"/>
      <c r="R952" s="64" t="s">
        <v>217</v>
      </c>
      <c r="S952" s="125">
        <v>5.5410968161577294</v>
      </c>
      <c r="T952" s="126">
        <v>0</v>
      </c>
      <c r="U952" s="127">
        <v>5.5410968161577294</v>
      </c>
      <c r="AD952" s="7"/>
    </row>
    <row r="953" spans="2:30" ht="15.75" customHeight="1">
      <c r="B953" s="63"/>
      <c r="C953" s="64" t="s">
        <v>128</v>
      </c>
      <c r="D953" s="125">
        <v>345.90371727888856</v>
      </c>
      <c r="E953" s="126">
        <v>0</v>
      </c>
      <c r="F953" s="127">
        <v>345.90371727888856</v>
      </c>
      <c r="O953" s="7"/>
      <c r="Q953" s="60" t="s">
        <v>1604</v>
      </c>
      <c r="R953" s="55"/>
      <c r="S953" s="122">
        <v>597.35652432749612</v>
      </c>
      <c r="T953" s="123">
        <v>0</v>
      </c>
      <c r="U953" s="124">
        <v>597.35652432749612</v>
      </c>
      <c r="AD953" s="7"/>
    </row>
    <row r="954" spans="2:30" ht="15.75" customHeight="1">
      <c r="B954" s="63"/>
      <c r="C954" s="64" t="s">
        <v>217</v>
      </c>
      <c r="D954" s="125">
        <v>69.837963098559968</v>
      </c>
      <c r="E954" s="126">
        <v>0</v>
      </c>
      <c r="F954" s="127">
        <v>69.837963098559968</v>
      </c>
      <c r="O954" s="7"/>
      <c r="Q954" s="60" t="s">
        <v>905</v>
      </c>
      <c r="R954" s="60" t="s">
        <v>61</v>
      </c>
      <c r="S954" s="122">
        <v>357.21915362676543</v>
      </c>
      <c r="T954" s="123">
        <v>0</v>
      </c>
      <c r="U954" s="124">
        <v>357.21915362676543</v>
      </c>
      <c r="AD954" s="7"/>
    </row>
    <row r="955" spans="2:30" ht="15.75" customHeight="1">
      <c r="B955" s="60" t="s">
        <v>1620</v>
      </c>
      <c r="C955" s="55"/>
      <c r="D955" s="122">
        <v>916.95506890576576</v>
      </c>
      <c r="E955" s="123">
        <v>0</v>
      </c>
      <c r="F955" s="124">
        <v>916.95506890576576</v>
      </c>
      <c r="O955" s="7"/>
      <c r="Q955" s="63"/>
      <c r="R955" s="64" t="s">
        <v>202</v>
      </c>
      <c r="S955" s="125">
        <v>160.18901855712247</v>
      </c>
      <c r="T955" s="126">
        <v>0</v>
      </c>
      <c r="U955" s="127">
        <v>160.18901855712247</v>
      </c>
      <c r="AD955" s="7"/>
    </row>
    <row r="956" spans="2:30" ht="15.75" customHeight="1">
      <c r="B956" s="60" t="s">
        <v>1395</v>
      </c>
      <c r="C956" s="60" t="s">
        <v>83</v>
      </c>
      <c r="D956" s="122">
        <v>903.78861351300282</v>
      </c>
      <c r="E956" s="123">
        <v>0</v>
      </c>
      <c r="F956" s="124">
        <v>903.78861351300282</v>
      </c>
      <c r="O956" s="7"/>
      <c r="Q956" s="63"/>
      <c r="R956" s="64" t="s">
        <v>244</v>
      </c>
      <c r="S956" s="125">
        <v>22.842329944041062</v>
      </c>
      <c r="T956" s="126">
        <v>0</v>
      </c>
      <c r="U956" s="127">
        <v>22.842329944041062</v>
      </c>
      <c r="AD956" s="7"/>
    </row>
    <row r="957" spans="2:30" ht="15.75" customHeight="1">
      <c r="B957" s="60" t="s">
        <v>1611</v>
      </c>
      <c r="C957" s="55"/>
      <c r="D957" s="122">
        <v>903.78861351300282</v>
      </c>
      <c r="E957" s="123">
        <v>0</v>
      </c>
      <c r="F957" s="124">
        <v>903.78861351300282</v>
      </c>
      <c r="O957" s="7"/>
      <c r="Q957" s="63"/>
      <c r="R957" s="64" t="s">
        <v>45</v>
      </c>
      <c r="S957" s="125">
        <v>18.695002925511815</v>
      </c>
      <c r="T957" s="126">
        <v>0</v>
      </c>
      <c r="U957" s="127">
        <v>18.695002925511815</v>
      </c>
      <c r="AD957" s="7"/>
    </row>
    <row r="958" spans="2:30" ht="15.75" customHeight="1">
      <c r="B958" s="60" t="s">
        <v>1277</v>
      </c>
      <c r="C958" s="60" t="s">
        <v>202</v>
      </c>
      <c r="D958" s="122">
        <v>855.26097773866184</v>
      </c>
      <c r="E958" s="123">
        <v>0</v>
      </c>
      <c r="F958" s="124">
        <v>855.26097773866184</v>
      </c>
      <c r="O958" s="7"/>
      <c r="Q958" s="60" t="s">
        <v>1631</v>
      </c>
      <c r="R958" s="55"/>
      <c r="S958" s="122">
        <v>558.9455050534408</v>
      </c>
      <c r="T958" s="123">
        <v>0</v>
      </c>
      <c r="U958" s="124">
        <v>558.9455050534408</v>
      </c>
      <c r="AD958" s="7"/>
    </row>
    <row r="959" spans="2:30" ht="15.75" customHeight="1">
      <c r="B959" s="63"/>
      <c r="C959" s="64" t="s">
        <v>319</v>
      </c>
      <c r="D959" s="125">
        <v>32.472181032745432</v>
      </c>
      <c r="E959" s="126">
        <v>0</v>
      </c>
      <c r="F959" s="127">
        <v>32.472181032745432</v>
      </c>
      <c r="O959" s="7"/>
      <c r="Q959" s="60" t="s">
        <v>1096</v>
      </c>
      <c r="R959" s="60" t="s">
        <v>244</v>
      </c>
      <c r="S959" s="122">
        <v>552.21305381568982</v>
      </c>
      <c r="T959" s="123">
        <v>0</v>
      </c>
      <c r="U959" s="124">
        <v>552.21305381568982</v>
      </c>
      <c r="AD959" s="7"/>
    </row>
    <row r="960" spans="2:30" ht="15.75" customHeight="1">
      <c r="B960" s="60" t="s">
        <v>1599</v>
      </c>
      <c r="C960" s="55"/>
      <c r="D960" s="122">
        <v>887.73315877140726</v>
      </c>
      <c r="E960" s="123">
        <v>0</v>
      </c>
      <c r="F960" s="124">
        <v>887.73315877140726</v>
      </c>
      <c r="O960" s="7"/>
      <c r="Q960" s="60" t="s">
        <v>1616</v>
      </c>
      <c r="R960" s="55"/>
      <c r="S960" s="122">
        <v>552.21305381568982</v>
      </c>
      <c r="T960" s="123">
        <v>0</v>
      </c>
      <c r="U960" s="124">
        <v>552.21305381568982</v>
      </c>
      <c r="AD960" s="7"/>
    </row>
    <row r="961" spans="2:30" ht="15.75" customHeight="1">
      <c r="B961" s="60" t="s">
        <v>1096</v>
      </c>
      <c r="C961" s="60" t="s">
        <v>244</v>
      </c>
      <c r="D961" s="122">
        <v>882.53336408239863</v>
      </c>
      <c r="E961" s="123">
        <v>0</v>
      </c>
      <c r="F961" s="124">
        <v>882.53336408239863</v>
      </c>
      <c r="O961" s="7"/>
      <c r="Q961" s="60" t="s">
        <v>885</v>
      </c>
      <c r="R961" s="60" t="s">
        <v>244</v>
      </c>
      <c r="S961" s="122">
        <v>497.31271004844098</v>
      </c>
      <c r="T961" s="123">
        <v>0</v>
      </c>
      <c r="U961" s="124">
        <v>497.31271004844098</v>
      </c>
      <c r="AD961" s="7"/>
    </row>
    <row r="962" spans="2:30" ht="15.75" customHeight="1">
      <c r="B962" s="60" t="s">
        <v>1616</v>
      </c>
      <c r="C962" s="55"/>
      <c r="D962" s="122">
        <v>882.53336408239863</v>
      </c>
      <c r="E962" s="123">
        <v>0</v>
      </c>
      <c r="F962" s="124">
        <v>882.53336408239863</v>
      </c>
      <c r="O962" s="7"/>
      <c r="Q962" s="63"/>
      <c r="R962" s="64" t="s">
        <v>217</v>
      </c>
      <c r="S962" s="125">
        <v>21.55656716416512</v>
      </c>
      <c r="T962" s="126">
        <v>0</v>
      </c>
      <c r="U962" s="127">
        <v>21.55656716416512</v>
      </c>
      <c r="AD962" s="7"/>
    </row>
    <row r="963" spans="2:30" ht="15.75" customHeight="1">
      <c r="B963" s="60" t="s">
        <v>905</v>
      </c>
      <c r="C963" s="60" t="s">
        <v>61</v>
      </c>
      <c r="D963" s="122">
        <v>554.67861121123281</v>
      </c>
      <c r="E963" s="123">
        <v>0</v>
      </c>
      <c r="F963" s="124">
        <v>554.67861121123281</v>
      </c>
      <c r="O963" s="7"/>
      <c r="Q963" s="63"/>
      <c r="R963" s="64" t="s">
        <v>87</v>
      </c>
      <c r="S963" s="125">
        <v>16.345413262868359</v>
      </c>
      <c r="T963" s="126">
        <v>0</v>
      </c>
      <c r="U963" s="127">
        <v>16.345413262868359</v>
      </c>
      <c r="AD963" s="7"/>
    </row>
    <row r="964" spans="2:30" ht="15.75" customHeight="1">
      <c r="B964" s="63"/>
      <c r="C964" s="64" t="s">
        <v>202</v>
      </c>
      <c r="D964" s="125">
        <v>221.45973209339169</v>
      </c>
      <c r="E964" s="126">
        <v>0</v>
      </c>
      <c r="F964" s="127">
        <v>221.45973209339169</v>
      </c>
      <c r="O964" s="7"/>
      <c r="Q964" s="63"/>
      <c r="R964" s="64" t="s">
        <v>138</v>
      </c>
      <c r="S964" s="125">
        <v>4.0622075241768059</v>
      </c>
      <c r="T964" s="126">
        <v>0</v>
      </c>
      <c r="U964" s="127">
        <v>4.0622075241768059</v>
      </c>
      <c r="AD964" s="7"/>
    </row>
    <row r="965" spans="2:30" ht="15.75" customHeight="1">
      <c r="B965" s="63"/>
      <c r="C965" s="64" t="s">
        <v>244</v>
      </c>
      <c r="D965" s="125">
        <v>36.506051694538726</v>
      </c>
      <c r="E965" s="126">
        <v>0</v>
      </c>
      <c r="F965" s="127">
        <v>36.506051694538726</v>
      </c>
      <c r="O965" s="7"/>
      <c r="Q965" s="60" t="s">
        <v>1618</v>
      </c>
      <c r="R965" s="55"/>
      <c r="S965" s="122">
        <v>539.27689799965117</v>
      </c>
      <c r="T965" s="123">
        <v>0</v>
      </c>
      <c r="U965" s="124">
        <v>539.27689799965117</v>
      </c>
      <c r="AD965" s="7"/>
    </row>
    <row r="966" spans="2:30" ht="15.75" customHeight="1">
      <c r="B966" s="63"/>
      <c r="C966" s="64" t="s">
        <v>45</v>
      </c>
      <c r="D966" s="125">
        <v>28.886511525981188</v>
      </c>
      <c r="E966" s="126">
        <v>0</v>
      </c>
      <c r="F966" s="127">
        <v>28.886511525981188</v>
      </c>
      <c r="O966" s="7"/>
      <c r="Q966" s="60" t="s">
        <v>924</v>
      </c>
      <c r="R966" s="60" t="s">
        <v>217</v>
      </c>
      <c r="S966" s="122">
        <v>510.58908893754597</v>
      </c>
      <c r="T966" s="123">
        <v>0</v>
      </c>
      <c r="U966" s="124">
        <v>510.58908893754597</v>
      </c>
      <c r="AD966" s="7"/>
    </row>
    <row r="967" spans="2:30" ht="15.75" customHeight="1">
      <c r="B967" s="60" t="s">
        <v>1631</v>
      </c>
      <c r="C967" s="55"/>
      <c r="D967" s="122">
        <v>841.53090652514447</v>
      </c>
      <c r="E967" s="123">
        <v>0</v>
      </c>
      <c r="F967" s="124">
        <v>841.53090652514447</v>
      </c>
      <c r="O967" s="7"/>
      <c r="Q967" s="60" t="s">
        <v>1632</v>
      </c>
      <c r="R967" s="55"/>
      <c r="S967" s="122">
        <v>510.58908893754597</v>
      </c>
      <c r="T967" s="123">
        <v>0</v>
      </c>
      <c r="U967" s="124">
        <v>510.58908893754597</v>
      </c>
      <c r="AD967" s="7"/>
    </row>
    <row r="968" spans="2:30" ht="15.75" customHeight="1">
      <c r="B968" s="60" t="s">
        <v>1332</v>
      </c>
      <c r="C968" s="60" t="s">
        <v>217</v>
      </c>
      <c r="D968" s="122">
        <v>835.69656896767628</v>
      </c>
      <c r="E968" s="123">
        <v>0</v>
      </c>
      <c r="F968" s="124">
        <v>835.69656896767628</v>
      </c>
      <c r="O968" s="7"/>
      <c r="Q968" s="60" t="s">
        <v>906</v>
      </c>
      <c r="R968" s="60" t="s">
        <v>202</v>
      </c>
      <c r="S968" s="122">
        <v>502.68247943244592</v>
      </c>
      <c r="T968" s="123">
        <v>0</v>
      </c>
      <c r="U968" s="124">
        <v>502.68247943244592</v>
      </c>
      <c r="AD968" s="7"/>
    </row>
    <row r="969" spans="2:30" ht="15.75" customHeight="1">
      <c r="B969" s="60" t="s">
        <v>1621</v>
      </c>
      <c r="C969" s="55"/>
      <c r="D969" s="122">
        <v>835.69656896767628</v>
      </c>
      <c r="E969" s="123">
        <v>0</v>
      </c>
      <c r="F969" s="124">
        <v>835.69656896767628</v>
      </c>
      <c r="O969" s="7"/>
      <c r="Q969" s="60" t="s">
        <v>1608</v>
      </c>
      <c r="R969" s="55"/>
      <c r="S969" s="122">
        <v>502.68247943244592</v>
      </c>
      <c r="T969" s="123">
        <v>0</v>
      </c>
      <c r="U969" s="124">
        <v>502.68247943244592</v>
      </c>
      <c r="AD969" s="7"/>
    </row>
    <row r="970" spans="2:30" ht="15.75" customHeight="1">
      <c r="B970" s="60" t="s">
        <v>1120</v>
      </c>
      <c r="C970" s="60" t="s">
        <v>193</v>
      </c>
      <c r="D970" s="122">
        <v>827.90471721145525</v>
      </c>
      <c r="E970" s="123">
        <v>0</v>
      </c>
      <c r="F970" s="124">
        <v>827.90471721145525</v>
      </c>
      <c r="O970" s="7"/>
      <c r="Q970" s="60" t="s">
        <v>1256</v>
      </c>
      <c r="R970" s="60" t="s">
        <v>202</v>
      </c>
      <c r="S970" s="122">
        <v>272.75756746117258</v>
      </c>
      <c r="T970" s="123">
        <v>0</v>
      </c>
      <c r="U970" s="124">
        <v>272.75756746117258</v>
      </c>
      <c r="AD970" s="7"/>
    </row>
    <row r="971" spans="2:30" ht="15.75" customHeight="1">
      <c r="B971" s="60" t="s">
        <v>1633</v>
      </c>
      <c r="C971" s="55"/>
      <c r="D971" s="122">
        <v>827.90471721145525</v>
      </c>
      <c r="E971" s="123">
        <v>0</v>
      </c>
      <c r="F971" s="124">
        <v>827.90471721145525</v>
      </c>
      <c r="O971" s="7"/>
      <c r="Q971" s="63"/>
      <c r="R971" s="64" t="s">
        <v>244</v>
      </c>
      <c r="S971" s="125">
        <v>176.8751146903931</v>
      </c>
      <c r="T971" s="126">
        <v>0</v>
      </c>
      <c r="U971" s="127">
        <v>176.8751146903931</v>
      </c>
      <c r="AD971" s="7"/>
    </row>
    <row r="972" spans="2:30" ht="15.75" customHeight="1">
      <c r="B972" s="60" t="s">
        <v>1022</v>
      </c>
      <c r="C972" s="60" t="s">
        <v>202</v>
      </c>
      <c r="D972" s="122">
        <v>618.01149192830917</v>
      </c>
      <c r="E972" s="123">
        <v>0</v>
      </c>
      <c r="F972" s="124">
        <v>618.01149192830917</v>
      </c>
      <c r="O972" s="7"/>
      <c r="Q972" s="63"/>
      <c r="R972" s="64" t="s">
        <v>217</v>
      </c>
      <c r="S972" s="125">
        <v>45.807073831779761</v>
      </c>
      <c r="T972" s="126">
        <v>0</v>
      </c>
      <c r="U972" s="127">
        <v>45.807073831779761</v>
      </c>
      <c r="AD972" s="7"/>
    </row>
    <row r="973" spans="2:30" ht="15.75" customHeight="1">
      <c r="B973" s="63"/>
      <c r="C973" s="64" t="s">
        <v>87</v>
      </c>
      <c r="D973" s="125">
        <v>146.78358401927579</v>
      </c>
      <c r="E973" s="126">
        <v>0</v>
      </c>
      <c r="F973" s="127">
        <v>146.78358401927579</v>
      </c>
      <c r="O973" s="7"/>
      <c r="Q973" s="60" t="s">
        <v>1615</v>
      </c>
      <c r="R973" s="55"/>
      <c r="S973" s="122">
        <v>495.43975598334544</v>
      </c>
      <c r="T973" s="123">
        <v>0</v>
      </c>
      <c r="U973" s="124">
        <v>495.43975598334544</v>
      </c>
      <c r="AD973" s="7"/>
    </row>
    <row r="974" spans="2:30" ht="15.75" customHeight="1">
      <c r="B974" s="60" t="s">
        <v>1613</v>
      </c>
      <c r="C974" s="55"/>
      <c r="D974" s="122">
        <v>764.79507594758502</v>
      </c>
      <c r="E974" s="123">
        <v>0</v>
      </c>
      <c r="F974" s="124">
        <v>764.79507594758502</v>
      </c>
      <c r="O974" s="7"/>
      <c r="Q974" s="60" t="s">
        <v>1140</v>
      </c>
      <c r="R974" s="60" t="s">
        <v>244</v>
      </c>
      <c r="S974" s="122">
        <v>418.55630917821946</v>
      </c>
      <c r="T974" s="123">
        <v>0</v>
      </c>
      <c r="U974" s="124">
        <v>418.55630917821946</v>
      </c>
      <c r="AD974" s="7"/>
    </row>
    <row r="975" spans="2:30" ht="15.75" customHeight="1">
      <c r="B975" s="60" t="s">
        <v>1140</v>
      </c>
      <c r="C975" s="60" t="s">
        <v>244</v>
      </c>
      <c r="D975" s="122">
        <v>668.92643164545063</v>
      </c>
      <c r="E975" s="123">
        <v>0</v>
      </c>
      <c r="F975" s="124">
        <v>668.92643164545063</v>
      </c>
      <c r="O975" s="7"/>
      <c r="Q975" s="63"/>
      <c r="R975" s="64" t="s">
        <v>217</v>
      </c>
      <c r="S975" s="125">
        <v>69.478073348644131</v>
      </c>
      <c r="T975" s="126">
        <v>0</v>
      </c>
      <c r="U975" s="127">
        <v>69.478073348644131</v>
      </c>
      <c r="AD975" s="7"/>
    </row>
    <row r="976" spans="2:30" ht="15.75" customHeight="1">
      <c r="B976" s="63"/>
      <c r="C976" s="64" t="s">
        <v>217</v>
      </c>
      <c r="D976" s="125">
        <v>87.775666495313658</v>
      </c>
      <c r="E976" s="126">
        <v>0</v>
      </c>
      <c r="F976" s="127">
        <v>87.775666495313658</v>
      </c>
      <c r="O976" s="7"/>
      <c r="Q976" s="60" t="s">
        <v>1627</v>
      </c>
      <c r="R976" s="55"/>
      <c r="S976" s="122">
        <v>488.03438252686362</v>
      </c>
      <c r="T976" s="123">
        <v>0</v>
      </c>
      <c r="U976" s="124">
        <v>488.03438252686362</v>
      </c>
      <c r="AD976" s="7"/>
    </row>
    <row r="977" spans="2:30" ht="15.75" customHeight="1">
      <c r="B977" s="60" t="s">
        <v>1627</v>
      </c>
      <c r="C977" s="55"/>
      <c r="D977" s="122">
        <v>756.70209814076429</v>
      </c>
      <c r="E977" s="123">
        <v>0</v>
      </c>
      <c r="F977" s="124">
        <v>756.70209814076429</v>
      </c>
      <c r="O977" s="7"/>
      <c r="Q977" s="60" t="s">
        <v>1101</v>
      </c>
      <c r="R977" s="60" t="s">
        <v>202</v>
      </c>
      <c r="S977" s="122">
        <v>402.11468138635081</v>
      </c>
      <c r="T977" s="123">
        <v>0</v>
      </c>
      <c r="U977" s="124">
        <v>402.11468138635081</v>
      </c>
      <c r="AD977" s="7"/>
    </row>
    <row r="978" spans="2:30" ht="15.75" customHeight="1">
      <c r="B978" s="60" t="s">
        <v>957</v>
      </c>
      <c r="C978" s="60" t="s">
        <v>244</v>
      </c>
      <c r="D978" s="122">
        <v>738.59247598497802</v>
      </c>
      <c r="E978" s="123">
        <v>0</v>
      </c>
      <c r="F978" s="124">
        <v>738.59247598497802</v>
      </c>
      <c r="O978" s="7"/>
      <c r="Q978" s="63"/>
      <c r="R978" s="64" t="s">
        <v>128</v>
      </c>
      <c r="S978" s="125">
        <v>74.981510978168671</v>
      </c>
      <c r="T978" s="126">
        <v>0</v>
      </c>
      <c r="U978" s="127">
        <v>74.981510978168671</v>
      </c>
      <c r="AD978" s="7"/>
    </row>
    <row r="979" spans="2:30" ht="15.75" customHeight="1">
      <c r="B979" s="60" t="s">
        <v>1626</v>
      </c>
      <c r="C979" s="55"/>
      <c r="D979" s="122">
        <v>738.59247598497802</v>
      </c>
      <c r="E979" s="123">
        <v>0</v>
      </c>
      <c r="F979" s="124">
        <v>738.59247598497802</v>
      </c>
      <c r="O979" s="7"/>
      <c r="Q979" s="63"/>
      <c r="R979" s="64" t="s">
        <v>87</v>
      </c>
      <c r="S979" s="125">
        <v>6.2801109532821817</v>
      </c>
      <c r="T979" s="126">
        <v>0</v>
      </c>
      <c r="U979" s="127">
        <v>6.2801109532821817</v>
      </c>
      <c r="AD979" s="7"/>
    </row>
    <row r="980" spans="2:30" ht="15.75" customHeight="1">
      <c r="B980" s="60" t="s">
        <v>1015</v>
      </c>
      <c r="C980" s="60" t="s">
        <v>83</v>
      </c>
      <c r="D980" s="122">
        <v>737.18483973328114</v>
      </c>
      <c r="E980" s="123">
        <v>0</v>
      </c>
      <c r="F980" s="124">
        <v>737.18483973328114</v>
      </c>
      <c r="O980" s="7"/>
      <c r="Q980" s="63"/>
      <c r="R980" s="64" t="s">
        <v>97</v>
      </c>
      <c r="S980" s="125">
        <v>2.5256859354977319</v>
      </c>
      <c r="T980" s="126">
        <v>0</v>
      </c>
      <c r="U980" s="127">
        <v>2.5256859354977319</v>
      </c>
      <c r="AD980" s="7"/>
    </row>
    <row r="981" spans="2:30" ht="15.75" customHeight="1">
      <c r="B981" s="60" t="s">
        <v>1619</v>
      </c>
      <c r="C981" s="55"/>
      <c r="D981" s="122">
        <v>737.18483973328114</v>
      </c>
      <c r="E981" s="123">
        <v>0</v>
      </c>
      <c r="F981" s="124">
        <v>737.18483973328114</v>
      </c>
      <c r="O981" s="7"/>
      <c r="Q981" s="60" t="s">
        <v>1614</v>
      </c>
      <c r="R981" s="55"/>
      <c r="S981" s="122">
        <v>485.9019892532994</v>
      </c>
      <c r="T981" s="123">
        <v>0</v>
      </c>
      <c r="U981" s="124">
        <v>485.9019892532994</v>
      </c>
      <c r="AD981" s="7"/>
    </row>
    <row r="982" spans="2:30" ht="15.75" customHeight="1">
      <c r="B982" s="60" t="s">
        <v>1101</v>
      </c>
      <c r="C982" s="60" t="s">
        <v>202</v>
      </c>
      <c r="D982" s="122">
        <v>555.91956560296489</v>
      </c>
      <c r="E982" s="123">
        <v>0</v>
      </c>
      <c r="F982" s="124">
        <v>555.91956560296489</v>
      </c>
      <c r="O982" s="7"/>
      <c r="Q982" s="60" t="s">
        <v>1339</v>
      </c>
      <c r="R982" s="60" t="s">
        <v>217</v>
      </c>
      <c r="S982" s="122">
        <v>319.68306602559579</v>
      </c>
      <c r="T982" s="123">
        <v>0</v>
      </c>
      <c r="U982" s="124">
        <v>319.68306602559579</v>
      </c>
      <c r="AD982" s="7"/>
    </row>
    <row r="983" spans="2:30" ht="15.75" customHeight="1">
      <c r="B983" s="63"/>
      <c r="C983" s="64" t="s">
        <v>128</v>
      </c>
      <c r="D983" s="125">
        <v>104.73467418617939</v>
      </c>
      <c r="E983" s="126">
        <v>0</v>
      </c>
      <c r="F983" s="127">
        <v>104.73467418617939</v>
      </c>
      <c r="O983" s="7"/>
      <c r="Q983" s="63"/>
      <c r="R983" s="64" t="s">
        <v>202</v>
      </c>
      <c r="S983" s="125">
        <v>165.79493763963515</v>
      </c>
      <c r="T983" s="126">
        <v>0</v>
      </c>
      <c r="U983" s="127">
        <v>165.79493763963515</v>
      </c>
      <c r="AD983" s="7"/>
    </row>
    <row r="984" spans="2:30" ht="15.75" customHeight="1">
      <c r="B984" s="63"/>
      <c r="C984" s="64" t="s">
        <v>87</v>
      </c>
      <c r="D984" s="125">
        <v>60.670547487340883</v>
      </c>
      <c r="E984" s="126">
        <v>0</v>
      </c>
      <c r="F984" s="127">
        <v>60.670547487340883</v>
      </c>
      <c r="O984" s="7"/>
      <c r="Q984" s="60" t="s">
        <v>1634</v>
      </c>
      <c r="R984" s="55"/>
      <c r="S984" s="122">
        <v>485.47800366523097</v>
      </c>
      <c r="T984" s="123">
        <v>0</v>
      </c>
      <c r="U984" s="124">
        <v>485.47800366523097</v>
      </c>
      <c r="AD984" s="7"/>
    </row>
    <row r="985" spans="2:30" ht="15.75" customHeight="1">
      <c r="B985" s="63"/>
      <c r="C985" s="64" t="s">
        <v>97</v>
      </c>
      <c r="D985" s="125">
        <v>3.4372893624366743</v>
      </c>
      <c r="E985" s="126">
        <v>0</v>
      </c>
      <c r="F985" s="127">
        <v>3.4372893624366743</v>
      </c>
      <c r="O985" s="7"/>
      <c r="Q985" s="60" t="s">
        <v>1022</v>
      </c>
      <c r="R985" s="60" t="s">
        <v>202</v>
      </c>
      <c r="S985" s="122">
        <v>447.0277888138607</v>
      </c>
      <c r="T985" s="123">
        <v>0</v>
      </c>
      <c r="U985" s="124">
        <v>447.0277888138607</v>
      </c>
      <c r="AD985" s="7"/>
    </row>
    <row r="986" spans="2:30" ht="15.75" customHeight="1">
      <c r="B986" s="60" t="s">
        <v>1614</v>
      </c>
      <c r="C986" s="55"/>
      <c r="D986" s="122">
        <v>724.76207663892183</v>
      </c>
      <c r="E986" s="123">
        <v>0</v>
      </c>
      <c r="F986" s="124">
        <v>724.76207663892183</v>
      </c>
      <c r="O986" s="7"/>
      <c r="Q986" s="63"/>
      <c r="R986" s="64" t="s">
        <v>87</v>
      </c>
      <c r="S986" s="125">
        <v>15.193816966194504</v>
      </c>
      <c r="T986" s="126">
        <v>0</v>
      </c>
      <c r="U986" s="127">
        <v>15.193816966194504</v>
      </c>
      <c r="AD986" s="7"/>
    </row>
    <row r="987" spans="2:30" ht="15.75" customHeight="1">
      <c r="B987" s="60" t="s">
        <v>913</v>
      </c>
      <c r="C987" s="60" t="s">
        <v>244</v>
      </c>
      <c r="D987" s="122">
        <v>652.12325884427287</v>
      </c>
      <c r="E987" s="123">
        <v>0</v>
      </c>
      <c r="F987" s="124">
        <v>652.12325884427287</v>
      </c>
      <c r="O987" s="7"/>
      <c r="Q987" s="60" t="s">
        <v>1613</v>
      </c>
      <c r="R987" s="55"/>
      <c r="S987" s="122">
        <v>462.2216057800552</v>
      </c>
      <c r="T987" s="123">
        <v>0</v>
      </c>
      <c r="U987" s="124">
        <v>462.2216057800552</v>
      </c>
      <c r="AD987" s="7"/>
    </row>
    <row r="988" spans="2:30" ht="15.75" customHeight="1">
      <c r="B988" s="63"/>
      <c r="C988" s="64" t="s">
        <v>217</v>
      </c>
      <c r="D988" s="125">
        <v>66.606851197161561</v>
      </c>
      <c r="E988" s="126">
        <v>0</v>
      </c>
      <c r="F988" s="127">
        <v>66.606851197161561</v>
      </c>
      <c r="O988" s="7"/>
      <c r="Q988" s="60" t="s">
        <v>957</v>
      </c>
      <c r="R988" s="60" t="s">
        <v>244</v>
      </c>
      <c r="S988" s="122">
        <v>462.14729469522456</v>
      </c>
      <c r="T988" s="123">
        <v>0</v>
      </c>
      <c r="U988" s="124">
        <v>462.14729469522456</v>
      </c>
      <c r="AD988" s="7"/>
    </row>
    <row r="989" spans="2:30" ht="15.75" customHeight="1">
      <c r="B989" s="60" t="s">
        <v>1630</v>
      </c>
      <c r="C989" s="55"/>
      <c r="D989" s="122">
        <v>718.73011004143439</v>
      </c>
      <c r="E989" s="123">
        <v>0</v>
      </c>
      <c r="F989" s="124">
        <v>718.73011004143439</v>
      </c>
      <c r="O989" s="7"/>
      <c r="Q989" s="60" t="s">
        <v>1626</v>
      </c>
      <c r="R989" s="55"/>
      <c r="S989" s="122">
        <v>462.14729469522456</v>
      </c>
      <c r="T989" s="123">
        <v>0</v>
      </c>
      <c r="U989" s="124">
        <v>462.14729469522456</v>
      </c>
      <c r="AD989" s="7"/>
    </row>
    <row r="990" spans="2:30" ht="15.75" customHeight="1">
      <c r="B990" s="60" t="s">
        <v>1256</v>
      </c>
      <c r="C990" s="60" t="s">
        <v>202</v>
      </c>
      <c r="D990" s="122">
        <v>377.08463639070538</v>
      </c>
      <c r="E990" s="123">
        <v>0</v>
      </c>
      <c r="F990" s="124">
        <v>377.08463639070538</v>
      </c>
      <c r="O990" s="7"/>
      <c r="Q990" s="60" t="s">
        <v>913</v>
      </c>
      <c r="R990" s="60" t="s">
        <v>244</v>
      </c>
      <c r="S990" s="122">
        <v>408.04233685267599</v>
      </c>
      <c r="T990" s="123">
        <v>0</v>
      </c>
      <c r="U990" s="124">
        <v>408.04233685267599</v>
      </c>
      <c r="AD990" s="7"/>
    </row>
    <row r="991" spans="2:30" ht="15.75" customHeight="1">
      <c r="B991" s="63"/>
      <c r="C991" s="64" t="s">
        <v>244</v>
      </c>
      <c r="D991" s="125">
        <v>282.67747187713718</v>
      </c>
      <c r="E991" s="126">
        <v>0</v>
      </c>
      <c r="F991" s="127">
        <v>282.67747187713718</v>
      </c>
      <c r="O991" s="7"/>
      <c r="Q991" s="63"/>
      <c r="R991" s="64" t="s">
        <v>217</v>
      </c>
      <c r="S991" s="125">
        <v>52.722079794696747</v>
      </c>
      <c r="T991" s="126">
        <v>0</v>
      </c>
      <c r="U991" s="127">
        <v>52.722079794696747</v>
      </c>
      <c r="AD991" s="7"/>
    </row>
    <row r="992" spans="2:30" ht="15.75" customHeight="1">
      <c r="B992" s="63"/>
      <c r="C992" s="64" t="s">
        <v>217</v>
      </c>
      <c r="D992" s="125">
        <v>57.870724417014578</v>
      </c>
      <c r="E992" s="126">
        <v>0</v>
      </c>
      <c r="F992" s="127">
        <v>57.870724417014578</v>
      </c>
      <c r="O992" s="7"/>
      <c r="Q992" s="60" t="s">
        <v>1630</v>
      </c>
      <c r="R992" s="55"/>
      <c r="S992" s="122">
        <v>460.76441664737274</v>
      </c>
      <c r="T992" s="123">
        <v>0</v>
      </c>
      <c r="U992" s="124">
        <v>460.76441664737274</v>
      </c>
      <c r="AD992" s="7"/>
    </row>
    <row r="993" spans="2:30" ht="15.75" customHeight="1">
      <c r="B993" s="60" t="s">
        <v>1615</v>
      </c>
      <c r="C993" s="55"/>
      <c r="D993" s="122">
        <v>717.63283268485714</v>
      </c>
      <c r="E993" s="123">
        <v>0</v>
      </c>
      <c r="F993" s="124">
        <v>717.63283268485714</v>
      </c>
      <c r="O993" s="7"/>
      <c r="Q993" s="60" t="s">
        <v>1104</v>
      </c>
      <c r="R993" s="60" t="s">
        <v>244</v>
      </c>
      <c r="S993" s="122">
        <v>375.40344149556608</v>
      </c>
      <c r="T993" s="123">
        <v>0</v>
      </c>
      <c r="U993" s="124">
        <v>375.40344149556608</v>
      </c>
      <c r="AD993" s="7"/>
    </row>
    <row r="994" spans="2:30" ht="15.75" customHeight="1">
      <c r="B994" s="60" t="s">
        <v>1104</v>
      </c>
      <c r="C994" s="60" t="s">
        <v>244</v>
      </c>
      <c r="D994" s="122">
        <v>599.960576487514</v>
      </c>
      <c r="E994" s="123">
        <v>0</v>
      </c>
      <c r="F994" s="124">
        <v>599.960576487514</v>
      </c>
      <c r="O994" s="7"/>
      <c r="Q994" s="63"/>
      <c r="R994" s="64" t="s">
        <v>45</v>
      </c>
      <c r="S994" s="125">
        <v>75.260152327861846</v>
      </c>
      <c r="T994" s="126">
        <v>0</v>
      </c>
      <c r="U994" s="127">
        <v>75.260152327861846</v>
      </c>
      <c r="AD994" s="7"/>
    </row>
    <row r="995" spans="2:30" ht="15.75" customHeight="1">
      <c r="B995" s="63"/>
      <c r="C995" s="64" t="s">
        <v>45</v>
      </c>
      <c r="D995" s="125">
        <v>116.28793353646202</v>
      </c>
      <c r="E995" s="126">
        <v>0</v>
      </c>
      <c r="F995" s="127">
        <v>116.28793353646202</v>
      </c>
      <c r="O995" s="7"/>
      <c r="Q995" s="60" t="s">
        <v>1636</v>
      </c>
      <c r="R995" s="55"/>
      <c r="S995" s="122">
        <v>450.66359382342796</v>
      </c>
      <c r="T995" s="123">
        <v>0</v>
      </c>
      <c r="U995" s="124">
        <v>450.66359382342796</v>
      </c>
      <c r="AD995" s="7"/>
    </row>
    <row r="996" spans="2:30" ht="15.75" customHeight="1">
      <c r="B996" s="60" t="s">
        <v>1636</v>
      </c>
      <c r="C996" s="55"/>
      <c r="D996" s="122">
        <v>716.248510023976</v>
      </c>
      <c r="E996" s="123">
        <v>0</v>
      </c>
      <c r="F996" s="124">
        <v>716.248510023976</v>
      </c>
      <c r="O996" s="7"/>
      <c r="Q996" s="60" t="s">
        <v>1167</v>
      </c>
      <c r="R996" s="60" t="s">
        <v>138</v>
      </c>
      <c r="S996" s="122">
        <v>444.42217785002435</v>
      </c>
      <c r="T996" s="123">
        <v>0</v>
      </c>
      <c r="U996" s="124">
        <v>444.42217785002435</v>
      </c>
      <c r="AD996" s="7"/>
    </row>
    <row r="997" spans="2:30" ht="15.75" customHeight="1">
      <c r="B997" s="60" t="s">
        <v>1167</v>
      </c>
      <c r="C997" s="60" t="s">
        <v>138</v>
      </c>
      <c r="D997" s="122">
        <v>701.66524306973304</v>
      </c>
      <c r="E997" s="123">
        <v>0</v>
      </c>
      <c r="F997" s="124">
        <v>701.66524306973304</v>
      </c>
      <c r="O997" s="7"/>
      <c r="Q997" s="60" t="s">
        <v>1628</v>
      </c>
      <c r="R997" s="55"/>
      <c r="S997" s="122">
        <v>444.42217785002435</v>
      </c>
      <c r="T997" s="123">
        <v>0</v>
      </c>
      <c r="U997" s="124">
        <v>444.42217785002435</v>
      </c>
      <c r="AD997" s="7"/>
    </row>
    <row r="998" spans="2:30" ht="15.75" customHeight="1">
      <c r="B998" s="60" t="s">
        <v>1628</v>
      </c>
      <c r="C998" s="55"/>
      <c r="D998" s="122">
        <v>701.66524306973304</v>
      </c>
      <c r="E998" s="123">
        <v>0</v>
      </c>
      <c r="F998" s="124">
        <v>701.66524306973304</v>
      </c>
      <c r="O998" s="7"/>
      <c r="Q998" s="60" t="s">
        <v>1019</v>
      </c>
      <c r="R998" s="60" t="s">
        <v>244</v>
      </c>
      <c r="S998" s="122">
        <v>193.92444592337881</v>
      </c>
      <c r="T998" s="123">
        <v>0</v>
      </c>
      <c r="U998" s="124">
        <v>193.92444592337881</v>
      </c>
      <c r="AD998" s="7"/>
    </row>
    <row r="999" spans="2:30" ht="15.75" customHeight="1">
      <c r="B999" s="60" t="s">
        <v>906</v>
      </c>
      <c r="C999" s="60" t="s">
        <v>202</v>
      </c>
      <c r="D999" s="122">
        <v>694.95355066086438</v>
      </c>
      <c r="E999" s="123">
        <v>0</v>
      </c>
      <c r="F999" s="124">
        <v>694.95355066086438</v>
      </c>
      <c r="O999" s="7"/>
      <c r="Q999" s="63"/>
      <c r="R999" s="64" t="s">
        <v>202</v>
      </c>
      <c r="S999" s="125">
        <v>192.39642621366917</v>
      </c>
      <c r="T999" s="126">
        <v>0</v>
      </c>
      <c r="U999" s="127">
        <v>192.39642621366917</v>
      </c>
      <c r="AD999" s="7"/>
    </row>
    <row r="1000" spans="2:30" ht="15.75" customHeight="1">
      <c r="B1000" s="60" t="s">
        <v>1608</v>
      </c>
      <c r="C1000" s="55"/>
      <c r="D1000" s="122">
        <v>694.95355066086438</v>
      </c>
      <c r="E1000" s="123">
        <v>0</v>
      </c>
      <c r="F1000" s="124">
        <v>694.95355066086438</v>
      </c>
      <c r="O1000" s="7"/>
      <c r="Q1000" s="63"/>
      <c r="R1000" s="64" t="s">
        <v>217</v>
      </c>
      <c r="S1000" s="125">
        <v>52.585699107334605</v>
      </c>
      <c r="T1000" s="126">
        <v>0</v>
      </c>
      <c r="U1000" s="127">
        <v>52.585699107334605</v>
      </c>
      <c r="AD1000" s="7"/>
    </row>
    <row r="1001" spans="2:30" ht="15.75" customHeight="1">
      <c r="B1001" s="60" t="s">
        <v>1304</v>
      </c>
      <c r="C1001" s="60" t="s">
        <v>244</v>
      </c>
      <c r="D1001" s="122">
        <v>613.12088625642104</v>
      </c>
      <c r="E1001" s="123">
        <v>0</v>
      </c>
      <c r="F1001" s="124">
        <v>613.12088625642104</v>
      </c>
      <c r="O1001" s="7"/>
      <c r="Q1001" s="60" t="s">
        <v>1624</v>
      </c>
      <c r="R1001" s="55"/>
      <c r="S1001" s="122">
        <v>438.90657124438258</v>
      </c>
      <c r="T1001" s="123">
        <v>0</v>
      </c>
      <c r="U1001" s="124">
        <v>438.90657124438258</v>
      </c>
      <c r="AD1001" s="7"/>
    </row>
    <row r="1002" spans="2:30" ht="15.75" customHeight="1">
      <c r="B1002" s="63"/>
      <c r="C1002" s="64" t="s">
        <v>45</v>
      </c>
      <c r="D1002" s="125">
        <v>40.399754584048914</v>
      </c>
      <c r="E1002" s="126">
        <v>0</v>
      </c>
      <c r="F1002" s="127">
        <v>40.399754584048914</v>
      </c>
      <c r="O1002" s="7"/>
      <c r="Q1002" s="60" t="s">
        <v>1348</v>
      </c>
      <c r="R1002" s="60" t="s">
        <v>202</v>
      </c>
      <c r="S1002" s="122">
        <v>200.43874007363235</v>
      </c>
      <c r="T1002" s="123">
        <v>0</v>
      </c>
      <c r="U1002" s="124">
        <v>200.43874007363235</v>
      </c>
      <c r="AD1002" s="7"/>
    </row>
    <row r="1003" spans="2:30" ht="15.75" customHeight="1">
      <c r="B1003" s="63"/>
      <c r="C1003" s="64" t="s">
        <v>87</v>
      </c>
      <c r="D1003" s="125">
        <v>34.649808315283352</v>
      </c>
      <c r="E1003" s="126">
        <v>0</v>
      </c>
      <c r="F1003" s="127">
        <v>34.649808315283352</v>
      </c>
      <c r="O1003" s="7"/>
      <c r="Q1003" s="63"/>
      <c r="R1003" s="64" t="s">
        <v>244</v>
      </c>
      <c r="S1003" s="125">
        <v>187.14962934122642</v>
      </c>
      <c r="T1003" s="126">
        <v>0</v>
      </c>
      <c r="U1003" s="127">
        <v>187.14962934122642</v>
      </c>
      <c r="AD1003" s="7"/>
    </row>
    <row r="1004" spans="2:30" ht="15.75" customHeight="1">
      <c r="B1004" s="63"/>
      <c r="C1004" s="64" t="s">
        <v>193</v>
      </c>
      <c r="D1004" s="125">
        <v>0.17678718491207077</v>
      </c>
      <c r="E1004" s="126">
        <v>0</v>
      </c>
      <c r="F1004" s="127">
        <v>0.17678718491207077</v>
      </c>
      <c r="O1004" s="7"/>
      <c r="Q1004" s="63"/>
      <c r="R1004" s="64" t="s">
        <v>217</v>
      </c>
      <c r="S1004" s="125">
        <v>34.179357450015779</v>
      </c>
      <c r="T1004" s="126">
        <v>0</v>
      </c>
      <c r="U1004" s="127">
        <v>34.179357450015779</v>
      </c>
      <c r="AD1004" s="7"/>
    </row>
    <row r="1005" spans="2:30" ht="15.75" customHeight="1">
      <c r="B1005" s="60" t="s">
        <v>1638</v>
      </c>
      <c r="C1005" s="55"/>
      <c r="D1005" s="122">
        <v>688.3472363406654</v>
      </c>
      <c r="E1005" s="123">
        <v>0</v>
      </c>
      <c r="F1005" s="124">
        <v>688.3472363406654</v>
      </c>
      <c r="O1005" s="7"/>
      <c r="Q1005" s="60" t="s">
        <v>1625</v>
      </c>
      <c r="R1005" s="55"/>
      <c r="S1005" s="122">
        <v>421.76772686487453</v>
      </c>
      <c r="T1005" s="123">
        <v>0</v>
      </c>
      <c r="U1005" s="124">
        <v>421.76772686487453</v>
      </c>
      <c r="AD1005" s="7"/>
    </row>
    <row r="1006" spans="2:30" ht="15.75" customHeight="1">
      <c r="B1006" s="60" t="s">
        <v>1179</v>
      </c>
      <c r="C1006" s="60" t="s">
        <v>244</v>
      </c>
      <c r="D1006" s="122">
        <v>669.45598500582196</v>
      </c>
      <c r="E1006" s="123">
        <v>0</v>
      </c>
      <c r="F1006" s="124">
        <v>669.45598500582196</v>
      </c>
      <c r="O1006" s="7"/>
      <c r="Q1006" s="60" t="s">
        <v>1179</v>
      </c>
      <c r="R1006" s="60" t="s">
        <v>244</v>
      </c>
      <c r="S1006" s="122">
        <v>418.88765787300002</v>
      </c>
      <c r="T1006" s="123">
        <v>0</v>
      </c>
      <c r="U1006" s="124">
        <v>418.88765787300002</v>
      </c>
      <c r="AD1006" s="7"/>
    </row>
    <row r="1007" spans="2:30" ht="15.75" customHeight="1">
      <c r="B1007" s="60" t="s">
        <v>1635</v>
      </c>
      <c r="C1007" s="55"/>
      <c r="D1007" s="122">
        <v>669.45598500582196</v>
      </c>
      <c r="E1007" s="123">
        <v>0</v>
      </c>
      <c r="F1007" s="124">
        <v>669.45598500582196</v>
      </c>
      <c r="O1007" s="7"/>
      <c r="Q1007" s="60" t="s">
        <v>1635</v>
      </c>
      <c r="R1007" s="55"/>
      <c r="S1007" s="122">
        <v>418.88765787300002</v>
      </c>
      <c r="T1007" s="123">
        <v>0</v>
      </c>
      <c r="U1007" s="124">
        <v>418.88765787300002</v>
      </c>
      <c r="AD1007" s="7"/>
    </row>
    <row r="1008" spans="2:30" ht="15.75" customHeight="1">
      <c r="B1008" s="60" t="s">
        <v>924</v>
      </c>
      <c r="C1008" s="60" t="s">
        <v>217</v>
      </c>
      <c r="D1008" s="122">
        <v>645.05671252328546</v>
      </c>
      <c r="E1008" s="123">
        <v>0</v>
      </c>
      <c r="F1008" s="124">
        <v>645.05671252328546</v>
      </c>
      <c r="O1008" s="7"/>
      <c r="Q1008" s="60" t="s">
        <v>1395</v>
      </c>
      <c r="R1008" s="60" t="s">
        <v>83</v>
      </c>
      <c r="S1008" s="122">
        <v>416.69681308717202</v>
      </c>
      <c r="T1008" s="123">
        <v>0</v>
      </c>
      <c r="U1008" s="124">
        <v>416.69681308717202</v>
      </c>
      <c r="AD1008" s="7"/>
    </row>
    <row r="1009" spans="2:30" ht="15.75" customHeight="1">
      <c r="B1009" s="60" t="s">
        <v>1632</v>
      </c>
      <c r="C1009" s="55"/>
      <c r="D1009" s="122">
        <v>645.05671252328546</v>
      </c>
      <c r="E1009" s="123">
        <v>0</v>
      </c>
      <c r="F1009" s="124">
        <v>645.05671252328546</v>
      </c>
      <c r="O1009" s="7"/>
      <c r="Q1009" s="60" t="s">
        <v>1611</v>
      </c>
      <c r="R1009" s="55"/>
      <c r="S1009" s="122">
        <v>416.69681308717202</v>
      </c>
      <c r="T1009" s="123">
        <v>0</v>
      </c>
      <c r="U1009" s="124">
        <v>416.69681308717202</v>
      </c>
      <c r="AD1009" s="7"/>
    </row>
    <row r="1010" spans="2:30" ht="15.75" customHeight="1">
      <c r="B1010" s="60" t="s">
        <v>1019</v>
      </c>
      <c r="C1010" s="60" t="s">
        <v>244</v>
      </c>
      <c r="D1010" s="122">
        <v>309.92529505776065</v>
      </c>
      <c r="E1010" s="123">
        <v>0</v>
      </c>
      <c r="F1010" s="124">
        <v>309.92529505776065</v>
      </c>
      <c r="O1010" s="7"/>
      <c r="Q1010" s="60" t="s">
        <v>882</v>
      </c>
      <c r="R1010" s="60" t="s">
        <v>217</v>
      </c>
      <c r="S1010" s="122">
        <v>414.44575548381198</v>
      </c>
      <c r="T1010" s="123">
        <v>0</v>
      </c>
      <c r="U1010" s="124">
        <v>414.44575548381198</v>
      </c>
      <c r="AD1010" s="7"/>
    </row>
    <row r="1011" spans="2:30" ht="15.75" customHeight="1">
      <c r="B1011" s="63"/>
      <c r="C1011" s="64" t="s">
        <v>202</v>
      </c>
      <c r="D1011" s="125">
        <v>265.98615428692068</v>
      </c>
      <c r="E1011" s="126">
        <v>0</v>
      </c>
      <c r="F1011" s="127">
        <v>265.98615428692068</v>
      </c>
      <c r="O1011" s="7"/>
      <c r="Q1011" s="60" t="s">
        <v>1647</v>
      </c>
      <c r="R1011" s="55"/>
      <c r="S1011" s="122">
        <v>414.44575548381198</v>
      </c>
      <c r="T1011" s="123">
        <v>0</v>
      </c>
      <c r="U1011" s="124">
        <v>414.44575548381198</v>
      </c>
      <c r="AD1011" s="7"/>
    </row>
    <row r="1012" spans="2:30" ht="15.75" customHeight="1">
      <c r="B1012" s="63"/>
      <c r="C1012" s="64" t="s">
        <v>217</v>
      </c>
      <c r="D1012" s="125">
        <v>66.434553590832863</v>
      </c>
      <c r="E1012" s="126">
        <v>0</v>
      </c>
      <c r="F1012" s="127">
        <v>66.434553590832863</v>
      </c>
      <c r="O1012" s="7"/>
      <c r="Q1012" s="60" t="s">
        <v>1304</v>
      </c>
      <c r="R1012" s="60" t="s">
        <v>244</v>
      </c>
      <c r="S1012" s="122">
        <v>383.63802518658002</v>
      </c>
      <c r="T1012" s="123">
        <v>0</v>
      </c>
      <c r="U1012" s="124">
        <v>383.63802518658002</v>
      </c>
      <c r="AD1012" s="7"/>
    </row>
    <row r="1013" spans="2:30" ht="15.75" customHeight="1">
      <c r="B1013" s="60" t="s">
        <v>1624</v>
      </c>
      <c r="C1013" s="55"/>
      <c r="D1013" s="122">
        <v>642.34600293551421</v>
      </c>
      <c r="E1013" s="123">
        <v>0</v>
      </c>
      <c r="F1013" s="124">
        <v>642.34600293551421</v>
      </c>
      <c r="O1013" s="7"/>
      <c r="Q1013" s="63"/>
      <c r="R1013" s="64" t="s">
        <v>45</v>
      </c>
      <c r="S1013" s="125">
        <v>26.146235396387119</v>
      </c>
      <c r="T1013" s="126">
        <v>0</v>
      </c>
      <c r="U1013" s="127">
        <v>26.146235396387119</v>
      </c>
      <c r="AD1013" s="7"/>
    </row>
    <row r="1014" spans="2:30" ht="15.75" customHeight="1">
      <c r="B1014" s="60" t="s">
        <v>1339</v>
      </c>
      <c r="C1014" s="60" t="s">
        <v>217</v>
      </c>
      <c r="D1014" s="122">
        <v>403.87409775820498</v>
      </c>
      <c r="E1014" s="123">
        <v>0</v>
      </c>
      <c r="F1014" s="124">
        <v>403.87409775820498</v>
      </c>
      <c r="O1014" s="7"/>
      <c r="Q1014" s="63"/>
      <c r="R1014" s="64" t="s">
        <v>87</v>
      </c>
      <c r="S1014" s="125">
        <v>3.5866602452424372</v>
      </c>
      <c r="T1014" s="126">
        <v>0</v>
      </c>
      <c r="U1014" s="127">
        <v>3.5866602452424372</v>
      </c>
      <c r="AD1014" s="7"/>
    </row>
    <row r="1015" spans="2:30" ht="15.75" customHeight="1">
      <c r="B1015" s="63"/>
      <c r="C1015" s="64" t="s">
        <v>202</v>
      </c>
      <c r="D1015" s="125">
        <v>229.20985971969824</v>
      </c>
      <c r="E1015" s="126">
        <v>0</v>
      </c>
      <c r="F1015" s="127">
        <v>229.20985971969824</v>
      </c>
      <c r="O1015" s="7"/>
      <c r="Q1015" s="63"/>
      <c r="R1015" s="64" t="s">
        <v>193</v>
      </c>
      <c r="S1015" s="125">
        <v>5.5580024944939958E-2</v>
      </c>
      <c r="T1015" s="126">
        <v>0</v>
      </c>
      <c r="U1015" s="127">
        <v>5.5580024944939958E-2</v>
      </c>
      <c r="AD1015" s="7"/>
    </row>
    <row r="1016" spans="2:30" ht="15.75" customHeight="1">
      <c r="B1016" s="60" t="s">
        <v>1634</v>
      </c>
      <c r="C1016" s="55"/>
      <c r="D1016" s="122">
        <v>633.08395747790325</v>
      </c>
      <c r="E1016" s="123">
        <v>0</v>
      </c>
      <c r="F1016" s="124">
        <v>633.08395747790325</v>
      </c>
      <c r="O1016" s="7"/>
      <c r="Q1016" s="60" t="s">
        <v>1638</v>
      </c>
      <c r="R1016" s="55"/>
      <c r="S1016" s="122">
        <v>413.42650085315455</v>
      </c>
      <c r="T1016" s="123">
        <v>0</v>
      </c>
      <c r="U1016" s="124">
        <v>413.42650085315455</v>
      </c>
      <c r="AD1016" s="7"/>
    </row>
    <row r="1017" spans="2:30" ht="15.75" customHeight="1">
      <c r="B1017" s="60" t="s">
        <v>1038</v>
      </c>
      <c r="C1017" s="60" t="s">
        <v>164</v>
      </c>
      <c r="D1017" s="122">
        <v>327.60606436859405</v>
      </c>
      <c r="E1017" s="123">
        <v>0</v>
      </c>
      <c r="F1017" s="124">
        <v>327.60606436859405</v>
      </c>
      <c r="O1017" s="7"/>
      <c r="Q1017" s="60" t="s">
        <v>1271</v>
      </c>
      <c r="R1017" s="60" t="s">
        <v>128</v>
      </c>
      <c r="S1017" s="122">
        <v>409.94336016864253</v>
      </c>
      <c r="T1017" s="123">
        <v>0</v>
      </c>
      <c r="U1017" s="124">
        <v>409.94336016864253</v>
      </c>
      <c r="AD1017" s="7"/>
    </row>
    <row r="1018" spans="2:30" ht="15.75" customHeight="1">
      <c r="B1018" s="63"/>
      <c r="C1018" s="64" t="s">
        <v>161</v>
      </c>
      <c r="D1018" s="125">
        <v>292.68315840525457</v>
      </c>
      <c r="E1018" s="126">
        <v>0</v>
      </c>
      <c r="F1018" s="127">
        <v>292.68315840525457</v>
      </c>
      <c r="O1018" s="7"/>
      <c r="Q1018" s="60" t="s">
        <v>1651</v>
      </c>
      <c r="R1018" s="55"/>
      <c r="S1018" s="122">
        <v>409.94336016864253</v>
      </c>
      <c r="T1018" s="123">
        <v>0</v>
      </c>
      <c r="U1018" s="124">
        <v>409.94336016864253</v>
      </c>
      <c r="AD1018" s="7"/>
    </row>
    <row r="1019" spans="2:30" ht="15.75" customHeight="1">
      <c r="B1019" s="60" t="s">
        <v>1652</v>
      </c>
      <c r="C1019" s="55"/>
      <c r="D1019" s="122">
        <v>620.28922277384868</v>
      </c>
      <c r="E1019" s="123">
        <v>0</v>
      </c>
      <c r="F1019" s="124">
        <v>620.28922277384868</v>
      </c>
      <c r="O1019" s="7"/>
      <c r="Q1019" s="60" t="s">
        <v>1205</v>
      </c>
      <c r="R1019" s="60" t="s">
        <v>202</v>
      </c>
      <c r="S1019" s="122">
        <v>316.49518196977971</v>
      </c>
      <c r="T1019" s="123">
        <v>0</v>
      </c>
      <c r="U1019" s="124">
        <v>316.49518196977971</v>
      </c>
      <c r="AD1019" s="7"/>
    </row>
    <row r="1020" spans="2:30" ht="15.75" customHeight="1">
      <c r="B1020" s="60" t="s">
        <v>1348</v>
      </c>
      <c r="C1020" s="60" t="s">
        <v>244</v>
      </c>
      <c r="D1020" s="122">
        <v>299.09794929334163</v>
      </c>
      <c r="E1020" s="123">
        <v>0</v>
      </c>
      <c r="F1020" s="124">
        <v>299.09794929334163</v>
      </c>
      <c r="O1020" s="7"/>
      <c r="Q1020" s="63"/>
      <c r="R1020" s="64" t="s">
        <v>244</v>
      </c>
      <c r="S1020" s="125">
        <v>69.713236929606836</v>
      </c>
      <c r="T1020" s="126">
        <v>0</v>
      </c>
      <c r="U1020" s="127">
        <v>69.713236929606836</v>
      </c>
      <c r="AD1020" s="7"/>
    </row>
    <row r="1021" spans="2:30" ht="15.75" customHeight="1">
      <c r="B1021" s="63"/>
      <c r="C1021" s="64" t="s">
        <v>202</v>
      </c>
      <c r="D1021" s="125">
        <v>277.10457356984614</v>
      </c>
      <c r="E1021" s="126">
        <v>0</v>
      </c>
      <c r="F1021" s="127">
        <v>277.10457356984614</v>
      </c>
      <c r="O1021" s="7"/>
      <c r="Q1021" s="63"/>
      <c r="R1021" s="64" t="s">
        <v>217</v>
      </c>
      <c r="S1021" s="125">
        <v>9.5921083444699455</v>
      </c>
      <c r="T1021" s="126">
        <v>0</v>
      </c>
      <c r="U1021" s="127">
        <v>9.5921083444699455</v>
      </c>
      <c r="AD1021" s="7"/>
    </row>
    <row r="1022" spans="2:30" ht="15.75" customHeight="1">
      <c r="B1022" s="63"/>
      <c r="C1022" s="64" t="s">
        <v>217</v>
      </c>
      <c r="D1022" s="125">
        <v>43.180758129287511</v>
      </c>
      <c r="E1022" s="126">
        <v>0</v>
      </c>
      <c r="F1022" s="127">
        <v>43.180758129287511</v>
      </c>
      <c r="O1022" s="7"/>
      <c r="Q1022" s="60" t="s">
        <v>1623</v>
      </c>
      <c r="R1022" s="55"/>
      <c r="S1022" s="122">
        <v>395.80052724385649</v>
      </c>
      <c r="T1022" s="123">
        <v>0</v>
      </c>
      <c r="U1022" s="124">
        <v>395.80052724385649</v>
      </c>
      <c r="AD1022" s="7"/>
    </row>
    <row r="1023" spans="2:30" ht="15.75" customHeight="1">
      <c r="B1023" s="60" t="s">
        <v>1625</v>
      </c>
      <c r="C1023" s="55"/>
      <c r="D1023" s="122">
        <v>619.38328099247531</v>
      </c>
      <c r="E1023" s="123">
        <v>0</v>
      </c>
      <c r="F1023" s="124">
        <v>619.38328099247531</v>
      </c>
      <c r="O1023" s="7"/>
      <c r="Q1023" s="60" t="s">
        <v>1061</v>
      </c>
      <c r="R1023" s="60" t="s">
        <v>217</v>
      </c>
      <c r="S1023" s="122">
        <v>367.36242781227293</v>
      </c>
      <c r="T1023" s="123">
        <v>0</v>
      </c>
      <c r="U1023" s="124">
        <v>367.36242781227293</v>
      </c>
      <c r="AD1023" s="7"/>
    </row>
    <row r="1024" spans="2:30" ht="15.75" customHeight="1">
      <c r="B1024" s="60" t="s">
        <v>1316</v>
      </c>
      <c r="C1024" s="60" t="s">
        <v>244</v>
      </c>
      <c r="D1024" s="122">
        <v>607.19874686041283</v>
      </c>
      <c r="E1024" s="123">
        <v>0</v>
      </c>
      <c r="F1024" s="124">
        <v>607.19874686041283</v>
      </c>
      <c r="O1024" s="7"/>
      <c r="Q1024" s="63"/>
      <c r="R1024" s="64" t="s">
        <v>310</v>
      </c>
      <c r="S1024" s="125">
        <v>12.149039952627401</v>
      </c>
      <c r="T1024" s="126">
        <v>0</v>
      </c>
      <c r="U1024" s="127">
        <v>12.149039952627401</v>
      </c>
      <c r="AD1024" s="7"/>
    </row>
    <row r="1025" spans="2:30" ht="15.75" customHeight="1">
      <c r="B1025" s="60" t="s">
        <v>1639</v>
      </c>
      <c r="C1025" s="55"/>
      <c r="D1025" s="122">
        <v>607.19874686041283</v>
      </c>
      <c r="E1025" s="123">
        <v>0</v>
      </c>
      <c r="F1025" s="124">
        <v>607.19874686041283</v>
      </c>
      <c r="O1025" s="7"/>
      <c r="Q1025" s="63"/>
      <c r="R1025" s="64" t="s">
        <v>306</v>
      </c>
      <c r="S1025" s="125">
        <v>10.384004960592323</v>
      </c>
      <c r="T1025" s="126">
        <v>0</v>
      </c>
      <c r="U1025" s="127">
        <v>10.384004960592323</v>
      </c>
      <c r="AD1025" s="7"/>
    </row>
    <row r="1026" spans="2:30" ht="15.75" customHeight="1">
      <c r="B1026" s="60" t="s">
        <v>1366</v>
      </c>
      <c r="C1026" s="60" t="s">
        <v>244</v>
      </c>
      <c r="D1026" s="122">
        <v>601.57570541369819</v>
      </c>
      <c r="E1026" s="123">
        <v>0</v>
      </c>
      <c r="F1026" s="124">
        <v>601.57570541369819</v>
      </c>
      <c r="O1026" s="7"/>
      <c r="Q1026" s="63"/>
      <c r="R1026" s="64" t="s">
        <v>138</v>
      </c>
      <c r="S1026" s="125">
        <v>1.666139371525432</v>
      </c>
      <c r="T1026" s="126">
        <v>0</v>
      </c>
      <c r="U1026" s="127">
        <v>1.666139371525432</v>
      </c>
      <c r="AD1026" s="7"/>
    </row>
    <row r="1027" spans="2:30" ht="15.75" customHeight="1">
      <c r="B1027" s="60" t="s">
        <v>1641</v>
      </c>
      <c r="C1027" s="55"/>
      <c r="D1027" s="122">
        <v>601.57570541369819</v>
      </c>
      <c r="E1027" s="123">
        <v>0</v>
      </c>
      <c r="F1027" s="124">
        <v>601.57570541369819</v>
      </c>
      <c r="O1027" s="7"/>
      <c r="Q1027" s="60" t="s">
        <v>1654</v>
      </c>
      <c r="R1027" s="55"/>
      <c r="S1027" s="122">
        <v>391.5616120970181</v>
      </c>
      <c r="T1027" s="123">
        <v>0</v>
      </c>
      <c r="U1027" s="124">
        <v>391.5616120970181</v>
      </c>
      <c r="AD1027" s="7"/>
    </row>
    <row r="1028" spans="2:30" ht="15.75" customHeight="1">
      <c r="B1028" s="60" t="s">
        <v>1308</v>
      </c>
      <c r="C1028" s="60" t="s">
        <v>244</v>
      </c>
      <c r="D1028" s="122">
        <v>592.52799244757443</v>
      </c>
      <c r="E1028" s="123">
        <v>0</v>
      </c>
      <c r="F1028" s="124">
        <v>592.52799244757443</v>
      </c>
      <c r="O1028" s="7"/>
      <c r="Q1028" s="60" t="s">
        <v>1316</v>
      </c>
      <c r="R1028" s="60" t="s">
        <v>244</v>
      </c>
      <c r="S1028" s="122">
        <v>379.93246252562375</v>
      </c>
      <c r="T1028" s="123">
        <v>0</v>
      </c>
      <c r="U1028" s="124">
        <v>379.93246252562375</v>
      </c>
      <c r="AD1028" s="7"/>
    </row>
    <row r="1029" spans="2:30" ht="15.75" customHeight="1">
      <c r="B1029" s="60" t="s">
        <v>1644</v>
      </c>
      <c r="C1029" s="55"/>
      <c r="D1029" s="122">
        <v>592.52799244757443</v>
      </c>
      <c r="E1029" s="123">
        <v>0</v>
      </c>
      <c r="F1029" s="124">
        <v>592.52799244757443</v>
      </c>
      <c r="O1029" s="7"/>
      <c r="Q1029" s="60" t="s">
        <v>1639</v>
      </c>
      <c r="R1029" s="55"/>
      <c r="S1029" s="122">
        <v>379.93246252562375</v>
      </c>
      <c r="T1029" s="123">
        <v>0</v>
      </c>
      <c r="U1029" s="124">
        <v>379.93246252562375</v>
      </c>
      <c r="AD1029" s="7"/>
    </row>
    <row r="1030" spans="2:30" ht="15.75" customHeight="1">
      <c r="B1030" s="60" t="s">
        <v>1170</v>
      </c>
      <c r="C1030" s="60" t="s">
        <v>138</v>
      </c>
      <c r="D1030" s="122">
        <v>591.95996485216267</v>
      </c>
      <c r="E1030" s="123">
        <v>0</v>
      </c>
      <c r="F1030" s="124">
        <v>591.95996485216267</v>
      </c>
      <c r="O1030" s="7"/>
      <c r="Q1030" s="60" t="s">
        <v>1366</v>
      </c>
      <c r="R1030" s="60" t="s">
        <v>244</v>
      </c>
      <c r="S1030" s="122">
        <v>376.41404949400874</v>
      </c>
      <c r="T1030" s="123">
        <v>0</v>
      </c>
      <c r="U1030" s="124">
        <v>376.41404949400874</v>
      </c>
      <c r="AD1030" s="7"/>
    </row>
    <row r="1031" spans="2:30" ht="15.75" customHeight="1">
      <c r="B1031" s="60" t="s">
        <v>1642</v>
      </c>
      <c r="C1031" s="55"/>
      <c r="D1031" s="122">
        <v>591.95996485216267</v>
      </c>
      <c r="E1031" s="123">
        <v>0</v>
      </c>
      <c r="F1031" s="124">
        <v>591.95996485216267</v>
      </c>
      <c r="O1031" s="7"/>
      <c r="Q1031" s="60" t="s">
        <v>1641</v>
      </c>
      <c r="R1031" s="55"/>
      <c r="S1031" s="122">
        <v>376.41404949400874</v>
      </c>
      <c r="T1031" s="123">
        <v>0</v>
      </c>
      <c r="U1031" s="124">
        <v>376.41404949400874</v>
      </c>
      <c r="AD1031" s="7"/>
    </row>
    <row r="1032" spans="2:30" ht="15.75" customHeight="1">
      <c r="B1032" s="60" t="s">
        <v>955</v>
      </c>
      <c r="C1032" s="60" t="s">
        <v>244</v>
      </c>
      <c r="D1032" s="122">
        <v>591.21196147068372</v>
      </c>
      <c r="E1032" s="123">
        <v>0</v>
      </c>
      <c r="F1032" s="124">
        <v>591.21196147068372</v>
      </c>
      <c r="O1032" s="7"/>
      <c r="Q1032" s="60" t="s">
        <v>1170</v>
      </c>
      <c r="R1032" s="60" t="s">
        <v>138</v>
      </c>
      <c r="S1032" s="122">
        <v>374.93682262023708</v>
      </c>
      <c r="T1032" s="123">
        <v>0</v>
      </c>
      <c r="U1032" s="124">
        <v>374.93682262023708</v>
      </c>
      <c r="AD1032" s="7"/>
    </row>
    <row r="1033" spans="2:30" ht="15.75" customHeight="1">
      <c r="B1033" s="60" t="s">
        <v>1645</v>
      </c>
      <c r="C1033" s="55"/>
      <c r="D1033" s="122">
        <v>591.21196147068372</v>
      </c>
      <c r="E1033" s="123">
        <v>0</v>
      </c>
      <c r="F1033" s="124">
        <v>591.21196147068372</v>
      </c>
      <c r="O1033" s="7"/>
      <c r="Q1033" s="60" t="s">
        <v>1642</v>
      </c>
      <c r="R1033" s="55"/>
      <c r="S1033" s="122">
        <v>374.93682262023708</v>
      </c>
      <c r="T1033" s="123">
        <v>0</v>
      </c>
      <c r="U1033" s="124">
        <v>374.93682262023708</v>
      </c>
      <c r="AD1033" s="7"/>
    </row>
    <row r="1034" spans="2:30" ht="15.75" customHeight="1">
      <c r="B1034" s="60" t="s">
        <v>992</v>
      </c>
      <c r="C1034" s="60" t="s">
        <v>138</v>
      </c>
      <c r="D1034" s="122">
        <v>184.8508828705657</v>
      </c>
      <c r="E1034" s="123">
        <v>0</v>
      </c>
      <c r="F1034" s="124">
        <v>184.8508828705657</v>
      </c>
      <c r="O1034" s="7"/>
      <c r="Q1034" s="60" t="s">
        <v>1308</v>
      </c>
      <c r="R1034" s="60" t="s">
        <v>244</v>
      </c>
      <c r="S1034" s="122">
        <v>370.75277320643659</v>
      </c>
      <c r="T1034" s="123">
        <v>0</v>
      </c>
      <c r="U1034" s="124">
        <v>370.75277320643659</v>
      </c>
      <c r="AD1034" s="7"/>
    </row>
    <row r="1035" spans="2:30" ht="15.75" customHeight="1">
      <c r="B1035" s="63"/>
      <c r="C1035" s="64" t="s">
        <v>202</v>
      </c>
      <c r="D1035" s="125">
        <v>142.48638910478081</v>
      </c>
      <c r="E1035" s="126">
        <v>0</v>
      </c>
      <c r="F1035" s="127">
        <v>142.48638910478081</v>
      </c>
      <c r="O1035" s="7"/>
      <c r="Q1035" s="60" t="s">
        <v>1644</v>
      </c>
      <c r="R1035" s="55"/>
      <c r="S1035" s="122">
        <v>370.75277320643659</v>
      </c>
      <c r="T1035" s="123">
        <v>0</v>
      </c>
      <c r="U1035" s="124">
        <v>370.75277320643659</v>
      </c>
      <c r="AD1035" s="7"/>
    </row>
    <row r="1036" spans="2:30" ht="15.75" customHeight="1">
      <c r="B1036" s="63"/>
      <c r="C1036" s="64" t="s">
        <v>244</v>
      </c>
      <c r="D1036" s="125">
        <v>121.41237176333162</v>
      </c>
      <c r="E1036" s="126">
        <v>0</v>
      </c>
      <c r="F1036" s="127">
        <v>121.41237176333162</v>
      </c>
      <c r="O1036" s="7"/>
      <c r="Q1036" s="60" t="s">
        <v>955</v>
      </c>
      <c r="R1036" s="60" t="s">
        <v>244</v>
      </c>
      <c r="S1036" s="122">
        <v>369.9293148373352</v>
      </c>
      <c r="T1036" s="123">
        <v>0</v>
      </c>
      <c r="U1036" s="124">
        <v>369.9293148373352</v>
      </c>
      <c r="AD1036" s="7"/>
    </row>
    <row r="1037" spans="2:30" ht="15.75" customHeight="1">
      <c r="B1037" s="63"/>
      <c r="C1037" s="64" t="s">
        <v>310</v>
      </c>
      <c r="D1037" s="125">
        <v>72.025679081669523</v>
      </c>
      <c r="E1037" s="126">
        <v>0</v>
      </c>
      <c r="F1037" s="127">
        <v>72.025679081669523</v>
      </c>
      <c r="O1037" s="7"/>
      <c r="Q1037" s="60" t="s">
        <v>1645</v>
      </c>
      <c r="R1037" s="55"/>
      <c r="S1037" s="122">
        <v>369.9293148373352</v>
      </c>
      <c r="T1037" s="123">
        <v>0</v>
      </c>
      <c r="U1037" s="124">
        <v>369.9293148373352</v>
      </c>
      <c r="AD1037" s="7"/>
    </row>
    <row r="1038" spans="2:30" ht="15.75" customHeight="1">
      <c r="B1038" s="63"/>
      <c r="C1038" s="64" t="s">
        <v>193</v>
      </c>
      <c r="D1038" s="125">
        <v>38.716728531469812</v>
      </c>
      <c r="E1038" s="126">
        <v>0</v>
      </c>
      <c r="F1038" s="127">
        <v>38.716728531469812</v>
      </c>
      <c r="O1038" s="7"/>
      <c r="Q1038" s="60" t="s">
        <v>992</v>
      </c>
      <c r="R1038" s="60" t="s">
        <v>138</v>
      </c>
      <c r="S1038" s="122">
        <v>117.08123318668093</v>
      </c>
      <c r="T1038" s="123">
        <v>0</v>
      </c>
      <c r="U1038" s="124">
        <v>117.08123318668093</v>
      </c>
      <c r="AD1038" s="7"/>
    </row>
    <row r="1039" spans="2:30" ht="15.75" customHeight="1">
      <c r="B1039" s="63"/>
      <c r="C1039" s="64" t="s">
        <v>217</v>
      </c>
      <c r="D1039" s="125">
        <v>13.690214744832234</v>
      </c>
      <c r="E1039" s="126">
        <v>0</v>
      </c>
      <c r="F1039" s="127">
        <v>13.690214744832234</v>
      </c>
      <c r="O1039" s="7"/>
      <c r="Q1039" s="63"/>
      <c r="R1039" s="64" t="s">
        <v>202</v>
      </c>
      <c r="S1039" s="125">
        <v>103.06503404789495</v>
      </c>
      <c r="T1039" s="126">
        <v>0</v>
      </c>
      <c r="U1039" s="127">
        <v>103.06503404789495</v>
      </c>
      <c r="AD1039" s="7"/>
    </row>
    <row r="1040" spans="2:30" ht="15.75" customHeight="1">
      <c r="B1040" s="63"/>
      <c r="C1040" s="64" t="s">
        <v>45</v>
      </c>
      <c r="D1040" s="125">
        <v>3.4261388590921884</v>
      </c>
      <c r="E1040" s="126">
        <v>0</v>
      </c>
      <c r="F1040" s="127">
        <v>3.4261388590921884</v>
      </c>
      <c r="O1040" s="7"/>
      <c r="Q1040" s="63"/>
      <c r="R1040" s="64" t="s">
        <v>244</v>
      </c>
      <c r="S1040" s="125">
        <v>75.969361965306277</v>
      </c>
      <c r="T1040" s="126">
        <v>0</v>
      </c>
      <c r="U1040" s="127">
        <v>75.969361965306277</v>
      </c>
      <c r="AD1040" s="7"/>
    </row>
    <row r="1041" spans="2:30" ht="15.75" customHeight="1">
      <c r="B1041" s="60" t="s">
        <v>1629</v>
      </c>
      <c r="C1041" s="55"/>
      <c r="D1041" s="122">
        <v>576.60840495574189</v>
      </c>
      <c r="E1041" s="123">
        <v>0</v>
      </c>
      <c r="F1041" s="124">
        <v>576.60840495574189</v>
      </c>
      <c r="O1041" s="7"/>
      <c r="Q1041" s="63"/>
      <c r="R1041" s="64" t="s">
        <v>310</v>
      </c>
      <c r="S1041" s="125">
        <v>43.087153097758502</v>
      </c>
      <c r="T1041" s="126">
        <v>0</v>
      </c>
      <c r="U1041" s="127">
        <v>43.087153097758502</v>
      </c>
      <c r="AD1041" s="7"/>
    </row>
    <row r="1042" spans="2:30" ht="15.75" customHeight="1">
      <c r="B1042" s="60" t="s">
        <v>904</v>
      </c>
      <c r="C1042" s="60" t="s">
        <v>202</v>
      </c>
      <c r="D1042" s="122">
        <v>391.70940353374476</v>
      </c>
      <c r="E1042" s="123">
        <v>0</v>
      </c>
      <c r="F1042" s="124">
        <v>391.70940353374476</v>
      </c>
      <c r="O1042" s="7"/>
      <c r="Q1042" s="63"/>
      <c r="R1042" s="64" t="s">
        <v>193</v>
      </c>
      <c r="S1042" s="125">
        <v>12.172130794637896</v>
      </c>
      <c r="T1042" s="126">
        <v>0</v>
      </c>
      <c r="U1042" s="127">
        <v>12.172130794637896</v>
      </c>
      <c r="AD1042" s="7"/>
    </row>
    <row r="1043" spans="2:30" ht="15.75" customHeight="1">
      <c r="B1043" s="63"/>
      <c r="C1043" s="64" t="s">
        <v>164</v>
      </c>
      <c r="D1043" s="125">
        <v>108.4548348970784</v>
      </c>
      <c r="E1043" s="126">
        <v>0</v>
      </c>
      <c r="F1043" s="127">
        <v>108.4548348970784</v>
      </c>
      <c r="O1043" s="7"/>
      <c r="Q1043" s="63"/>
      <c r="R1043" s="64" t="s">
        <v>217</v>
      </c>
      <c r="S1043" s="125">
        <v>10.83637165262569</v>
      </c>
      <c r="T1043" s="126">
        <v>0</v>
      </c>
      <c r="U1043" s="127">
        <v>10.83637165262569</v>
      </c>
      <c r="AD1043" s="7"/>
    </row>
    <row r="1044" spans="2:30" ht="15.75" customHeight="1">
      <c r="B1044" s="63"/>
      <c r="C1044" s="64" t="s">
        <v>244</v>
      </c>
      <c r="D1044" s="125">
        <v>44.191722008091233</v>
      </c>
      <c r="E1044" s="126">
        <v>0</v>
      </c>
      <c r="F1044" s="127">
        <v>44.191722008091233</v>
      </c>
      <c r="O1044" s="7"/>
      <c r="Q1044" s="63"/>
      <c r="R1044" s="64" t="s">
        <v>45</v>
      </c>
      <c r="S1044" s="125">
        <v>2.2173558733919334</v>
      </c>
      <c r="T1044" s="126">
        <v>0</v>
      </c>
      <c r="U1044" s="127">
        <v>2.2173558733919334</v>
      </c>
      <c r="AD1044" s="7"/>
    </row>
    <row r="1045" spans="2:30" ht="15.75" customHeight="1">
      <c r="B1045" s="63"/>
      <c r="C1045" s="64" t="s">
        <v>217</v>
      </c>
      <c r="D1045" s="125">
        <v>25.848895211187276</v>
      </c>
      <c r="E1045" s="126">
        <v>0</v>
      </c>
      <c r="F1045" s="127">
        <v>25.848895211187276</v>
      </c>
      <c r="O1045" s="7"/>
      <c r="Q1045" s="60" t="s">
        <v>1629</v>
      </c>
      <c r="R1045" s="55"/>
      <c r="S1045" s="122">
        <v>364.42864061829619</v>
      </c>
      <c r="T1045" s="123">
        <v>0</v>
      </c>
      <c r="U1045" s="124">
        <v>364.42864061829619</v>
      </c>
      <c r="AD1045" s="7"/>
    </row>
    <row r="1046" spans="2:30" ht="15.75" customHeight="1">
      <c r="B1046" s="63"/>
      <c r="C1046" s="64" t="s">
        <v>138</v>
      </c>
      <c r="D1046" s="125">
        <v>3.6827615801512654</v>
      </c>
      <c r="E1046" s="126">
        <v>0</v>
      </c>
      <c r="F1046" s="127">
        <v>3.6827615801512654</v>
      </c>
      <c r="O1046" s="7"/>
      <c r="Q1046" s="60" t="s">
        <v>904</v>
      </c>
      <c r="R1046" s="60" t="s">
        <v>202</v>
      </c>
      <c r="S1046" s="122">
        <v>283.33613663546373</v>
      </c>
      <c r="T1046" s="123">
        <v>0</v>
      </c>
      <c r="U1046" s="124">
        <v>283.33613663546373</v>
      </c>
      <c r="AD1046" s="7"/>
    </row>
    <row r="1047" spans="2:30" ht="15.75" customHeight="1">
      <c r="B1047" s="60" t="s">
        <v>1637</v>
      </c>
      <c r="C1047" s="55"/>
      <c r="D1047" s="122">
        <v>573.887617230253</v>
      </c>
      <c r="E1047" s="123">
        <v>0</v>
      </c>
      <c r="F1047" s="124">
        <v>573.887617230253</v>
      </c>
      <c r="O1047" s="7"/>
      <c r="Q1047" s="63"/>
      <c r="R1047" s="64" t="s">
        <v>244</v>
      </c>
      <c r="S1047" s="125">
        <v>27.651357735166208</v>
      </c>
      <c r="T1047" s="126">
        <v>0</v>
      </c>
      <c r="U1047" s="127">
        <v>27.651357735166208</v>
      </c>
      <c r="AD1047" s="7"/>
    </row>
    <row r="1048" spans="2:30" ht="15.75" customHeight="1">
      <c r="B1048" s="60" t="s">
        <v>1271</v>
      </c>
      <c r="C1048" s="60" t="s">
        <v>128</v>
      </c>
      <c r="D1048" s="122">
        <v>572.61161720989116</v>
      </c>
      <c r="E1048" s="123">
        <v>0</v>
      </c>
      <c r="F1048" s="124">
        <v>572.61161720989116</v>
      </c>
      <c r="O1048" s="7"/>
      <c r="Q1048" s="63"/>
      <c r="R1048" s="64" t="s">
        <v>217</v>
      </c>
      <c r="S1048" s="125">
        <v>20.460470528699094</v>
      </c>
      <c r="T1048" s="126">
        <v>0</v>
      </c>
      <c r="U1048" s="127">
        <v>20.460470528699094</v>
      </c>
      <c r="AD1048" s="7"/>
    </row>
    <row r="1049" spans="2:30" ht="15.75" customHeight="1">
      <c r="B1049" s="60" t="s">
        <v>1651</v>
      </c>
      <c r="C1049" s="55"/>
      <c r="D1049" s="122">
        <v>572.61161720989116</v>
      </c>
      <c r="E1049" s="123">
        <v>0</v>
      </c>
      <c r="F1049" s="124">
        <v>572.61161720989116</v>
      </c>
      <c r="O1049" s="7"/>
      <c r="Q1049" s="63"/>
      <c r="R1049" s="64" t="s">
        <v>164</v>
      </c>
      <c r="S1049" s="125">
        <v>10.894864312776587</v>
      </c>
      <c r="T1049" s="126">
        <v>0</v>
      </c>
      <c r="U1049" s="127">
        <v>10.894864312776587</v>
      </c>
      <c r="AD1049" s="7"/>
    </row>
    <row r="1050" spans="2:30" ht="15.75" customHeight="1">
      <c r="B1050" s="60" t="s">
        <v>1205</v>
      </c>
      <c r="C1050" s="60" t="s">
        <v>202</v>
      </c>
      <c r="D1050" s="122">
        <v>437.55145539444482</v>
      </c>
      <c r="E1050" s="123">
        <v>0</v>
      </c>
      <c r="F1050" s="124">
        <v>437.55145539444482</v>
      </c>
      <c r="O1050" s="7"/>
      <c r="Q1050" s="63"/>
      <c r="R1050" s="64" t="s">
        <v>138</v>
      </c>
      <c r="S1050" s="125">
        <v>2.332595120135605</v>
      </c>
      <c r="T1050" s="126">
        <v>0</v>
      </c>
      <c r="U1050" s="127">
        <v>2.332595120135605</v>
      </c>
      <c r="AD1050" s="7"/>
    </row>
    <row r="1051" spans="2:30" ht="15.75" customHeight="1">
      <c r="B1051" s="63"/>
      <c r="C1051" s="64" t="s">
        <v>244</v>
      </c>
      <c r="D1051" s="125">
        <v>111.41398611176976</v>
      </c>
      <c r="E1051" s="126">
        <v>0</v>
      </c>
      <c r="F1051" s="127">
        <v>111.41398611176976</v>
      </c>
      <c r="O1051" s="7"/>
      <c r="Q1051" s="60" t="s">
        <v>1637</v>
      </c>
      <c r="R1051" s="55"/>
      <c r="S1051" s="122">
        <v>344.67542433224122</v>
      </c>
      <c r="T1051" s="123">
        <v>0</v>
      </c>
      <c r="U1051" s="124">
        <v>344.67542433224122</v>
      </c>
      <c r="AD1051" s="7"/>
    </row>
    <row r="1052" spans="2:30" ht="15.75" customHeight="1">
      <c r="B1052" s="63"/>
      <c r="C1052" s="64" t="s">
        <v>217</v>
      </c>
      <c r="D1052" s="125">
        <v>12.118264978450787</v>
      </c>
      <c r="E1052" s="126">
        <v>0</v>
      </c>
      <c r="F1052" s="127">
        <v>12.118264978450787</v>
      </c>
      <c r="O1052" s="7"/>
      <c r="Q1052" s="60" t="s">
        <v>1273</v>
      </c>
      <c r="R1052" s="60" t="s">
        <v>128</v>
      </c>
      <c r="S1052" s="122">
        <v>212.3365307181769</v>
      </c>
      <c r="T1052" s="123">
        <v>0</v>
      </c>
      <c r="U1052" s="124">
        <v>212.3365307181769</v>
      </c>
      <c r="AD1052" s="7"/>
    </row>
    <row r="1053" spans="2:30" ht="15.75" customHeight="1">
      <c r="B1053" s="60" t="s">
        <v>1623</v>
      </c>
      <c r="C1053" s="55"/>
      <c r="D1053" s="122">
        <v>561.0837064846653</v>
      </c>
      <c r="E1053" s="123">
        <v>0</v>
      </c>
      <c r="F1053" s="124">
        <v>561.0837064846653</v>
      </c>
      <c r="O1053" s="7"/>
      <c r="Q1053" s="63"/>
      <c r="R1053" s="64" t="s">
        <v>45</v>
      </c>
      <c r="S1053" s="125">
        <v>110.56870845876709</v>
      </c>
      <c r="T1053" s="126">
        <v>0</v>
      </c>
      <c r="U1053" s="127">
        <v>110.56870845876709</v>
      </c>
      <c r="AD1053" s="7"/>
    </row>
    <row r="1054" spans="2:30" ht="15.75" customHeight="1">
      <c r="B1054" s="60" t="s">
        <v>1021</v>
      </c>
      <c r="C1054" s="60" t="s">
        <v>61</v>
      </c>
      <c r="D1054" s="122">
        <v>270.68853246057762</v>
      </c>
      <c r="E1054" s="123">
        <v>0</v>
      </c>
      <c r="F1054" s="124">
        <v>270.68853246057762</v>
      </c>
      <c r="O1054" s="7"/>
      <c r="Q1054" s="63"/>
      <c r="R1054" s="64" t="s">
        <v>310</v>
      </c>
      <c r="S1054" s="125">
        <v>17.104056135046221</v>
      </c>
      <c r="T1054" s="126">
        <v>0</v>
      </c>
      <c r="U1054" s="127">
        <v>17.104056135046221</v>
      </c>
      <c r="AD1054" s="7"/>
    </row>
    <row r="1055" spans="2:30" ht="15.75" customHeight="1">
      <c r="B1055" s="63"/>
      <c r="C1055" s="64" t="s">
        <v>244</v>
      </c>
      <c r="D1055" s="125">
        <v>97.206833520336033</v>
      </c>
      <c r="E1055" s="126">
        <v>0</v>
      </c>
      <c r="F1055" s="127">
        <v>97.206833520336033</v>
      </c>
      <c r="O1055" s="7"/>
      <c r="Q1055" s="60" t="s">
        <v>1662</v>
      </c>
      <c r="R1055" s="55"/>
      <c r="S1055" s="122">
        <v>340.00929531199023</v>
      </c>
      <c r="T1055" s="123">
        <v>0</v>
      </c>
      <c r="U1055" s="124">
        <v>340.00929531199023</v>
      </c>
      <c r="AD1055" s="7"/>
    </row>
    <row r="1056" spans="2:30" ht="15.75" customHeight="1">
      <c r="B1056" s="63"/>
      <c r="C1056" s="64" t="s">
        <v>87</v>
      </c>
      <c r="D1056" s="125">
        <v>92.623117919306395</v>
      </c>
      <c r="E1056" s="126">
        <v>0</v>
      </c>
      <c r="F1056" s="127">
        <v>92.623117919306395</v>
      </c>
      <c r="O1056" s="7"/>
      <c r="Q1056" s="60" t="s">
        <v>1015</v>
      </c>
      <c r="R1056" s="60" t="s">
        <v>83</v>
      </c>
      <c r="S1056" s="122">
        <v>339.88320806457745</v>
      </c>
      <c r="T1056" s="123">
        <v>0</v>
      </c>
      <c r="U1056" s="124">
        <v>339.88320806457745</v>
      </c>
      <c r="AD1056" s="7"/>
    </row>
    <row r="1057" spans="2:30" ht="15.75" customHeight="1">
      <c r="B1057" s="63"/>
      <c r="C1057" s="64" t="s">
        <v>128</v>
      </c>
      <c r="D1057" s="125">
        <v>36.595070973052465</v>
      </c>
      <c r="E1057" s="126">
        <v>0</v>
      </c>
      <c r="F1057" s="127">
        <v>36.595070973052465</v>
      </c>
      <c r="O1057" s="7"/>
      <c r="Q1057" s="60" t="s">
        <v>1619</v>
      </c>
      <c r="R1057" s="55"/>
      <c r="S1057" s="122">
        <v>339.88320806457745</v>
      </c>
      <c r="T1057" s="123">
        <v>0</v>
      </c>
      <c r="U1057" s="124">
        <v>339.88320806457745</v>
      </c>
      <c r="AD1057" s="7"/>
    </row>
    <row r="1058" spans="2:30" ht="15.75" customHeight="1">
      <c r="B1058" s="63"/>
      <c r="C1058" s="64" t="s">
        <v>202</v>
      </c>
      <c r="D1058" s="125">
        <v>30.105242997467222</v>
      </c>
      <c r="E1058" s="126">
        <v>0</v>
      </c>
      <c r="F1058" s="127">
        <v>30.105242997467222</v>
      </c>
      <c r="O1058" s="7"/>
      <c r="Q1058" s="60" t="s">
        <v>1018</v>
      </c>
      <c r="R1058" s="60" t="s">
        <v>217</v>
      </c>
      <c r="S1058" s="122">
        <v>339.80005926760509</v>
      </c>
      <c r="T1058" s="123">
        <v>0</v>
      </c>
      <c r="U1058" s="124">
        <v>339.80005926760509</v>
      </c>
      <c r="AD1058" s="7"/>
    </row>
    <row r="1059" spans="2:30" ht="15.75" customHeight="1">
      <c r="B1059" s="63"/>
      <c r="C1059" s="64" t="s">
        <v>217</v>
      </c>
      <c r="D1059" s="125">
        <v>21.381920232295467</v>
      </c>
      <c r="E1059" s="126">
        <v>0</v>
      </c>
      <c r="F1059" s="127">
        <v>21.381920232295467</v>
      </c>
      <c r="O1059" s="7"/>
      <c r="Q1059" s="60" t="s">
        <v>1663</v>
      </c>
      <c r="R1059" s="55"/>
      <c r="S1059" s="122">
        <v>339.80005926760509</v>
      </c>
      <c r="T1059" s="123">
        <v>0</v>
      </c>
      <c r="U1059" s="124">
        <v>339.80005926760509</v>
      </c>
      <c r="AD1059" s="7"/>
    </row>
    <row r="1060" spans="2:30" ht="15.75" customHeight="1">
      <c r="B1060" s="63"/>
      <c r="C1060" s="64" t="s">
        <v>193</v>
      </c>
      <c r="D1060" s="125">
        <v>4.669225399609112</v>
      </c>
      <c r="E1060" s="126">
        <v>0</v>
      </c>
      <c r="F1060" s="127">
        <v>4.669225399609112</v>
      </c>
      <c r="O1060" s="7"/>
      <c r="Q1060" s="60" t="s">
        <v>1164</v>
      </c>
      <c r="R1060" s="60" t="s">
        <v>61</v>
      </c>
      <c r="S1060" s="122">
        <v>281.15295627004753</v>
      </c>
      <c r="T1060" s="123">
        <v>0</v>
      </c>
      <c r="U1060" s="124">
        <v>281.15295627004753</v>
      </c>
      <c r="AD1060" s="7"/>
    </row>
    <row r="1061" spans="2:30" ht="15.75" customHeight="1">
      <c r="B1061" s="63"/>
      <c r="C1061" s="64" t="s">
        <v>310</v>
      </c>
      <c r="D1061" s="125">
        <v>0.6559454642191882</v>
      </c>
      <c r="E1061" s="126">
        <v>0</v>
      </c>
      <c r="F1061" s="127">
        <v>0.6559454642191882</v>
      </c>
      <c r="O1061" s="7"/>
      <c r="Q1061" s="63"/>
      <c r="R1061" s="64" t="s">
        <v>128</v>
      </c>
      <c r="S1061" s="125">
        <v>43.56148078531681</v>
      </c>
      <c r="T1061" s="126">
        <v>0</v>
      </c>
      <c r="U1061" s="127">
        <v>43.56148078531681</v>
      </c>
      <c r="AD1061" s="7"/>
    </row>
    <row r="1062" spans="2:30" ht="15.75" customHeight="1">
      <c r="B1062" s="63"/>
      <c r="C1062" s="64" t="s">
        <v>138</v>
      </c>
      <c r="D1062" s="125">
        <v>0.3893275153450762</v>
      </c>
      <c r="E1062" s="126">
        <v>0</v>
      </c>
      <c r="F1062" s="127">
        <v>0.3893275153450762</v>
      </c>
      <c r="O1062" s="7"/>
      <c r="Q1062" s="63"/>
      <c r="R1062" s="64" t="s">
        <v>310</v>
      </c>
      <c r="S1062" s="125">
        <v>2.8314447011929751</v>
      </c>
      <c r="T1062" s="126">
        <v>0</v>
      </c>
      <c r="U1062" s="127">
        <v>2.8314447011929751</v>
      </c>
      <c r="AD1062" s="7"/>
    </row>
    <row r="1063" spans="2:30" ht="15.75" customHeight="1">
      <c r="B1063" s="63"/>
      <c r="C1063" s="64" t="s">
        <v>97</v>
      </c>
      <c r="D1063" s="125">
        <v>0.17183010210141342</v>
      </c>
      <c r="E1063" s="126">
        <v>0</v>
      </c>
      <c r="F1063" s="127">
        <v>0.17183010210141342</v>
      </c>
      <c r="O1063" s="7"/>
      <c r="Q1063" s="63"/>
      <c r="R1063" s="64" t="s">
        <v>97</v>
      </c>
      <c r="S1063" s="125">
        <v>1.7590410144648272</v>
      </c>
      <c r="T1063" s="126">
        <v>0</v>
      </c>
      <c r="U1063" s="127">
        <v>1.7590410144648272</v>
      </c>
      <c r="AD1063" s="7"/>
    </row>
    <row r="1064" spans="2:30" ht="15.75" customHeight="1">
      <c r="B1064" s="60" t="s">
        <v>1666</v>
      </c>
      <c r="C1064" s="55"/>
      <c r="D1064" s="122">
        <v>554.48704658431006</v>
      </c>
      <c r="E1064" s="123">
        <v>0</v>
      </c>
      <c r="F1064" s="124">
        <v>554.48704658431006</v>
      </c>
      <c r="O1064" s="7"/>
      <c r="Q1064" s="63"/>
      <c r="R1064" s="64" t="s">
        <v>306</v>
      </c>
      <c r="S1064" s="125">
        <v>0.89543244018004098</v>
      </c>
      <c r="T1064" s="126">
        <v>0</v>
      </c>
      <c r="U1064" s="127">
        <v>0.89543244018004098</v>
      </c>
      <c r="AD1064" s="7"/>
    </row>
    <row r="1065" spans="2:30" ht="15.75" customHeight="1">
      <c r="B1065" s="60" t="s">
        <v>1381</v>
      </c>
      <c r="C1065" s="60" t="s">
        <v>244</v>
      </c>
      <c r="D1065" s="122">
        <v>527.90788050274796</v>
      </c>
      <c r="E1065" s="123">
        <v>0</v>
      </c>
      <c r="F1065" s="124">
        <v>527.90788050274796</v>
      </c>
      <c r="O1065" s="7"/>
      <c r="Q1065" s="63"/>
      <c r="R1065" s="64" t="s">
        <v>319</v>
      </c>
      <c r="S1065" s="125">
        <v>0.35150025587467892</v>
      </c>
      <c r="T1065" s="126">
        <v>0</v>
      </c>
      <c r="U1065" s="127">
        <v>0.35150025587467892</v>
      </c>
      <c r="AD1065" s="7"/>
    </row>
    <row r="1066" spans="2:30" ht="15.75" customHeight="1">
      <c r="B1066" s="60" t="s">
        <v>1649</v>
      </c>
      <c r="C1066" s="55"/>
      <c r="D1066" s="122">
        <v>527.90788050274796</v>
      </c>
      <c r="E1066" s="123">
        <v>0</v>
      </c>
      <c r="F1066" s="124">
        <v>527.90788050274796</v>
      </c>
      <c r="O1066" s="7"/>
      <c r="Q1066" s="60" t="s">
        <v>1668</v>
      </c>
      <c r="R1066" s="55"/>
      <c r="S1066" s="122">
        <v>330.55185546707685</v>
      </c>
      <c r="T1066" s="123">
        <v>0</v>
      </c>
      <c r="U1066" s="124">
        <v>330.55185546707685</v>
      </c>
      <c r="AD1066" s="7"/>
    </row>
    <row r="1067" spans="2:30" ht="15.75" customHeight="1">
      <c r="B1067" s="60" t="s">
        <v>882</v>
      </c>
      <c r="C1067" s="60" t="s">
        <v>217</v>
      </c>
      <c r="D1067" s="122">
        <v>523.59328145439019</v>
      </c>
      <c r="E1067" s="123">
        <v>0</v>
      </c>
      <c r="F1067" s="124">
        <v>523.59328145439019</v>
      </c>
      <c r="O1067" s="7"/>
      <c r="Q1067" s="60" t="s">
        <v>1381</v>
      </c>
      <c r="R1067" s="60" t="s">
        <v>244</v>
      </c>
      <c r="S1067" s="122">
        <v>330.31909578726459</v>
      </c>
      <c r="T1067" s="123">
        <v>0</v>
      </c>
      <c r="U1067" s="124">
        <v>330.31909578726459</v>
      </c>
      <c r="AD1067" s="7"/>
    </row>
    <row r="1068" spans="2:30" ht="15.75" customHeight="1">
      <c r="B1068" s="60" t="s">
        <v>1647</v>
      </c>
      <c r="C1068" s="55"/>
      <c r="D1068" s="122">
        <v>523.59328145439019</v>
      </c>
      <c r="E1068" s="123">
        <v>0</v>
      </c>
      <c r="F1068" s="124">
        <v>523.59328145439019</v>
      </c>
      <c r="O1068" s="7"/>
      <c r="Q1068" s="60" t="s">
        <v>1649</v>
      </c>
      <c r="R1068" s="55"/>
      <c r="S1068" s="122">
        <v>330.31909578726459</v>
      </c>
      <c r="T1068" s="123">
        <v>0</v>
      </c>
      <c r="U1068" s="124">
        <v>330.31909578726459</v>
      </c>
      <c r="AD1068" s="7"/>
    </row>
    <row r="1069" spans="2:30" ht="15.75" customHeight="1">
      <c r="B1069" s="60" t="s">
        <v>1310</v>
      </c>
      <c r="C1069" s="60" t="s">
        <v>87</v>
      </c>
      <c r="D1069" s="122">
        <v>370.07250530757375</v>
      </c>
      <c r="E1069" s="123">
        <v>0</v>
      </c>
      <c r="F1069" s="124">
        <v>370.07250530757375</v>
      </c>
      <c r="O1069" s="7"/>
      <c r="Q1069" s="60" t="s">
        <v>1057</v>
      </c>
      <c r="R1069" s="60" t="s">
        <v>217</v>
      </c>
      <c r="S1069" s="122">
        <v>181.95709262392879</v>
      </c>
      <c r="T1069" s="123">
        <v>0</v>
      </c>
      <c r="U1069" s="124">
        <v>181.95709262392879</v>
      </c>
      <c r="AD1069" s="7"/>
    </row>
    <row r="1070" spans="2:30" ht="15.75" customHeight="1">
      <c r="B1070" s="63"/>
      <c r="C1070" s="64" t="s">
        <v>244</v>
      </c>
      <c r="D1070" s="125">
        <v>149.54897464667081</v>
      </c>
      <c r="E1070" s="126">
        <v>0</v>
      </c>
      <c r="F1070" s="127">
        <v>149.54897464667081</v>
      </c>
      <c r="O1070" s="7"/>
      <c r="Q1070" s="63"/>
      <c r="R1070" s="64" t="s">
        <v>244</v>
      </c>
      <c r="S1070" s="125">
        <v>144.59180362903155</v>
      </c>
      <c r="T1070" s="126">
        <v>0</v>
      </c>
      <c r="U1070" s="127">
        <v>144.59180362903155</v>
      </c>
      <c r="AD1070" s="7"/>
    </row>
    <row r="1071" spans="2:30" ht="15.75" customHeight="1">
      <c r="B1071" s="60" t="s">
        <v>1669</v>
      </c>
      <c r="C1071" s="55"/>
      <c r="D1071" s="122">
        <v>519.62147995424459</v>
      </c>
      <c r="E1071" s="123">
        <v>0</v>
      </c>
      <c r="F1071" s="124">
        <v>519.62147995424459</v>
      </c>
      <c r="O1071" s="7"/>
      <c r="Q1071" s="60" t="s">
        <v>1658</v>
      </c>
      <c r="R1071" s="55"/>
      <c r="S1071" s="122">
        <v>326.54889625296033</v>
      </c>
      <c r="T1071" s="123">
        <v>0</v>
      </c>
      <c r="U1071" s="124">
        <v>326.54889625296033</v>
      </c>
      <c r="AD1071" s="7"/>
    </row>
    <row r="1072" spans="2:30" ht="15.75" customHeight="1">
      <c r="B1072" s="60" t="s">
        <v>1164</v>
      </c>
      <c r="C1072" s="60" t="s">
        <v>61</v>
      </c>
      <c r="D1072" s="122">
        <v>436.56542416184033</v>
      </c>
      <c r="E1072" s="123">
        <v>0</v>
      </c>
      <c r="F1072" s="124">
        <v>436.56542416184033</v>
      </c>
      <c r="O1072" s="7"/>
      <c r="Q1072" s="60" t="s">
        <v>1222</v>
      </c>
      <c r="R1072" s="60" t="s">
        <v>128</v>
      </c>
      <c r="S1072" s="122">
        <v>186.62064954566424</v>
      </c>
      <c r="T1072" s="123">
        <v>0</v>
      </c>
      <c r="U1072" s="124">
        <v>186.62064954566424</v>
      </c>
      <c r="AD1072" s="7"/>
    </row>
    <row r="1073" spans="2:30" ht="15.75" customHeight="1">
      <c r="B1073" s="63"/>
      <c r="C1073" s="64" t="s">
        <v>128</v>
      </c>
      <c r="D1073" s="125">
        <v>60.846966640163338</v>
      </c>
      <c r="E1073" s="126">
        <v>0</v>
      </c>
      <c r="F1073" s="127">
        <v>60.846966640163338</v>
      </c>
      <c r="O1073" s="7"/>
      <c r="Q1073" s="63"/>
      <c r="R1073" s="64" t="s">
        <v>244</v>
      </c>
      <c r="S1073" s="125">
        <v>103.4001702110276</v>
      </c>
      <c r="T1073" s="126">
        <v>0</v>
      </c>
      <c r="U1073" s="127">
        <v>103.4001702110276</v>
      </c>
      <c r="AD1073" s="7"/>
    </row>
    <row r="1074" spans="2:30" ht="15.75" customHeight="1">
      <c r="B1074" s="63"/>
      <c r="C1074" s="64" t="s">
        <v>310</v>
      </c>
      <c r="D1074" s="125">
        <v>4.7331214230588872</v>
      </c>
      <c r="E1074" s="126">
        <v>0</v>
      </c>
      <c r="F1074" s="127">
        <v>4.7331214230588872</v>
      </c>
      <c r="O1074" s="7"/>
      <c r="Q1074" s="63"/>
      <c r="R1074" s="64" t="s">
        <v>217</v>
      </c>
      <c r="S1074" s="125">
        <v>28.616372375392519</v>
      </c>
      <c r="T1074" s="126">
        <v>0</v>
      </c>
      <c r="U1074" s="127">
        <v>28.616372375392519</v>
      </c>
      <c r="AD1074" s="7"/>
    </row>
    <row r="1075" spans="2:30" ht="15.75" customHeight="1">
      <c r="B1075" s="63"/>
      <c r="C1075" s="64" t="s">
        <v>97</v>
      </c>
      <c r="D1075" s="125">
        <v>2.3939369824768924</v>
      </c>
      <c r="E1075" s="126">
        <v>0</v>
      </c>
      <c r="F1075" s="127">
        <v>2.3939369824768924</v>
      </c>
      <c r="O1075" s="7"/>
      <c r="Q1075" s="60" t="s">
        <v>1659</v>
      </c>
      <c r="R1075" s="55"/>
      <c r="S1075" s="122">
        <v>318.63719213208435</v>
      </c>
      <c r="T1075" s="123">
        <v>0</v>
      </c>
      <c r="U1075" s="124">
        <v>318.63719213208435</v>
      </c>
      <c r="AD1075" s="7"/>
    </row>
    <row r="1076" spans="2:30" ht="15.75" customHeight="1">
      <c r="B1076" s="63"/>
      <c r="C1076" s="64" t="s">
        <v>306</v>
      </c>
      <c r="D1076" s="125">
        <v>1.3643452686357744</v>
      </c>
      <c r="E1076" s="126">
        <v>0</v>
      </c>
      <c r="F1076" s="127">
        <v>1.3643452686357744</v>
      </c>
      <c r="O1076" s="7"/>
      <c r="Q1076" s="60" t="s">
        <v>1298</v>
      </c>
      <c r="R1076" s="60" t="s">
        <v>202</v>
      </c>
      <c r="S1076" s="122">
        <v>247.45513296238039</v>
      </c>
      <c r="T1076" s="123">
        <v>0</v>
      </c>
      <c r="U1076" s="124">
        <v>247.45513296238039</v>
      </c>
      <c r="AD1076" s="7"/>
    </row>
    <row r="1077" spans="2:30" ht="15.75" customHeight="1">
      <c r="B1077" s="63"/>
      <c r="C1077" s="64" t="s">
        <v>319</v>
      </c>
      <c r="D1077" s="125">
        <v>0.67993037336776463</v>
      </c>
      <c r="E1077" s="126">
        <v>0</v>
      </c>
      <c r="F1077" s="127">
        <v>0.67993037336776463</v>
      </c>
      <c r="O1077" s="7"/>
      <c r="Q1077" s="63"/>
      <c r="R1077" s="64" t="s">
        <v>217</v>
      </c>
      <c r="S1077" s="125">
        <v>69.259500921497491</v>
      </c>
      <c r="T1077" s="126">
        <v>0</v>
      </c>
      <c r="U1077" s="127">
        <v>69.259500921497491</v>
      </c>
      <c r="AD1077" s="7"/>
    </row>
    <row r="1078" spans="2:30" ht="15.75" customHeight="1">
      <c r="B1078" s="60" t="s">
        <v>1668</v>
      </c>
      <c r="C1078" s="55"/>
      <c r="D1078" s="122">
        <v>506.58372484954293</v>
      </c>
      <c r="E1078" s="123">
        <v>0</v>
      </c>
      <c r="F1078" s="124">
        <v>506.58372484954293</v>
      </c>
      <c r="O1078" s="7"/>
      <c r="Q1078" s="60" t="s">
        <v>1643</v>
      </c>
      <c r="R1078" s="55"/>
      <c r="S1078" s="122">
        <v>316.71463388387787</v>
      </c>
      <c r="T1078" s="123">
        <v>0</v>
      </c>
      <c r="U1078" s="124">
        <v>316.71463388387787</v>
      </c>
      <c r="AD1078" s="7"/>
    </row>
    <row r="1079" spans="2:30" ht="15.75" customHeight="1">
      <c r="B1079" s="60" t="s">
        <v>1177</v>
      </c>
      <c r="C1079" s="60" t="s">
        <v>187</v>
      </c>
      <c r="D1079" s="122">
        <v>256.98765668271358</v>
      </c>
      <c r="E1079" s="123">
        <v>0</v>
      </c>
      <c r="F1079" s="124">
        <v>256.98765668271358</v>
      </c>
      <c r="O1079" s="7"/>
      <c r="Q1079" s="60" t="s">
        <v>1021</v>
      </c>
      <c r="R1079" s="60" t="s">
        <v>61</v>
      </c>
      <c r="S1079" s="122">
        <v>174.32640543122599</v>
      </c>
      <c r="T1079" s="123">
        <v>0</v>
      </c>
      <c r="U1079" s="124">
        <v>174.32640543122599</v>
      </c>
      <c r="AD1079" s="7"/>
    </row>
    <row r="1080" spans="2:30" ht="15.75" customHeight="1">
      <c r="B1080" s="63"/>
      <c r="C1080" s="64" t="s">
        <v>45</v>
      </c>
      <c r="D1080" s="125">
        <v>247.88601564491285</v>
      </c>
      <c r="E1080" s="126">
        <v>0</v>
      </c>
      <c r="F1080" s="127">
        <v>247.88601564491285</v>
      </c>
      <c r="O1080" s="7"/>
      <c r="Q1080" s="63"/>
      <c r="R1080" s="64" t="s">
        <v>244</v>
      </c>
      <c r="S1080" s="125">
        <v>60.823629535898583</v>
      </c>
      <c r="T1080" s="126">
        <v>0</v>
      </c>
      <c r="U1080" s="127">
        <v>60.823629535898583</v>
      </c>
      <c r="AD1080" s="7"/>
    </row>
    <row r="1081" spans="2:30" ht="15.75" customHeight="1">
      <c r="B1081" s="60" t="s">
        <v>1653</v>
      </c>
      <c r="C1081" s="55"/>
      <c r="D1081" s="122">
        <v>504.87367232762642</v>
      </c>
      <c r="E1081" s="123">
        <v>0</v>
      </c>
      <c r="F1081" s="124">
        <v>504.87367232762642</v>
      </c>
      <c r="O1081" s="7"/>
      <c r="Q1081" s="63"/>
      <c r="R1081" s="64" t="s">
        <v>128</v>
      </c>
      <c r="S1081" s="125">
        <v>26.199095354371973</v>
      </c>
      <c r="T1081" s="126">
        <v>0</v>
      </c>
      <c r="U1081" s="127">
        <v>26.199095354371973</v>
      </c>
      <c r="AD1081" s="7"/>
    </row>
    <row r="1082" spans="2:30" ht="15.75" customHeight="1">
      <c r="B1082" s="60" t="s">
        <v>1061</v>
      </c>
      <c r="C1082" s="60" t="s">
        <v>217</v>
      </c>
      <c r="D1082" s="122">
        <v>464.11019178308982</v>
      </c>
      <c r="E1082" s="123">
        <v>0</v>
      </c>
      <c r="F1082" s="124">
        <v>464.11019178308982</v>
      </c>
      <c r="O1082" s="7"/>
      <c r="Q1082" s="63"/>
      <c r="R1082" s="64" t="s">
        <v>202</v>
      </c>
      <c r="S1082" s="125">
        <v>21.776100258056179</v>
      </c>
      <c r="T1082" s="126">
        <v>0</v>
      </c>
      <c r="U1082" s="127">
        <v>21.776100258056179</v>
      </c>
      <c r="AD1082" s="7"/>
    </row>
    <row r="1083" spans="2:30" ht="15.75" customHeight="1">
      <c r="B1083" s="63"/>
      <c r="C1083" s="64" t="s">
        <v>310</v>
      </c>
      <c r="D1083" s="125">
        <v>20.308671839909618</v>
      </c>
      <c r="E1083" s="126">
        <v>0</v>
      </c>
      <c r="F1083" s="127">
        <v>20.308671839909618</v>
      </c>
      <c r="O1083" s="7"/>
      <c r="Q1083" s="63"/>
      <c r="R1083" s="64" t="s">
        <v>217</v>
      </c>
      <c r="S1083" s="125">
        <v>16.924674930421602</v>
      </c>
      <c r="T1083" s="126">
        <v>0</v>
      </c>
      <c r="U1083" s="127">
        <v>16.924674930421602</v>
      </c>
      <c r="AD1083" s="7"/>
    </row>
    <row r="1084" spans="2:30" ht="15.75" customHeight="1">
      <c r="B1084" s="63"/>
      <c r="C1084" s="64" t="s">
        <v>306</v>
      </c>
      <c r="D1084" s="125">
        <v>15.821816813590058</v>
      </c>
      <c r="E1084" s="126">
        <v>0</v>
      </c>
      <c r="F1084" s="127">
        <v>15.821816813590058</v>
      </c>
      <c r="O1084" s="7"/>
      <c r="Q1084" s="63"/>
      <c r="R1084" s="64" t="s">
        <v>87</v>
      </c>
      <c r="S1084" s="125">
        <v>9.5875755446834141</v>
      </c>
      <c r="T1084" s="126">
        <v>0</v>
      </c>
      <c r="U1084" s="127">
        <v>9.5875755446834141</v>
      </c>
      <c r="AD1084" s="7"/>
    </row>
    <row r="1085" spans="2:30" ht="15.75" customHeight="1">
      <c r="B1085" s="63"/>
      <c r="C1085" s="64" t="s">
        <v>138</v>
      </c>
      <c r="D1085" s="125">
        <v>2.6305439858223321</v>
      </c>
      <c r="E1085" s="126">
        <v>0</v>
      </c>
      <c r="F1085" s="127">
        <v>2.6305439858223321</v>
      </c>
      <c r="O1085" s="7"/>
      <c r="Q1085" s="63"/>
      <c r="R1085" s="64" t="s">
        <v>193</v>
      </c>
      <c r="S1085" s="125">
        <v>1.4679551818922727</v>
      </c>
      <c r="T1085" s="126">
        <v>0</v>
      </c>
      <c r="U1085" s="127">
        <v>1.4679551818922727</v>
      </c>
      <c r="AD1085" s="7"/>
    </row>
    <row r="1086" spans="2:30" ht="15.75" customHeight="1">
      <c r="B1086" s="60" t="s">
        <v>1654</v>
      </c>
      <c r="C1086" s="55"/>
      <c r="D1086" s="122">
        <v>502.87122442241179</v>
      </c>
      <c r="E1086" s="123">
        <v>0</v>
      </c>
      <c r="F1086" s="124">
        <v>502.87122442241179</v>
      </c>
      <c r="O1086" s="7"/>
      <c r="Q1086" s="63"/>
      <c r="R1086" s="64" t="s">
        <v>310</v>
      </c>
      <c r="S1086" s="125">
        <v>0.39239925261302117</v>
      </c>
      <c r="T1086" s="126">
        <v>0</v>
      </c>
      <c r="U1086" s="127">
        <v>0.39239925261302117</v>
      </c>
      <c r="AD1086" s="7"/>
    </row>
    <row r="1087" spans="2:30" ht="15.75" customHeight="1">
      <c r="B1087" s="60" t="s">
        <v>1052</v>
      </c>
      <c r="C1087" s="60" t="s">
        <v>202</v>
      </c>
      <c r="D1087" s="122">
        <v>172.42061023511084</v>
      </c>
      <c r="E1087" s="123">
        <v>0</v>
      </c>
      <c r="F1087" s="124">
        <v>172.42061023511084</v>
      </c>
      <c r="O1087" s="7"/>
      <c r="Q1087" s="63"/>
      <c r="R1087" s="64" t="s">
        <v>138</v>
      </c>
      <c r="S1087" s="125">
        <v>0.24659306410792514</v>
      </c>
      <c r="T1087" s="126">
        <v>0</v>
      </c>
      <c r="U1087" s="127">
        <v>0.24659306410792514</v>
      </c>
      <c r="AD1087" s="7"/>
    </row>
    <row r="1088" spans="2:30" ht="15.75" customHeight="1">
      <c r="B1088" s="63"/>
      <c r="C1088" s="64" t="s">
        <v>61</v>
      </c>
      <c r="D1088" s="125">
        <v>131.14622386467039</v>
      </c>
      <c r="E1088" s="126">
        <v>0</v>
      </c>
      <c r="F1088" s="127">
        <v>131.14622386467039</v>
      </c>
      <c r="O1088" s="7"/>
      <c r="Q1088" s="63"/>
      <c r="R1088" s="64" t="s">
        <v>97</v>
      </c>
      <c r="S1088" s="125">
        <v>0.12625904496589341</v>
      </c>
      <c r="T1088" s="126">
        <v>0</v>
      </c>
      <c r="U1088" s="127">
        <v>0.12625904496589341</v>
      </c>
      <c r="AD1088" s="7"/>
    </row>
    <row r="1089" spans="2:30" ht="15.75" customHeight="1">
      <c r="B1089" s="63"/>
      <c r="C1089" s="64" t="s">
        <v>244</v>
      </c>
      <c r="D1089" s="125">
        <v>96.518908236961352</v>
      </c>
      <c r="E1089" s="126">
        <v>0</v>
      </c>
      <c r="F1089" s="127">
        <v>96.518908236961352</v>
      </c>
      <c r="O1089" s="7"/>
      <c r="Q1089" s="60" t="s">
        <v>1666</v>
      </c>
      <c r="R1089" s="55"/>
      <c r="S1089" s="122">
        <v>311.87068759823683</v>
      </c>
      <c r="T1089" s="123">
        <v>0</v>
      </c>
      <c r="U1089" s="124">
        <v>311.87068759823683</v>
      </c>
      <c r="AD1089" s="7"/>
    </row>
    <row r="1090" spans="2:30" ht="15.75" customHeight="1">
      <c r="B1090" s="63"/>
      <c r="C1090" s="64" t="s">
        <v>193</v>
      </c>
      <c r="D1090" s="125">
        <v>34.187268869016378</v>
      </c>
      <c r="E1090" s="126">
        <v>0</v>
      </c>
      <c r="F1090" s="127">
        <v>34.187268869016378</v>
      </c>
      <c r="O1090" s="7"/>
      <c r="Q1090" s="60" t="s">
        <v>1214</v>
      </c>
      <c r="R1090" s="60" t="s">
        <v>244</v>
      </c>
      <c r="S1090" s="122">
        <v>241.92832584940336</v>
      </c>
      <c r="T1090" s="123">
        <v>0</v>
      </c>
      <c r="U1090" s="124">
        <v>241.92832584940336</v>
      </c>
      <c r="AD1090" s="7"/>
    </row>
    <row r="1091" spans="2:30" ht="15.75" customHeight="1">
      <c r="B1091" s="63"/>
      <c r="C1091" s="64" t="s">
        <v>210</v>
      </c>
      <c r="D1091" s="125">
        <v>24.105514294327456</v>
      </c>
      <c r="E1091" s="126">
        <v>0</v>
      </c>
      <c r="F1091" s="127">
        <v>24.105514294327456</v>
      </c>
      <c r="O1091" s="7"/>
      <c r="Q1091" s="63"/>
      <c r="R1091" s="64" t="s">
        <v>217</v>
      </c>
      <c r="S1091" s="125">
        <v>69.464913808635501</v>
      </c>
      <c r="T1091" s="126">
        <v>0</v>
      </c>
      <c r="U1091" s="127">
        <v>69.464913808635501</v>
      </c>
      <c r="AD1091" s="7"/>
    </row>
    <row r="1092" spans="2:30" ht="15.75" customHeight="1">
      <c r="B1092" s="63"/>
      <c r="C1092" s="64" t="s">
        <v>87</v>
      </c>
      <c r="D1092" s="125">
        <v>19.176182723985423</v>
      </c>
      <c r="E1092" s="126">
        <v>0</v>
      </c>
      <c r="F1092" s="127">
        <v>19.176182723985423</v>
      </c>
      <c r="O1092" s="7"/>
      <c r="Q1092" s="60" t="s">
        <v>1656</v>
      </c>
      <c r="R1092" s="55"/>
      <c r="S1092" s="122">
        <v>311.39323965803885</v>
      </c>
      <c r="T1092" s="123">
        <v>0</v>
      </c>
      <c r="U1092" s="124">
        <v>311.39323965803885</v>
      </c>
      <c r="AD1092" s="7"/>
    </row>
    <row r="1093" spans="2:30" ht="15.75" customHeight="1">
      <c r="B1093" s="63"/>
      <c r="C1093" s="64" t="s">
        <v>128</v>
      </c>
      <c r="D1093" s="125">
        <v>16.548078521416343</v>
      </c>
      <c r="E1093" s="126">
        <v>0</v>
      </c>
      <c r="F1093" s="127">
        <v>16.548078521416343</v>
      </c>
      <c r="O1093" s="7"/>
      <c r="Q1093" s="60" t="s">
        <v>1359</v>
      </c>
      <c r="R1093" s="60" t="s">
        <v>244</v>
      </c>
      <c r="S1093" s="122">
        <v>170.13772803410893</v>
      </c>
      <c r="T1093" s="123">
        <v>0</v>
      </c>
      <c r="U1093" s="124">
        <v>170.13772803410893</v>
      </c>
      <c r="AD1093" s="7"/>
    </row>
    <row r="1094" spans="2:30" ht="15.75" customHeight="1">
      <c r="B1094" s="63"/>
      <c r="C1094" s="64" t="s">
        <v>217</v>
      </c>
      <c r="D1094" s="125">
        <v>7.2024653707274631</v>
      </c>
      <c r="E1094" s="126">
        <v>0</v>
      </c>
      <c r="F1094" s="127">
        <v>7.2024653707274631</v>
      </c>
      <c r="O1094" s="7"/>
      <c r="Q1094" s="63"/>
      <c r="R1094" s="64" t="s">
        <v>202</v>
      </c>
      <c r="S1094" s="125">
        <v>133.68767955191058</v>
      </c>
      <c r="T1094" s="126">
        <v>0</v>
      </c>
      <c r="U1094" s="127">
        <v>133.68767955191058</v>
      </c>
      <c r="AD1094" s="7"/>
    </row>
    <row r="1095" spans="2:30" ht="15.75" customHeight="1">
      <c r="B1095" s="60" t="s">
        <v>1670</v>
      </c>
      <c r="C1095" s="55"/>
      <c r="D1095" s="122">
        <v>501.30525211621568</v>
      </c>
      <c r="E1095" s="123">
        <v>0</v>
      </c>
      <c r="F1095" s="124">
        <v>501.30525211621568</v>
      </c>
      <c r="O1095" s="7"/>
      <c r="Q1095" s="60" t="s">
        <v>1648</v>
      </c>
      <c r="R1095" s="55"/>
      <c r="S1095" s="122">
        <v>303.82540758601954</v>
      </c>
      <c r="T1095" s="123">
        <v>0</v>
      </c>
      <c r="U1095" s="124">
        <v>303.82540758601954</v>
      </c>
      <c r="AD1095" s="7"/>
    </row>
    <row r="1096" spans="2:30" ht="15.75" customHeight="1">
      <c r="B1096" s="60" t="s">
        <v>1273</v>
      </c>
      <c r="C1096" s="60" t="s">
        <v>128</v>
      </c>
      <c r="D1096" s="122">
        <v>296.59308104723249</v>
      </c>
      <c r="E1096" s="123">
        <v>0</v>
      </c>
      <c r="F1096" s="124">
        <v>296.59308104723249</v>
      </c>
      <c r="O1096" s="7"/>
      <c r="Q1096" s="60" t="s">
        <v>1052</v>
      </c>
      <c r="R1096" s="60" t="s">
        <v>202</v>
      </c>
      <c r="S1096" s="122">
        <v>124.71742863363974</v>
      </c>
      <c r="T1096" s="123">
        <v>0</v>
      </c>
      <c r="U1096" s="124">
        <v>124.71742863363974</v>
      </c>
      <c r="AD1096" s="7"/>
    </row>
    <row r="1097" spans="2:30" ht="15.75" customHeight="1">
      <c r="B1097" s="63"/>
      <c r="C1097" s="64" t="s">
        <v>45</v>
      </c>
      <c r="D1097" s="125">
        <v>170.84481259687144</v>
      </c>
      <c r="E1097" s="126">
        <v>0</v>
      </c>
      <c r="F1097" s="127">
        <v>170.84481259687144</v>
      </c>
      <c r="O1097" s="7"/>
      <c r="Q1097" s="63"/>
      <c r="R1097" s="64" t="s">
        <v>61</v>
      </c>
      <c r="S1097" s="125">
        <v>84.459617052807559</v>
      </c>
      <c r="T1097" s="126">
        <v>0</v>
      </c>
      <c r="U1097" s="127">
        <v>84.459617052807559</v>
      </c>
      <c r="AD1097" s="7"/>
    </row>
    <row r="1098" spans="2:30" ht="15.75" customHeight="1">
      <c r="B1098" s="63"/>
      <c r="C1098" s="64" t="s">
        <v>310</v>
      </c>
      <c r="D1098" s="125">
        <v>28.591614196060402</v>
      </c>
      <c r="E1098" s="126">
        <v>0</v>
      </c>
      <c r="F1098" s="127">
        <v>28.591614196060402</v>
      </c>
      <c r="O1098" s="7"/>
      <c r="Q1098" s="63"/>
      <c r="R1098" s="64" t="s">
        <v>244</v>
      </c>
      <c r="S1098" s="125">
        <v>60.393185388413769</v>
      </c>
      <c r="T1098" s="126">
        <v>0</v>
      </c>
      <c r="U1098" s="127">
        <v>60.393185388413769</v>
      </c>
      <c r="AD1098" s="7"/>
    </row>
    <row r="1099" spans="2:30" ht="15.75" customHeight="1">
      <c r="B1099" s="60" t="s">
        <v>1662</v>
      </c>
      <c r="C1099" s="55"/>
      <c r="D1099" s="122">
        <v>496.02950784016434</v>
      </c>
      <c r="E1099" s="123">
        <v>0</v>
      </c>
      <c r="F1099" s="124">
        <v>496.02950784016434</v>
      </c>
      <c r="O1099" s="7"/>
      <c r="Q1099" s="63"/>
      <c r="R1099" s="64" t="s">
        <v>128</v>
      </c>
      <c r="S1099" s="125">
        <v>11.847078734550649</v>
      </c>
      <c r="T1099" s="126">
        <v>0</v>
      </c>
      <c r="U1099" s="127">
        <v>11.847078734550649</v>
      </c>
      <c r="AD1099" s="7"/>
    </row>
    <row r="1100" spans="2:30" ht="15.75" customHeight="1">
      <c r="B1100" s="60" t="s">
        <v>1214</v>
      </c>
      <c r="C1100" s="60" t="s">
        <v>244</v>
      </c>
      <c r="D1100" s="122">
        <v>386.64391905150273</v>
      </c>
      <c r="E1100" s="123">
        <v>0</v>
      </c>
      <c r="F1100" s="124">
        <v>386.64391905150273</v>
      </c>
      <c r="O1100" s="7"/>
      <c r="Q1100" s="63"/>
      <c r="R1100" s="64" t="s">
        <v>193</v>
      </c>
      <c r="S1100" s="125">
        <v>10.748116485277897</v>
      </c>
      <c r="T1100" s="126">
        <v>0</v>
      </c>
      <c r="U1100" s="127">
        <v>10.748116485277897</v>
      </c>
      <c r="AD1100" s="7"/>
    </row>
    <row r="1101" spans="2:30" ht="15.75" customHeight="1">
      <c r="B1101" s="63"/>
      <c r="C1101" s="64" t="s">
        <v>217</v>
      </c>
      <c r="D1101" s="125">
        <v>87.759041287685449</v>
      </c>
      <c r="E1101" s="126">
        <v>0</v>
      </c>
      <c r="F1101" s="127">
        <v>87.759041287685449</v>
      </c>
      <c r="O1101" s="7"/>
      <c r="Q1101" s="63"/>
      <c r="R1101" s="64" t="s">
        <v>217</v>
      </c>
      <c r="S1101" s="125">
        <v>5.7010494741750453</v>
      </c>
      <c r="T1101" s="126">
        <v>0</v>
      </c>
      <c r="U1101" s="127">
        <v>5.7010494741750453</v>
      </c>
      <c r="AD1101" s="7"/>
    </row>
    <row r="1102" spans="2:30" ht="15.75" customHeight="1">
      <c r="B1102" s="60" t="s">
        <v>1656</v>
      </c>
      <c r="C1102" s="55"/>
      <c r="D1102" s="122">
        <v>474.40296033918821</v>
      </c>
      <c r="E1102" s="123">
        <v>0</v>
      </c>
      <c r="F1102" s="124">
        <v>474.40296033918821</v>
      </c>
      <c r="O1102" s="7"/>
      <c r="Q1102" s="63"/>
      <c r="R1102" s="64" t="s">
        <v>210</v>
      </c>
      <c r="S1102" s="125">
        <v>3.9404021680461603</v>
      </c>
      <c r="T1102" s="126">
        <v>0</v>
      </c>
      <c r="U1102" s="127">
        <v>3.9404021680461603</v>
      </c>
      <c r="AD1102" s="7"/>
    </row>
    <row r="1103" spans="2:30" ht="15.75" customHeight="1">
      <c r="B1103" s="60" t="s">
        <v>922</v>
      </c>
      <c r="C1103" s="60" t="s">
        <v>87</v>
      </c>
      <c r="D1103" s="122">
        <v>468.08656914088027</v>
      </c>
      <c r="E1103" s="123">
        <v>0</v>
      </c>
      <c r="F1103" s="124">
        <v>468.08656914088027</v>
      </c>
      <c r="O1103" s="7"/>
      <c r="Q1103" s="63"/>
      <c r="R1103" s="64" t="s">
        <v>87</v>
      </c>
      <c r="S1103" s="125">
        <v>1.984959097199003</v>
      </c>
      <c r="T1103" s="126">
        <v>0</v>
      </c>
      <c r="U1103" s="127">
        <v>1.984959097199003</v>
      </c>
      <c r="AD1103" s="7"/>
    </row>
    <row r="1104" spans="2:30" ht="15.75" customHeight="1">
      <c r="B1104" s="60" t="s">
        <v>1677</v>
      </c>
      <c r="C1104" s="55"/>
      <c r="D1104" s="122">
        <v>468.08656914088027</v>
      </c>
      <c r="E1104" s="123">
        <v>0</v>
      </c>
      <c r="F1104" s="124">
        <v>468.08656914088027</v>
      </c>
      <c r="O1104" s="7"/>
      <c r="Q1104" s="60" t="s">
        <v>1670</v>
      </c>
      <c r="R1104" s="55"/>
      <c r="S1104" s="122">
        <v>303.79183703410979</v>
      </c>
      <c r="T1104" s="123">
        <v>0</v>
      </c>
      <c r="U1104" s="124">
        <v>303.79183703410979</v>
      </c>
      <c r="AD1104" s="7"/>
    </row>
    <row r="1105" spans="2:30" ht="15.75" customHeight="1">
      <c r="B1105" s="60" t="s">
        <v>1222</v>
      </c>
      <c r="C1105" s="60" t="s">
        <v>128</v>
      </c>
      <c r="D1105" s="122">
        <v>260.67296686337983</v>
      </c>
      <c r="E1105" s="123">
        <v>0</v>
      </c>
      <c r="F1105" s="124">
        <v>260.67296686337983</v>
      </c>
      <c r="O1105" s="7"/>
      <c r="Q1105" s="60" t="s">
        <v>1239</v>
      </c>
      <c r="R1105" s="60" t="s">
        <v>138</v>
      </c>
      <c r="S1105" s="122">
        <v>291.15685682158295</v>
      </c>
      <c r="T1105" s="123">
        <v>0</v>
      </c>
      <c r="U1105" s="124">
        <v>291.15685682158295</v>
      </c>
      <c r="AD1105" s="7"/>
    </row>
    <row r="1106" spans="2:30" ht="15.75" customHeight="1">
      <c r="B1106" s="63"/>
      <c r="C1106" s="64" t="s">
        <v>244</v>
      </c>
      <c r="D1106" s="125">
        <v>165.25161698457126</v>
      </c>
      <c r="E1106" s="126">
        <v>0</v>
      </c>
      <c r="F1106" s="127">
        <v>165.25161698457126</v>
      </c>
      <c r="O1106" s="7"/>
      <c r="Q1106" s="60" t="s">
        <v>1655</v>
      </c>
      <c r="R1106" s="55"/>
      <c r="S1106" s="122">
        <v>291.15685682158295</v>
      </c>
      <c r="T1106" s="123">
        <v>0</v>
      </c>
      <c r="U1106" s="124">
        <v>291.15685682158295</v>
      </c>
      <c r="AD1106" s="7"/>
    </row>
    <row r="1107" spans="2:30" ht="15.75" customHeight="1">
      <c r="B1107" s="63"/>
      <c r="C1107" s="64" t="s">
        <v>217</v>
      </c>
      <c r="D1107" s="125">
        <v>36.152717495831062</v>
      </c>
      <c r="E1107" s="126">
        <v>0</v>
      </c>
      <c r="F1107" s="127">
        <v>36.152717495831062</v>
      </c>
      <c r="O1107" s="7"/>
      <c r="Q1107" s="60" t="s">
        <v>1177</v>
      </c>
      <c r="R1107" s="60" t="s">
        <v>45</v>
      </c>
      <c r="S1107" s="122">
        <v>160.42884872086341</v>
      </c>
      <c r="T1107" s="123">
        <v>0</v>
      </c>
      <c r="U1107" s="124">
        <v>160.42884872086341</v>
      </c>
      <c r="AD1107" s="7"/>
    </row>
    <row r="1108" spans="2:30" ht="15.75" customHeight="1">
      <c r="B1108" s="60" t="s">
        <v>1659</v>
      </c>
      <c r="C1108" s="55"/>
      <c r="D1108" s="122">
        <v>462.07730134378215</v>
      </c>
      <c r="E1108" s="123">
        <v>0</v>
      </c>
      <c r="F1108" s="124">
        <v>462.07730134378215</v>
      </c>
      <c r="O1108" s="7"/>
      <c r="Q1108" s="63"/>
      <c r="R1108" s="64" t="s">
        <v>187</v>
      </c>
      <c r="S1108" s="125">
        <v>127.1777120329089</v>
      </c>
      <c r="T1108" s="126">
        <v>0</v>
      </c>
      <c r="U1108" s="127">
        <v>127.1777120329089</v>
      </c>
      <c r="AD1108" s="7"/>
    </row>
    <row r="1109" spans="2:30" ht="15.75" customHeight="1">
      <c r="B1109" s="60" t="s">
        <v>1057</v>
      </c>
      <c r="C1109" s="60" t="s">
        <v>244</v>
      </c>
      <c r="D1109" s="122">
        <v>231.08307562403576</v>
      </c>
      <c r="E1109" s="123">
        <v>0</v>
      </c>
      <c r="F1109" s="124">
        <v>231.08307562403576</v>
      </c>
      <c r="O1109" s="7"/>
      <c r="Q1109" s="60" t="s">
        <v>1653</v>
      </c>
      <c r="R1109" s="55"/>
      <c r="S1109" s="122">
        <v>287.60656075377233</v>
      </c>
      <c r="T1109" s="123">
        <v>0</v>
      </c>
      <c r="U1109" s="124">
        <v>287.60656075377233</v>
      </c>
      <c r="AD1109" s="7"/>
    </row>
    <row r="1110" spans="2:30" ht="15.75" customHeight="1">
      <c r="B1110" s="63"/>
      <c r="C1110" s="64" t="s">
        <v>217</v>
      </c>
      <c r="D1110" s="125">
        <v>229.87691380659956</v>
      </c>
      <c r="E1110" s="126">
        <v>0</v>
      </c>
      <c r="F1110" s="127">
        <v>229.87691380659956</v>
      </c>
      <c r="O1110" s="7"/>
      <c r="Q1110" s="60" t="s">
        <v>1396</v>
      </c>
      <c r="R1110" s="60" t="s">
        <v>244</v>
      </c>
      <c r="S1110" s="122">
        <v>261.41060226382507</v>
      </c>
      <c r="T1110" s="123">
        <v>0</v>
      </c>
      <c r="U1110" s="124">
        <v>261.41060226382507</v>
      </c>
      <c r="AD1110" s="7"/>
    </row>
    <row r="1111" spans="2:30" ht="15.75" customHeight="1">
      <c r="B1111" s="60" t="s">
        <v>1658</v>
      </c>
      <c r="C1111" s="55"/>
      <c r="D1111" s="122">
        <v>460.95998943063535</v>
      </c>
      <c r="E1111" s="123">
        <v>0</v>
      </c>
      <c r="F1111" s="124">
        <v>460.95998943063535</v>
      </c>
      <c r="O1111" s="7"/>
      <c r="Q1111" s="63"/>
      <c r="R1111" s="64" t="s">
        <v>217</v>
      </c>
      <c r="S1111" s="125">
        <v>25.595792707149741</v>
      </c>
      <c r="T1111" s="126">
        <v>0</v>
      </c>
      <c r="U1111" s="127">
        <v>25.595792707149741</v>
      </c>
      <c r="AD1111" s="7"/>
    </row>
    <row r="1112" spans="2:30" ht="15.75" customHeight="1">
      <c r="B1112" s="60" t="s">
        <v>1239</v>
      </c>
      <c r="C1112" s="60" t="s">
        <v>138</v>
      </c>
      <c r="D1112" s="122">
        <v>459.685985297694</v>
      </c>
      <c r="E1112" s="123">
        <v>0</v>
      </c>
      <c r="F1112" s="124">
        <v>459.685985297694</v>
      </c>
      <c r="O1112" s="7"/>
      <c r="Q1112" s="60" t="s">
        <v>1657</v>
      </c>
      <c r="R1112" s="55"/>
      <c r="S1112" s="122">
        <v>287.00639497097484</v>
      </c>
      <c r="T1112" s="123">
        <v>0</v>
      </c>
      <c r="U1112" s="124">
        <v>287.00639497097484</v>
      </c>
      <c r="AD1112" s="7"/>
    </row>
    <row r="1113" spans="2:30" ht="15.75" customHeight="1">
      <c r="B1113" s="60" t="s">
        <v>1655</v>
      </c>
      <c r="C1113" s="55"/>
      <c r="D1113" s="122">
        <v>459.685985297694</v>
      </c>
      <c r="E1113" s="123">
        <v>0</v>
      </c>
      <c r="F1113" s="124">
        <v>459.685985297694</v>
      </c>
      <c r="O1113" s="7"/>
      <c r="Q1113" s="60" t="s">
        <v>1342</v>
      </c>
      <c r="R1113" s="60" t="s">
        <v>202</v>
      </c>
      <c r="S1113" s="122">
        <v>284.57348239052226</v>
      </c>
      <c r="T1113" s="123">
        <v>0</v>
      </c>
      <c r="U1113" s="124">
        <v>284.57348239052226</v>
      </c>
      <c r="AD1113" s="7"/>
    </row>
    <row r="1114" spans="2:30" ht="15.75" customHeight="1">
      <c r="B1114" s="60" t="s">
        <v>1359</v>
      </c>
      <c r="C1114" s="60" t="s">
        <v>244</v>
      </c>
      <c r="D1114" s="122">
        <v>271.90994570257692</v>
      </c>
      <c r="E1114" s="123">
        <v>0</v>
      </c>
      <c r="F1114" s="124">
        <v>271.90994570257692</v>
      </c>
      <c r="O1114" s="7"/>
      <c r="Q1114" s="60" t="s">
        <v>1640</v>
      </c>
      <c r="R1114" s="55"/>
      <c r="S1114" s="122">
        <v>284.57348239052226</v>
      </c>
      <c r="T1114" s="123">
        <v>0</v>
      </c>
      <c r="U1114" s="124">
        <v>284.57348239052226</v>
      </c>
      <c r="AD1114" s="7"/>
    </row>
    <row r="1115" spans="2:30" ht="15.75" customHeight="1">
      <c r="B1115" s="63"/>
      <c r="C1115" s="64" t="s">
        <v>202</v>
      </c>
      <c r="D1115" s="125">
        <v>184.82189331346598</v>
      </c>
      <c r="E1115" s="126">
        <v>0</v>
      </c>
      <c r="F1115" s="127">
        <v>184.82189331346598</v>
      </c>
      <c r="O1115" s="7"/>
      <c r="Q1115" s="60" t="s">
        <v>1131</v>
      </c>
      <c r="R1115" s="60" t="s">
        <v>202</v>
      </c>
      <c r="S1115" s="122">
        <v>272.07675271554302</v>
      </c>
      <c r="T1115" s="123">
        <v>0</v>
      </c>
      <c r="U1115" s="124">
        <v>272.07675271554302</v>
      </c>
      <c r="AD1115" s="7"/>
    </row>
    <row r="1116" spans="2:30" ht="15.75" customHeight="1">
      <c r="B1116" s="60" t="s">
        <v>1648</v>
      </c>
      <c r="C1116" s="55"/>
      <c r="D1116" s="122">
        <v>456.7318390160429</v>
      </c>
      <c r="E1116" s="123">
        <v>0</v>
      </c>
      <c r="F1116" s="124">
        <v>456.7318390160429</v>
      </c>
      <c r="O1116" s="7"/>
      <c r="Q1116" s="60" t="s">
        <v>1646</v>
      </c>
      <c r="R1116" s="55"/>
      <c r="S1116" s="122">
        <v>272.07675271554302</v>
      </c>
      <c r="T1116" s="123">
        <v>0</v>
      </c>
      <c r="U1116" s="124">
        <v>272.07675271554302</v>
      </c>
      <c r="AD1116" s="7"/>
    </row>
    <row r="1117" spans="2:30" ht="15.75" customHeight="1">
      <c r="B1117" s="60" t="s">
        <v>1396</v>
      </c>
      <c r="C1117" s="60" t="s">
        <v>244</v>
      </c>
      <c r="D1117" s="122">
        <v>417.78001557293965</v>
      </c>
      <c r="E1117" s="123">
        <v>0</v>
      </c>
      <c r="F1117" s="124">
        <v>417.78001557293965</v>
      </c>
      <c r="O1117" s="7"/>
      <c r="Q1117" s="60" t="s">
        <v>1127</v>
      </c>
      <c r="R1117" s="60" t="s">
        <v>244</v>
      </c>
      <c r="S1117" s="122">
        <v>134.09270942298872</v>
      </c>
      <c r="T1117" s="123">
        <v>0</v>
      </c>
      <c r="U1117" s="124">
        <v>134.09270942298872</v>
      </c>
      <c r="AD1117" s="7"/>
    </row>
    <row r="1118" spans="2:30" ht="15.75" customHeight="1">
      <c r="B1118" s="63"/>
      <c r="C1118" s="64" t="s">
        <v>217</v>
      </c>
      <c r="D1118" s="125">
        <v>32.336644585292049</v>
      </c>
      <c r="E1118" s="126">
        <v>0</v>
      </c>
      <c r="F1118" s="127">
        <v>32.336644585292049</v>
      </c>
      <c r="O1118" s="7"/>
      <c r="Q1118" s="63"/>
      <c r="R1118" s="64" t="s">
        <v>128</v>
      </c>
      <c r="S1118" s="125">
        <v>92.882652450956655</v>
      </c>
      <c r="T1118" s="126">
        <v>0</v>
      </c>
      <c r="U1118" s="127">
        <v>92.882652450956655</v>
      </c>
      <c r="AD1118" s="7"/>
    </row>
    <row r="1119" spans="2:30" ht="15.75" customHeight="1">
      <c r="B1119" s="60" t="s">
        <v>1657</v>
      </c>
      <c r="C1119" s="55"/>
      <c r="D1119" s="122">
        <v>450.1166601582317</v>
      </c>
      <c r="E1119" s="123">
        <v>0</v>
      </c>
      <c r="F1119" s="124">
        <v>450.1166601582317</v>
      </c>
      <c r="O1119" s="7"/>
      <c r="Q1119" s="63"/>
      <c r="R1119" s="64" t="s">
        <v>217</v>
      </c>
      <c r="S1119" s="125">
        <v>38.683287557345437</v>
      </c>
      <c r="T1119" s="126">
        <v>0</v>
      </c>
      <c r="U1119" s="127">
        <v>38.683287557345437</v>
      </c>
      <c r="AD1119" s="7"/>
    </row>
    <row r="1120" spans="2:30" ht="15.75" customHeight="1">
      <c r="B1120" s="60" t="s">
        <v>1298</v>
      </c>
      <c r="C1120" s="60" t="s">
        <v>202</v>
      </c>
      <c r="D1120" s="122">
        <v>342.10427122032422</v>
      </c>
      <c r="E1120" s="123">
        <v>0</v>
      </c>
      <c r="F1120" s="124">
        <v>342.10427122032422</v>
      </c>
      <c r="O1120" s="7"/>
      <c r="Q1120" s="60" t="s">
        <v>1678</v>
      </c>
      <c r="R1120" s="55"/>
      <c r="S1120" s="122">
        <v>265.65864943129083</v>
      </c>
      <c r="T1120" s="123">
        <v>0</v>
      </c>
      <c r="U1120" s="124">
        <v>265.65864943129083</v>
      </c>
      <c r="AD1120" s="7"/>
    </row>
    <row r="1121" spans="2:30" ht="15.75" customHeight="1">
      <c r="B1121" s="63"/>
      <c r="C1121" s="64" t="s">
        <v>217</v>
      </c>
      <c r="D1121" s="125">
        <v>87.499531312721274</v>
      </c>
      <c r="E1121" s="126">
        <v>0</v>
      </c>
      <c r="F1121" s="127">
        <v>87.499531312721274</v>
      </c>
      <c r="O1121" s="7"/>
      <c r="Q1121" s="60" t="s">
        <v>1120</v>
      </c>
      <c r="R1121" s="60" t="s">
        <v>193</v>
      </c>
      <c r="S1121" s="122">
        <v>260.28450454444851</v>
      </c>
      <c r="T1121" s="123">
        <v>0</v>
      </c>
      <c r="U1121" s="124">
        <v>260.28450454444851</v>
      </c>
      <c r="AD1121" s="7"/>
    </row>
    <row r="1122" spans="2:30" ht="15.75" customHeight="1">
      <c r="B1122" s="60" t="s">
        <v>1643</v>
      </c>
      <c r="C1122" s="55"/>
      <c r="D1122" s="122">
        <v>429.6038025330455</v>
      </c>
      <c r="E1122" s="123">
        <v>0</v>
      </c>
      <c r="F1122" s="124">
        <v>429.6038025330455</v>
      </c>
      <c r="O1122" s="7"/>
      <c r="Q1122" s="60" t="s">
        <v>1633</v>
      </c>
      <c r="R1122" s="55"/>
      <c r="S1122" s="122">
        <v>260.28450454444851</v>
      </c>
      <c r="T1122" s="123">
        <v>0</v>
      </c>
      <c r="U1122" s="124">
        <v>260.28450454444851</v>
      </c>
      <c r="AD1122" s="7"/>
    </row>
    <row r="1123" spans="2:30" ht="15.75" customHeight="1">
      <c r="B1123" s="60" t="s">
        <v>1018</v>
      </c>
      <c r="C1123" s="60" t="s">
        <v>217</v>
      </c>
      <c r="D1123" s="122">
        <v>429.28905825715702</v>
      </c>
      <c r="E1123" s="123">
        <v>0</v>
      </c>
      <c r="F1123" s="124">
        <v>429.28905825715702</v>
      </c>
      <c r="O1123" s="7"/>
      <c r="Q1123" s="60" t="s">
        <v>1260</v>
      </c>
      <c r="R1123" s="60" t="s">
        <v>244</v>
      </c>
      <c r="S1123" s="122">
        <v>190.90197940951799</v>
      </c>
      <c r="T1123" s="123">
        <v>0</v>
      </c>
      <c r="U1123" s="124">
        <v>190.90197940951799</v>
      </c>
      <c r="AD1123" s="7"/>
    </row>
    <row r="1124" spans="2:30" ht="15.75" customHeight="1">
      <c r="B1124" s="60" t="s">
        <v>1663</v>
      </c>
      <c r="C1124" s="55"/>
      <c r="D1124" s="122">
        <v>429.28905825715702</v>
      </c>
      <c r="E1124" s="123">
        <v>0</v>
      </c>
      <c r="F1124" s="124">
        <v>429.28905825715702</v>
      </c>
      <c r="O1124" s="7"/>
      <c r="Q1124" s="63"/>
      <c r="R1124" s="64" t="s">
        <v>128</v>
      </c>
      <c r="S1124" s="125">
        <v>32.614180182504178</v>
      </c>
      <c r="T1124" s="126">
        <v>0</v>
      </c>
      <c r="U1124" s="127">
        <v>32.614180182504178</v>
      </c>
      <c r="AD1124" s="7"/>
    </row>
    <row r="1125" spans="2:30" ht="15.75" customHeight="1">
      <c r="B1125" s="60" t="s">
        <v>1173</v>
      </c>
      <c r="C1125" s="60" t="s">
        <v>244</v>
      </c>
      <c r="D1125" s="122">
        <v>398.75738599788309</v>
      </c>
      <c r="E1125" s="123">
        <v>0</v>
      </c>
      <c r="F1125" s="124">
        <v>398.75738599788309</v>
      </c>
      <c r="O1125" s="7"/>
      <c r="Q1125" s="63"/>
      <c r="R1125" s="64" t="s">
        <v>217</v>
      </c>
      <c r="S1125" s="125">
        <v>25.36344042497722</v>
      </c>
      <c r="T1125" s="126">
        <v>0</v>
      </c>
      <c r="U1125" s="127">
        <v>25.36344042497722</v>
      </c>
      <c r="AD1125" s="7"/>
    </row>
    <row r="1126" spans="2:30" ht="15.75" customHeight="1">
      <c r="B1126" s="60" t="s">
        <v>1660</v>
      </c>
      <c r="C1126" s="55"/>
      <c r="D1126" s="122">
        <v>398.75738599788309</v>
      </c>
      <c r="E1126" s="123">
        <v>0</v>
      </c>
      <c r="F1126" s="124">
        <v>398.75738599788309</v>
      </c>
      <c r="O1126" s="7"/>
      <c r="Q1126" s="63"/>
      <c r="R1126" s="64" t="s">
        <v>97</v>
      </c>
      <c r="S1126" s="125">
        <v>1.2694084380870925</v>
      </c>
      <c r="T1126" s="126">
        <v>0</v>
      </c>
      <c r="U1126" s="127">
        <v>1.2694084380870925</v>
      </c>
      <c r="AD1126" s="7"/>
    </row>
    <row r="1127" spans="2:30" ht="15.75" customHeight="1">
      <c r="B1127" s="60" t="s">
        <v>1181</v>
      </c>
      <c r="C1127" s="60" t="s">
        <v>244</v>
      </c>
      <c r="D1127" s="122">
        <v>309.52151282621458</v>
      </c>
      <c r="E1127" s="123">
        <v>0</v>
      </c>
      <c r="F1127" s="124">
        <v>309.52151282621458</v>
      </c>
      <c r="O1127" s="7"/>
      <c r="Q1127" s="63"/>
      <c r="R1127" s="64" t="s">
        <v>319</v>
      </c>
      <c r="S1127" s="125">
        <v>0.25723843530533747</v>
      </c>
      <c r="T1127" s="126">
        <v>0</v>
      </c>
      <c r="U1127" s="127">
        <v>0.25723843530533747</v>
      </c>
      <c r="AD1127" s="7"/>
    </row>
    <row r="1128" spans="2:30" ht="15.75" customHeight="1">
      <c r="B1128" s="63"/>
      <c r="C1128" s="64" t="s">
        <v>210</v>
      </c>
      <c r="D1128" s="125">
        <v>84.763291740053376</v>
      </c>
      <c r="E1128" s="126">
        <v>0</v>
      </c>
      <c r="F1128" s="127">
        <v>84.763291740053376</v>
      </c>
      <c r="O1128" s="7"/>
      <c r="Q1128" s="60" t="s">
        <v>1674</v>
      </c>
      <c r="R1128" s="55"/>
      <c r="S1128" s="122">
        <v>250.40624689039183</v>
      </c>
      <c r="T1128" s="123">
        <v>0</v>
      </c>
      <c r="U1128" s="124">
        <v>250.40624689039183</v>
      </c>
      <c r="AD1128" s="7"/>
    </row>
    <row r="1129" spans="2:30" ht="15.75" customHeight="1">
      <c r="B1129" s="60" t="s">
        <v>1682</v>
      </c>
      <c r="C1129" s="55"/>
      <c r="D1129" s="122">
        <v>394.28480456626795</v>
      </c>
      <c r="E1129" s="123">
        <v>0</v>
      </c>
      <c r="F1129" s="124">
        <v>394.28480456626795</v>
      </c>
      <c r="O1129" s="7"/>
      <c r="Q1129" s="60" t="s">
        <v>912</v>
      </c>
      <c r="R1129" s="60" t="s">
        <v>244</v>
      </c>
      <c r="S1129" s="122">
        <v>189.28313511571639</v>
      </c>
      <c r="T1129" s="123">
        <v>0</v>
      </c>
      <c r="U1129" s="124">
        <v>189.28313511571639</v>
      </c>
      <c r="AD1129" s="7"/>
    </row>
    <row r="1130" spans="2:30" ht="15.75" customHeight="1">
      <c r="B1130" s="60" t="s">
        <v>1269</v>
      </c>
      <c r="C1130" s="60" t="s">
        <v>244</v>
      </c>
      <c r="D1130" s="122">
        <v>389.38066528753677</v>
      </c>
      <c r="E1130" s="123">
        <v>0</v>
      </c>
      <c r="F1130" s="124">
        <v>389.38066528753677</v>
      </c>
      <c r="O1130" s="7"/>
      <c r="Q1130" s="63"/>
      <c r="R1130" s="64" t="s">
        <v>128</v>
      </c>
      <c r="S1130" s="125">
        <v>33.480633198251915</v>
      </c>
      <c r="T1130" s="126">
        <v>0</v>
      </c>
      <c r="U1130" s="127">
        <v>33.480633198251915</v>
      </c>
      <c r="AD1130" s="7"/>
    </row>
    <row r="1131" spans="2:30" ht="15.75" customHeight="1">
      <c r="B1131" s="63"/>
      <c r="C1131" s="64" t="s">
        <v>217</v>
      </c>
      <c r="D1131" s="125">
        <v>4.3712540864869869</v>
      </c>
      <c r="E1131" s="126">
        <v>0</v>
      </c>
      <c r="F1131" s="127">
        <v>4.3712540864869869</v>
      </c>
      <c r="O1131" s="7"/>
      <c r="Q1131" s="63"/>
      <c r="R1131" s="64" t="s">
        <v>217</v>
      </c>
      <c r="S1131" s="125">
        <v>25.179915796304723</v>
      </c>
      <c r="T1131" s="126">
        <v>0</v>
      </c>
      <c r="U1131" s="127">
        <v>25.179915796304723</v>
      </c>
      <c r="AD1131" s="7"/>
    </row>
    <row r="1132" spans="2:30" ht="15.75" customHeight="1">
      <c r="B1132" s="60" t="s">
        <v>1665</v>
      </c>
      <c r="C1132" s="55"/>
      <c r="D1132" s="122">
        <v>393.75191937402377</v>
      </c>
      <c r="E1132" s="123">
        <v>0</v>
      </c>
      <c r="F1132" s="124">
        <v>393.75191937402377</v>
      </c>
      <c r="O1132" s="7"/>
      <c r="Q1132" s="63"/>
      <c r="R1132" s="64" t="s">
        <v>97</v>
      </c>
      <c r="S1132" s="125">
        <v>1.5325322877960146</v>
      </c>
      <c r="T1132" s="126">
        <v>0</v>
      </c>
      <c r="U1132" s="127">
        <v>1.5325322877960146</v>
      </c>
      <c r="AD1132" s="7"/>
    </row>
    <row r="1133" spans="2:30" ht="15.75" customHeight="1">
      <c r="B1133" s="60" t="s">
        <v>1342</v>
      </c>
      <c r="C1133" s="60" t="s">
        <v>202</v>
      </c>
      <c r="D1133" s="122">
        <v>393.42002178891835</v>
      </c>
      <c r="E1133" s="123">
        <v>0</v>
      </c>
      <c r="F1133" s="124">
        <v>393.42002178891835</v>
      </c>
      <c r="O1133" s="7"/>
      <c r="Q1133" s="63"/>
      <c r="R1133" s="64" t="s">
        <v>319</v>
      </c>
      <c r="S1133" s="125">
        <v>0.18953936962388418</v>
      </c>
      <c r="T1133" s="126">
        <v>0</v>
      </c>
      <c r="U1133" s="127">
        <v>0.18953936962388418</v>
      </c>
      <c r="AD1133" s="7"/>
    </row>
    <row r="1134" spans="2:30" ht="15.75" customHeight="1">
      <c r="B1134" s="60" t="s">
        <v>1640</v>
      </c>
      <c r="C1134" s="55"/>
      <c r="D1134" s="122">
        <v>393.42002178891835</v>
      </c>
      <c r="E1134" s="123">
        <v>0</v>
      </c>
      <c r="F1134" s="124">
        <v>393.42002178891835</v>
      </c>
      <c r="O1134" s="7"/>
      <c r="Q1134" s="60" t="s">
        <v>1675</v>
      </c>
      <c r="R1134" s="55"/>
      <c r="S1134" s="122">
        <v>249.66575576769293</v>
      </c>
      <c r="T1134" s="123">
        <v>0</v>
      </c>
      <c r="U1134" s="124">
        <v>249.66575576769293</v>
      </c>
      <c r="AD1134" s="7"/>
    </row>
    <row r="1135" spans="2:30" ht="15.75" customHeight="1">
      <c r="B1135" s="60" t="s">
        <v>1127</v>
      </c>
      <c r="C1135" s="60" t="s">
        <v>244</v>
      </c>
      <c r="D1135" s="122">
        <v>214.30368066867928</v>
      </c>
      <c r="E1135" s="123">
        <v>0</v>
      </c>
      <c r="F1135" s="124">
        <v>214.30368066867928</v>
      </c>
      <c r="O1135" s="7"/>
      <c r="Q1135" s="60" t="s">
        <v>1173</v>
      </c>
      <c r="R1135" s="60" t="s">
        <v>244</v>
      </c>
      <c r="S1135" s="122">
        <v>249.50788583772308</v>
      </c>
      <c r="T1135" s="123">
        <v>0</v>
      </c>
      <c r="U1135" s="124">
        <v>249.50788583772308</v>
      </c>
      <c r="AD1135" s="7"/>
    </row>
    <row r="1136" spans="2:30" ht="15.75" customHeight="1">
      <c r="B1136" s="63"/>
      <c r="C1136" s="64" t="s">
        <v>128</v>
      </c>
      <c r="D1136" s="125">
        <v>129.73910788262802</v>
      </c>
      <c r="E1136" s="126">
        <v>0</v>
      </c>
      <c r="F1136" s="127">
        <v>129.73910788262802</v>
      </c>
      <c r="O1136" s="7"/>
      <c r="Q1136" s="60" t="s">
        <v>1660</v>
      </c>
      <c r="R1136" s="55"/>
      <c r="S1136" s="122">
        <v>249.50788583772308</v>
      </c>
      <c r="T1136" s="123">
        <v>0</v>
      </c>
      <c r="U1136" s="124">
        <v>249.50788583772308</v>
      </c>
      <c r="AD1136" s="7"/>
    </row>
    <row r="1137" spans="2:30" ht="15.75" customHeight="1">
      <c r="B1137" s="63"/>
      <c r="C1137" s="64" t="s">
        <v>217</v>
      </c>
      <c r="D1137" s="125">
        <v>48.870833400018739</v>
      </c>
      <c r="E1137" s="126">
        <v>0</v>
      </c>
      <c r="F1137" s="127">
        <v>48.870833400018739</v>
      </c>
      <c r="O1137" s="7"/>
      <c r="Q1137" s="60" t="s">
        <v>1134</v>
      </c>
      <c r="R1137" s="60" t="s">
        <v>244</v>
      </c>
      <c r="S1137" s="122">
        <v>214.14596337369832</v>
      </c>
      <c r="T1137" s="123">
        <v>0</v>
      </c>
      <c r="U1137" s="124">
        <v>214.14596337369832</v>
      </c>
      <c r="AD1137" s="7"/>
    </row>
    <row r="1138" spans="2:30" ht="15.75" customHeight="1">
      <c r="B1138" s="60" t="s">
        <v>1678</v>
      </c>
      <c r="C1138" s="55"/>
      <c r="D1138" s="122">
        <v>392.91362195132604</v>
      </c>
      <c r="E1138" s="123">
        <v>0</v>
      </c>
      <c r="F1138" s="124">
        <v>392.91362195132604</v>
      </c>
      <c r="O1138" s="7"/>
      <c r="Q1138" s="63"/>
      <c r="R1138" s="64" t="s">
        <v>217</v>
      </c>
      <c r="S1138" s="125">
        <v>33.810624480481124</v>
      </c>
      <c r="T1138" s="126">
        <v>0</v>
      </c>
      <c r="U1138" s="127">
        <v>33.810624480481124</v>
      </c>
      <c r="AD1138" s="7"/>
    </row>
    <row r="1139" spans="2:30" ht="15.75" customHeight="1">
      <c r="B1139" s="60" t="s">
        <v>1134</v>
      </c>
      <c r="C1139" s="60" t="s">
        <v>244</v>
      </c>
      <c r="D1139" s="122">
        <v>342.24282847890618</v>
      </c>
      <c r="E1139" s="123">
        <v>0</v>
      </c>
      <c r="F1139" s="124">
        <v>342.24282847890618</v>
      </c>
      <c r="O1139" s="7"/>
      <c r="Q1139" s="60" t="s">
        <v>1671</v>
      </c>
      <c r="R1139" s="55"/>
      <c r="S1139" s="122">
        <v>247.95658785417945</v>
      </c>
      <c r="T1139" s="123">
        <v>0</v>
      </c>
      <c r="U1139" s="124">
        <v>247.95658785417945</v>
      </c>
      <c r="AD1139" s="7"/>
    </row>
    <row r="1140" spans="2:30" ht="15.75" customHeight="1">
      <c r="B1140" s="63"/>
      <c r="C1140" s="64" t="s">
        <v>217</v>
      </c>
      <c r="D1140" s="125">
        <v>42.714916452917365</v>
      </c>
      <c r="E1140" s="126">
        <v>0</v>
      </c>
      <c r="F1140" s="127">
        <v>42.714916452917365</v>
      </c>
      <c r="O1140" s="7"/>
      <c r="Q1140" s="60" t="s">
        <v>1225</v>
      </c>
      <c r="R1140" s="60" t="s">
        <v>202</v>
      </c>
      <c r="S1140" s="122">
        <v>247.20772161775761</v>
      </c>
      <c r="T1140" s="123">
        <v>0</v>
      </c>
      <c r="U1140" s="124">
        <v>247.20772161775761</v>
      </c>
      <c r="AD1140" s="7"/>
    </row>
    <row r="1141" spans="2:30" ht="15.75" customHeight="1">
      <c r="B1141" s="60" t="s">
        <v>1671</v>
      </c>
      <c r="C1141" s="55"/>
      <c r="D1141" s="122">
        <v>384.95774493182353</v>
      </c>
      <c r="E1141" s="123">
        <v>0</v>
      </c>
      <c r="F1141" s="124">
        <v>384.95774493182353</v>
      </c>
      <c r="O1141" s="7"/>
      <c r="Q1141" s="60" t="s">
        <v>1650</v>
      </c>
      <c r="R1141" s="55"/>
      <c r="S1141" s="122">
        <v>247.20772161775761</v>
      </c>
      <c r="T1141" s="123">
        <v>0</v>
      </c>
      <c r="U1141" s="124">
        <v>247.20772161775761</v>
      </c>
      <c r="AD1141" s="7"/>
    </row>
    <row r="1142" spans="2:30" ht="15.75" customHeight="1">
      <c r="B1142" s="60" t="s">
        <v>1260</v>
      </c>
      <c r="C1142" s="60" t="s">
        <v>244</v>
      </c>
      <c r="D1142" s="122">
        <v>305.09486317667313</v>
      </c>
      <c r="E1142" s="123">
        <v>0</v>
      </c>
      <c r="F1142" s="124">
        <v>305.09486317667313</v>
      </c>
      <c r="O1142" s="7"/>
      <c r="Q1142" s="60" t="s">
        <v>1269</v>
      </c>
      <c r="R1142" s="60" t="s">
        <v>244</v>
      </c>
      <c r="S1142" s="122">
        <v>243.6407449578756</v>
      </c>
      <c r="T1142" s="123">
        <v>0</v>
      </c>
      <c r="U1142" s="124">
        <v>243.6407449578756</v>
      </c>
      <c r="AD1142" s="7"/>
    </row>
    <row r="1143" spans="2:30" ht="15.75" customHeight="1">
      <c r="B1143" s="63"/>
      <c r="C1143" s="64" t="s">
        <v>128</v>
      </c>
      <c r="D1143" s="125">
        <v>45.555704208981147</v>
      </c>
      <c r="E1143" s="126">
        <v>0</v>
      </c>
      <c r="F1143" s="127">
        <v>45.555704208981147</v>
      </c>
      <c r="O1143" s="7"/>
      <c r="Q1143" s="63"/>
      <c r="R1143" s="64" t="s">
        <v>217</v>
      </c>
      <c r="S1143" s="125">
        <v>3.4600285497429764</v>
      </c>
      <c r="T1143" s="126">
        <v>0</v>
      </c>
      <c r="U1143" s="127">
        <v>3.4600285497429764</v>
      </c>
      <c r="AD1143" s="7"/>
    </row>
    <row r="1144" spans="2:30" ht="15.75" customHeight="1">
      <c r="B1144" s="63"/>
      <c r="C1144" s="64" t="s">
        <v>217</v>
      </c>
      <c r="D1144" s="125">
        <v>32.043100515250586</v>
      </c>
      <c r="E1144" s="126">
        <v>0</v>
      </c>
      <c r="F1144" s="127">
        <v>32.043100515250586</v>
      </c>
      <c r="O1144" s="7"/>
      <c r="Q1144" s="60" t="s">
        <v>1665</v>
      </c>
      <c r="R1144" s="55"/>
      <c r="S1144" s="122">
        <v>247.10077350761858</v>
      </c>
      <c r="T1144" s="123">
        <v>0</v>
      </c>
      <c r="U1144" s="124">
        <v>247.10077350761858</v>
      </c>
      <c r="AD1144" s="7"/>
    </row>
    <row r="1145" spans="2:30" ht="15.75" customHeight="1">
      <c r="B1145" s="63"/>
      <c r="C1145" s="64" t="s">
        <v>97</v>
      </c>
      <c r="D1145" s="125">
        <v>1.7275798465276107</v>
      </c>
      <c r="E1145" s="126">
        <v>0</v>
      </c>
      <c r="F1145" s="127">
        <v>1.7275798465276107</v>
      </c>
      <c r="O1145" s="7"/>
      <c r="Q1145" s="60" t="s">
        <v>1017</v>
      </c>
      <c r="R1145" s="60" t="s">
        <v>244</v>
      </c>
      <c r="S1145" s="122">
        <v>149.29861680696337</v>
      </c>
      <c r="T1145" s="123">
        <v>0</v>
      </c>
      <c r="U1145" s="124">
        <v>149.29861680696337</v>
      </c>
      <c r="AD1145" s="7"/>
    </row>
    <row r="1146" spans="2:30" ht="15.75" customHeight="1">
      <c r="B1146" s="63"/>
      <c r="C1146" s="64" t="s">
        <v>319</v>
      </c>
      <c r="D1146" s="125">
        <v>0.49759345103878555</v>
      </c>
      <c r="E1146" s="126">
        <v>0</v>
      </c>
      <c r="F1146" s="127">
        <v>0.49759345103878555</v>
      </c>
      <c r="O1146" s="7"/>
      <c r="Q1146" s="63"/>
      <c r="R1146" s="64" t="s">
        <v>128</v>
      </c>
      <c r="S1146" s="125">
        <v>71.865612633075898</v>
      </c>
      <c r="T1146" s="126">
        <v>0</v>
      </c>
      <c r="U1146" s="127">
        <v>71.865612633075898</v>
      </c>
      <c r="AD1146" s="7"/>
    </row>
    <row r="1147" spans="2:30" ht="15.75" customHeight="1">
      <c r="B1147" s="60" t="s">
        <v>1674</v>
      </c>
      <c r="C1147" s="55"/>
      <c r="D1147" s="122">
        <v>384.91884119847117</v>
      </c>
      <c r="E1147" s="123">
        <v>0</v>
      </c>
      <c r="F1147" s="124">
        <v>384.91884119847117</v>
      </c>
      <c r="O1147" s="7"/>
      <c r="Q1147" s="63"/>
      <c r="R1147" s="64" t="s">
        <v>161</v>
      </c>
      <c r="S1147" s="125">
        <v>13.194527596415043</v>
      </c>
      <c r="T1147" s="126">
        <v>0</v>
      </c>
      <c r="U1147" s="127">
        <v>13.194527596415043</v>
      </c>
      <c r="AD1147" s="7"/>
    </row>
    <row r="1148" spans="2:30" ht="15.75" customHeight="1">
      <c r="B1148" s="60" t="s">
        <v>1391</v>
      </c>
      <c r="C1148" s="60" t="s">
        <v>244</v>
      </c>
      <c r="D1148" s="122">
        <v>253.66497079568305</v>
      </c>
      <c r="E1148" s="123">
        <v>0</v>
      </c>
      <c r="F1148" s="124">
        <v>253.66497079568305</v>
      </c>
      <c r="O1148" s="7"/>
      <c r="Q1148" s="63"/>
      <c r="R1148" s="64" t="s">
        <v>138</v>
      </c>
      <c r="S1148" s="125">
        <v>8.708739665760227</v>
      </c>
      <c r="T1148" s="126">
        <v>0</v>
      </c>
      <c r="U1148" s="127">
        <v>8.708739665760227</v>
      </c>
      <c r="AD1148" s="7"/>
    </row>
    <row r="1149" spans="2:30" ht="15.75" customHeight="1">
      <c r="B1149" s="63"/>
      <c r="C1149" s="64" t="s">
        <v>217</v>
      </c>
      <c r="D1149" s="125">
        <v>96.354777425638687</v>
      </c>
      <c r="E1149" s="126">
        <v>0</v>
      </c>
      <c r="F1149" s="127">
        <v>96.354777425638687</v>
      </c>
      <c r="O1149" s="7"/>
      <c r="Q1149" s="63"/>
      <c r="R1149" s="64" t="s">
        <v>45</v>
      </c>
      <c r="S1149" s="125">
        <v>1.3005432002971327</v>
      </c>
      <c r="T1149" s="126">
        <v>0</v>
      </c>
      <c r="U1149" s="127">
        <v>1.3005432002971327</v>
      </c>
      <c r="AD1149" s="7"/>
    </row>
    <row r="1150" spans="2:30" ht="15.75" customHeight="1">
      <c r="B1150" s="63"/>
      <c r="C1150" s="64" t="s">
        <v>87</v>
      </c>
      <c r="D1150" s="125">
        <v>26.57940292209263</v>
      </c>
      <c r="E1150" s="126">
        <v>0</v>
      </c>
      <c r="F1150" s="127">
        <v>26.57940292209263</v>
      </c>
      <c r="O1150" s="7"/>
      <c r="Q1150" s="60" t="s">
        <v>1681</v>
      </c>
      <c r="R1150" s="55"/>
      <c r="S1150" s="122">
        <v>244.36803990251167</v>
      </c>
      <c r="T1150" s="123">
        <v>0</v>
      </c>
      <c r="U1150" s="124">
        <v>244.36803990251167</v>
      </c>
      <c r="AD1150" s="7"/>
    </row>
    <row r="1151" spans="2:30" ht="15.75" customHeight="1">
      <c r="B1151" s="63"/>
      <c r="C1151" s="64" t="s">
        <v>319</v>
      </c>
      <c r="D1151" s="125">
        <v>4.2399767591752084</v>
      </c>
      <c r="E1151" s="126">
        <v>0</v>
      </c>
      <c r="F1151" s="127">
        <v>4.2399767591752084</v>
      </c>
      <c r="O1151" s="7"/>
      <c r="Q1151" s="60" t="s">
        <v>1263</v>
      </c>
      <c r="R1151" s="60" t="s">
        <v>128</v>
      </c>
      <c r="S1151" s="122">
        <v>146.38057198738039</v>
      </c>
      <c r="T1151" s="123">
        <v>0</v>
      </c>
      <c r="U1151" s="124">
        <v>146.38057198738039</v>
      </c>
      <c r="AD1151" s="7"/>
    </row>
    <row r="1152" spans="2:30" ht="15.75" customHeight="1">
      <c r="B1152" s="63"/>
      <c r="C1152" s="64" t="s">
        <v>97</v>
      </c>
      <c r="D1152" s="125">
        <v>3.5427930451269418</v>
      </c>
      <c r="E1152" s="126">
        <v>0</v>
      </c>
      <c r="F1152" s="127">
        <v>3.5427930451269418</v>
      </c>
      <c r="O1152" s="7"/>
      <c r="Q1152" s="63"/>
      <c r="R1152" s="64" t="s">
        <v>244</v>
      </c>
      <c r="S1152" s="125">
        <v>97.17744503543183</v>
      </c>
      <c r="T1152" s="126">
        <v>0</v>
      </c>
      <c r="U1152" s="127">
        <v>97.17744503543183</v>
      </c>
      <c r="AD1152" s="7"/>
    </row>
    <row r="1153" spans="2:30" ht="15.75" customHeight="1">
      <c r="B1153" s="60" t="s">
        <v>1683</v>
      </c>
      <c r="C1153" s="55"/>
      <c r="D1153" s="122">
        <v>384.38192094771648</v>
      </c>
      <c r="E1153" s="123">
        <v>0</v>
      </c>
      <c r="F1153" s="124">
        <v>384.38192094771648</v>
      </c>
      <c r="O1153" s="7"/>
      <c r="Q1153" s="60" t="s">
        <v>1687</v>
      </c>
      <c r="R1153" s="55"/>
      <c r="S1153" s="122">
        <v>243.55801702281224</v>
      </c>
      <c r="T1153" s="123">
        <v>0</v>
      </c>
      <c r="U1153" s="124">
        <v>243.55801702281224</v>
      </c>
      <c r="AD1153" s="7"/>
    </row>
    <row r="1154" spans="2:30" ht="15.75" customHeight="1">
      <c r="B1154" s="60" t="s">
        <v>912</v>
      </c>
      <c r="C1154" s="60" t="s">
        <v>244</v>
      </c>
      <c r="D1154" s="122">
        <v>302.50766591528571</v>
      </c>
      <c r="E1154" s="123">
        <v>0</v>
      </c>
      <c r="F1154" s="124">
        <v>302.50766591528571</v>
      </c>
      <c r="O1154" s="7"/>
      <c r="Q1154" s="60" t="s">
        <v>1391</v>
      </c>
      <c r="R1154" s="60" t="s">
        <v>244</v>
      </c>
      <c r="S1154" s="122">
        <v>158.72160064429411</v>
      </c>
      <c r="T1154" s="123">
        <v>0</v>
      </c>
      <c r="U1154" s="124">
        <v>158.72160064429411</v>
      </c>
      <c r="AD1154" s="7"/>
    </row>
    <row r="1155" spans="2:30" ht="15.75" customHeight="1">
      <c r="B1155" s="63"/>
      <c r="C1155" s="64" t="s">
        <v>128</v>
      </c>
      <c r="D1155" s="125">
        <v>46.765971555132559</v>
      </c>
      <c r="E1155" s="126">
        <v>0</v>
      </c>
      <c r="F1155" s="127">
        <v>46.765971555132559</v>
      </c>
      <c r="O1155" s="7"/>
      <c r="Q1155" s="63"/>
      <c r="R1155" s="64" t="s">
        <v>217</v>
      </c>
      <c r="S1155" s="125">
        <v>76.268794767035189</v>
      </c>
      <c r="T1155" s="126">
        <v>0</v>
      </c>
      <c r="U1155" s="127">
        <v>76.268794767035189</v>
      </c>
      <c r="AD1155" s="7"/>
    </row>
    <row r="1156" spans="2:30" ht="15.75" customHeight="1">
      <c r="B1156" s="63"/>
      <c r="C1156" s="64" t="s">
        <v>217</v>
      </c>
      <c r="D1156" s="125">
        <v>31.811243242536683</v>
      </c>
      <c r="E1156" s="126">
        <v>0</v>
      </c>
      <c r="F1156" s="127">
        <v>31.811243242536683</v>
      </c>
      <c r="O1156" s="7"/>
      <c r="Q1156" s="63"/>
      <c r="R1156" s="64" t="s">
        <v>87</v>
      </c>
      <c r="S1156" s="125">
        <v>2.7512789374047286</v>
      </c>
      <c r="T1156" s="126">
        <v>0</v>
      </c>
      <c r="U1156" s="127">
        <v>2.7512789374047286</v>
      </c>
      <c r="AD1156" s="7"/>
    </row>
    <row r="1157" spans="2:30" ht="15.75" customHeight="1">
      <c r="B1157" s="63"/>
      <c r="C1157" s="64" t="s">
        <v>97</v>
      </c>
      <c r="D1157" s="125">
        <v>2.0856737793069566</v>
      </c>
      <c r="E1157" s="126">
        <v>0</v>
      </c>
      <c r="F1157" s="127">
        <v>2.0856737793069566</v>
      </c>
      <c r="O1157" s="7"/>
      <c r="Q1157" s="63"/>
      <c r="R1157" s="64" t="s">
        <v>97</v>
      </c>
      <c r="S1157" s="125">
        <v>2.6032089891067902</v>
      </c>
      <c r="T1157" s="126">
        <v>0</v>
      </c>
      <c r="U1157" s="127">
        <v>2.6032089891067902</v>
      </c>
      <c r="AD1157" s="7"/>
    </row>
    <row r="1158" spans="2:30" ht="15.75" customHeight="1">
      <c r="B1158" s="63"/>
      <c r="C1158" s="64" t="s">
        <v>319</v>
      </c>
      <c r="D1158" s="125">
        <v>0.36663863596789487</v>
      </c>
      <c r="E1158" s="126">
        <v>0</v>
      </c>
      <c r="F1158" s="127">
        <v>0.36663863596789487</v>
      </c>
      <c r="O1158" s="7"/>
      <c r="Q1158" s="63"/>
      <c r="R1158" s="64" t="s">
        <v>319</v>
      </c>
      <c r="S1158" s="125">
        <v>2.1919198996375284</v>
      </c>
      <c r="T1158" s="126">
        <v>0</v>
      </c>
      <c r="U1158" s="127">
        <v>2.1919198996375284</v>
      </c>
      <c r="AD1158" s="7"/>
    </row>
    <row r="1159" spans="2:30" ht="15.75" customHeight="1">
      <c r="B1159" s="60" t="s">
        <v>1675</v>
      </c>
      <c r="C1159" s="55"/>
      <c r="D1159" s="122">
        <v>383.53719312822983</v>
      </c>
      <c r="E1159" s="123">
        <v>0</v>
      </c>
      <c r="F1159" s="124">
        <v>383.53719312822983</v>
      </c>
      <c r="O1159" s="7"/>
      <c r="Q1159" s="60" t="s">
        <v>1683</v>
      </c>
      <c r="R1159" s="55"/>
      <c r="S1159" s="122">
        <v>242.53680323747835</v>
      </c>
      <c r="T1159" s="123">
        <v>0</v>
      </c>
      <c r="U1159" s="124">
        <v>242.53680323747835</v>
      </c>
      <c r="AD1159" s="7"/>
    </row>
    <row r="1160" spans="2:30" ht="15.75" customHeight="1">
      <c r="B1160" s="60" t="s">
        <v>1017</v>
      </c>
      <c r="C1160" s="60" t="s">
        <v>244</v>
      </c>
      <c r="D1160" s="122">
        <v>238.6053890487633</v>
      </c>
      <c r="E1160" s="123">
        <v>0</v>
      </c>
      <c r="F1160" s="124">
        <v>238.6053890487633</v>
      </c>
      <c r="O1160" s="7"/>
      <c r="Q1160" s="60" t="s">
        <v>891</v>
      </c>
      <c r="R1160" s="60" t="s">
        <v>128</v>
      </c>
      <c r="S1160" s="122">
        <v>157.78887002805882</v>
      </c>
      <c r="T1160" s="123">
        <v>0</v>
      </c>
      <c r="U1160" s="124">
        <v>157.78887002805882</v>
      </c>
      <c r="AD1160" s="7"/>
    </row>
    <row r="1161" spans="2:30" ht="15.75" customHeight="1">
      <c r="B1161" s="63"/>
      <c r="C1161" s="64" t="s">
        <v>128</v>
      </c>
      <c r="D1161" s="125">
        <v>100.38236661444263</v>
      </c>
      <c r="E1161" s="126">
        <v>0</v>
      </c>
      <c r="F1161" s="127">
        <v>100.38236661444263</v>
      </c>
      <c r="O1161" s="7"/>
      <c r="Q1161" s="63"/>
      <c r="R1161" s="64" t="s">
        <v>244</v>
      </c>
      <c r="S1161" s="125">
        <v>61.076281535509239</v>
      </c>
      <c r="T1161" s="126">
        <v>0</v>
      </c>
      <c r="U1161" s="127">
        <v>61.076281535509239</v>
      </c>
      <c r="AD1161" s="7"/>
    </row>
    <row r="1162" spans="2:30" ht="15.75" customHeight="1">
      <c r="B1162" s="63"/>
      <c r="C1162" s="64" t="s">
        <v>161</v>
      </c>
      <c r="D1162" s="125">
        <v>21.858338731789274</v>
      </c>
      <c r="E1162" s="126">
        <v>0</v>
      </c>
      <c r="F1162" s="127">
        <v>21.858338731789274</v>
      </c>
      <c r="O1162" s="7"/>
      <c r="Q1162" s="63"/>
      <c r="R1162" s="64" t="s">
        <v>217</v>
      </c>
      <c r="S1162" s="125">
        <v>7.9471215351760822</v>
      </c>
      <c r="T1162" s="126">
        <v>0</v>
      </c>
      <c r="U1162" s="127">
        <v>7.9471215351760822</v>
      </c>
      <c r="AD1162" s="7"/>
    </row>
    <row r="1163" spans="2:30" ht="15.75" customHeight="1">
      <c r="B1163" s="63"/>
      <c r="C1163" s="64" t="s">
        <v>138</v>
      </c>
      <c r="D1163" s="125">
        <v>13.749583704323543</v>
      </c>
      <c r="E1163" s="126">
        <v>0</v>
      </c>
      <c r="F1163" s="127">
        <v>13.749583704323543</v>
      </c>
      <c r="O1163" s="7"/>
      <c r="Q1163" s="63"/>
      <c r="R1163" s="64" t="s">
        <v>138</v>
      </c>
      <c r="S1163" s="125">
        <v>5.1890146970100517</v>
      </c>
      <c r="T1163" s="126">
        <v>0</v>
      </c>
      <c r="U1163" s="127">
        <v>5.1890146970100517</v>
      </c>
      <c r="AD1163" s="7"/>
    </row>
    <row r="1164" spans="2:30" ht="15.75" customHeight="1">
      <c r="B1164" s="63"/>
      <c r="C1164" s="64" t="s">
        <v>45</v>
      </c>
      <c r="D1164" s="125">
        <v>2.0095293001614269</v>
      </c>
      <c r="E1164" s="126">
        <v>0</v>
      </c>
      <c r="F1164" s="127">
        <v>2.0095293001614269</v>
      </c>
      <c r="O1164" s="7"/>
      <c r="Q1164" s="63"/>
      <c r="R1164" s="64" t="s">
        <v>319</v>
      </c>
      <c r="S1164" s="125">
        <v>3.6034568512377163</v>
      </c>
      <c r="T1164" s="126">
        <v>0</v>
      </c>
      <c r="U1164" s="127">
        <v>3.6034568512377163</v>
      </c>
      <c r="AD1164" s="7"/>
    </row>
    <row r="1165" spans="2:30" ht="15.75" customHeight="1">
      <c r="B1165" s="60" t="s">
        <v>1681</v>
      </c>
      <c r="C1165" s="55"/>
      <c r="D1165" s="122">
        <v>376.60520739948021</v>
      </c>
      <c r="E1165" s="123">
        <v>0</v>
      </c>
      <c r="F1165" s="124">
        <v>376.60520739948021</v>
      </c>
      <c r="O1165" s="7"/>
      <c r="Q1165" s="60" t="s">
        <v>1693</v>
      </c>
      <c r="R1165" s="55"/>
      <c r="S1165" s="122">
        <v>235.60474464699192</v>
      </c>
      <c r="T1165" s="123">
        <v>0</v>
      </c>
      <c r="U1165" s="124">
        <v>235.60474464699192</v>
      </c>
      <c r="AD1165" s="7"/>
    </row>
    <row r="1166" spans="2:30" ht="15.75" customHeight="1">
      <c r="B1166" s="60" t="s">
        <v>1131</v>
      </c>
      <c r="C1166" s="60" t="s">
        <v>202</v>
      </c>
      <c r="D1166" s="122">
        <v>376.14341674574831</v>
      </c>
      <c r="E1166" s="123">
        <v>0</v>
      </c>
      <c r="F1166" s="124">
        <v>376.14341674574831</v>
      </c>
      <c r="O1166" s="7"/>
      <c r="Q1166" s="60" t="s">
        <v>1154</v>
      </c>
      <c r="R1166" s="60" t="s">
        <v>244</v>
      </c>
      <c r="S1166" s="122">
        <v>232.97321608542569</v>
      </c>
      <c r="T1166" s="123">
        <v>0</v>
      </c>
      <c r="U1166" s="124">
        <v>232.97321608542569</v>
      </c>
      <c r="AD1166" s="7"/>
    </row>
    <row r="1167" spans="2:30" ht="15.75" customHeight="1">
      <c r="B1167" s="60" t="s">
        <v>1646</v>
      </c>
      <c r="C1167" s="55"/>
      <c r="D1167" s="122">
        <v>376.14341674574831</v>
      </c>
      <c r="E1167" s="123">
        <v>0</v>
      </c>
      <c r="F1167" s="124">
        <v>376.14341674574831</v>
      </c>
      <c r="O1167" s="7"/>
      <c r="Q1167" s="60" t="s">
        <v>1672</v>
      </c>
      <c r="R1167" s="55"/>
      <c r="S1167" s="122">
        <v>232.97321608542569</v>
      </c>
      <c r="T1167" s="123">
        <v>0</v>
      </c>
      <c r="U1167" s="124">
        <v>232.97321608542569</v>
      </c>
      <c r="AD1167" s="7"/>
    </row>
    <row r="1168" spans="2:30" ht="15.75" customHeight="1">
      <c r="B1168" s="60" t="s">
        <v>1154</v>
      </c>
      <c r="C1168" s="60" t="s">
        <v>244</v>
      </c>
      <c r="D1168" s="122">
        <v>372.33208217781635</v>
      </c>
      <c r="E1168" s="123">
        <v>0</v>
      </c>
      <c r="F1168" s="124">
        <v>372.33208217781635</v>
      </c>
      <c r="O1168" s="7"/>
      <c r="Q1168" s="60" t="s">
        <v>1329</v>
      </c>
      <c r="R1168" s="60" t="s">
        <v>244</v>
      </c>
      <c r="S1168" s="122">
        <v>230.76614780913715</v>
      </c>
      <c r="T1168" s="123">
        <v>0</v>
      </c>
      <c r="U1168" s="124">
        <v>230.76614780913715</v>
      </c>
      <c r="AD1168" s="7"/>
    </row>
    <row r="1169" spans="2:30" ht="15.75" customHeight="1">
      <c r="B1169" s="60" t="s">
        <v>1672</v>
      </c>
      <c r="C1169" s="55"/>
      <c r="D1169" s="122">
        <v>372.33208217781635</v>
      </c>
      <c r="E1169" s="123">
        <v>0</v>
      </c>
      <c r="F1169" s="124">
        <v>372.33208217781635</v>
      </c>
      <c r="O1169" s="7"/>
      <c r="Q1169" s="60" t="s">
        <v>1673</v>
      </c>
      <c r="R1169" s="55"/>
      <c r="S1169" s="122">
        <v>230.76614780913715</v>
      </c>
      <c r="T1169" s="123">
        <v>0</v>
      </c>
      <c r="U1169" s="124">
        <v>230.76614780913715</v>
      </c>
      <c r="AD1169" s="7"/>
    </row>
    <row r="1170" spans="2:30" ht="15.75" customHeight="1">
      <c r="B1170" s="60" t="s">
        <v>1329</v>
      </c>
      <c r="C1170" s="60" t="s">
        <v>244</v>
      </c>
      <c r="D1170" s="122">
        <v>368.80479976901876</v>
      </c>
      <c r="E1170" s="123">
        <v>0</v>
      </c>
      <c r="F1170" s="124">
        <v>368.80479976901876</v>
      </c>
      <c r="O1170" s="7"/>
      <c r="Q1170" s="60" t="s">
        <v>1233</v>
      </c>
      <c r="R1170" s="60" t="s">
        <v>244</v>
      </c>
      <c r="S1170" s="122">
        <v>227.06864527971001</v>
      </c>
      <c r="T1170" s="123">
        <v>0</v>
      </c>
      <c r="U1170" s="124">
        <v>227.06864527971001</v>
      </c>
      <c r="AD1170" s="7"/>
    </row>
    <row r="1171" spans="2:30" ht="15.75" customHeight="1">
      <c r="B1171" s="60" t="s">
        <v>1673</v>
      </c>
      <c r="C1171" s="55"/>
      <c r="D1171" s="122">
        <v>368.80479976901876</v>
      </c>
      <c r="E1171" s="123">
        <v>0</v>
      </c>
      <c r="F1171" s="124">
        <v>368.80479976901876</v>
      </c>
      <c r="O1171" s="7"/>
      <c r="Q1171" s="60" t="s">
        <v>1676</v>
      </c>
      <c r="R1171" s="55"/>
      <c r="S1171" s="122">
        <v>227.06864527971001</v>
      </c>
      <c r="T1171" s="123">
        <v>0</v>
      </c>
      <c r="U1171" s="124">
        <v>227.06864527971001</v>
      </c>
      <c r="AD1171" s="7"/>
    </row>
    <row r="1172" spans="2:30" ht="15.75" customHeight="1">
      <c r="B1172" s="60" t="s">
        <v>1232</v>
      </c>
      <c r="C1172" s="60" t="s">
        <v>319</v>
      </c>
      <c r="D1172" s="122">
        <v>366.45005352885084</v>
      </c>
      <c r="E1172" s="123">
        <v>0</v>
      </c>
      <c r="F1172" s="124">
        <v>366.45005352885084</v>
      </c>
      <c r="O1172" s="7"/>
      <c r="Q1172" s="60" t="s">
        <v>1102</v>
      </c>
      <c r="R1172" s="60" t="s">
        <v>138</v>
      </c>
      <c r="S1172" s="122">
        <v>99.16968030251239</v>
      </c>
      <c r="T1172" s="123">
        <v>0</v>
      </c>
      <c r="U1172" s="124">
        <v>99.16968030251239</v>
      </c>
      <c r="AD1172" s="7"/>
    </row>
    <row r="1173" spans="2:30" ht="15.75" customHeight="1">
      <c r="B1173" s="60" t="s">
        <v>1696</v>
      </c>
      <c r="C1173" s="55"/>
      <c r="D1173" s="122">
        <v>366.45005352885084</v>
      </c>
      <c r="E1173" s="123">
        <v>0</v>
      </c>
      <c r="F1173" s="124">
        <v>366.45005352885084</v>
      </c>
      <c r="O1173" s="7"/>
      <c r="Q1173" s="63"/>
      <c r="R1173" s="64" t="s">
        <v>244</v>
      </c>
      <c r="S1173" s="125">
        <v>92.525893444216962</v>
      </c>
      <c r="T1173" s="126">
        <v>0</v>
      </c>
      <c r="U1173" s="127">
        <v>92.525893444216962</v>
      </c>
      <c r="AD1173" s="7"/>
    </row>
    <row r="1174" spans="2:30" ht="15.75" customHeight="1">
      <c r="B1174" s="60" t="s">
        <v>1233</v>
      </c>
      <c r="C1174" s="60" t="s">
        <v>244</v>
      </c>
      <c r="D1174" s="122">
        <v>362.89554187761144</v>
      </c>
      <c r="E1174" s="123">
        <v>0</v>
      </c>
      <c r="F1174" s="124">
        <v>362.89554187761144</v>
      </c>
      <c r="O1174" s="7"/>
      <c r="Q1174" s="63"/>
      <c r="R1174" s="64" t="s">
        <v>217</v>
      </c>
      <c r="S1174" s="125">
        <v>26.289541206908684</v>
      </c>
      <c r="T1174" s="126">
        <v>0</v>
      </c>
      <c r="U1174" s="127">
        <v>26.289541206908684</v>
      </c>
      <c r="AD1174" s="7"/>
    </row>
    <row r="1175" spans="2:30" ht="15.75" customHeight="1">
      <c r="B1175" s="60" t="s">
        <v>1676</v>
      </c>
      <c r="C1175" s="55"/>
      <c r="D1175" s="122">
        <v>362.89554187761144</v>
      </c>
      <c r="E1175" s="123">
        <v>0</v>
      </c>
      <c r="F1175" s="124">
        <v>362.89554187761144</v>
      </c>
      <c r="O1175" s="7"/>
      <c r="Q1175" s="60" t="s">
        <v>1684</v>
      </c>
      <c r="R1175" s="55"/>
      <c r="S1175" s="122">
        <v>217.98511495363803</v>
      </c>
      <c r="T1175" s="123">
        <v>0</v>
      </c>
      <c r="U1175" s="124">
        <v>217.98511495363803</v>
      </c>
      <c r="AD1175" s="7"/>
    </row>
    <row r="1176" spans="2:30" ht="15.75" customHeight="1">
      <c r="B1176" s="60" t="s">
        <v>1263</v>
      </c>
      <c r="C1176" s="60" t="s">
        <v>128</v>
      </c>
      <c r="D1176" s="122">
        <v>204.46535838346355</v>
      </c>
      <c r="E1176" s="123">
        <v>0</v>
      </c>
      <c r="F1176" s="124">
        <v>204.46535838346355</v>
      </c>
      <c r="O1176" s="7"/>
      <c r="Q1176" s="60" t="s">
        <v>1266</v>
      </c>
      <c r="R1176" s="60" t="s">
        <v>202</v>
      </c>
      <c r="S1176" s="122">
        <v>174.76518855790596</v>
      </c>
      <c r="T1176" s="123">
        <v>0</v>
      </c>
      <c r="U1176" s="124">
        <v>174.76518855790596</v>
      </c>
      <c r="AD1176" s="7"/>
    </row>
    <row r="1177" spans="2:30" ht="15.75" customHeight="1">
      <c r="B1177" s="63"/>
      <c r="C1177" s="64" t="s">
        <v>244</v>
      </c>
      <c r="D1177" s="125">
        <v>155.30661017056769</v>
      </c>
      <c r="E1177" s="126">
        <v>0</v>
      </c>
      <c r="F1177" s="127">
        <v>155.30661017056769</v>
      </c>
      <c r="O1177" s="7"/>
      <c r="Q1177" s="63"/>
      <c r="R1177" s="64" t="s">
        <v>45</v>
      </c>
      <c r="S1177" s="125">
        <v>35.556074926074565</v>
      </c>
      <c r="T1177" s="126">
        <v>0</v>
      </c>
      <c r="U1177" s="127">
        <v>35.556074926074565</v>
      </c>
      <c r="AD1177" s="7"/>
    </row>
    <row r="1178" spans="2:30" ht="15.75" customHeight="1">
      <c r="B1178" s="60" t="s">
        <v>1687</v>
      </c>
      <c r="C1178" s="55"/>
      <c r="D1178" s="122">
        <v>359.77196855403122</v>
      </c>
      <c r="E1178" s="123">
        <v>0</v>
      </c>
      <c r="F1178" s="124">
        <v>359.77196855403122</v>
      </c>
      <c r="O1178" s="7"/>
      <c r="Q1178" s="63"/>
      <c r="R1178" s="64" t="s">
        <v>138</v>
      </c>
      <c r="S1178" s="125">
        <v>4.5747173194046225</v>
      </c>
      <c r="T1178" s="126">
        <v>0</v>
      </c>
      <c r="U1178" s="127">
        <v>4.5747173194046225</v>
      </c>
      <c r="AD1178" s="7"/>
    </row>
    <row r="1179" spans="2:30" ht="15.75" customHeight="1">
      <c r="B1179" s="60" t="s">
        <v>891</v>
      </c>
      <c r="C1179" s="60" t="s">
        <v>128</v>
      </c>
      <c r="D1179" s="122">
        <v>220.40054510779046</v>
      </c>
      <c r="E1179" s="123">
        <v>0</v>
      </c>
      <c r="F1179" s="124">
        <v>220.40054510779046</v>
      </c>
      <c r="O1179" s="7"/>
      <c r="Q1179" s="63"/>
      <c r="R1179" s="64" t="s">
        <v>87</v>
      </c>
      <c r="S1179" s="125">
        <v>2.3698657167864607</v>
      </c>
      <c r="T1179" s="126">
        <v>0</v>
      </c>
      <c r="U1179" s="127">
        <v>2.3698657167864607</v>
      </c>
      <c r="AD1179" s="7"/>
    </row>
    <row r="1180" spans="2:30" ht="15.75" customHeight="1">
      <c r="B1180" s="63"/>
      <c r="C1180" s="64" t="s">
        <v>244</v>
      </c>
      <c r="D1180" s="125">
        <v>97.610615751882037</v>
      </c>
      <c r="E1180" s="126">
        <v>0</v>
      </c>
      <c r="F1180" s="127">
        <v>97.610615751882037</v>
      </c>
      <c r="O1180" s="7"/>
      <c r="Q1180" s="60" t="s">
        <v>1664</v>
      </c>
      <c r="R1180" s="55"/>
      <c r="S1180" s="122">
        <v>217.26584652017161</v>
      </c>
      <c r="T1180" s="123">
        <v>0</v>
      </c>
      <c r="U1180" s="124">
        <v>217.26584652017161</v>
      </c>
      <c r="AD1180" s="7"/>
    </row>
    <row r="1181" spans="2:30" ht="15.75" customHeight="1">
      <c r="B1181" s="63"/>
      <c r="C1181" s="64" t="s">
        <v>217</v>
      </c>
      <c r="D1181" s="125">
        <v>10.040058047794929</v>
      </c>
      <c r="E1181" s="126">
        <v>0</v>
      </c>
      <c r="F1181" s="127">
        <v>10.040058047794929</v>
      </c>
      <c r="O1181" s="7"/>
      <c r="Q1181" s="60" t="s">
        <v>888</v>
      </c>
      <c r="R1181" s="60" t="s">
        <v>244</v>
      </c>
      <c r="S1181" s="122">
        <v>184.93190623353291</v>
      </c>
      <c r="T1181" s="123">
        <v>0</v>
      </c>
      <c r="U1181" s="124">
        <v>184.93190623353291</v>
      </c>
      <c r="AD1181" s="7"/>
    </row>
    <row r="1182" spans="2:30" ht="15.75" customHeight="1">
      <c r="B1182" s="63"/>
      <c r="C1182" s="64" t="s">
        <v>138</v>
      </c>
      <c r="D1182" s="125">
        <v>8.1925507774696555</v>
      </c>
      <c r="E1182" s="126">
        <v>0</v>
      </c>
      <c r="F1182" s="127">
        <v>8.1925507774696555</v>
      </c>
      <c r="O1182" s="7"/>
      <c r="Q1182" s="63"/>
      <c r="R1182" s="64" t="s">
        <v>217</v>
      </c>
      <c r="S1182" s="125">
        <v>28.547340175616622</v>
      </c>
      <c r="T1182" s="126">
        <v>0</v>
      </c>
      <c r="U1182" s="127">
        <v>28.547340175616622</v>
      </c>
      <c r="AD1182" s="7"/>
    </row>
    <row r="1183" spans="2:30" ht="15.75" customHeight="1">
      <c r="B1183" s="63"/>
      <c r="C1183" s="64" t="s">
        <v>319</v>
      </c>
      <c r="D1183" s="125">
        <v>6.9704067673573151</v>
      </c>
      <c r="E1183" s="126">
        <v>0</v>
      </c>
      <c r="F1183" s="127">
        <v>6.9704067673573151</v>
      </c>
      <c r="O1183" s="7"/>
      <c r="Q1183" s="60" t="s">
        <v>1685</v>
      </c>
      <c r="R1183" s="55"/>
      <c r="S1183" s="122">
        <v>213.47924640914954</v>
      </c>
      <c r="T1183" s="123">
        <v>0</v>
      </c>
      <c r="U1183" s="124">
        <v>213.47924640914954</v>
      </c>
      <c r="AD1183" s="7"/>
    </row>
    <row r="1184" spans="2:30" ht="15.75" customHeight="1">
      <c r="B1184" s="60" t="s">
        <v>1693</v>
      </c>
      <c r="C1184" s="55"/>
      <c r="D1184" s="122">
        <v>343.2141764522944</v>
      </c>
      <c r="E1184" s="123">
        <v>0</v>
      </c>
      <c r="F1184" s="124">
        <v>343.2141764522944</v>
      </c>
      <c r="O1184" s="7"/>
      <c r="Q1184" s="60" t="s">
        <v>1038</v>
      </c>
      <c r="R1184" s="60" t="s">
        <v>161</v>
      </c>
      <c r="S1184" s="122">
        <v>176.67472619809323</v>
      </c>
      <c r="T1184" s="123">
        <v>0</v>
      </c>
      <c r="U1184" s="124">
        <v>176.67472619809323</v>
      </c>
      <c r="AD1184" s="7"/>
    </row>
    <row r="1185" spans="2:30" ht="15.75" customHeight="1">
      <c r="B1185" s="60" t="s">
        <v>1225</v>
      </c>
      <c r="C1185" s="60" t="s">
        <v>202</v>
      </c>
      <c r="D1185" s="122">
        <v>341.76222748604982</v>
      </c>
      <c r="E1185" s="123">
        <v>0</v>
      </c>
      <c r="F1185" s="124">
        <v>341.76222748604982</v>
      </c>
      <c r="O1185" s="7"/>
      <c r="Q1185" s="63"/>
      <c r="R1185" s="64" t="s">
        <v>164</v>
      </c>
      <c r="S1185" s="125">
        <v>32.909769515814681</v>
      </c>
      <c r="T1185" s="126">
        <v>0</v>
      </c>
      <c r="U1185" s="127">
        <v>32.909769515814681</v>
      </c>
      <c r="AD1185" s="7"/>
    </row>
    <row r="1186" spans="2:30" ht="15.75" customHeight="1">
      <c r="B1186" s="60" t="s">
        <v>1650</v>
      </c>
      <c r="C1186" s="55"/>
      <c r="D1186" s="122">
        <v>341.76222748604982</v>
      </c>
      <c r="E1186" s="123">
        <v>0</v>
      </c>
      <c r="F1186" s="124">
        <v>341.76222748604982</v>
      </c>
      <c r="O1186" s="7"/>
      <c r="Q1186" s="60" t="s">
        <v>1652</v>
      </c>
      <c r="R1186" s="55"/>
      <c r="S1186" s="122">
        <v>209.5844957139079</v>
      </c>
      <c r="T1186" s="123">
        <v>0</v>
      </c>
      <c r="U1186" s="124">
        <v>209.5844957139079</v>
      </c>
      <c r="AD1186" s="7"/>
    </row>
    <row r="1187" spans="2:30" ht="15.75" customHeight="1">
      <c r="B1187" s="60" t="s">
        <v>1102</v>
      </c>
      <c r="C1187" s="60" t="s">
        <v>138</v>
      </c>
      <c r="D1187" s="122">
        <v>156.57165934255423</v>
      </c>
      <c r="E1187" s="123">
        <v>0</v>
      </c>
      <c r="F1187" s="124">
        <v>156.57165934255423</v>
      </c>
      <c r="O1187" s="7"/>
      <c r="Q1187" s="60" t="s">
        <v>1181</v>
      </c>
      <c r="R1187" s="60" t="s">
        <v>244</v>
      </c>
      <c r="S1187" s="122">
        <v>193.67179392376815</v>
      </c>
      <c r="T1187" s="123">
        <v>0</v>
      </c>
      <c r="U1187" s="124">
        <v>193.67179392376815</v>
      </c>
      <c r="AD1187" s="7"/>
    </row>
    <row r="1188" spans="2:30" ht="15.75" customHeight="1">
      <c r="B1188" s="63"/>
      <c r="C1188" s="64" t="s">
        <v>244</v>
      </c>
      <c r="D1188" s="125">
        <v>147.87261445889104</v>
      </c>
      <c r="E1188" s="126">
        <v>0</v>
      </c>
      <c r="F1188" s="127">
        <v>147.87261445889104</v>
      </c>
      <c r="O1188" s="7"/>
      <c r="Q1188" s="63"/>
      <c r="R1188" s="64" t="s">
        <v>210</v>
      </c>
      <c r="S1188" s="125">
        <v>13.85581134943191</v>
      </c>
      <c r="T1188" s="126">
        <v>0</v>
      </c>
      <c r="U1188" s="127">
        <v>13.85581134943191</v>
      </c>
      <c r="AD1188" s="7"/>
    </row>
    <row r="1189" spans="2:30" ht="15.75" customHeight="1">
      <c r="B1189" s="63"/>
      <c r="C1189" s="64" t="s">
        <v>217</v>
      </c>
      <c r="D1189" s="125">
        <v>33.213097169705193</v>
      </c>
      <c r="E1189" s="126">
        <v>0</v>
      </c>
      <c r="F1189" s="127">
        <v>33.213097169705193</v>
      </c>
      <c r="O1189" s="7"/>
      <c r="Q1189" s="60" t="s">
        <v>1682</v>
      </c>
      <c r="R1189" s="55"/>
      <c r="S1189" s="122">
        <v>207.52760527320007</v>
      </c>
      <c r="T1189" s="123">
        <v>0</v>
      </c>
      <c r="U1189" s="124">
        <v>207.52760527320007</v>
      </c>
      <c r="AD1189" s="7"/>
    </row>
    <row r="1190" spans="2:30" ht="15.75" customHeight="1">
      <c r="B1190" s="60" t="s">
        <v>1684</v>
      </c>
      <c r="C1190" s="55"/>
      <c r="D1190" s="122">
        <v>337.6573709711505</v>
      </c>
      <c r="E1190" s="123">
        <v>0</v>
      </c>
      <c r="F1190" s="124">
        <v>337.6573709711505</v>
      </c>
      <c r="O1190" s="7"/>
      <c r="Q1190" s="60" t="s">
        <v>910</v>
      </c>
      <c r="R1190" s="60" t="s">
        <v>244</v>
      </c>
      <c r="S1190" s="122">
        <v>199.45471747041211</v>
      </c>
      <c r="T1190" s="123">
        <v>0</v>
      </c>
      <c r="U1190" s="124">
        <v>199.45471747041211</v>
      </c>
      <c r="AD1190" s="7"/>
    </row>
    <row r="1191" spans="2:30" ht="15.75" customHeight="1">
      <c r="B1191" s="60" t="s">
        <v>888</v>
      </c>
      <c r="C1191" s="60" t="s">
        <v>244</v>
      </c>
      <c r="D1191" s="122">
        <v>295.55363859421556</v>
      </c>
      <c r="E1191" s="123">
        <v>0</v>
      </c>
      <c r="F1191" s="124">
        <v>295.55363859421556</v>
      </c>
      <c r="O1191" s="7"/>
      <c r="Q1191" s="63"/>
      <c r="R1191" s="64" t="s">
        <v>217</v>
      </c>
      <c r="S1191" s="125">
        <v>0.16837121896559495</v>
      </c>
      <c r="T1191" s="126">
        <v>0</v>
      </c>
      <c r="U1191" s="127">
        <v>0.16837121896559495</v>
      </c>
      <c r="AD1191" s="7"/>
    </row>
    <row r="1192" spans="2:30" ht="15.75" customHeight="1">
      <c r="B1192" s="63"/>
      <c r="C1192" s="64" t="s">
        <v>217</v>
      </c>
      <c r="D1192" s="125">
        <v>36.06550512719555</v>
      </c>
      <c r="E1192" s="126">
        <v>0</v>
      </c>
      <c r="F1192" s="127">
        <v>36.06550512719555</v>
      </c>
      <c r="O1192" s="7"/>
      <c r="Q1192" s="60" t="s">
        <v>1686</v>
      </c>
      <c r="R1192" s="55"/>
      <c r="S1192" s="122">
        <v>199.62308868937771</v>
      </c>
      <c r="T1192" s="123">
        <v>0</v>
      </c>
      <c r="U1192" s="124">
        <v>199.62308868937771</v>
      </c>
      <c r="AD1192" s="7"/>
    </row>
    <row r="1193" spans="2:30" ht="15.75" customHeight="1">
      <c r="B1193" s="60" t="s">
        <v>1685</v>
      </c>
      <c r="C1193" s="55"/>
      <c r="D1193" s="122">
        <v>331.61914372141109</v>
      </c>
      <c r="E1193" s="123">
        <v>0</v>
      </c>
      <c r="F1193" s="124">
        <v>331.61914372141109</v>
      </c>
      <c r="O1193" s="7"/>
      <c r="Q1193" s="60" t="s">
        <v>1066</v>
      </c>
      <c r="R1193" s="60" t="s">
        <v>217</v>
      </c>
      <c r="S1193" s="122">
        <v>115.38092677296703</v>
      </c>
      <c r="T1193" s="123">
        <v>0</v>
      </c>
      <c r="U1193" s="124">
        <v>115.38092677296703</v>
      </c>
      <c r="AD1193" s="7"/>
    </row>
    <row r="1194" spans="2:30" ht="15.75" customHeight="1">
      <c r="B1194" s="60" t="s">
        <v>1266</v>
      </c>
      <c r="C1194" s="60" t="s">
        <v>202</v>
      </c>
      <c r="D1194" s="122">
        <v>241.61114279805332</v>
      </c>
      <c r="E1194" s="123">
        <v>0</v>
      </c>
      <c r="F1194" s="124">
        <v>241.61114279805332</v>
      </c>
      <c r="O1194" s="7"/>
      <c r="Q1194" s="63"/>
      <c r="R1194" s="64" t="s">
        <v>244</v>
      </c>
      <c r="S1194" s="125">
        <v>71.013926853528375</v>
      </c>
      <c r="T1194" s="126">
        <v>0</v>
      </c>
      <c r="U1194" s="127">
        <v>71.013926853528375</v>
      </c>
      <c r="AD1194" s="7"/>
    </row>
    <row r="1195" spans="2:30" ht="15.75" customHeight="1">
      <c r="B1195" s="63"/>
      <c r="C1195" s="64" t="s">
        <v>45</v>
      </c>
      <c r="D1195" s="125">
        <v>54.939331770261539</v>
      </c>
      <c r="E1195" s="126">
        <v>0</v>
      </c>
      <c r="F1195" s="127">
        <v>54.939331770261539</v>
      </c>
      <c r="O1195" s="7"/>
      <c r="Q1195" s="63"/>
      <c r="R1195" s="64" t="s">
        <v>128</v>
      </c>
      <c r="S1195" s="125">
        <v>9.4532245692476362</v>
      </c>
      <c r="T1195" s="126">
        <v>0</v>
      </c>
      <c r="U1195" s="127">
        <v>9.4532245692476362</v>
      </c>
      <c r="AD1195" s="7"/>
    </row>
    <row r="1196" spans="2:30" ht="15.75" customHeight="1">
      <c r="B1196" s="63"/>
      <c r="C1196" s="64" t="s">
        <v>87</v>
      </c>
      <c r="D1196" s="125">
        <v>22.894667240515815</v>
      </c>
      <c r="E1196" s="126">
        <v>0</v>
      </c>
      <c r="F1196" s="127">
        <v>22.894667240515815</v>
      </c>
      <c r="O1196" s="7"/>
      <c r="Q1196" s="63"/>
      <c r="R1196" s="64" t="s">
        <v>97</v>
      </c>
      <c r="S1196" s="125">
        <v>0.75831182406515585</v>
      </c>
      <c r="T1196" s="126">
        <v>0</v>
      </c>
      <c r="U1196" s="127">
        <v>0.75831182406515585</v>
      </c>
      <c r="AD1196" s="7"/>
    </row>
    <row r="1197" spans="2:30" ht="15.75" customHeight="1">
      <c r="B1197" s="63"/>
      <c r="C1197" s="64" t="s">
        <v>138</v>
      </c>
      <c r="D1197" s="125">
        <v>7.2226821699671975</v>
      </c>
      <c r="E1197" s="126">
        <v>0</v>
      </c>
      <c r="F1197" s="127">
        <v>7.2226821699671975</v>
      </c>
      <c r="O1197" s="7"/>
      <c r="Q1197" s="63"/>
      <c r="R1197" s="64" t="s">
        <v>319</v>
      </c>
      <c r="S1197" s="125">
        <v>8.8728663896205803E-2</v>
      </c>
      <c r="T1197" s="126">
        <v>0</v>
      </c>
      <c r="U1197" s="127">
        <v>8.8728663896205803E-2</v>
      </c>
      <c r="AD1197" s="7"/>
    </row>
    <row r="1198" spans="2:30" ht="15.75" customHeight="1">
      <c r="B1198" s="60" t="s">
        <v>1664</v>
      </c>
      <c r="C1198" s="55"/>
      <c r="D1198" s="122">
        <v>326.66782397879786</v>
      </c>
      <c r="E1198" s="123">
        <v>0</v>
      </c>
      <c r="F1198" s="124">
        <v>326.66782397879786</v>
      </c>
      <c r="O1198" s="7"/>
      <c r="Q1198" s="60" t="s">
        <v>1702</v>
      </c>
      <c r="R1198" s="55"/>
      <c r="S1198" s="122">
        <v>196.69511868370438</v>
      </c>
      <c r="T1198" s="123">
        <v>0</v>
      </c>
      <c r="U1198" s="124">
        <v>196.69511868370438</v>
      </c>
      <c r="AD1198" s="7"/>
    </row>
    <row r="1199" spans="2:30" ht="15.75" customHeight="1">
      <c r="B1199" s="60" t="s">
        <v>910</v>
      </c>
      <c r="C1199" s="60" t="s">
        <v>244</v>
      </c>
      <c r="D1199" s="122">
        <v>318.76363945937891</v>
      </c>
      <c r="E1199" s="123">
        <v>0</v>
      </c>
      <c r="F1199" s="124">
        <v>318.76363945937891</v>
      </c>
      <c r="O1199" s="7"/>
      <c r="Q1199" s="60" t="s">
        <v>1232</v>
      </c>
      <c r="R1199" s="60" t="s">
        <v>319</v>
      </c>
      <c r="S1199" s="122">
        <v>189.44187908930323</v>
      </c>
      <c r="T1199" s="123">
        <v>0</v>
      </c>
      <c r="U1199" s="124">
        <v>189.44187908930323</v>
      </c>
      <c r="AD1199" s="7"/>
    </row>
    <row r="1200" spans="2:30" ht="15.75" customHeight="1">
      <c r="B1200" s="63"/>
      <c r="C1200" s="64" t="s">
        <v>217</v>
      </c>
      <c r="D1200" s="125">
        <v>0.21271309423294338</v>
      </c>
      <c r="E1200" s="126">
        <v>0</v>
      </c>
      <c r="F1200" s="127">
        <v>0.21271309423294338</v>
      </c>
      <c r="O1200" s="7"/>
      <c r="Q1200" s="60" t="s">
        <v>1696</v>
      </c>
      <c r="R1200" s="55"/>
      <c r="S1200" s="122">
        <v>189.44187908930323</v>
      </c>
      <c r="T1200" s="123">
        <v>0</v>
      </c>
      <c r="U1200" s="124">
        <v>189.44187908930323</v>
      </c>
      <c r="AD1200" s="7"/>
    </row>
    <row r="1201" spans="2:30" ht="15.75" customHeight="1">
      <c r="B1201" s="60" t="s">
        <v>1686</v>
      </c>
      <c r="C1201" s="55"/>
      <c r="D1201" s="122">
        <v>318.97635255361183</v>
      </c>
      <c r="E1201" s="123">
        <v>0</v>
      </c>
      <c r="F1201" s="124">
        <v>318.97635255361183</v>
      </c>
      <c r="O1201" s="7"/>
      <c r="Q1201" s="60" t="s">
        <v>1405</v>
      </c>
      <c r="R1201" s="60" t="s">
        <v>244</v>
      </c>
      <c r="S1201" s="122">
        <v>189.36735244891995</v>
      </c>
      <c r="T1201" s="123">
        <v>0</v>
      </c>
      <c r="U1201" s="124">
        <v>189.36735244891995</v>
      </c>
      <c r="AD1201" s="7"/>
    </row>
    <row r="1202" spans="2:30" ht="15.75" customHeight="1">
      <c r="B1202" s="60" t="s">
        <v>1371</v>
      </c>
      <c r="C1202" s="60" t="s">
        <v>128</v>
      </c>
      <c r="D1202" s="122">
        <v>142.89688621001767</v>
      </c>
      <c r="E1202" s="123">
        <v>0</v>
      </c>
      <c r="F1202" s="124">
        <v>142.89688621001767</v>
      </c>
      <c r="O1202" s="7"/>
      <c r="Q1202" s="60" t="s">
        <v>1691</v>
      </c>
      <c r="R1202" s="55"/>
      <c r="S1202" s="122">
        <v>189.36735244891995</v>
      </c>
      <c r="T1202" s="123">
        <v>0</v>
      </c>
      <c r="U1202" s="124">
        <v>189.36735244891995</v>
      </c>
      <c r="AD1202" s="7"/>
    </row>
    <row r="1203" spans="2:30" ht="15.75" customHeight="1">
      <c r="B1203" s="63"/>
      <c r="C1203" s="64" t="s">
        <v>210</v>
      </c>
      <c r="D1203" s="125">
        <v>128.68701268971716</v>
      </c>
      <c r="E1203" s="126">
        <v>0</v>
      </c>
      <c r="F1203" s="127">
        <v>128.68701268971716</v>
      </c>
      <c r="O1203" s="7"/>
      <c r="Q1203" s="60" t="s">
        <v>1314</v>
      </c>
      <c r="R1203" s="60" t="s">
        <v>202</v>
      </c>
      <c r="S1203" s="122">
        <v>175.38386143543525</v>
      </c>
      <c r="T1203" s="123">
        <v>0</v>
      </c>
      <c r="U1203" s="124">
        <v>175.38386143543525</v>
      </c>
      <c r="AD1203" s="7"/>
    </row>
    <row r="1204" spans="2:30" ht="15.75" customHeight="1">
      <c r="B1204" s="63"/>
      <c r="C1204" s="64" t="s">
        <v>217</v>
      </c>
      <c r="D1204" s="125">
        <v>42.497949096799751</v>
      </c>
      <c r="E1204" s="126">
        <v>0</v>
      </c>
      <c r="F1204" s="127">
        <v>42.497949096799751</v>
      </c>
      <c r="O1204" s="7"/>
      <c r="Q1204" s="63"/>
      <c r="R1204" s="64" t="s">
        <v>217</v>
      </c>
      <c r="S1204" s="125">
        <v>13.611129341178694</v>
      </c>
      <c r="T1204" s="126">
        <v>0</v>
      </c>
      <c r="U1204" s="127">
        <v>13.611129341178694</v>
      </c>
      <c r="AD1204" s="7"/>
    </row>
    <row r="1205" spans="2:30" ht="15.75" customHeight="1">
      <c r="B1205" s="60" t="s">
        <v>1704</v>
      </c>
      <c r="C1205" s="55"/>
      <c r="D1205" s="122">
        <v>314.08184799653458</v>
      </c>
      <c r="E1205" s="123">
        <v>0</v>
      </c>
      <c r="F1205" s="124">
        <v>314.08184799653458</v>
      </c>
      <c r="O1205" s="7"/>
      <c r="Q1205" s="60" t="s">
        <v>1667</v>
      </c>
      <c r="R1205" s="55"/>
      <c r="S1205" s="122">
        <v>188.99499077661395</v>
      </c>
      <c r="T1205" s="123">
        <v>0</v>
      </c>
      <c r="U1205" s="124">
        <v>188.99499077661395</v>
      </c>
      <c r="AD1205" s="7"/>
    </row>
    <row r="1206" spans="2:30" ht="15.75" customHeight="1">
      <c r="B1206" s="60" t="s">
        <v>1405</v>
      </c>
      <c r="C1206" s="60" t="s">
        <v>244</v>
      </c>
      <c r="D1206" s="122">
        <v>302.6422599924677</v>
      </c>
      <c r="E1206" s="123">
        <v>0</v>
      </c>
      <c r="F1206" s="124">
        <v>302.6422599924677</v>
      </c>
      <c r="O1206" s="7"/>
      <c r="Q1206" s="60" t="s">
        <v>1069</v>
      </c>
      <c r="R1206" s="60" t="s">
        <v>202</v>
      </c>
      <c r="S1206" s="122">
        <v>187.57103789769133</v>
      </c>
      <c r="T1206" s="123">
        <v>0</v>
      </c>
      <c r="U1206" s="124">
        <v>187.57103789769133</v>
      </c>
      <c r="AD1206" s="7"/>
    </row>
    <row r="1207" spans="2:30" ht="15.75" customHeight="1">
      <c r="B1207" s="60" t="s">
        <v>1691</v>
      </c>
      <c r="C1207" s="55"/>
      <c r="D1207" s="122">
        <v>302.6422599924677</v>
      </c>
      <c r="E1207" s="123">
        <v>0</v>
      </c>
      <c r="F1207" s="124">
        <v>302.6422599924677</v>
      </c>
      <c r="O1207" s="7"/>
      <c r="Q1207" s="60" t="s">
        <v>1661</v>
      </c>
      <c r="R1207" s="55"/>
      <c r="S1207" s="122">
        <v>187.57103789769133</v>
      </c>
      <c r="T1207" s="123">
        <v>0</v>
      </c>
      <c r="U1207" s="124">
        <v>187.57103789769133</v>
      </c>
      <c r="AD1207" s="7"/>
    </row>
    <row r="1208" spans="2:30" ht="15.75" customHeight="1">
      <c r="B1208" s="60" t="s">
        <v>1290</v>
      </c>
      <c r="C1208" s="60" t="s">
        <v>244</v>
      </c>
      <c r="D1208" s="122">
        <v>299.09794929334163</v>
      </c>
      <c r="E1208" s="123">
        <v>0</v>
      </c>
      <c r="F1208" s="124">
        <v>299.09794929334163</v>
      </c>
      <c r="O1208" s="7"/>
      <c r="Q1208" s="60" t="s">
        <v>1290</v>
      </c>
      <c r="R1208" s="60" t="s">
        <v>244</v>
      </c>
      <c r="S1208" s="122">
        <v>187.14962934122642</v>
      </c>
      <c r="T1208" s="123">
        <v>0</v>
      </c>
      <c r="U1208" s="124">
        <v>187.14962934122642</v>
      </c>
      <c r="AD1208" s="7"/>
    </row>
    <row r="1209" spans="2:30" ht="15.75" customHeight="1">
      <c r="B1209" s="60" t="s">
        <v>1692</v>
      </c>
      <c r="C1209" s="55"/>
      <c r="D1209" s="122">
        <v>299.09794929334163</v>
      </c>
      <c r="E1209" s="123">
        <v>0</v>
      </c>
      <c r="F1209" s="124">
        <v>299.09794929334163</v>
      </c>
      <c r="O1209" s="7"/>
      <c r="Q1209" s="60" t="s">
        <v>1692</v>
      </c>
      <c r="R1209" s="55"/>
      <c r="S1209" s="122">
        <v>187.14962934122642</v>
      </c>
      <c r="T1209" s="123">
        <v>0</v>
      </c>
      <c r="U1209" s="124">
        <v>187.14962934122642</v>
      </c>
      <c r="AD1209" s="7"/>
    </row>
    <row r="1210" spans="2:30" ht="15.75" customHeight="1">
      <c r="B1210" s="60" t="s">
        <v>903</v>
      </c>
      <c r="C1210" s="60" t="s">
        <v>244</v>
      </c>
      <c r="D1210" s="122">
        <v>291.11203404720948</v>
      </c>
      <c r="E1210" s="123">
        <v>0</v>
      </c>
      <c r="F1210" s="124">
        <v>291.11203404720948</v>
      </c>
      <c r="O1210" s="7"/>
      <c r="Q1210" s="60" t="s">
        <v>903</v>
      </c>
      <c r="R1210" s="60" t="s">
        <v>244</v>
      </c>
      <c r="S1210" s="122">
        <v>182.15273423781571</v>
      </c>
      <c r="T1210" s="123">
        <v>0</v>
      </c>
      <c r="U1210" s="124">
        <v>182.15273423781571</v>
      </c>
      <c r="AD1210" s="7"/>
    </row>
    <row r="1211" spans="2:30" ht="15.75" customHeight="1">
      <c r="B1211" s="63"/>
      <c r="C1211" s="64" t="s">
        <v>217</v>
      </c>
      <c r="D1211" s="125">
        <v>3.0098902833961492</v>
      </c>
      <c r="E1211" s="126">
        <v>0</v>
      </c>
      <c r="F1211" s="127">
        <v>3.0098902833961492</v>
      </c>
      <c r="O1211" s="7"/>
      <c r="Q1211" s="63"/>
      <c r="R1211" s="64" t="s">
        <v>217</v>
      </c>
      <c r="S1211" s="125">
        <v>2.382452748363169</v>
      </c>
      <c r="T1211" s="126">
        <v>0</v>
      </c>
      <c r="U1211" s="127">
        <v>2.382452748363169</v>
      </c>
      <c r="AD1211" s="7"/>
    </row>
    <row r="1212" spans="2:30" ht="15.75" customHeight="1">
      <c r="B1212" s="60" t="s">
        <v>1695</v>
      </c>
      <c r="C1212" s="55"/>
      <c r="D1212" s="122">
        <v>294.12192433060562</v>
      </c>
      <c r="E1212" s="123">
        <v>0</v>
      </c>
      <c r="F1212" s="124">
        <v>294.12192433060562</v>
      </c>
      <c r="O1212" s="7"/>
      <c r="Q1212" s="60" t="s">
        <v>1695</v>
      </c>
      <c r="R1212" s="55"/>
      <c r="S1212" s="122">
        <v>184.53518698617887</v>
      </c>
      <c r="T1212" s="123">
        <v>0</v>
      </c>
      <c r="U1212" s="124">
        <v>184.53518698617887</v>
      </c>
      <c r="AD1212" s="7"/>
    </row>
    <row r="1213" spans="2:30" ht="15.75" customHeight="1">
      <c r="B1213" s="60" t="s">
        <v>1385</v>
      </c>
      <c r="C1213" s="60" t="s">
        <v>244</v>
      </c>
      <c r="D1213" s="122">
        <v>257.04477762269784</v>
      </c>
      <c r="E1213" s="123">
        <v>0</v>
      </c>
      <c r="F1213" s="124">
        <v>257.04477762269784</v>
      </c>
      <c r="O1213" s="7"/>
      <c r="Q1213" s="60" t="s">
        <v>1385</v>
      </c>
      <c r="R1213" s="60" t="s">
        <v>244</v>
      </c>
      <c r="S1213" s="122">
        <v>160.83639145584999</v>
      </c>
      <c r="T1213" s="123">
        <v>0</v>
      </c>
      <c r="U1213" s="124">
        <v>160.83639145584999</v>
      </c>
      <c r="AD1213" s="7"/>
    </row>
    <row r="1214" spans="2:30" ht="15.75" customHeight="1">
      <c r="B1214" s="63"/>
      <c r="C1214" s="64" t="s">
        <v>217</v>
      </c>
      <c r="D1214" s="125">
        <v>25.942488972649773</v>
      </c>
      <c r="E1214" s="126">
        <v>0</v>
      </c>
      <c r="F1214" s="127">
        <v>25.942488972649773</v>
      </c>
      <c r="O1214" s="7"/>
      <c r="Q1214" s="63"/>
      <c r="R1214" s="64" t="s">
        <v>217</v>
      </c>
      <c r="S1214" s="125">
        <v>20.534553865043957</v>
      </c>
      <c r="T1214" s="126">
        <v>0</v>
      </c>
      <c r="U1214" s="127">
        <v>20.534553865043957</v>
      </c>
      <c r="AD1214" s="7"/>
    </row>
    <row r="1215" spans="2:30" ht="15.75" customHeight="1">
      <c r="B1215" s="60" t="s">
        <v>1699</v>
      </c>
      <c r="C1215" s="55"/>
      <c r="D1215" s="122">
        <v>282.98726659534759</v>
      </c>
      <c r="E1215" s="123">
        <v>0</v>
      </c>
      <c r="F1215" s="124">
        <v>282.98726659534759</v>
      </c>
      <c r="O1215" s="7"/>
      <c r="Q1215" s="60" t="s">
        <v>1699</v>
      </c>
      <c r="R1215" s="55"/>
      <c r="S1215" s="122">
        <v>181.37094532089395</v>
      </c>
      <c r="T1215" s="123">
        <v>0</v>
      </c>
      <c r="U1215" s="124">
        <v>181.37094532089395</v>
      </c>
      <c r="AD1215" s="7"/>
    </row>
    <row r="1216" spans="2:30" ht="15.75" customHeight="1">
      <c r="B1216" s="60" t="s">
        <v>1354</v>
      </c>
      <c r="C1216" s="60" t="s">
        <v>244</v>
      </c>
      <c r="D1216" s="122">
        <v>255.89325051791846</v>
      </c>
      <c r="E1216" s="123">
        <v>0</v>
      </c>
      <c r="F1216" s="124">
        <v>255.89325051791846</v>
      </c>
      <c r="O1216" s="7"/>
      <c r="Q1216" s="60" t="s">
        <v>1354</v>
      </c>
      <c r="R1216" s="60" t="s">
        <v>244</v>
      </c>
      <c r="S1216" s="122">
        <v>160.11586538288626</v>
      </c>
      <c r="T1216" s="123">
        <v>0</v>
      </c>
      <c r="U1216" s="124">
        <v>160.11586538288626</v>
      </c>
      <c r="AD1216" s="7"/>
    </row>
    <row r="1217" spans="2:30" ht="15.75" customHeight="1">
      <c r="B1217" s="63"/>
      <c r="C1217" s="64" t="s">
        <v>217</v>
      </c>
      <c r="D1217" s="125">
        <v>26.423220565616223</v>
      </c>
      <c r="E1217" s="126">
        <v>0</v>
      </c>
      <c r="F1217" s="127">
        <v>26.423220565616223</v>
      </c>
      <c r="O1217" s="7"/>
      <c r="Q1217" s="63"/>
      <c r="R1217" s="64" t="s">
        <v>217</v>
      </c>
      <c r="S1217" s="125">
        <v>20.9150728199062</v>
      </c>
      <c r="T1217" s="126">
        <v>0</v>
      </c>
      <c r="U1217" s="127">
        <v>20.9150728199062</v>
      </c>
      <c r="AD1217" s="7"/>
    </row>
    <row r="1218" spans="2:30" ht="15.75" customHeight="1">
      <c r="B1218" s="60" t="s">
        <v>1700</v>
      </c>
      <c r="C1218" s="55"/>
      <c r="D1218" s="122">
        <v>282.31647108353468</v>
      </c>
      <c r="E1218" s="123">
        <v>0</v>
      </c>
      <c r="F1218" s="124">
        <v>282.31647108353468</v>
      </c>
      <c r="O1218" s="7"/>
      <c r="Q1218" s="60" t="s">
        <v>1700</v>
      </c>
      <c r="R1218" s="55"/>
      <c r="S1218" s="122">
        <v>181.03093820279247</v>
      </c>
      <c r="T1218" s="123">
        <v>0</v>
      </c>
      <c r="U1218" s="124">
        <v>181.03093820279247</v>
      </c>
      <c r="AD1218" s="7"/>
    </row>
    <row r="1219" spans="2:30" ht="15.75" customHeight="1">
      <c r="B1219" s="60" t="s">
        <v>1139</v>
      </c>
      <c r="C1219" s="60" t="s">
        <v>244</v>
      </c>
      <c r="D1219" s="122">
        <v>279.65658258927448</v>
      </c>
      <c r="E1219" s="123">
        <v>0</v>
      </c>
      <c r="F1219" s="124">
        <v>279.65658258927448</v>
      </c>
      <c r="O1219" s="7"/>
      <c r="Q1219" s="60" t="s">
        <v>1047</v>
      </c>
      <c r="R1219" s="60" t="s">
        <v>202</v>
      </c>
      <c r="S1219" s="122">
        <v>127.00641711931732</v>
      </c>
      <c r="T1219" s="123">
        <v>0</v>
      </c>
      <c r="U1219" s="124">
        <v>127.00641711931732</v>
      </c>
      <c r="AD1219" s="7"/>
    </row>
    <row r="1220" spans="2:30" ht="15.75" customHeight="1">
      <c r="B1220" s="60" t="s">
        <v>1698</v>
      </c>
      <c r="C1220" s="55"/>
      <c r="D1220" s="122">
        <v>279.65658258927448</v>
      </c>
      <c r="E1220" s="123">
        <v>0</v>
      </c>
      <c r="F1220" s="124">
        <v>279.65658258927448</v>
      </c>
      <c r="O1220" s="7"/>
      <c r="Q1220" s="63"/>
      <c r="R1220" s="64" t="s">
        <v>244</v>
      </c>
      <c r="S1220" s="125">
        <v>26.668822181124764</v>
      </c>
      <c r="T1220" s="126">
        <v>0</v>
      </c>
      <c r="U1220" s="127">
        <v>26.668822181124764</v>
      </c>
      <c r="AD1220" s="7"/>
    </row>
    <row r="1221" spans="2:30" ht="15.75" customHeight="1">
      <c r="B1221" s="60" t="s">
        <v>1066</v>
      </c>
      <c r="C1221" s="60" t="s">
        <v>217</v>
      </c>
      <c r="D1221" s="122">
        <v>145.76739480847741</v>
      </c>
      <c r="E1221" s="123">
        <v>0</v>
      </c>
      <c r="F1221" s="124">
        <v>145.76739480847741</v>
      </c>
      <c r="O1221" s="7"/>
      <c r="Q1221" s="63"/>
      <c r="R1221" s="64" t="s">
        <v>138</v>
      </c>
      <c r="S1221" s="125">
        <v>20.750933911944035</v>
      </c>
      <c r="T1221" s="126">
        <v>0</v>
      </c>
      <c r="U1221" s="127">
        <v>20.750933911944035</v>
      </c>
      <c r="AD1221" s="7"/>
    </row>
    <row r="1222" spans="2:30" ht="15.75" customHeight="1">
      <c r="B1222" s="63"/>
      <c r="C1222" s="64" t="s">
        <v>244</v>
      </c>
      <c r="D1222" s="125">
        <v>113.4927168593585</v>
      </c>
      <c r="E1222" s="126">
        <v>0</v>
      </c>
      <c r="F1222" s="127">
        <v>113.4927168593585</v>
      </c>
      <c r="O1222" s="7"/>
      <c r="Q1222" s="63"/>
      <c r="R1222" s="64" t="s">
        <v>217</v>
      </c>
      <c r="S1222" s="125">
        <v>4.4618373025882656</v>
      </c>
      <c r="T1222" s="126">
        <v>0</v>
      </c>
      <c r="U1222" s="127">
        <v>4.4618373025882656</v>
      </c>
      <c r="AD1222" s="7"/>
    </row>
    <row r="1223" spans="2:30" ht="15.75" customHeight="1">
      <c r="B1223" s="63"/>
      <c r="C1223" s="64" t="s">
        <v>128</v>
      </c>
      <c r="D1223" s="125">
        <v>13.204327071472397</v>
      </c>
      <c r="E1223" s="126">
        <v>0</v>
      </c>
      <c r="F1223" s="127">
        <v>13.204327071472397</v>
      </c>
      <c r="O1223" s="7"/>
      <c r="Q1223" s="63"/>
      <c r="R1223" s="64" t="s">
        <v>193</v>
      </c>
      <c r="S1223" s="125">
        <v>0.50531125647983322</v>
      </c>
      <c r="T1223" s="126">
        <v>0</v>
      </c>
      <c r="U1223" s="127">
        <v>0.50531125647983322</v>
      </c>
      <c r="AD1223" s="7"/>
    </row>
    <row r="1224" spans="2:30" ht="15.75" customHeight="1">
      <c r="B1224" s="63"/>
      <c r="C1224" s="64" t="s">
        <v>97</v>
      </c>
      <c r="D1224" s="125">
        <v>1.0320115932210889</v>
      </c>
      <c r="E1224" s="126">
        <v>0</v>
      </c>
      <c r="F1224" s="127">
        <v>1.0320115932210889</v>
      </c>
      <c r="O1224" s="7"/>
      <c r="Q1224" s="60" t="s">
        <v>1679</v>
      </c>
      <c r="R1224" s="55"/>
      <c r="S1224" s="122">
        <v>179.39332177145423</v>
      </c>
      <c r="T1224" s="123">
        <v>0</v>
      </c>
      <c r="U1224" s="124">
        <v>179.39332177145423</v>
      </c>
      <c r="AD1224" s="7"/>
    </row>
    <row r="1225" spans="2:30" ht="15.75" customHeight="1">
      <c r="B1225" s="63"/>
      <c r="C1225" s="64" t="s">
        <v>319</v>
      </c>
      <c r="D1225" s="125">
        <v>0.17163376857648557</v>
      </c>
      <c r="E1225" s="126">
        <v>0</v>
      </c>
      <c r="F1225" s="127">
        <v>0.17163376857648557</v>
      </c>
      <c r="O1225" s="7"/>
      <c r="Q1225" s="60" t="s">
        <v>1012</v>
      </c>
      <c r="R1225" s="60" t="s">
        <v>244</v>
      </c>
      <c r="S1225" s="122">
        <v>104.52306798707497</v>
      </c>
      <c r="T1225" s="123">
        <v>0</v>
      </c>
      <c r="U1225" s="124">
        <v>104.52306798707497</v>
      </c>
      <c r="AD1225" s="7"/>
    </row>
    <row r="1226" spans="2:30" ht="15.75" customHeight="1">
      <c r="B1226" s="60" t="s">
        <v>1702</v>
      </c>
      <c r="C1226" s="55"/>
      <c r="D1226" s="122">
        <v>273.66808410110588</v>
      </c>
      <c r="E1226" s="123">
        <v>0</v>
      </c>
      <c r="F1226" s="124">
        <v>273.66808410110588</v>
      </c>
      <c r="O1226" s="7"/>
      <c r="Q1226" s="63"/>
      <c r="R1226" s="64" t="s">
        <v>202</v>
      </c>
      <c r="S1226" s="125">
        <v>65.884976299569757</v>
      </c>
      <c r="T1226" s="126">
        <v>0</v>
      </c>
      <c r="U1226" s="127">
        <v>65.884976299569757</v>
      </c>
      <c r="AD1226" s="7"/>
    </row>
    <row r="1227" spans="2:30" ht="15.75" customHeight="1">
      <c r="B1227" s="60" t="s">
        <v>1012</v>
      </c>
      <c r="C1227" s="60" t="s">
        <v>244</v>
      </c>
      <c r="D1227" s="122">
        <v>167.04620468033133</v>
      </c>
      <c r="E1227" s="123">
        <v>0</v>
      </c>
      <c r="F1227" s="124">
        <v>167.04620468033133</v>
      </c>
      <c r="O1227" s="7"/>
      <c r="Q1227" s="63"/>
      <c r="R1227" s="64" t="s">
        <v>193</v>
      </c>
      <c r="S1227" s="125">
        <v>3.9920186141517724</v>
      </c>
      <c r="T1227" s="126">
        <v>0</v>
      </c>
      <c r="U1227" s="127">
        <v>3.9920186141517724</v>
      </c>
      <c r="AD1227" s="7"/>
    </row>
    <row r="1228" spans="2:30" ht="15.75" customHeight="1">
      <c r="B1228" s="63"/>
      <c r="C1228" s="64" t="s">
        <v>202</v>
      </c>
      <c r="D1228" s="125">
        <v>91.085327394518984</v>
      </c>
      <c r="E1228" s="126">
        <v>0</v>
      </c>
      <c r="F1228" s="127">
        <v>91.085327394518984</v>
      </c>
      <c r="O1228" s="7"/>
      <c r="Q1228" s="63"/>
      <c r="R1228" s="64" t="s">
        <v>61</v>
      </c>
      <c r="S1228" s="125">
        <v>0.51876920467115439</v>
      </c>
      <c r="T1228" s="126">
        <v>0</v>
      </c>
      <c r="U1228" s="127">
        <v>0.51876920467115439</v>
      </c>
      <c r="AD1228" s="7"/>
    </row>
    <row r="1229" spans="2:30" ht="15.75" customHeight="1">
      <c r="B1229" s="63"/>
      <c r="C1229" s="64" t="s">
        <v>193</v>
      </c>
      <c r="D1229" s="125">
        <v>12.697686508986152</v>
      </c>
      <c r="E1229" s="126">
        <v>0</v>
      </c>
      <c r="F1229" s="127">
        <v>12.697686508986152</v>
      </c>
      <c r="O1229" s="7"/>
      <c r="Q1229" s="63"/>
      <c r="R1229" s="64" t="s">
        <v>161</v>
      </c>
      <c r="S1229" s="125">
        <v>0.16164940554244409</v>
      </c>
      <c r="T1229" s="126">
        <v>0</v>
      </c>
      <c r="U1229" s="127">
        <v>0.16164940554244409</v>
      </c>
      <c r="AD1229" s="7"/>
    </row>
    <row r="1230" spans="2:30" ht="15.75" customHeight="1">
      <c r="B1230" s="63"/>
      <c r="C1230" s="64" t="s">
        <v>61</v>
      </c>
      <c r="D1230" s="125">
        <v>0.80552842439910932</v>
      </c>
      <c r="E1230" s="126">
        <v>0</v>
      </c>
      <c r="F1230" s="127">
        <v>0.80552842439910932</v>
      </c>
      <c r="O1230" s="7"/>
      <c r="Q1230" s="63"/>
      <c r="R1230" s="64" t="s">
        <v>217</v>
      </c>
      <c r="S1230" s="125">
        <v>4.2092804741398739E-2</v>
      </c>
      <c r="T1230" s="126">
        <v>0</v>
      </c>
      <c r="U1230" s="127">
        <v>4.2092804741398739E-2</v>
      </c>
      <c r="AD1230" s="7"/>
    </row>
    <row r="1231" spans="2:30" ht="15.75" customHeight="1">
      <c r="B1231" s="63"/>
      <c r="C1231" s="64" t="s">
        <v>161</v>
      </c>
      <c r="D1231" s="125">
        <v>0.26779188844162483</v>
      </c>
      <c r="E1231" s="126">
        <v>0</v>
      </c>
      <c r="F1231" s="127">
        <v>0.26779188844162483</v>
      </c>
      <c r="O1231" s="7"/>
      <c r="Q1231" s="63"/>
      <c r="R1231" s="64" t="s">
        <v>87</v>
      </c>
      <c r="S1231" s="125">
        <v>4.9727464918571298E-3</v>
      </c>
      <c r="T1231" s="126">
        <v>0</v>
      </c>
      <c r="U1231" s="127">
        <v>4.9727464918571298E-3</v>
      </c>
      <c r="AD1231" s="7"/>
    </row>
    <row r="1232" spans="2:30" ht="15.75" customHeight="1">
      <c r="B1232" s="63"/>
      <c r="C1232" s="64" t="s">
        <v>217</v>
      </c>
      <c r="D1232" s="125">
        <v>5.3178273558235845E-2</v>
      </c>
      <c r="E1232" s="126">
        <v>0</v>
      </c>
      <c r="F1232" s="127">
        <v>5.3178273558235845E-2</v>
      </c>
      <c r="O1232" s="7"/>
      <c r="Q1232" s="60" t="s">
        <v>1690</v>
      </c>
      <c r="R1232" s="55"/>
      <c r="S1232" s="122">
        <v>175.12754706224337</v>
      </c>
      <c r="T1232" s="123">
        <v>0</v>
      </c>
      <c r="U1232" s="124">
        <v>175.12754706224337</v>
      </c>
      <c r="AD1232" s="7"/>
    </row>
    <row r="1233" spans="2:30" ht="15.75" customHeight="1">
      <c r="B1233" s="63"/>
      <c r="C1233" s="64" t="s">
        <v>87</v>
      </c>
      <c r="D1233" s="125">
        <v>4.8040433428815192E-2</v>
      </c>
      <c r="E1233" s="126">
        <v>0</v>
      </c>
      <c r="F1233" s="127">
        <v>4.8040433428815192E-2</v>
      </c>
      <c r="O1233" s="7"/>
      <c r="Q1233" s="60" t="s">
        <v>1139</v>
      </c>
      <c r="R1233" s="60" t="s">
        <v>244</v>
      </c>
      <c r="S1233" s="122">
        <v>174.98490343404671</v>
      </c>
      <c r="T1233" s="123">
        <v>0</v>
      </c>
      <c r="U1233" s="124">
        <v>174.98490343404671</v>
      </c>
      <c r="AD1233" s="7"/>
    </row>
    <row r="1234" spans="2:30" ht="15.75" customHeight="1">
      <c r="B1234" s="60" t="s">
        <v>1690</v>
      </c>
      <c r="C1234" s="55"/>
      <c r="D1234" s="122">
        <v>272.00375760366427</v>
      </c>
      <c r="E1234" s="123">
        <v>0</v>
      </c>
      <c r="F1234" s="124">
        <v>272.00375760366427</v>
      </c>
      <c r="O1234" s="7"/>
      <c r="Q1234" s="60" t="s">
        <v>1698</v>
      </c>
      <c r="R1234" s="55"/>
      <c r="S1234" s="122">
        <v>174.98490343404671</v>
      </c>
      <c r="T1234" s="123">
        <v>0</v>
      </c>
      <c r="U1234" s="124">
        <v>174.98490343404671</v>
      </c>
      <c r="AD1234" s="7"/>
    </row>
    <row r="1235" spans="2:30" ht="15.75" customHeight="1">
      <c r="B1235" s="60" t="s">
        <v>884</v>
      </c>
      <c r="C1235" s="60" t="s">
        <v>244</v>
      </c>
      <c r="D1235" s="122">
        <v>150.89491541849085</v>
      </c>
      <c r="E1235" s="123">
        <v>0</v>
      </c>
      <c r="F1235" s="124">
        <v>150.89491541849085</v>
      </c>
      <c r="O1235" s="7"/>
      <c r="Q1235" s="60" t="s">
        <v>1048</v>
      </c>
      <c r="R1235" s="60" t="s">
        <v>202</v>
      </c>
      <c r="S1235" s="122">
        <v>123.72763873917638</v>
      </c>
      <c r="T1235" s="123">
        <v>0</v>
      </c>
      <c r="U1235" s="124">
        <v>123.72763873917638</v>
      </c>
      <c r="AD1235" s="7"/>
    </row>
    <row r="1236" spans="2:30" ht="15.75" customHeight="1">
      <c r="B1236" s="63"/>
      <c r="C1236" s="64" t="s">
        <v>193</v>
      </c>
      <c r="D1236" s="125">
        <v>41.026353150021002</v>
      </c>
      <c r="E1236" s="126">
        <v>0</v>
      </c>
      <c r="F1236" s="127">
        <v>41.026353150021002</v>
      </c>
      <c r="O1236" s="7"/>
      <c r="Q1236" s="63"/>
      <c r="R1236" s="64" t="s">
        <v>244</v>
      </c>
      <c r="S1236" s="125">
        <v>48.56532881404825</v>
      </c>
      <c r="T1236" s="126">
        <v>0</v>
      </c>
      <c r="U1236" s="127">
        <v>48.56532881404825</v>
      </c>
      <c r="AD1236" s="7"/>
    </row>
    <row r="1237" spans="2:30" ht="15.75" customHeight="1">
      <c r="B1237" s="63"/>
      <c r="C1237" s="64" t="s">
        <v>202</v>
      </c>
      <c r="D1237" s="125">
        <v>36.947316434359657</v>
      </c>
      <c r="E1237" s="126">
        <v>0</v>
      </c>
      <c r="F1237" s="127">
        <v>36.947316434359657</v>
      </c>
      <c r="O1237" s="7"/>
      <c r="Q1237" s="63"/>
      <c r="R1237" s="64" t="s">
        <v>193</v>
      </c>
      <c r="S1237" s="125">
        <v>0.50531125647983322</v>
      </c>
      <c r="T1237" s="126">
        <v>0</v>
      </c>
      <c r="U1237" s="127">
        <v>0.50531125647983322</v>
      </c>
      <c r="AD1237" s="7"/>
    </row>
    <row r="1238" spans="2:30" ht="15.75" customHeight="1">
      <c r="B1238" s="63"/>
      <c r="C1238" s="64" t="s">
        <v>61</v>
      </c>
      <c r="D1238" s="125">
        <v>31.601499726426599</v>
      </c>
      <c r="E1238" s="126">
        <v>0</v>
      </c>
      <c r="F1238" s="127">
        <v>31.601499726426599</v>
      </c>
      <c r="O1238" s="7"/>
      <c r="Q1238" s="60" t="s">
        <v>1680</v>
      </c>
      <c r="R1238" s="55"/>
      <c r="S1238" s="122">
        <v>172.79827880970447</v>
      </c>
      <c r="T1238" s="123">
        <v>0</v>
      </c>
      <c r="U1238" s="124">
        <v>172.79827880970447</v>
      </c>
      <c r="AD1238" s="7"/>
    </row>
    <row r="1239" spans="2:30" ht="15.75" customHeight="1">
      <c r="B1239" s="63"/>
      <c r="C1239" s="64" t="s">
        <v>217</v>
      </c>
      <c r="D1239" s="125">
        <v>4.2861688487938094</v>
      </c>
      <c r="E1239" s="126">
        <v>0</v>
      </c>
      <c r="F1239" s="127">
        <v>4.2861688487938094</v>
      </c>
      <c r="O1239" s="7"/>
      <c r="Q1239" s="60" t="s">
        <v>1284</v>
      </c>
      <c r="R1239" s="60" t="s">
        <v>244</v>
      </c>
      <c r="S1239" s="122">
        <v>87.614098976095164</v>
      </c>
      <c r="T1239" s="123">
        <v>0</v>
      </c>
      <c r="U1239" s="124">
        <v>87.614098976095164</v>
      </c>
      <c r="AD1239" s="7"/>
    </row>
    <row r="1240" spans="2:30" ht="15.75" customHeight="1">
      <c r="B1240" s="63"/>
      <c r="C1240" s="64" t="s">
        <v>87</v>
      </c>
      <c r="D1240" s="125">
        <v>3.558392785417698</v>
      </c>
      <c r="E1240" s="126">
        <v>0</v>
      </c>
      <c r="F1240" s="127">
        <v>3.558392785417698</v>
      </c>
      <c r="O1240" s="7"/>
      <c r="Q1240" s="63"/>
      <c r="R1240" s="64" t="s">
        <v>202</v>
      </c>
      <c r="S1240" s="125">
        <v>41.943593228147392</v>
      </c>
      <c r="T1240" s="126">
        <v>0</v>
      </c>
      <c r="U1240" s="127">
        <v>41.943593228147392</v>
      </c>
      <c r="AD1240" s="7"/>
    </row>
    <row r="1241" spans="2:30" ht="15.75" customHeight="1">
      <c r="B1241" s="63"/>
      <c r="C1241" s="64" t="s">
        <v>128</v>
      </c>
      <c r="D1241" s="125">
        <v>3.1032496055164271</v>
      </c>
      <c r="E1241" s="126">
        <v>0</v>
      </c>
      <c r="F1241" s="127">
        <v>3.1032496055164271</v>
      </c>
      <c r="O1241" s="7"/>
      <c r="Q1241" s="63"/>
      <c r="R1241" s="64" t="s">
        <v>61</v>
      </c>
      <c r="S1241" s="125">
        <v>27.155572598363122</v>
      </c>
      <c r="T1241" s="126">
        <v>0</v>
      </c>
      <c r="U1241" s="127">
        <v>27.155572598363122</v>
      </c>
      <c r="AD1241" s="7"/>
    </row>
    <row r="1242" spans="2:30" ht="15.75" customHeight="1">
      <c r="B1242" s="63"/>
      <c r="C1242" s="64" t="s">
        <v>45</v>
      </c>
      <c r="D1242" s="125">
        <v>0.35058165069780534</v>
      </c>
      <c r="E1242" s="126">
        <v>0</v>
      </c>
      <c r="F1242" s="127">
        <v>0.35058165069780534</v>
      </c>
      <c r="O1242" s="7"/>
      <c r="Q1242" s="63"/>
      <c r="R1242" s="64" t="s">
        <v>310</v>
      </c>
      <c r="S1242" s="125">
        <v>3.9393936427405039</v>
      </c>
      <c r="T1242" s="126">
        <v>0</v>
      </c>
      <c r="U1242" s="127">
        <v>3.9393936427405039</v>
      </c>
      <c r="AD1242" s="7"/>
    </row>
    <row r="1243" spans="2:30" ht="15.75" customHeight="1">
      <c r="B1243" s="63"/>
      <c r="C1243" s="64" t="s">
        <v>138</v>
      </c>
      <c r="D1243" s="125">
        <v>0.10522175943289327</v>
      </c>
      <c r="E1243" s="126">
        <v>0</v>
      </c>
      <c r="F1243" s="127">
        <v>0.10522175943289327</v>
      </c>
      <c r="O1243" s="7"/>
      <c r="Q1243" s="63"/>
      <c r="R1243" s="64" t="s">
        <v>193</v>
      </c>
      <c r="S1243" s="125">
        <v>2.0212801364846804</v>
      </c>
      <c r="T1243" s="126">
        <v>0</v>
      </c>
      <c r="U1243" s="127">
        <v>2.0212801364846804</v>
      </c>
      <c r="AD1243" s="7"/>
    </row>
    <row r="1244" spans="2:30" ht="15.75" customHeight="1">
      <c r="B1244" s="60" t="s">
        <v>1708</v>
      </c>
      <c r="C1244" s="55"/>
      <c r="D1244" s="122">
        <v>271.87369937915673</v>
      </c>
      <c r="E1244" s="123">
        <v>0</v>
      </c>
      <c r="F1244" s="124">
        <v>271.87369937915673</v>
      </c>
      <c r="O1244" s="7"/>
      <c r="Q1244" s="63"/>
      <c r="R1244" s="64" t="s">
        <v>128</v>
      </c>
      <c r="S1244" s="125">
        <v>1.3885464995957164</v>
      </c>
      <c r="T1244" s="126">
        <v>0</v>
      </c>
      <c r="U1244" s="127">
        <v>1.3885464995957164</v>
      </c>
      <c r="AD1244" s="7"/>
    </row>
    <row r="1245" spans="2:30" ht="15.75" customHeight="1">
      <c r="B1245" s="60" t="s">
        <v>1314</v>
      </c>
      <c r="C1245" s="60" t="s">
        <v>202</v>
      </c>
      <c r="D1245" s="122">
        <v>242.46645192564017</v>
      </c>
      <c r="E1245" s="123">
        <v>0</v>
      </c>
      <c r="F1245" s="124">
        <v>242.46645192564017</v>
      </c>
      <c r="O1245" s="7"/>
      <c r="Q1245" s="63"/>
      <c r="R1245" s="64" t="s">
        <v>217</v>
      </c>
      <c r="S1245" s="125">
        <v>1.2307936106384989</v>
      </c>
      <c r="T1245" s="126">
        <v>0</v>
      </c>
      <c r="U1245" s="127">
        <v>1.2307936106384989</v>
      </c>
      <c r="AD1245" s="7"/>
    </row>
    <row r="1246" spans="2:30" ht="15.75" customHeight="1">
      <c r="B1246" s="63"/>
      <c r="C1246" s="64" t="s">
        <v>217</v>
      </c>
      <c r="D1246" s="125">
        <v>17.195726537791142</v>
      </c>
      <c r="E1246" s="126">
        <v>0</v>
      </c>
      <c r="F1246" s="127">
        <v>17.195726537791142</v>
      </c>
      <c r="O1246" s="7"/>
      <c r="Q1246" s="60" t="s">
        <v>1703</v>
      </c>
      <c r="R1246" s="55"/>
      <c r="S1246" s="122">
        <v>165.29327869206509</v>
      </c>
      <c r="T1246" s="123">
        <v>0</v>
      </c>
      <c r="U1246" s="124">
        <v>165.29327869206509</v>
      </c>
      <c r="AD1246" s="7"/>
    </row>
    <row r="1247" spans="2:30" ht="15.75" customHeight="1">
      <c r="B1247" s="60" t="s">
        <v>1667</v>
      </c>
      <c r="C1247" s="55"/>
      <c r="D1247" s="122">
        <v>259.6621784634313</v>
      </c>
      <c r="E1247" s="123">
        <v>0</v>
      </c>
      <c r="F1247" s="124">
        <v>259.6621784634313</v>
      </c>
      <c r="O1247" s="7"/>
      <c r="Q1247" s="60" t="s">
        <v>1046</v>
      </c>
      <c r="R1247" s="60" t="s">
        <v>244</v>
      </c>
      <c r="S1247" s="122">
        <v>128.14135120993771</v>
      </c>
      <c r="T1247" s="123">
        <v>0</v>
      </c>
      <c r="U1247" s="124">
        <v>128.14135120993771</v>
      </c>
      <c r="AD1247" s="7"/>
    </row>
    <row r="1248" spans="2:30" ht="15.75" customHeight="1">
      <c r="B1248" s="60" t="s">
        <v>1069</v>
      </c>
      <c r="C1248" s="60" t="s">
        <v>202</v>
      </c>
      <c r="D1248" s="122">
        <v>259.31510271716547</v>
      </c>
      <c r="E1248" s="123">
        <v>0</v>
      </c>
      <c r="F1248" s="124">
        <v>259.31510271716547</v>
      </c>
      <c r="O1248" s="7"/>
      <c r="Q1248" s="63"/>
      <c r="R1248" s="64" t="s">
        <v>128</v>
      </c>
      <c r="S1248" s="125">
        <v>26.532346514274945</v>
      </c>
      <c r="T1248" s="126">
        <v>0</v>
      </c>
      <c r="U1248" s="127">
        <v>26.532346514274945</v>
      </c>
      <c r="AD1248" s="7"/>
    </row>
    <row r="1249" spans="2:30" ht="15.75" customHeight="1">
      <c r="B1249" s="60" t="s">
        <v>1661</v>
      </c>
      <c r="C1249" s="55"/>
      <c r="D1249" s="122">
        <v>259.31510271716547</v>
      </c>
      <c r="E1249" s="123">
        <v>0</v>
      </c>
      <c r="F1249" s="124">
        <v>259.31510271716547</v>
      </c>
      <c r="O1249" s="7"/>
      <c r="Q1249" s="63"/>
      <c r="R1249" s="64" t="s">
        <v>217</v>
      </c>
      <c r="S1249" s="125">
        <v>5.0292483105023207</v>
      </c>
      <c r="T1249" s="126">
        <v>0</v>
      </c>
      <c r="U1249" s="127">
        <v>5.0292483105023207</v>
      </c>
      <c r="AD1249" s="7"/>
    </row>
    <row r="1250" spans="2:30" ht="15.75" customHeight="1">
      <c r="B1250" s="60" t="s">
        <v>1047</v>
      </c>
      <c r="C1250" s="60" t="s">
        <v>202</v>
      </c>
      <c r="D1250" s="122">
        <v>175.58511415285133</v>
      </c>
      <c r="E1250" s="123">
        <v>0</v>
      </c>
      <c r="F1250" s="124">
        <v>175.58511415285133</v>
      </c>
      <c r="O1250" s="7"/>
      <c r="Q1250" s="63"/>
      <c r="R1250" s="64" t="s">
        <v>138</v>
      </c>
      <c r="S1250" s="125">
        <v>2.7449590681854477</v>
      </c>
      <c r="T1250" s="126">
        <v>0</v>
      </c>
      <c r="U1250" s="127">
        <v>2.7449590681854477</v>
      </c>
      <c r="AD1250" s="7"/>
    </row>
    <row r="1251" spans="2:30" ht="15.75" customHeight="1">
      <c r="B1251" s="63"/>
      <c r="C1251" s="64" t="s">
        <v>244</v>
      </c>
      <c r="D1251" s="125">
        <v>42.621457774301184</v>
      </c>
      <c r="E1251" s="126">
        <v>0</v>
      </c>
      <c r="F1251" s="127">
        <v>42.621457774301184</v>
      </c>
      <c r="O1251" s="7"/>
      <c r="Q1251" s="63"/>
      <c r="R1251" s="64" t="s">
        <v>97</v>
      </c>
      <c r="S1251" s="125">
        <v>0.68508157798493763</v>
      </c>
      <c r="T1251" s="126">
        <v>0</v>
      </c>
      <c r="U1251" s="127">
        <v>0.68508157798493763</v>
      </c>
      <c r="AD1251" s="7"/>
    </row>
    <row r="1252" spans="2:30" ht="15.75" customHeight="1">
      <c r="B1252" s="63"/>
      <c r="C1252" s="64" t="s">
        <v>138</v>
      </c>
      <c r="D1252" s="125">
        <v>32.76211182278508</v>
      </c>
      <c r="E1252" s="126">
        <v>0</v>
      </c>
      <c r="F1252" s="127">
        <v>32.76211182278508</v>
      </c>
      <c r="O1252" s="7"/>
      <c r="Q1252" s="63"/>
      <c r="R1252" s="64" t="s">
        <v>319</v>
      </c>
      <c r="S1252" s="125">
        <v>6.9174851270456403E-2</v>
      </c>
      <c r="T1252" s="126">
        <v>0</v>
      </c>
      <c r="U1252" s="127">
        <v>6.9174851270456403E-2</v>
      </c>
      <c r="AD1252" s="7"/>
    </row>
    <row r="1253" spans="2:30" ht="15.75" customHeight="1">
      <c r="B1253" s="63"/>
      <c r="C1253" s="64" t="s">
        <v>217</v>
      </c>
      <c r="D1253" s="125">
        <v>5.6368969971729994</v>
      </c>
      <c r="E1253" s="126">
        <v>0</v>
      </c>
      <c r="F1253" s="127">
        <v>5.6368969971729994</v>
      </c>
      <c r="O1253" s="7"/>
      <c r="Q1253" s="60" t="s">
        <v>1705</v>
      </c>
      <c r="R1253" s="55"/>
      <c r="S1253" s="122">
        <v>163.20216153215577</v>
      </c>
      <c r="T1253" s="123">
        <v>0</v>
      </c>
      <c r="U1253" s="124">
        <v>163.20216153215577</v>
      </c>
      <c r="AD1253" s="7"/>
    </row>
    <row r="1254" spans="2:30" ht="15.75" customHeight="1">
      <c r="B1254" s="63"/>
      <c r="C1254" s="64" t="s">
        <v>193</v>
      </c>
      <c r="D1254" s="125">
        <v>1.6072780576465715</v>
      </c>
      <c r="E1254" s="126">
        <v>0</v>
      </c>
      <c r="F1254" s="127">
        <v>1.6072780576465715</v>
      </c>
      <c r="O1254" s="7"/>
      <c r="Q1254" s="60" t="s">
        <v>884</v>
      </c>
      <c r="R1254" s="60" t="s">
        <v>244</v>
      </c>
      <c r="S1254" s="122">
        <v>94.416988002648722</v>
      </c>
      <c r="T1254" s="123">
        <v>0</v>
      </c>
      <c r="U1254" s="124">
        <v>94.416988002648722</v>
      </c>
      <c r="AD1254" s="7"/>
    </row>
    <row r="1255" spans="2:30" ht="15.75" customHeight="1">
      <c r="B1255" s="60" t="s">
        <v>1679</v>
      </c>
      <c r="C1255" s="55"/>
      <c r="D1255" s="122">
        <v>258.21285880475716</v>
      </c>
      <c r="E1255" s="123">
        <v>0</v>
      </c>
      <c r="F1255" s="124">
        <v>258.21285880475716</v>
      </c>
      <c r="O1255" s="7"/>
      <c r="Q1255" s="63"/>
      <c r="R1255" s="64" t="s">
        <v>202</v>
      </c>
      <c r="S1255" s="125">
        <v>26.725194246345442</v>
      </c>
      <c r="T1255" s="126">
        <v>0</v>
      </c>
      <c r="U1255" s="127">
        <v>26.725194246345442</v>
      </c>
      <c r="AD1255" s="7"/>
    </row>
    <row r="1256" spans="2:30" ht="15.75" customHeight="1">
      <c r="B1256" s="60" t="s">
        <v>1284</v>
      </c>
      <c r="C1256" s="60" t="s">
        <v>244</v>
      </c>
      <c r="D1256" s="122">
        <v>140.0227049616779</v>
      </c>
      <c r="E1256" s="123">
        <v>0</v>
      </c>
      <c r="F1256" s="124">
        <v>140.0227049616779</v>
      </c>
      <c r="O1256" s="7"/>
      <c r="Q1256" s="63"/>
      <c r="R1256" s="64" t="s">
        <v>61</v>
      </c>
      <c r="S1256" s="125">
        <v>20.35171495248375</v>
      </c>
      <c r="T1256" s="126">
        <v>0</v>
      </c>
      <c r="U1256" s="127">
        <v>20.35171495248375</v>
      </c>
      <c r="AD1256" s="7"/>
    </row>
    <row r="1257" spans="2:30" ht="15.75" customHeight="1">
      <c r="B1257" s="63"/>
      <c r="C1257" s="64" t="s">
        <v>202</v>
      </c>
      <c r="D1257" s="125">
        <v>57.986602346448493</v>
      </c>
      <c r="E1257" s="126">
        <v>0</v>
      </c>
      <c r="F1257" s="127">
        <v>57.986602346448493</v>
      </c>
      <c r="O1257" s="7"/>
      <c r="Q1257" s="63"/>
      <c r="R1257" s="64" t="s">
        <v>193</v>
      </c>
      <c r="S1257" s="125">
        <v>12.898252396587552</v>
      </c>
      <c r="T1257" s="126">
        <v>0</v>
      </c>
      <c r="U1257" s="127">
        <v>12.898252396587552</v>
      </c>
      <c r="AD1257" s="7"/>
    </row>
    <row r="1258" spans="2:30" ht="15.75" customHeight="1">
      <c r="B1258" s="63"/>
      <c r="C1258" s="64" t="s">
        <v>61</v>
      </c>
      <c r="D1258" s="125">
        <v>42.166314831045689</v>
      </c>
      <c r="E1258" s="126">
        <v>0</v>
      </c>
      <c r="F1258" s="127">
        <v>42.166314831045689</v>
      </c>
      <c r="O1258" s="7"/>
      <c r="Q1258" s="63"/>
      <c r="R1258" s="64" t="s">
        <v>217</v>
      </c>
      <c r="S1258" s="125">
        <v>3.3926800621567383</v>
      </c>
      <c r="T1258" s="126">
        <v>0</v>
      </c>
      <c r="U1258" s="127">
        <v>3.3926800621567383</v>
      </c>
      <c r="AD1258" s="7"/>
    </row>
    <row r="1259" spans="2:30" ht="15.75" customHeight="1">
      <c r="B1259" s="63"/>
      <c r="C1259" s="64" t="s">
        <v>310</v>
      </c>
      <c r="D1259" s="125">
        <v>6.5851995754891801</v>
      </c>
      <c r="E1259" s="126">
        <v>0</v>
      </c>
      <c r="F1259" s="127">
        <v>6.5851995754891801</v>
      </c>
      <c r="O1259" s="7"/>
      <c r="Q1259" s="63"/>
      <c r="R1259" s="64" t="s">
        <v>128</v>
      </c>
      <c r="S1259" s="125">
        <v>2.2216743993531463</v>
      </c>
      <c r="T1259" s="126">
        <v>0</v>
      </c>
      <c r="U1259" s="127">
        <v>2.2216743993531463</v>
      </c>
      <c r="AD1259" s="7"/>
    </row>
    <row r="1260" spans="2:30" ht="15.75" customHeight="1">
      <c r="B1260" s="63"/>
      <c r="C1260" s="64" t="s">
        <v>193</v>
      </c>
      <c r="D1260" s="125">
        <v>6.4292239091617205</v>
      </c>
      <c r="E1260" s="126">
        <v>0</v>
      </c>
      <c r="F1260" s="127">
        <v>6.4292239091617205</v>
      </c>
      <c r="O1260" s="7"/>
      <c r="Q1260" s="63"/>
      <c r="R1260" s="64" t="s">
        <v>87</v>
      </c>
      <c r="S1260" s="125">
        <v>0.36833525381396587</v>
      </c>
      <c r="T1260" s="126">
        <v>0</v>
      </c>
      <c r="U1260" s="127">
        <v>0.36833525381396587</v>
      </c>
      <c r="AD1260" s="7"/>
    </row>
    <row r="1261" spans="2:30" ht="15.75" customHeight="1">
      <c r="B1261" s="63"/>
      <c r="C1261" s="64" t="s">
        <v>128</v>
      </c>
      <c r="D1261" s="125">
        <v>1.9395310034477671</v>
      </c>
      <c r="E1261" s="126">
        <v>0</v>
      </c>
      <c r="F1261" s="127">
        <v>1.9395310034477671</v>
      </c>
      <c r="O1261" s="7"/>
      <c r="Q1261" s="63"/>
      <c r="R1261" s="64" t="s">
        <v>45</v>
      </c>
      <c r="S1261" s="125">
        <v>0.22689222890522112</v>
      </c>
      <c r="T1261" s="126">
        <v>0</v>
      </c>
      <c r="U1261" s="127">
        <v>0.22689222890522112</v>
      </c>
      <c r="AD1261" s="7"/>
    </row>
    <row r="1262" spans="2:30" ht="15.75" customHeight="1">
      <c r="B1262" s="63"/>
      <c r="C1262" s="64" t="s">
        <v>217</v>
      </c>
      <c r="D1262" s="125">
        <v>1.5549327188428161</v>
      </c>
      <c r="E1262" s="126">
        <v>0</v>
      </c>
      <c r="F1262" s="127">
        <v>1.5549327188428161</v>
      </c>
      <c r="O1262" s="7"/>
      <c r="Q1262" s="63"/>
      <c r="R1262" s="64" t="s">
        <v>138</v>
      </c>
      <c r="S1262" s="125">
        <v>6.6645574861017284E-2</v>
      </c>
      <c r="T1262" s="126">
        <v>0</v>
      </c>
      <c r="U1262" s="127">
        <v>6.6645574861017284E-2</v>
      </c>
      <c r="AD1262" s="7"/>
    </row>
    <row r="1263" spans="2:30" ht="15.75" customHeight="1">
      <c r="B1263" s="60" t="s">
        <v>1703</v>
      </c>
      <c r="C1263" s="55"/>
      <c r="D1263" s="122">
        <v>256.6845093461136</v>
      </c>
      <c r="E1263" s="123">
        <v>0</v>
      </c>
      <c r="F1263" s="124">
        <v>256.6845093461136</v>
      </c>
      <c r="O1263" s="7"/>
      <c r="Q1263" s="60" t="s">
        <v>1708</v>
      </c>
      <c r="R1263" s="55"/>
      <c r="S1263" s="122">
        <v>160.66837711715556</v>
      </c>
      <c r="T1263" s="123">
        <v>0</v>
      </c>
      <c r="U1263" s="124">
        <v>160.66837711715556</v>
      </c>
      <c r="AD1263" s="7"/>
    </row>
    <row r="1264" spans="2:30" ht="15.75" customHeight="1">
      <c r="B1264" s="60" t="s">
        <v>1413</v>
      </c>
      <c r="C1264" s="60" t="s">
        <v>244</v>
      </c>
      <c r="D1264" s="122">
        <v>255.72874664580712</v>
      </c>
      <c r="E1264" s="123">
        <v>0</v>
      </c>
      <c r="F1264" s="124">
        <v>255.72874664580712</v>
      </c>
      <c r="O1264" s="7"/>
      <c r="Q1264" s="60" t="s">
        <v>1413</v>
      </c>
      <c r="R1264" s="60" t="s">
        <v>244</v>
      </c>
      <c r="S1264" s="122">
        <v>160.0129330867486</v>
      </c>
      <c r="T1264" s="123">
        <v>0</v>
      </c>
      <c r="U1264" s="124">
        <v>160.0129330867486</v>
      </c>
      <c r="AD1264" s="7"/>
    </row>
    <row r="1265" spans="2:30" ht="15.75" customHeight="1">
      <c r="B1265" s="60" t="s">
        <v>1701</v>
      </c>
      <c r="C1265" s="55"/>
      <c r="D1265" s="122">
        <v>255.72874664580712</v>
      </c>
      <c r="E1265" s="123">
        <v>0</v>
      </c>
      <c r="F1265" s="124">
        <v>255.72874664580712</v>
      </c>
      <c r="O1265" s="7"/>
      <c r="Q1265" s="60" t="s">
        <v>1701</v>
      </c>
      <c r="R1265" s="55"/>
      <c r="S1265" s="122">
        <v>160.0129330867486</v>
      </c>
      <c r="T1265" s="123">
        <v>0</v>
      </c>
      <c r="U1265" s="124">
        <v>160.0129330867486</v>
      </c>
      <c r="AD1265" s="7"/>
    </row>
    <row r="1266" spans="2:30" ht="15.75" customHeight="1">
      <c r="B1266" s="60" t="s">
        <v>1046</v>
      </c>
      <c r="C1266" s="60" t="s">
        <v>244</v>
      </c>
      <c r="D1266" s="122">
        <v>204.792365881151</v>
      </c>
      <c r="E1266" s="123">
        <v>0</v>
      </c>
      <c r="F1266" s="124">
        <v>204.792365881151</v>
      </c>
      <c r="O1266" s="7"/>
      <c r="Q1266" s="60" t="s">
        <v>1371</v>
      </c>
      <c r="R1266" s="60" t="s">
        <v>128</v>
      </c>
      <c r="S1266" s="122">
        <v>102.302551904214</v>
      </c>
      <c r="T1266" s="123">
        <v>0</v>
      </c>
      <c r="U1266" s="124">
        <v>102.302551904214</v>
      </c>
      <c r="AD1266" s="7"/>
    </row>
    <row r="1267" spans="2:30" ht="15.75" customHeight="1">
      <c r="B1267" s="63"/>
      <c r="C1267" s="64" t="s">
        <v>128</v>
      </c>
      <c r="D1267" s="125">
        <v>37.060558413879924</v>
      </c>
      <c r="E1267" s="126">
        <v>0</v>
      </c>
      <c r="F1267" s="127">
        <v>37.060558413879924</v>
      </c>
      <c r="O1267" s="7"/>
      <c r="Q1267" s="63"/>
      <c r="R1267" s="64" t="s">
        <v>217</v>
      </c>
      <c r="S1267" s="125">
        <v>33.638885837136208</v>
      </c>
      <c r="T1267" s="126">
        <v>0</v>
      </c>
      <c r="U1267" s="127">
        <v>33.638885837136208</v>
      </c>
      <c r="AD1267" s="7"/>
    </row>
    <row r="1268" spans="2:30" ht="15.75" customHeight="1">
      <c r="B1268" s="63"/>
      <c r="C1268" s="64" t="s">
        <v>217</v>
      </c>
      <c r="D1268" s="125">
        <v>6.3537401247380183</v>
      </c>
      <c r="E1268" s="126">
        <v>0</v>
      </c>
      <c r="F1268" s="127">
        <v>6.3537401247380183</v>
      </c>
      <c r="O1268" s="7"/>
      <c r="Q1268" s="63"/>
      <c r="R1268" s="64" t="s">
        <v>210</v>
      </c>
      <c r="S1268" s="125">
        <v>21.03579196073289</v>
      </c>
      <c r="T1268" s="126">
        <v>0</v>
      </c>
      <c r="U1268" s="127">
        <v>21.03579196073289</v>
      </c>
      <c r="AD1268" s="7"/>
    </row>
    <row r="1269" spans="2:30" ht="15.75" customHeight="1">
      <c r="B1269" s="63"/>
      <c r="C1269" s="64" t="s">
        <v>138</v>
      </c>
      <c r="D1269" s="125">
        <v>4.3338124598380778</v>
      </c>
      <c r="E1269" s="126">
        <v>0</v>
      </c>
      <c r="F1269" s="127">
        <v>4.3338124598380778</v>
      </c>
      <c r="O1269" s="7"/>
      <c r="Q1269" s="60" t="s">
        <v>1704</v>
      </c>
      <c r="R1269" s="55"/>
      <c r="S1269" s="122">
        <v>156.97722970208309</v>
      </c>
      <c r="T1269" s="123">
        <v>0</v>
      </c>
      <c r="U1269" s="124">
        <v>156.97722970208309</v>
      </c>
      <c r="AD1269" s="7"/>
    </row>
    <row r="1270" spans="2:30" ht="15.75" customHeight="1">
      <c r="B1270" s="63"/>
      <c r="C1270" s="64" t="s">
        <v>97</v>
      </c>
      <c r="D1270" s="125">
        <v>0.93235013400226929</v>
      </c>
      <c r="E1270" s="126">
        <v>0</v>
      </c>
      <c r="F1270" s="127">
        <v>0.93235013400226929</v>
      </c>
      <c r="O1270" s="7"/>
      <c r="Q1270" s="60" t="s">
        <v>982</v>
      </c>
      <c r="R1270" s="60" t="s">
        <v>202</v>
      </c>
      <c r="S1270" s="122">
        <v>86.67114214719021</v>
      </c>
      <c r="T1270" s="123">
        <v>0</v>
      </c>
      <c r="U1270" s="124">
        <v>86.67114214719021</v>
      </c>
      <c r="AD1270" s="7"/>
    </row>
    <row r="1271" spans="2:30" ht="15.75" customHeight="1">
      <c r="B1271" s="63"/>
      <c r="C1271" s="64" t="s">
        <v>319</v>
      </c>
      <c r="D1271" s="125">
        <v>0.13380952550074435</v>
      </c>
      <c r="E1271" s="126">
        <v>0</v>
      </c>
      <c r="F1271" s="127">
        <v>0.13380952550074435</v>
      </c>
      <c r="O1271" s="7"/>
      <c r="Q1271" s="63"/>
      <c r="R1271" s="64" t="s">
        <v>244</v>
      </c>
      <c r="S1271" s="125">
        <v>49.173565109407235</v>
      </c>
      <c r="T1271" s="126">
        <v>0</v>
      </c>
      <c r="U1271" s="127">
        <v>49.173565109407235</v>
      </c>
      <c r="AD1271" s="7"/>
    </row>
    <row r="1272" spans="2:30" ht="15.75" customHeight="1">
      <c r="B1272" s="60" t="s">
        <v>1705</v>
      </c>
      <c r="C1272" s="55"/>
      <c r="D1272" s="122">
        <v>253.60663653911001</v>
      </c>
      <c r="E1272" s="123">
        <v>0</v>
      </c>
      <c r="F1272" s="124">
        <v>253.60663653911001</v>
      </c>
      <c r="O1272" s="7"/>
      <c r="Q1272" s="63"/>
      <c r="R1272" s="64" t="s">
        <v>128</v>
      </c>
      <c r="S1272" s="125">
        <v>12.880157330249864</v>
      </c>
      <c r="T1272" s="126">
        <v>0</v>
      </c>
      <c r="U1272" s="127">
        <v>12.880157330249864</v>
      </c>
      <c r="AD1272" s="7"/>
    </row>
    <row r="1273" spans="2:30" ht="15.75" customHeight="1">
      <c r="B1273" s="60" t="s">
        <v>1241</v>
      </c>
      <c r="C1273" s="60" t="s">
        <v>331</v>
      </c>
      <c r="D1273" s="122">
        <v>253.53222236838613</v>
      </c>
      <c r="E1273" s="123">
        <v>0</v>
      </c>
      <c r="F1273" s="124">
        <v>253.53222236838613</v>
      </c>
      <c r="O1273" s="7"/>
      <c r="Q1273" s="63"/>
      <c r="R1273" s="64" t="s">
        <v>217</v>
      </c>
      <c r="S1273" s="125">
        <v>4.6015854143297101</v>
      </c>
      <c r="T1273" s="126">
        <v>0</v>
      </c>
      <c r="U1273" s="127">
        <v>4.6015854143297101</v>
      </c>
      <c r="AD1273" s="7"/>
    </row>
    <row r="1274" spans="2:30" ht="15.75" customHeight="1">
      <c r="B1274" s="60" t="s">
        <v>1717</v>
      </c>
      <c r="C1274" s="55"/>
      <c r="D1274" s="122">
        <v>253.53222236838613</v>
      </c>
      <c r="E1274" s="123">
        <v>0</v>
      </c>
      <c r="F1274" s="124">
        <v>253.53222236838613</v>
      </c>
      <c r="O1274" s="7"/>
      <c r="Q1274" s="63"/>
      <c r="R1274" s="64" t="s">
        <v>138</v>
      </c>
      <c r="S1274" s="125">
        <v>8.4150021786896984E-2</v>
      </c>
      <c r="T1274" s="126">
        <v>0</v>
      </c>
      <c r="U1274" s="127">
        <v>8.4150021786896984E-2</v>
      </c>
      <c r="AD1274" s="7"/>
    </row>
    <row r="1275" spans="2:30" ht="15.75" customHeight="1">
      <c r="B1275" s="60" t="s">
        <v>1048</v>
      </c>
      <c r="C1275" s="60" t="s">
        <v>202</v>
      </c>
      <c r="D1275" s="122">
        <v>171.05223550611259</v>
      </c>
      <c r="E1275" s="123">
        <v>0</v>
      </c>
      <c r="F1275" s="124">
        <v>171.05223550611259</v>
      </c>
      <c r="O1275" s="7"/>
      <c r="Q1275" s="63"/>
      <c r="R1275" s="64" t="s">
        <v>45</v>
      </c>
      <c r="S1275" s="125">
        <v>3.0939849396166518E-2</v>
      </c>
      <c r="T1275" s="126">
        <v>0</v>
      </c>
      <c r="U1275" s="127">
        <v>3.0939849396166518E-2</v>
      </c>
      <c r="AD1275" s="7"/>
    </row>
    <row r="1276" spans="2:30" ht="15.75" customHeight="1">
      <c r="B1276" s="63"/>
      <c r="C1276" s="64" t="s">
        <v>244</v>
      </c>
      <c r="D1276" s="125">
        <v>77.615917841622149</v>
      </c>
      <c r="E1276" s="126">
        <v>0</v>
      </c>
      <c r="F1276" s="127">
        <v>77.615917841622149</v>
      </c>
      <c r="O1276" s="7"/>
      <c r="Q1276" s="60" t="s">
        <v>1697</v>
      </c>
      <c r="R1276" s="55"/>
      <c r="S1276" s="122">
        <v>153.44153987236007</v>
      </c>
      <c r="T1276" s="123">
        <v>0</v>
      </c>
      <c r="U1276" s="124">
        <v>153.44153987236007</v>
      </c>
      <c r="AD1276" s="7"/>
    </row>
    <row r="1277" spans="2:30" ht="15.75" customHeight="1">
      <c r="B1277" s="63"/>
      <c r="C1277" s="64" t="s">
        <v>193</v>
      </c>
      <c r="D1277" s="125">
        <v>1.6072780576465715</v>
      </c>
      <c r="E1277" s="126">
        <v>0</v>
      </c>
      <c r="F1277" s="127">
        <v>1.6072780576465715</v>
      </c>
      <c r="O1277" s="7"/>
      <c r="Q1277" s="60" t="s">
        <v>1241</v>
      </c>
      <c r="R1277" s="60" t="s">
        <v>331</v>
      </c>
      <c r="S1277" s="122">
        <v>151.22369315735315</v>
      </c>
      <c r="T1277" s="123">
        <v>0</v>
      </c>
      <c r="U1277" s="124">
        <v>151.22369315735315</v>
      </c>
      <c r="AD1277" s="7"/>
    </row>
    <row r="1278" spans="2:30" ht="15.75" customHeight="1">
      <c r="B1278" s="60" t="s">
        <v>1680</v>
      </c>
      <c r="C1278" s="55"/>
      <c r="D1278" s="122">
        <v>250.27543140538131</v>
      </c>
      <c r="E1278" s="123">
        <v>0</v>
      </c>
      <c r="F1278" s="124">
        <v>250.27543140538131</v>
      </c>
      <c r="O1278" s="7"/>
      <c r="Q1278" s="60" t="s">
        <v>1717</v>
      </c>
      <c r="R1278" s="55"/>
      <c r="S1278" s="122">
        <v>151.22369315735315</v>
      </c>
      <c r="T1278" s="123">
        <v>0</v>
      </c>
      <c r="U1278" s="124">
        <v>151.22369315735315</v>
      </c>
      <c r="AD1278" s="7"/>
    </row>
    <row r="1279" spans="2:30" ht="15.75" customHeight="1">
      <c r="B1279" s="60" t="s">
        <v>1163</v>
      </c>
      <c r="C1279" s="60" t="s">
        <v>87</v>
      </c>
      <c r="D1279" s="122">
        <v>240.19131930426951</v>
      </c>
      <c r="E1279" s="123">
        <v>0</v>
      </c>
      <c r="F1279" s="124">
        <v>240.19131930426951</v>
      </c>
      <c r="O1279" s="7"/>
      <c r="Q1279" s="60" t="s">
        <v>1238</v>
      </c>
      <c r="R1279" s="60" t="s">
        <v>244</v>
      </c>
      <c r="S1279" s="122">
        <v>136.05092460334325</v>
      </c>
      <c r="T1279" s="123">
        <v>0</v>
      </c>
      <c r="U1279" s="124">
        <v>136.05092460334325</v>
      </c>
      <c r="AD1279" s="7"/>
    </row>
    <row r="1280" spans="2:30" ht="15.75" customHeight="1">
      <c r="B1280" s="63"/>
      <c r="C1280" s="64" t="s">
        <v>45</v>
      </c>
      <c r="D1280" s="125">
        <v>0.63742118308691875</v>
      </c>
      <c r="E1280" s="126">
        <v>0</v>
      </c>
      <c r="F1280" s="127">
        <v>0.63742118308691875</v>
      </c>
      <c r="O1280" s="7"/>
      <c r="Q1280" s="63"/>
      <c r="R1280" s="64" t="s">
        <v>217</v>
      </c>
      <c r="S1280" s="125">
        <v>14.486550348834919</v>
      </c>
      <c r="T1280" s="126">
        <v>0</v>
      </c>
      <c r="U1280" s="127">
        <v>14.486550348834919</v>
      </c>
      <c r="AD1280" s="7"/>
    </row>
    <row r="1281" spans="2:30" ht="15.75" customHeight="1">
      <c r="B1281" s="60" t="s">
        <v>1720</v>
      </c>
      <c r="C1281" s="55"/>
      <c r="D1281" s="122">
        <v>240.82874048735644</v>
      </c>
      <c r="E1281" s="123">
        <v>0</v>
      </c>
      <c r="F1281" s="124">
        <v>240.82874048735644</v>
      </c>
      <c r="O1281" s="7"/>
      <c r="Q1281" s="60" t="s">
        <v>1706</v>
      </c>
      <c r="R1281" s="55"/>
      <c r="S1281" s="122">
        <v>150.53747495217817</v>
      </c>
      <c r="T1281" s="123">
        <v>0</v>
      </c>
      <c r="U1281" s="124">
        <v>150.53747495217817</v>
      </c>
      <c r="AD1281" s="7"/>
    </row>
    <row r="1282" spans="2:30" ht="15.75" customHeight="1">
      <c r="B1282" s="60" t="s">
        <v>1238</v>
      </c>
      <c r="C1282" s="60" t="s">
        <v>244</v>
      </c>
      <c r="D1282" s="122">
        <v>217.43325216064969</v>
      </c>
      <c r="E1282" s="123">
        <v>0</v>
      </c>
      <c r="F1282" s="124">
        <v>217.43325216064969</v>
      </c>
      <c r="O1282" s="7"/>
      <c r="Q1282" s="60" t="s">
        <v>1144</v>
      </c>
      <c r="R1282" s="60" t="s">
        <v>202</v>
      </c>
      <c r="S1282" s="122">
        <v>149.95786578030396</v>
      </c>
      <c r="T1282" s="123">
        <v>0</v>
      </c>
      <c r="U1282" s="124">
        <v>149.95786578030396</v>
      </c>
      <c r="AD1282" s="7"/>
    </row>
    <row r="1283" spans="2:30" ht="15.75" customHeight="1">
      <c r="B1283" s="63"/>
      <c r="C1283" s="64" t="s">
        <v>217</v>
      </c>
      <c r="D1283" s="125">
        <v>18.301696503674254</v>
      </c>
      <c r="E1283" s="126">
        <v>0</v>
      </c>
      <c r="F1283" s="127">
        <v>18.301696503674254</v>
      </c>
      <c r="O1283" s="7"/>
      <c r="Q1283" s="60" t="s">
        <v>1688</v>
      </c>
      <c r="R1283" s="55"/>
      <c r="S1283" s="122">
        <v>149.95786578030396</v>
      </c>
      <c r="T1283" s="123">
        <v>0</v>
      </c>
      <c r="U1283" s="124">
        <v>149.95786578030396</v>
      </c>
      <c r="AD1283" s="7"/>
    </row>
    <row r="1284" spans="2:30" ht="15.75" customHeight="1">
      <c r="B1284" s="60" t="s">
        <v>1706</v>
      </c>
      <c r="C1284" s="55"/>
      <c r="D1284" s="122">
        <v>235.73494866432395</v>
      </c>
      <c r="E1284" s="123">
        <v>0</v>
      </c>
      <c r="F1284" s="124">
        <v>235.73494866432395</v>
      </c>
      <c r="O1284" s="7"/>
      <c r="Q1284" s="60" t="s">
        <v>1142</v>
      </c>
      <c r="R1284" s="60" t="s">
        <v>202</v>
      </c>
      <c r="S1284" s="122">
        <v>145.44174164510451</v>
      </c>
      <c r="T1284" s="123">
        <v>0</v>
      </c>
      <c r="U1284" s="124">
        <v>145.44174164510451</v>
      </c>
      <c r="AD1284" s="7"/>
    </row>
    <row r="1285" spans="2:30" ht="15.75" customHeight="1">
      <c r="B1285" s="60" t="s">
        <v>1398</v>
      </c>
      <c r="C1285" s="60" t="s">
        <v>128</v>
      </c>
      <c r="D1285" s="122">
        <v>105.82081154811014</v>
      </c>
      <c r="E1285" s="123">
        <v>0</v>
      </c>
      <c r="F1285" s="124">
        <v>105.82081154811014</v>
      </c>
      <c r="O1285" s="7"/>
      <c r="Q1285" s="60" t="s">
        <v>1689</v>
      </c>
      <c r="R1285" s="55"/>
      <c r="S1285" s="122">
        <v>145.44174164510451</v>
      </c>
      <c r="T1285" s="123">
        <v>0</v>
      </c>
      <c r="U1285" s="124">
        <v>145.44174164510451</v>
      </c>
      <c r="AD1285" s="7"/>
    </row>
    <row r="1286" spans="2:30" ht="15.75" customHeight="1">
      <c r="B1286" s="63"/>
      <c r="C1286" s="64" t="s">
        <v>193</v>
      </c>
      <c r="D1286" s="125">
        <v>80.365075507370634</v>
      </c>
      <c r="E1286" s="126">
        <v>0</v>
      </c>
      <c r="F1286" s="127">
        <v>80.365075507370634</v>
      </c>
      <c r="O1286" s="7"/>
      <c r="Q1286" s="60" t="s">
        <v>1345</v>
      </c>
      <c r="R1286" s="60" t="s">
        <v>138</v>
      </c>
      <c r="S1286" s="122">
        <v>144.8056814008101</v>
      </c>
      <c r="T1286" s="123">
        <v>0</v>
      </c>
      <c r="U1286" s="124">
        <v>144.8056814008101</v>
      </c>
      <c r="AD1286" s="7"/>
    </row>
    <row r="1287" spans="2:30" ht="15.75" customHeight="1">
      <c r="B1287" s="63"/>
      <c r="C1287" s="64" t="s">
        <v>87</v>
      </c>
      <c r="D1287" s="125">
        <v>48.74993380854076</v>
      </c>
      <c r="E1287" s="126">
        <v>0</v>
      </c>
      <c r="F1287" s="127">
        <v>48.74993380854076</v>
      </c>
      <c r="O1287" s="7"/>
      <c r="Q1287" s="60" t="s">
        <v>1707</v>
      </c>
      <c r="R1287" s="55"/>
      <c r="S1287" s="122">
        <v>144.8056814008101</v>
      </c>
      <c r="T1287" s="123">
        <v>0</v>
      </c>
      <c r="U1287" s="124">
        <v>144.8056814008101</v>
      </c>
      <c r="AD1287" s="7"/>
    </row>
    <row r="1288" spans="2:30" ht="15.75" customHeight="1">
      <c r="B1288" s="60" t="s">
        <v>1724</v>
      </c>
      <c r="C1288" s="55"/>
      <c r="D1288" s="122">
        <v>234.93582086402154</v>
      </c>
      <c r="E1288" s="123">
        <v>0</v>
      </c>
      <c r="F1288" s="124">
        <v>234.93582086402154</v>
      </c>
      <c r="O1288" s="7"/>
      <c r="Q1288" s="60" t="s">
        <v>1264</v>
      </c>
      <c r="R1288" s="60" t="s">
        <v>244</v>
      </c>
      <c r="S1288" s="122">
        <v>116.36028204290754</v>
      </c>
      <c r="T1288" s="123">
        <v>0</v>
      </c>
      <c r="U1288" s="124">
        <v>116.36028204290754</v>
      </c>
      <c r="AD1288" s="7"/>
    </row>
    <row r="1289" spans="2:30" ht="15.75" customHeight="1">
      <c r="B1289" s="60" t="s">
        <v>1345</v>
      </c>
      <c r="C1289" s="60" t="s">
        <v>138</v>
      </c>
      <c r="D1289" s="122">
        <v>228.62295965856501</v>
      </c>
      <c r="E1289" s="123">
        <v>0</v>
      </c>
      <c r="F1289" s="124">
        <v>228.62295965856501</v>
      </c>
      <c r="O1289" s="7"/>
      <c r="Q1289" s="63"/>
      <c r="R1289" s="64" t="s">
        <v>217</v>
      </c>
      <c r="S1289" s="125">
        <v>23.465896787234968</v>
      </c>
      <c r="T1289" s="126">
        <v>0</v>
      </c>
      <c r="U1289" s="127">
        <v>23.465896787234968</v>
      </c>
      <c r="AD1289" s="7"/>
    </row>
    <row r="1290" spans="2:30" ht="15.75" customHeight="1">
      <c r="B1290" s="60" t="s">
        <v>1707</v>
      </c>
      <c r="C1290" s="55"/>
      <c r="D1290" s="122">
        <v>228.62295965856501</v>
      </c>
      <c r="E1290" s="123">
        <v>0</v>
      </c>
      <c r="F1290" s="124">
        <v>228.62295965856501</v>
      </c>
      <c r="O1290" s="7"/>
      <c r="Q1290" s="60" t="s">
        <v>1710</v>
      </c>
      <c r="R1290" s="55"/>
      <c r="S1290" s="122">
        <v>139.82617883014251</v>
      </c>
      <c r="T1290" s="123">
        <v>0</v>
      </c>
      <c r="U1290" s="124">
        <v>139.82617883014251</v>
      </c>
      <c r="AD1290" s="7"/>
    </row>
    <row r="1291" spans="2:30" ht="15.75" customHeight="1">
      <c r="B1291" s="60" t="s">
        <v>982</v>
      </c>
      <c r="C1291" s="60" t="s">
        <v>202</v>
      </c>
      <c r="D1291" s="122">
        <v>119.82199587108703</v>
      </c>
      <c r="E1291" s="123">
        <v>0</v>
      </c>
      <c r="F1291" s="124">
        <v>119.82199587108703</v>
      </c>
      <c r="O1291" s="7"/>
      <c r="Q1291" s="60" t="s">
        <v>1378</v>
      </c>
      <c r="R1291" s="60" t="s">
        <v>202</v>
      </c>
      <c r="S1291" s="122">
        <v>138.63677354019984</v>
      </c>
      <c r="T1291" s="123">
        <v>0</v>
      </c>
      <c r="U1291" s="124">
        <v>138.63677354019984</v>
      </c>
      <c r="AD1291" s="7"/>
    </row>
    <row r="1292" spans="2:30" ht="15.75" customHeight="1">
      <c r="B1292" s="63"/>
      <c r="C1292" s="64" t="s">
        <v>244</v>
      </c>
      <c r="D1292" s="125">
        <v>78.58798617682551</v>
      </c>
      <c r="E1292" s="126">
        <v>0</v>
      </c>
      <c r="F1292" s="127">
        <v>78.58798617682551</v>
      </c>
      <c r="O1292" s="7"/>
      <c r="Q1292" s="60" t="s">
        <v>1694</v>
      </c>
      <c r="R1292" s="55"/>
      <c r="S1292" s="122">
        <v>138.63677354019984</v>
      </c>
      <c r="T1292" s="123">
        <v>0</v>
      </c>
      <c r="U1292" s="124">
        <v>138.63677354019984</v>
      </c>
      <c r="AD1292" s="7"/>
    </row>
    <row r="1293" spans="2:30" ht="15.75" customHeight="1">
      <c r="B1293" s="63"/>
      <c r="C1293" s="64" t="s">
        <v>128</v>
      </c>
      <c r="D1293" s="125">
        <v>17.991089587981484</v>
      </c>
      <c r="E1293" s="126">
        <v>0</v>
      </c>
      <c r="F1293" s="127">
        <v>17.991089587981484</v>
      </c>
      <c r="O1293" s="7"/>
      <c r="Q1293" s="60" t="s">
        <v>1310</v>
      </c>
      <c r="R1293" s="60" t="s">
        <v>244</v>
      </c>
      <c r="S1293" s="122">
        <v>93.574814670613208</v>
      </c>
      <c r="T1293" s="123">
        <v>0</v>
      </c>
      <c r="U1293" s="124">
        <v>93.574814670613208</v>
      </c>
      <c r="AD1293" s="7"/>
    </row>
    <row r="1294" spans="2:30" ht="15.75" customHeight="1">
      <c r="B1294" s="63"/>
      <c r="C1294" s="64" t="s">
        <v>217</v>
      </c>
      <c r="D1294" s="125">
        <v>5.8134488653863432</v>
      </c>
      <c r="E1294" s="126">
        <v>0</v>
      </c>
      <c r="F1294" s="127">
        <v>5.8134488653863432</v>
      </c>
      <c r="O1294" s="7"/>
      <c r="Q1294" s="63"/>
      <c r="R1294" s="64" t="s">
        <v>87</v>
      </c>
      <c r="S1294" s="125">
        <v>38.306830749724199</v>
      </c>
      <c r="T1294" s="126">
        <v>0</v>
      </c>
      <c r="U1294" s="127">
        <v>38.306830749724199</v>
      </c>
      <c r="AD1294" s="7"/>
    </row>
    <row r="1295" spans="2:30" ht="15.75" customHeight="1">
      <c r="B1295" s="63"/>
      <c r="C1295" s="64" t="s">
        <v>138</v>
      </c>
      <c r="D1295" s="125">
        <v>0.13285823353161258</v>
      </c>
      <c r="E1295" s="126">
        <v>0</v>
      </c>
      <c r="F1295" s="127">
        <v>0.13285823353161258</v>
      </c>
      <c r="O1295" s="7"/>
      <c r="Q1295" s="60" t="s">
        <v>1669</v>
      </c>
      <c r="R1295" s="55"/>
      <c r="S1295" s="122">
        <v>131.88164542033741</v>
      </c>
      <c r="T1295" s="123">
        <v>0</v>
      </c>
      <c r="U1295" s="124">
        <v>131.88164542033741</v>
      </c>
      <c r="AD1295" s="7"/>
    </row>
    <row r="1296" spans="2:30" ht="15.75" customHeight="1">
      <c r="B1296" s="63"/>
      <c r="C1296" s="64" t="s">
        <v>45</v>
      </c>
      <c r="D1296" s="125">
        <v>4.7806588731518912E-2</v>
      </c>
      <c r="E1296" s="126">
        <v>0</v>
      </c>
      <c r="F1296" s="127">
        <v>4.7806588731518912E-2</v>
      </c>
      <c r="O1296" s="7"/>
      <c r="Q1296" s="60" t="s">
        <v>1064</v>
      </c>
      <c r="R1296" s="60" t="s">
        <v>161</v>
      </c>
      <c r="S1296" s="122">
        <v>130.13349058735787</v>
      </c>
      <c r="T1296" s="123">
        <v>0</v>
      </c>
      <c r="U1296" s="124">
        <v>130.13349058735787</v>
      </c>
      <c r="AD1296" s="7"/>
    </row>
    <row r="1297" spans="2:30" ht="15.75" customHeight="1">
      <c r="B1297" s="60" t="s">
        <v>1697</v>
      </c>
      <c r="C1297" s="55"/>
      <c r="D1297" s="122">
        <v>222.3951853235435</v>
      </c>
      <c r="E1297" s="123">
        <v>0</v>
      </c>
      <c r="F1297" s="124">
        <v>222.3951853235435</v>
      </c>
      <c r="O1297" s="7"/>
      <c r="Q1297" s="60" t="s">
        <v>1728</v>
      </c>
      <c r="R1297" s="55"/>
      <c r="S1297" s="122">
        <v>130.13349058735787</v>
      </c>
      <c r="T1297" s="123">
        <v>0</v>
      </c>
      <c r="U1297" s="124">
        <v>130.13349058735787</v>
      </c>
      <c r="AD1297" s="7"/>
    </row>
    <row r="1298" spans="2:30" ht="15.75" customHeight="1">
      <c r="B1298" s="60" t="s">
        <v>1203</v>
      </c>
      <c r="C1298" s="60" t="s">
        <v>193</v>
      </c>
      <c r="D1298" s="122">
        <v>200.5565178717236</v>
      </c>
      <c r="E1298" s="123">
        <v>0</v>
      </c>
      <c r="F1298" s="124">
        <v>200.5565178717236</v>
      </c>
      <c r="O1298" s="7"/>
      <c r="Q1298" s="60" t="s">
        <v>900</v>
      </c>
      <c r="R1298" s="60" t="s">
        <v>244</v>
      </c>
      <c r="S1298" s="122">
        <v>99.133158662047634</v>
      </c>
      <c r="T1298" s="123">
        <v>0</v>
      </c>
      <c r="U1298" s="124">
        <v>99.133158662047634</v>
      </c>
      <c r="AD1298" s="7"/>
    </row>
    <row r="1299" spans="2:30" ht="15.75" customHeight="1">
      <c r="B1299" s="63"/>
      <c r="C1299" s="64" t="s">
        <v>217</v>
      </c>
      <c r="D1299" s="125">
        <v>21.735079945852217</v>
      </c>
      <c r="E1299" s="126">
        <v>0</v>
      </c>
      <c r="F1299" s="127">
        <v>21.735079945852217</v>
      </c>
      <c r="O1299" s="7"/>
      <c r="Q1299" s="63"/>
      <c r="R1299" s="64" t="s">
        <v>217</v>
      </c>
      <c r="S1299" s="125">
        <v>14.64829605000676</v>
      </c>
      <c r="T1299" s="126">
        <v>0</v>
      </c>
      <c r="U1299" s="127">
        <v>14.64829605000676</v>
      </c>
      <c r="AD1299" s="7"/>
    </row>
    <row r="1300" spans="2:30" ht="15.75" customHeight="1">
      <c r="B1300" s="60" t="s">
        <v>1729</v>
      </c>
      <c r="C1300" s="55"/>
      <c r="D1300" s="122">
        <v>222.29159781757582</v>
      </c>
      <c r="E1300" s="123">
        <v>0</v>
      </c>
      <c r="F1300" s="124">
        <v>222.29159781757582</v>
      </c>
      <c r="O1300" s="7"/>
      <c r="Q1300" s="63"/>
      <c r="R1300" s="64" t="s">
        <v>128</v>
      </c>
      <c r="S1300" s="125">
        <v>14.257595457848815</v>
      </c>
      <c r="T1300" s="126">
        <v>0</v>
      </c>
      <c r="U1300" s="127">
        <v>14.257595457848815</v>
      </c>
      <c r="AD1300" s="7"/>
    </row>
    <row r="1301" spans="2:30" ht="15.75" customHeight="1">
      <c r="B1301" s="60" t="s">
        <v>909</v>
      </c>
      <c r="C1301" s="60" t="s">
        <v>244</v>
      </c>
      <c r="D1301" s="122">
        <v>142.07152591433729</v>
      </c>
      <c r="E1301" s="123">
        <v>0</v>
      </c>
      <c r="F1301" s="124">
        <v>142.07152591433729</v>
      </c>
      <c r="O1301" s="7"/>
      <c r="Q1301" s="63"/>
      <c r="R1301" s="64" t="s">
        <v>97</v>
      </c>
      <c r="S1301" s="125">
        <v>0.73987800350013544</v>
      </c>
      <c r="T1301" s="126">
        <v>0</v>
      </c>
      <c r="U1301" s="127">
        <v>0.73987800350013544</v>
      </c>
      <c r="AD1301" s="7"/>
    </row>
    <row r="1302" spans="2:30" ht="15.75" customHeight="1">
      <c r="B1302" s="63"/>
      <c r="C1302" s="64" t="s">
        <v>87</v>
      </c>
      <c r="D1302" s="125">
        <v>78.99625096109952</v>
      </c>
      <c r="E1302" s="126">
        <v>0</v>
      </c>
      <c r="F1302" s="127">
        <v>78.99625096109952</v>
      </c>
      <c r="O1302" s="7"/>
      <c r="Q1302" s="63"/>
      <c r="R1302" s="64" t="s">
        <v>319</v>
      </c>
      <c r="S1302" s="125">
        <v>0.14785015887725597</v>
      </c>
      <c r="T1302" s="126">
        <v>0</v>
      </c>
      <c r="U1302" s="127">
        <v>0.14785015887725597</v>
      </c>
      <c r="AD1302" s="7"/>
    </row>
    <row r="1303" spans="2:30" ht="15.75" customHeight="1">
      <c r="B1303" s="60" t="s">
        <v>1726</v>
      </c>
      <c r="C1303" s="55"/>
      <c r="D1303" s="122">
        <v>221.06777687543681</v>
      </c>
      <c r="E1303" s="123">
        <v>0</v>
      </c>
      <c r="F1303" s="124">
        <v>221.06777687543681</v>
      </c>
      <c r="O1303" s="7"/>
      <c r="Q1303" s="60" t="s">
        <v>1714</v>
      </c>
      <c r="R1303" s="55"/>
      <c r="S1303" s="122">
        <v>128.92677833228061</v>
      </c>
      <c r="T1303" s="123">
        <v>0</v>
      </c>
      <c r="U1303" s="124">
        <v>128.92677833228061</v>
      </c>
      <c r="AD1303" s="7"/>
    </row>
    <row r="1304" spans="2:30" ht="15.75" customHeight="1">
      <c r="B1304" s="60" t="s">
        <v>1264</v>
      </c>
      <c r="C1304" s="60" t="s">
        <v>244</v>
      </c>
      <c r="D1304" s="122">
        <v>185.96414997313519</v>
      </c>
      <c r="E1304" s="123">
        <v>0</v>
      </c>
      <c r="F1304" s="124">
        <v>185.96414997313519</v>
      </c>
      <c r="O1304" s="7"/>
      <c r="Q1304" s="60" t="s">
        <v>1303</v>
      </c>
      <c r="R1304" s="60" t="s">
        <v>97</v>
      </c>
      <c r="S1304" s="122">
        <v>123.43109487674734</v>
      </c>
      <c r="T1304" s="123">
        <v>0</v>
      </c>
      <c r="U1304" s="124">
        <v>123.43109487674734</v>
      </c>
      <c r="AD1304" s="7"/>
    </row>
    <row r="1305" spans="2:30" ht="15.75" customHeight="1">
      <c r="B1305" s="63"/>
      <c r="C1305" s="64" t="s">
        <v>217</v>
      </c>
      <c r="D1305" s="125">
        <v>29.645823943245318</v>
      </c>
      <c r="E1305" s="126">
        <v>0</v>
      </c>
      <c r="F1305" s="127">
        <v>29.645823943245318</v>
      </c>
      <c r="O1305" s="7"/>
      <c r="Q1305" s="60" t="s">
        <v>1730</v>
      </c>
      <c r="R1305" s="55"/>
      <c r="S1305" s="122">
        <v>123.43109487674734</v>
      </c>
      <c r="T1305" s="123">
        <v>0</v>
      </c>
      <c r="U1305" s="124">
        <v>123.43109487674734</v>
      </c>
      <c r="AD1305" s="7"/>
    </row>
    <row r="1306" spans="2:30" ht="15.75" customHeight="1">
      <c r="B1306" s="60" t="s">
        <v>1710</v>
      </c>
      <c r="C1306" s="55"/>
      <c r="D1306" s="122">
        <v>215.60997391638051</v>
      </c>
      <c r="E1306" s="123">
        <v>0</v>
      </c>
      <c r="F1306" s="124">
        <v>215.60997391638051</v>
      </c>
      <c r="O1306" s="7"/>
      <c r="Q1306" s="60" t="s">
        <v>997</v>
      </c>
      <c r="R1306" s="60" t="s">
        <v>138</v>
      </c>
      <c r="S1306" s="122">
        <v>119.94570614027793</v>
      </c>
      <c r="T1306" s="123">
        <v>0</v>
      </c>
      <c r="U1306" s="124">
        <v>119.94570614027793</v>
      </c>
      <c r="AD1306" s="7"/>
    </row>
    <row r="1307" spans="2:30" ht="15.75" customHeight="1">
      <c r="B1307" s="60" t="s">
        <v>1064</v>
      </c>
      <c r="C1307" s="60" t="s">
        <v>161</v>
      </c>
      <c r="D1307" s="122">
        <v>215.58194462236239</v>
      </c>
      <c r="E1307" s="123">
        <v>0</v>
      </c>
      <c r="F1307" s="124">
        <v>215.58194462236239</v>
      </c>
      <c r="O1307" s="7"/>
      <c r="Q1307" s="60" t="s">
        <v>1713</v>
      </c>
      <c r="R1307" s="55"/>
      <c r="S1307" s="122">
        <v>119.94570614027793</v>
      </c>
      <c r="T1307" s="123">
        <v>0</v>
      </c>
      <c r="U1307" s="124">
        <v>119.94570614027793</v>
      </c>
      <c r="AD1307" s="7"/>
    </row>
    <row r="1308" spans="2:30" ht="15.75" customHeight="1">
      <c r="B1308" s="60" t="s">
        <v>1728</v>
      </c>
      <c r="C1308" s="55"/>
      <c r="D1308" s="122">
        <v>215.58194462236239</v>
      </c>
      <c r="E1308" s="123">
        <v>0</v>
      </c>
      <c r="F1308" s="124">
        <v>215.58194462236239</v>
      </c>
      <c r="O1308" s="7"/>
      <c r="Q1308" s="60" t="s">
        <v>1403</v>
      </c>
      <c r="R1308" s="60" t="s">
        <v>244</v>
      </c>
      <c r="S1308" s="122">
        <v>94.51056281731934</v>
      </c>
      <c r="T1308" s="123">
        <v>0</v>
      </c>
      <c r="U1308" s="124">
        <v>94.51056281731934</v>
      </c>
      <c r="AD1308" s="7"/>
    </row>
    <row r="1309" spans="2:30" ht="15.75" customHeight="1">
      <c r="B1309" s="60" t="s">
        <v>1144</v>
      </c>
      <c r="C1309" s="60" t="s">
        <v>202</v>
      </c>
      <c r="D1309" s="122">
        <v>207.31526468002261</v>
      </c>
      <c r="E1309" s="123">
        <v>0</v>
      </c>
      <c r="F1309" s="124">
        <v>207.31526468002261</v>
      </c>
      <c r="O1309" s="7"/>
      <c r="Q1309" s="63"/>
      <c r="R1309" s="64" t="s">
        <v>217</v>
      </c>
      <c r="S1309" s="125">
        <v>25.29777564958064</v>
      </c>
      <c r="T1309" s="126">
        <v>0</v>
      </c>
      <c r="U1309" s="127">
        <v>25.29777564958064</v>
      </c>
      <c r="AD1309" s="7"/>
    </row>
    <row r="1310" spans="2:30" ht="15.75" customHeight="1">
      <c r="B1310" s="60" t="s">
        <v>1688</v>
      </c>
      <c r="C1310" s="55"/>
      <c r="D1310" s="122">
        <v>207.31526468002261</v>
      </c>
      <c r="E1310" s="123">
        <v>0</v>
      </c>
      <c r="F1310" s="124">
        <v>207.31526468002261</v>
      </c>
      <c r="O1310" s="7"/>
      <c r="Q1310" s="60" t="s">
        <v>1719</v>
      </c>
      <c r="R1310" s="55"/>
      <c r="S1310" s="122">
        <v>119.80833846689998</v>
      </c>
      <c r="T1310" s="123">
        <v>0</v>
      </c>
      <c r="U1310" s="124">
        <v>119.80833846689998</v>
      </c>
      <c r="AD1310" s="7"/>
    </row>
    <row r="1311" spans="2:30" ht="15.75" customHeight="1">
      <c r="B1311" s="60" t="s">
        <v>1142</v>
      </c>
      <c r="C1311" s="60" t="s">
        <v>202</v>
      </c>
      <c r="D1311" s="122">
        <v>201.07176777811031</v>
      </c>
      <c r="E1311" s="123">
        <v>0</v>
      </c>
      <c r="F1311" s="124">
        <v>201.07176777811031</v>
      </c>
      <c r="O1311" s="7"/>
      <c r="Q1311" s="60" t="s">
        <v>1255</v>
      </c>
      <c r="R1311" s="60" t="s">
        <v>244</v>
      </c>
      <c r="S1311" s="122">
        <v>95.914185037378545</v>
      </c>
      <c r="T1311" s="123">
        <v>0</v>
      </c>
      <c r="U1311" s="124">
        <v>95.914185037378545</v>
      </c>
      <c r="AD1311" s="7"/>
    </row>
    <row r="1312" spans="2:30" ht="15.75" customHeight="1">
      <c r="B1312" s="60" t="s">
        <v>1689</v>
      </c>
      <c r="C1312" s="55"/>
      <c r="D1312" s="122">
        <v>201.07176777811031</v>
      </c>
      <c r="E1312" s="123">
        <v>0</v>
      </c>
      <c r="F1312" s="124">
        <v>201.07176777811031</v>
      </c>
      <c r="O1312" s="7"/>
      <c r="Q1312" s="63"/>
      <c r="R1312" s="64" t="s">
        <v>128</v>
      </c>
      <c r="S1312" s="125">
        <v>19.656264248276962</v>
      </c>
      <c r="T1312" s="126">
        <v>0</v>
      </c>
      <c r="U1312" s="127">
        <v>19.656264248276962</v>
      </c>
      <c r="AD1312" s="7"/>
    </row>
    <row r="1313" spans="2:30" ht="15.75" customHeight="1">
      <c r="B1313" s="60" t="s">
        <v>1068</v>
      </c>
      <c r="C1313" s="60" t="s">
        <v>187</v>
      </c>
      <c r="D1313" s="122">
        <v>134.28183862700348</v>
      </c>
      <c r="E1313" s="123">
        <v>0</v>
      </c>
      <c r="F1313" s="124">
        <v>134.28183862700348</v>
      </c>
      <c r="O1313" s="7"/>
      <c r="Q1313" s="63"/>
      <c r="R1313" s="64" t="s">
        <v>97</v>
      </c>
      <c r="S1313" s="125">
        <v>0.9588111874709947</v>
      </c>
      <c r="T1313" s="126">
        <v>0</v>
      </c>
      <c r="U1313" s="127">
        <v>0.9588111874709947</v>
      </c>
      <c r="AD1313" s="7"/>
    </row>
    <row r="1314" spans="2:30" ht="15.75" customHeight="1">
      <c r="B1314" s="63"/>
      <c r="C1314" s="64" t="s">
        <v>97</v>
      </c>
      <c r="D1314" s="125">
        <v>50.907417029177353</v>
      </c>
      <c r="E1314" s="126">
        <v>0</v>
      </c>
      <c r="F1314" s="127">
        <v>50.907417029177353</v>
      </c>
      <c r="O1314" s="7"/>
      <c r="Q1314" s="63"/>
      <c r="R1314" s="64" t="s">
        <v>319</v>
      </c>
      <c r="S1314" s="125">
        <v>0.23842320833117367</v>
      </c>
      <c r="T1314" s="126">
        <v>0</v>
      </c>
      <c r="U1314" s="127">
        <v>0.23842320833117367</v>
      </c>
      <c r="AD1314" s="7"/>
    </row>
    <row r="1315" spans="2:30" ht="15.75" customHeight="1">
      <c r="B1315" s="63"/>
      <c r="C1315" s="64" t="s">
        <v>45</v>
      </c>
      <c r="D1315" s="125">
        <v>14.755119978863862</v>
      </c>
      <c r="E1315" s="126">
        <v>0</v>
      </c>
      <c r="F1315" s="127">
        <v>14.755119978863862</v>
      </c>
      <c r="O1315" s="7"/>
      <c r="Q1315" s="60" t="s">
        <v>1721</v>
      </c>
      <c r="R1315" s="55"/>
      <c r="S1315" s="122">
        <v>116.76768368145768</v>
      </c>
      <c r="T1315" s="123">
        <v>0</v>
      </c>
      <c r="U1315" s="124">
        <v>116.76768368145768</v>
      </c>
      <c r="AD1315" s="7"/>
    </row>
    <row r="1316" spans="2:30" ht="15.75" customHeight="1">
      <c r="B1316" s="60" t="s">
        <v>1709</v>
      </c>
      <c r="C1316" s="55"/>
      <c r="D1316" s="122">
        <v>199.94437563504471</v>
      </c>
      <c r="E1316" s="123">
        <v>0</v>
      </c>
      <c r="F1316" s="124">
        <v>199.94437563504471</v>
      </c>
      <c r="O1316" s="7"/>
      <c r="Q1316" s="60" t="s">
        <v>1108</v>
      </c>
      <c r="R1316" s="60" t="s">
        <v>217</v>
      </c>
      <c r="S1316" s="122">
        <v>108.60448736937771</v>
      </c>
      <c r="T1316" s="123">
        <v>0</v>
      </c>
      <c r="U1316" s="124">
        <v>108.60448736937771</v>
      </c>
      <c r="AD1316" s="7"/>
    </row>
    <row r="1317" spans="2:30" ht="15.75" customHeight="1">
      <c r="B1317" s="60" t="s">
        <v>900</v>
      </c>
      <c r="C1317" s="60" t="s">
        <v>244</v>
      </c>
      <c r="D1317" s="122">
        <v>158.43218374068309</v>
      </c>
      <c r="E1317" s="123">
        <v>0</v>
      </c>
      <c r="F1317" s="124">
        <v>158.43218374068309</v>
      </c>
      <c r="O1317" s="7"/>
      <c r="Q1317" s="63"/>
      <c r="R1317" s="64" t="s">
        <v>319</v>
      </c>
      <c r="S1317" s="125">
        <v>7.47964580789405</v>
      </c>
      <c r="T1317" s="126">
        <v>0</v>
      </c>
      <c r="U1317" s="127">
        <v>7.47964580789405</v>
      </c>
      <c r="AD1317" s="7"/>
    </row>
    <row r="1318" spans="2:30" ht="15.75" customHeight="1">
      <c r="B1318" s="63"/>
      <c r="C1318" s="64" t="s">
        <v>128</v>
      </c>
      <c r="D1318" s="125">
        <v>19.915104343401673</v>
      </c>
      <c r="E1318" s="126">
        <v>0</v>
      </c>
      <c r="F1318" s="127">
        <v>19.915104343401673</v>
      </c>
      <c r="O1318" s="7"/>
      <c r="Q1318" s="60" t="s">
        <v>1734</v>
      </c>
      <c r="R1318" s="55"/>
      <c r="S1318" s="122">
        <v>116.08413317727175</v>
      </c>
      <c r="T1318" s="123">
        <v>0</v>
      </c>
      <c r="U1318" s="124">
        <v>116.08413317727175</v>
      </c>
      <c r="AD1318" s="7"/>
    </row>
    <row r="1319" spans="2:30" ht="15.75" customHeight="1">
      <c r="B1319" s="63"/>
      <c r="C1319" s="64" t="s">
        <v>217</v>
      </c>
      <c r="D1319" s="125">
        <v>18.506039198266073</v>
      </c>
      <c r="E1319" s="126">
        <v>0</v>
      </c>
      <c r="F1319" s="127">
        <v>18.506039198266073</v>
      </c>
      <c r="O1319" s="7"/>
      <c r="Q1319" s="60" t="s">
        <v>1032</v>
      </c>
      <c r="R1319" s="60" t="s">
        <v>244</v>
      </c>
      <c r="S1319" s="122">
        <v>115.56489611820732</v>
      </c>
      <c r="T1319" s="123">
        <v>0</v>
      </c>
      <c r="U1319" s="124">
        <v>115.56489611820732</v>
      </c>
      <c r="AD1319" s="7"/>
    </row>
    <row r="1320" spans="2:30" ht="15.75" customHeight="1">
      <c r="B1320" s="63"/>
      <c r="C1320" s="64" t="s">
        <v>97</v>
      </c>
      <c r="D1320" s="125">
        <v>1.0069243983142826</v>
      </c>
      <c r="E1320" s="126">
        <v>0</v>
      </c>
      <c r="F1320" s="127">
        <v>1.0069243983142826</v>
      </c>
      <c r="O1320" s="7"/>
      <c r="Q1320" s="60" t="s">
        <v>1716</v>
      </c>
      <c r="R1320" s="55"/>
      <c r="S1320" s="122">
        <v>115.56489611820732</v>
      </c>
      <c r="T1320" s="123">
        <v>0</v>
      </c>
      <c r="U1320" s="124">
        <v>115.56489611820732</v>
      </c>
      <c r="AD1320" s="7"/>
    </row>
    <row r="1321" spans="2:30" ht="15.75" customHeight="1">
      <c r="B1321" s="63"/>
      <c r="C1321" s="64" t="s">
        <v>319</v>
      </c>
      <c r="D1321" s="125">
        <v>0.28599641692362621</v>
      </c>
      <c r="E1321" s="126">
        <v>0</v>
      </c>
      <c r="F1321" s="127">
        <v>0.28599641692362621</v>
      </c>
      <c r="O1321" s="7"/>
      <c r="Q1321" s="60" t="s">
        <v>1068</v>
      </c>
      <c r="R1321" s="60" t="s">
        <v>187</v>
      </c>
      <c r="S1321" s="122">
        <v>66.453218900078525</v>
      </c>
      <c r="T1321" s="123">
        <v>0</v>
      </c>
      <c r="U1321" s="124">
        <v>66.453218900078525</v>
      </c>
      <c r="AD1321" s="7"/>
    </row>
    <row r="1322" spans="2:30" ht="15.75" customHeight="1">
      <c r="B1322" s="60" t="s">
        <v>1714</v>
      </c>
      <c r="C1322" s="55"/>
      <c r="D1322" s="122">
        <v>198.14624809758877</v>
      </c>
      <c r="E1322" s="123">
        <v>0</v>
      </c>
      <c r="F1322" s="124">
        <v>198.14624809758877</v>
      </c>
      <c r="O1322" s="7"/>
      <c r="Q1322" s="63"/>
      <c r="R1322" s="64" t="s">
        <v>97</v>
      </c>
      <c r="S1322" s="125">
        <v>37.406262215865382</v>
      </c>
      <c r="T1322" s="126">
        <v>0</v>
      </c>
      <c r="U1322" s="127">
        <v>37.406262215865382</v>
      </c>
      <c r="AD1322" s="7"/>
    </row>
    <row r="1323" spans="2:30" ht="15.75" customHeight="1">
      <c r="B1323" s="60" t="s">
        <v>1378</v>
      </c>
      <c r="C1323" s="60" t="s">
        <v>202</v>
      </c>
      <c r="D1323" s="122">
        <v>191.66396675035841</v>
      </c>
      <c r="E1323" s="123">
        <v>0</v>
      </c>
      <c r="F1323" s="124">
        <v>191.66396675035841</v>
      </c>
      <c r="O1323" s="7"/>
      <c r="Q1323" s="63"/>
      <c r="R1323" s="64" t="s">
        <v>45</v>
      </c>
      <c r="S1323" s="125">
        <v>9.5493362333847269</v>
      </c>
      <c r="T1323" s="126">
        <v>0</v>
      </c>
      <c r="U1323" s="127">
        <v>9.5493362333847269</v>
      </c>
      <c r="AD1323" s="7"/>
    </row>
    <row r="1324" spans="2:30" ht="15.75" customHeight="1">
      <c r="B1324" s="60" t="s">
        <v>1694</v>
      </c>
      <c r="C1324" s="55"/>
      <c r="D1324" s="122">
        <v>191.66396675035841</v>
      </c>
      <c r="E1324" s="123">
        <v>0</v>
      </c>
      <c r="F1324" s="124">
        <v>191.66396675035841</v>
      </c>
      <c r="O1324" s="7"/>
      <c r="Q1324" s="60" t="s">
        <v>1709</v>
      </c>
      <c r="R1324" s="55"/>
      <c r="S1324" s="122">
        <v>113.40881734932864</v>
      </c>
      <c r="T1324" s="123">
        <v>0</v>
      </c>
      <c r="U1324" s="124">
        <v>113.40881734932864</v>
      </c>
      <c r="AD1324" s="7"/>
    </row>
    <row r="1325" spans="2:30" ht="15.75" customHeight="1">
      <c r="B1325" s="60" t="s">
        <v>997</v>
      </c>
      <c r="C1325" s="60" t="s">
        <v>138</v>
      </c>
      <c r="D1325" s="122">
        <v>189.37338694760248</v>
      </c>
      <c r="E1325" s="123">
        <v>0</v>
      </c>
      <c r="F1325" s="124">
        <v>189.37338694760248</v>
      </c>
      <c r="O1325" s="7"/>
      <c r="Q1325" s="60" t="s">
        <v>1261</v>
      </c>
      <c r="R1325" s="60" t="s">
        <v>244</v>
      </c>
      <c r="S1325" s="122">
        <v>111.87804842018515</v>
      </c>
      <c r="T1325" s="123">
        <v>0</v>
      </c>
      <c r="U1325" s="124">
        <v>111.87804842018515</v>
      </c>
      <c r="AD1325" s="7"/>
    </row>
    <row r="1326" spans="2:30" ht="15.75" customHeight="1">
      <c r="B1326" s="60" t="s">
        <v>1713</v>
      </c>
      <c r="C1326" s="55"/>
      <c r="D1326" s="122">
        <v>189.37338694760248</v>
      </c>
      <c r="E1326" s="123">
        <v>0</v>
      </c>
      <c r="F1326" s="124">
        <v>189.37338694760248</v>
      </c>
      <c r="O1326" s="7"/>
      <c r="Q1326" s="60" t="s">
        <v>1718</v>
      </c>
      <c r="R1326" s="55"/>
      <c r="S1326" s="122">
        <v>111.87804842018515</v>
      </c>
      <c r="T1326" s="123">
        <v>0</v>
      </c>
      <c r="U1326" s="124">
        <v>111.87804842018515</v>
      </c>
      <c r="AD1326" s="7"/>
    </row>
    <row r="1327" spans="2:30" ht="15.75" customHeight="1">
      <c r="B1327" s="60" t="s">
        <v>1032</v>
      </c>
      <c r="C1327" s="60" t="s">
        <v>244</v>
      </c>
      <c r="D1327" s="122">
        <v>184.69298368863846</v>
      </c>
      <c r="E1327" s="123">
        <v>0</v>
      </c>
      <c r="F1327" s="124">
        <v>184.69298368863846</v>
      </c>
      <c r="O1327" s="7"/>
      <c r="Q1327" s="60" t="s">
        <v>1014</v>
      </c>
      <c r="R1327" s="60" t="s">
        <v>61</v>
      </c>
      <c r="S1327" s="122">
        <v>95.77277624698236</v>
      </c>
      <c r="T1327" s="123">
        <v>0</v>
      </c>
      <c r="U1327" s="124">
        <v>95.77277624698236</v>
      </c>
      <c r="AD1327" s="7"/>
    </row>
    <row r="1328" spans="2:30" ht="15.75" customHeight="1">
      <c r="B1328" s="60" t="s">
        <v>1716</v>
      </c>
      <c r="C1328" s="55"/>
      <c r="D1328" s="122">
        <v>184.69298368863846</v>
      </c>
      <c r="E1328" s="123">
        <v>0</v>
      </c>
      <c r="F1328" s="124">
        <v>184.69298368863846</v>
      </c>
      <c r="O1328" s="7"/>
      <c r="Q1328" s="63"/>
      <c r="R1328" s="64" t="s">
        <v>244</v>
      </c>
      <c r="S1328" s="125">
        <v>14.512377230995545</v>
      </c>
      <c r="T1328" s="126">
        <v>0</v>
      </c>
      <c r="U1328" s="127">
        <v>14.512377230995545</v>
      </c>
      <c r="AD1328" s="7"/>
    </row>
    <row r="1329" spans="2:30" ht="15.75" customHeight="1">
      <c r="B1329" s="60" t="s">
        <v>1341</v>
      </c>
      <c r="C1329" s="60" t="s">
        <v>193</v>
      </c>
      <c r="D1329" s="122">
        <v>184.43778156146681</v>
      </c>
      <c r="E1329" s="123">
        <v>0</v>
      </c>
      <c r="F1329" s="124">
        <v>184.43778156146681</v>
      </c>
      <c r="O1329" s="7"/>
      <c r="Q1329" s="60" t="s">
        <v>1737</v>
      </c>
      <c r="R1329" s="55"/>
      <c r="S1329" s="122">
        <v>110.2851534779779</v>
      </c>
      <c r="T1329" s="123">
        <v>0</v>
      </c>
      <c r="U1329" s="124">
        <v>110.2851534779779</v>
      </c>
      <c r="AD1329" s="7"/>
    </row>
    <row r="1330" spans="2:30" ht="15.75" customHeight="1">
      <c r="B1330" s="60" t="s">
        <v>1739</v>
      </c>
      <c r="C1330" s="55"/>
      <c r="D1330" s="122">
        <v>184.43778156146681</v>
      </c>
      <c r="E1330" s="123">
        <v>0</v>
      </c>
      <c r="F1330" s="124">
        <v>184.43778156146681</v>
      </c>
      <c r="O1330" s="7"/>
      <c r="Q1330" s="60" t="s">
        <v>1398</v>
      </c>
      <c r="R1330" s="60" t="s">
        <v>128</v>
      </c>
      <c r="S1330" s="122">
        <v>75.759097017942267</v>
      </c>
      <c r="T1330" s="123">
        <v>0</v>
      </c>
      <c r="U1330" s="124">
        <v>75.759097017942267</v>
      </c>
      <c r="AD1330" s="7"/>
    </row>
    <row r="1331" spans="2:30" ht="15.75" customHeight="1">
      <c r="B1331" s="60" t="s">
        <v>1403</v>
      </c>
      <c r="C1331" s="60" t="s">
        <v>244</v>
      </c>
      <c r="D1331" s="122">
        <v>151.04446439313753</v>
      </c>
      <c r="E1331" s="123">
        <v>0</v>
      </c>
      <c r="F1331" s="124">
        <v>151.04446439313753</v>
      </c>
      <c r="O1331" s="7"/>
      <c r="Q1331" s="63"/>
      <c r="R1331" s="64" t="s">
        <v>193</v>
      </c>
      <c r="S1331" s="125">
        <v>25.265931484927808</v>
      </c>
      <c r="T1331" s="126">
        <v>0</v>
      </c>
      <c r="U1331" s="127">
        <v>25.265931484927808</v>
      </c>
      <c r="AD1331" s="7"/>
    </row>
    <row r="1332" spans="2:30" ht="15.75" customHeight="1">
      <c r="B1332" s="63"/>
      <c r="C1332" s="64" t="s">
        <v>217</v>
      </c>
      <c r="D1332" s="125">
        <v>31.960142408499742</v>
      </c>
      <c r="E1332" s="126">
        <v>0</v>
      </c>
      <c r="F1332" s="127">
        <v>31.960142408499742</v>
      </c>
      <c r="O1332" s="7"/>
      <c r="Q1332" s="63"/>
      <c r="R1332" s="64" t="s">
        <v>87</v>
      </c>
      <c r="S1332" s="125">
        <v>5.046188075798697</v>
      </c>
      <c r="T1332" s="126">
        <v>0</v>
      </c>
      <c r="U1332" s="127">
        <v>5.046188075798697</v>
      </c>
      <c r="AD1332" s="7"/>
    </row>
    <row r="1333" spans="2:30" ht="15.75" customHeight="1">
      <c r="B1333" s="60" t="s">
        <v>1719</v>
      </c>
      <c r="C1333" s="55"/>
      <c r="D1333" s="122">
        <v>183.00460680163727</v>
      </c>
      <c r="E1333" s="123">
        <v>0</v>
      </c>
      <c r="F1333" s="124">
        <v>183.00460680163727</v>
      </c>
      <c r="O1333" s="7"/>
      <c r="Q1333" s="60" t="s">
        <v>1724</v>
      </c>
      <c r="R1333" s="55"/>
      <c r="S1333" s="122">
        <v>106.07121657866877</v>
      </c>
      <c r="T1333" s="123">
        <v>0</v>
      </c>
      <c r="U1333" s="124">
        <v>106.07121657866877</v>
      </c>
      <c r="AD1333" s="7"/>
    </row>
    <row r="1334" spans="2:30" ht="15.75" customHeight="1">
      <c r="B1334" s="60" t="s">
        <v>1255</v>
      </c>
      <c r="C1334" s="60" t="s">
        <v>244</v>
      </c>
      <c r="D1334" s="122">
        <v>153.28769901283761</v>
      </c>
      <c r="E1334" s="123">
        <v>0</v>
      </c>
      <c r="F1334" s="124">
        <v>153.28769901283761</v>
      </c>
      <c r="O1334" s="7"/>
      <c r="Q1334" s="60" t="s">
        <v>1399</v>
      </c>
      <c r="R1334" s="60" t="s">
        <v>244</v>
      </c>
      <c r="S1334" s="122">
        <v>106.02026502180475</v>
      </c>
      <c r="T1334" s="123">
        <v>0</v>
      </c>
      <c r="U1334" s="124">
        <v>106.02026502180475</v>
      </c>
      <c r="AD1334" s="7"/>
    </row>
    <row r="1335" spans="2:30" ht="15.75" customHeight="1">
      <c r="B1335" s="63"/>
      <c r="C1335" s="64" t="s">
        <v>128</v>
      </c>
      <c r="D1335" s="125">
        <v>27.456000884806592</v>
      </c>
      <c r="E1335" s="126">
        <v>0</v>
      </c>
      <c r="F1335" s="127">
        <v>27.456000884806592</v>
      </c>
      <c r="O1335" s="7"/>
      <c r="Q1335" s="60" t="s">
        <v>1722</v>
      </c>
      <c r="R1335" s="55"/>
      <c r="S1335" s="122">
        <v>106.02026502180475</v>
      </c>
      <c r="T1335" s="123">
        <v>0</v>
      </c>
      <c r="U1335" s="124">
        <v>106.02026502180475</v>
      </c>
      <c r="AD1335" s="7"/>
    </row>
    <row r="1336" spans="2:30" ht="15.75" customHeight="1">
      <c r="B1336" s="63"/>
      <c r="C1336" s="64" t="s">
        <v>97</v>
      </c>
      <c r="D1336" s="125">
        <v>1.3048777953581336</v>
      </c>
      <c r="E1336" s="126">
        <v>0</v>
      </c>
      <c r="F1336" s="127">
        <v>1.3048777953581336</v>
      </c>
      <c r="O1336" s="7"/>
      <c r="Q1336" s="60" t="s">
        <v>1313</v>
      </c>
      <c r="R1336" s="60" t="s">
        <v>217</v>
      </c>
      <c r="S1336" s="122">
        <v>84.185609482797474</v>
      </c>
      <c r="T1336" s="123">
        <v>0</v>
      </c>
      <c r="U1336" s="124">
        <v>84.185609482797474</v>
      </c>
      <c r="AD1336" s="7"/>
    </row>
    <row r="1337" spans="2:30" ht="15.75" customHeight="1">
      <c r="B1337" s="63"/>
      <c r="C1337" s="64" t="s">
        <v>319</v>
      </c>
      <c r="D1337" s="125">
        <v>0.46119790341760958</v>
      </c>
      <c r="E1337" s="126">
        <v>0</v>
      </c>
      <c r="F1337" s="127">
        <v>0.46119790341760958</v>
      </c>
      <c r="O1337" s="7"/>
      <c r="Q1337" s="63"/>
      <c r="R1337" s="64" t="s">
        <v>97</v>
      </c>
      <c r="S1337" s="125">
        <v>21.779685256616613</v>
      </c>
      <c r="T1337" s="126">
        <v>0</v>
      </c>
      <c r="U1337" s="127">
        <v>21.779685256616613</v>
      </c>
      <c r="AD1337" s="7"/>
    </row>
    <row r="1338" spans="2:30" ht="15.75" customHeight="1">
      <c r="B1338" s="60" t="s">
        <v>1721</v>
      </c>
      <c r="C1338" s="55"/>
      <c r="D1338" s="122">
        <v>182.50977559641993</v>
      </c>
      <c r="E1338" s="123">
        <v>0</v>
      </c>
      <c r="F1338" s="124">
        <v>182.50977559641993</v>
      </c>
      <c r="O1338" s="7"/>
      <c r="Q1338" s="60" t="s">
        <v>1741</v>
      </c>
      <c r="R1338" s="55"/>
      <c r="S1338" s="122">
        <v>105.96529473941409</v>
      </c>
      <c r="T1338" s="123">
        <v>0</v>
      </c>
      <c r="U1338" s="124">
        <v>105.96529473941409</v>
      </c>
      <c r="AD1338" s="7"/>
    </row>
    <row r="1339" spans="2:30" ht="15.75" customHeight="1">
      <c r="B1339" s="60" t="s">
        <v>1261</v>
      </c>
      <c r="C1339" s="60" t="s">
        <v>244</v>
      </c>
      <c r="D1339" s="122">
        <v>178.80075408755962</v>
      </c>
      <c r="E1339" s="123">
        <v>0</v>
      </c>
      <c r="F1339" s="124">
        <v>178.80075408755962</v>
      </c>
      <c r="O1339" s="7"/>
      <c r="Q1339" s="60" t="s">
        <v>1226</v>
      </c>
      <c r="R1339" s="60" t="s">
        <v>244</v>
      </c>
      <c r="S1339" s="122">
        <v>104.70086013494911</v>
      </c>
      <c r="T1339" s="123">
        <v>0</v>
      </c>
      <c r="U1339" s="124">
        <v>104.70086013494911</v>
      </c>
      <c r="AD1339" s="7"/>
    </row>
    <row r="1340" spans="2:30" ht="15.75" customHeight="1">
      <c r="B1340" s="60" t="s">
        <v>1718</v>
      </c>
      <c r="C1340" s="55"/>
      <c r="D1340" s="122">
        <v>178.80075408755962</v>
      </c>
      <c r="E1340" s="123">
        <v>0</v>
      </c>
      <c r="F1340" s="124">
        <v>178.80075408755962</v>
      </c>
      <c r="O1340" s="7"/>
      <c r="Q1340" s="60" t="s">
        <v>1723</v>
      </c>
      <c r="R1340" s="55"/>
      <c r="S1340" s="122">
        <v>104.70086013494911</v>
      </c>
      <c r="T1340" s="123">
        <v>0</v>
      </c>
      <c r="U1340" s="124">
        <v>104.70086013494911</v>
      </c>
      <c r="AD1340" s="7"/>
    </row>
    <row r="1341" spans="2:30" ht="15.75" customHeight="1">
      <c r="B1341" s="60" t="s">
        <v>1309</v>
      </c>
      <c r="C1341" s="60" t="s">
        <v>87</v>
      </c>
      <c r="D1341" s="122">
        <v>177.91946708295143</v>
      </c>
      <c r="E1341" s="123">
        <v>0</v>
      </c>
      <c r="F1341" s="124">
        <v>177.91946708295143</v>
      </c>
      <c r="O1341" s="7"/>
      <c r="Q1341" s="60" t="s">
        <v>1192</v>
      </c>
      <c r="R1341" s="60" t="s">
        <v>217</v>
      </c>
      <c r="S1341" s="122">
        <v>97.500021474062237</v>
      </c>
      <c r="T1341" s="123">
        <v>0</v>
      </c>
      <c r="U1341" s="124">
        <v>97.500021474062237</v>
      </c>
      <c r="AD1341" s="7"/>
    </row>
    <row r="1342" spans="2:30" ht="15.75" customHeight="1">
      <c r="B1342" s="60" t="s">
        <v>1742</v>
      </c>
      <c r="C1342" s="55"/>
      <c r="D1342" s="122">
        <v>177.91946708295143</v>
      </c>
      <c r="E1342" s="123">
        <v>0</v>
      </c>
      <c r="F1342" s="124">
        <v>177.91946708295143</v>
      </c>
      <c r="O1342" s="7"/>
      <c r="Q1342" s="63"/>
      <c r="R1342" s="64" t="s">
        <v>193</v>
      </c>
      <c r="S1342" s="125">
        <v>1.050157009540843</v>
      </c>
      <c r="T1342" s="126">
        <v>0</v>
      </c>
      <c r="U1342" s="127">
        <v>1.050157009540843</v>
      </c>
      <c r="AD1342" s="7"/>
    </row>
    <row r="1343" spans="2:30" ht="15.75" customHeight="1">
      <c r="B1343" s="60" t="s">
        <v>1014</v>
      </c>
      <c r="C1343" s="60" t="s">
        <v>61</v>
      </c>
      <c r="D1343" s="122">
        <v>148.71293988906638</v>
      </c>
      <c r="E1343" s="123">
        <v>0</v>
      </c>
      <c r="F1343" s="124">
        <v>148.71293988906638</v>
      </c>
      <c r="O1343" s="7"/>
      <c r="Q1343" s="63"/>
      <c r="R1343" s="64" t="s">
        <v>244</v>
      </c>
      <c r="S1343" s="125">
        <v>0.28914341701317803</v>
      </c>
      <c r="T1343" s="126">
        <v>0</v>
      </c>
      <c r="U1343" s="127">
        <v>0.28914341701317803</v>
      </c>
      <c r="AD1343" s="7"/>
    </row>
    <row r="1344" spans="2:30" ht="15.75" customHeight="1">
      <c r="B1344" s="63"/>
      <c r="C1344" s="64" t="s">
        <v>244</v>
      </c>
      <c r="D1344" s="125">
        <v>23.19332549276908</v>
      </c>
      <c r="E1344" s="126">
        <v>0</v>
      </c>
      <c r="F1344" s="127">
        <v>23.19332549276908</v>
      </c>
      <c r="O1344" s="7"/>
      <c r="Q1344" s="60" t="s">
        <v>1744</v>
      </c>
      <c r="R1344" s="55"/>
      <c r="S1344" s="122">
        <v>98.839321900616255</v>
      </c>
      <c r="T1344" s="123">
        <v>0</v>
      </c>
      <c r="U1344" s="124">
        <v>98.839321900616255</v>
      </c>
      <c r="AD1344" s="7"/>
    </row>
    <row r="1345" spans="2:30" ht="15.75" customHeight="1">
      <c r="B1345" s="60" t="s">
        <v>1737</v>
      </c>
      <c r="C1345" s="55"/>
      <c r="D1345" s="122">
        <v>171.90626538183545</v>
      </c>
      <c r="E1345" s="123">
        <v>0</v>
      </c>
      <c r="F1345" s="124">
        <v>171.90626538183545</v>
      </c>
      <c r="O1345" s="7"/>
      <c r="Q1345" s="60" t="s">
        <v>1402</v>
      </c>
      <c r="R1345" s="60" t="s">
        <v>244</v>
      </c>
      <c r="S1345" s="122">
        <v>67.008924785626107</v>
      </c>
      <c r="T1345" s="123">
        <v>0</v>
      </c>
      <c r="U1345" s="124">
        <v>67.008924785626107</v>
      </c>
      <c r="AD1345" s="7"/>
    </row>
    <row r="1346" spans="2:30" ht="15.75" customHeight="1">
      <c r="B1346" s="60" t="s">
        <v>1399</v>
      </c>
      <c r="C1346" s="60" t="s">
        <v>244</v>
      </c>
      <c r="D1346" s="122">
        <v>169.43898827467802</v>
      </c>
      <c r="E1346" s="123">
        <v>0</v>
      </c>
      <c r="F1346" s="124">
        <v>169.43898827467802</v>
      </c>
      <c r="O1346" s="7"/>
      <c r="Q1346" s="63"/>
      <c r="R1346" s="64" t="s">
        <v>128</v>
      </c>
      <c r="S1346" s="125">
        <v>13.330046396118876</v>
      </c>
      <c r="T1346" s="126">
        <v>0</v>
      </c>
      <c r="U1346" s="127">
        <v>13.330046396118876</v>
      </c>
      <c r="AD1346" s="7"/>
    </row>
    <row r="1347" spans="2:30" ht="15.75" customHeight="1">
      <c r="B1347" s="60" t="s">
        <v>1722</v>
      </c>
      <c r="C1347" s="55"/>
      <c r="D1347" s="122">
        <v>169.43898827467802</v>
      </c>
      <c r="E1347" s="123">
        <v>0</v>
      </c>
      <c r="F1347" s="124">
        <v>169.43898827467802</v>
      </c>
      <c r="O1347" s="7"/>
      <c r="Q1347" s="63"/>
      <c r="R1347" s="64" t="s">
        <v>138</v>
      </c>
      <c r="S1347" s="125">
        <v>8.3890228284359534</v>
      </c>
      <c r="T1347" s="126">
        <v>0</v>
      </c>
      <c r="U1347" s="127">
        <v>8.3890228284359534</v>
      </c>
      <c r="AD1347" s="7"/>
    </row>
    <row r="1348" spans="2:30" ht="15.75" customHeight="1">
      <c r="B1348" s="60" t="s">
        <v>1303</v>
      </c>
      <c r="C1348" s="60" t="s">
        <v>97</v>
      </c>
      <c r="D1348" s="122">
        <v>167.98145147454596</v>
      </c>
      <c r="E1348" s="123">
        <v>0</v>
      </c>
      <c r="F1348" s="124">
        <v>167.98145147454596</v>
      </c>
      <c r="O1348" s="7"/>
      <c r="Q1348" s="63"/>
      <c r="R1348" s="64" t="s">
        <v>217</v>
      </c>
      <c r="S1348" s="125">
        <v>5.6252824256405276</v>
      </c>
      <c r="T1348" s="126">
        <v>0</v>
      </c>
      <c r="U1348" s="127">
        <v>5.6252824256405276</v>
      </c>
      <c r="AD1348" s="7"/>
    </row>
    <row r="1349" spans="2:30" ht="15.75" customHeight="1">
      <c r="B1349" s="60" t="s">
        <v>1730</v>
      </c>
      <c r="C1349" s="55"/>
      <c r="D1349" s="122">
        <v>167.98145147454596</v>
      </c>
      <c r="E1349" s="123">
        <v>0</v>
      </c>
      <c r="F1349" s="124">
        <v>167.98145147454596</v>
      </c>
      <c r="O1349" s="7"/>
      <c r="Q1349" s="63"/>
      <c r="R1349" s="64" t="s">
        <v>61</v>
      </c>
      <c r="S1349" s="125">
        <v>1.9952661718121325</v>
      </c>
      <c r="T1349" s="126">
        <v>0</v>
      </c>
      <c r="U1349" s="127">
        <v>1.9952661718121325</v>
      </c>
      <c r="AD1349" s="7"/>
    </row>
    <row r="1350" spans="2:30" ht="15.75" customHeight="1">
      <c r="B1350" s="60" t="s">
        <v>1226</v>
      </c>
      <c r="C1350" s="60" t="s">
        <v>244</v>
      </c>
      <c r="D1350" s="122">
        <v>167.33034773215999</v>
      </c>
      <c r="E1350" s="123">
        <v>0</v>
      </c>
      <c r="F1350" s="124">
        <v>167.33034773215999</v>
      </c>
      <c r="O1350" s="7"/>
      <c r="Q1350" s="63"/>
      <c r="R1350" s="64" t="s">
        <v>193</v>
      </c>
      <c r="S1350" s="125">
        <v>1.76860695296209</v>
      </c>
      <c r="T1350" s="126">
        <v>0</v>
      </c>
      <c r="U1350" s="127">
        <v>1.76860695296209</v>
      </c>
      <c r="AD1350" s="7"/>
    </row>
    <row r="1351" spans="2:30" ht="15.75" customHeight="1">
      <c r="B1351" s="60" t="s">
        <v>1723</v>
      </c>
      <c r="C1351" s="55"/>
      <c r="D1351" s="122">
        <v>167.33034773215999</v>
      </c>
      <c r="E1351" s="123">
        <v>0</v>
      </c>
      <c r="F1351" s="124">
        <v>167.33034773215999</v>
      </c>
      <c r="O1351" s="7"/>
      <c r="Q1351" s="63"/>
      <c r="R1351" s="64" t="s">
        <v>97</v>
      </c>
      <c r="S1351" s="125">
        <v>0.20479217093467911</v>
      </c>
      <c r="T1351" s="126">
        <v>0</v>
      </c>
      <c r="U1351" s="127">
        <v>0.20479217093467911</v>
      </c>
      <c r="AD1351" s="7"/>
    </row>
    <row r="1352" spans="2:30" ht="15.75" customHeight="1">
      <c r="B1352" s="60" t="s">
        <v>1416</v>
      </c>
      <c r="C1352" s="60" t="s">
        <v>193</v>
      </c>
      <c r="D1352" s="122">
        <v>164.37785248485528</v>
      </c>
      <c r="E1352" s="123">
        <v>0</v>
      </c>
      <c r="F1352" s="124">
        <v>164.37785248485528</v>
      </c>
      <c r="O1352" s="7"/>
      <c r="Q1352" s="63"/>
      <c r="R1352" s="64" t="s">
        <v>310</v>
      </c>
      <c r="S1352" s="125">
        <v>0.12311257553128511</v>
      </c>
      <c r="T1352" s="126">
        <v>0</v>
      </c>
      <c r="U1352" s="127">
        <v>0.12311257553128511</v>
      </c>
      <c r="AD1352" s="7"/>
    </row>
    <row r="1353" spans="2:30" ht="15.75" customHeight="1">
      <c r="B1353" s="60" t="s">
        <v>1747</v>
      </c>
      <c r="C1353" s="55"/>
      <c r="D1353" s="122">
        <v>164.37785248485528</v>
      </c>
      <c r="E1353" s="123">
        <v>0</v>
      </c>
      <c r="F1353" s="124">
        <v>164.37785248485528</v>
      </c>
      <c r="O1353" s="7"/>
      <c r="Q1353" s="63"/>
      <c r="R1353" s="64" t="s">
        <v>306</v>
      </c>
      <c r="S1353" s="125">
        <v>0.1155382411686314</v>
      </c>
      <c r="T1353" s="126">
        <v>0</v>
      </c>
      <c r="U1353" s="127">
        <v>0.1155382411686314</v>
      </c>
      <c r="AD1353" s="7"/>
    </row>
    <row r="1354" spans="2:30" ht="15.75" customHeight="1">
      <c r="B1354" s="60" t="s">
        <v>1145</v>
      </c>
      <c r="C1354" s="60" t="s">
        <v>319</v>
      </c>
      <c r="D1354" s="122">
        <v>141.37226189822243</v>
      </c>
      <c r="E1354" s="123">
        <v>0</v>
      </c>
      <c r="F1354" s="124">
        <v>141.37226189822243</v>
      </c>
      <c r="O1354" s="7"/>
      <c r="Q1354" s="63"/>
      <c r="R1354" s="64" t="s">
        <v>319</v>
      </c>
      <c r="S1354" s="125">
        <v>2.8961426112831309E-2</v>
      </c>
      <c r="T1354" s="126">
        <v>0</v>
      </c>
      <c r="U1354" s="127">
        <v>2.8961426112831309E-2</v>
      </c>
      <c r="AD1354" s="7"/>
    </row>
    <row r="1355" spans="2:30" ht="15.75" customHeight="1">
      <c r="B1355" s="63"/>
      <c r="C1355" s="64" t="s">
        <v>97</v>
      </c>
      <c r="D1355" s="125">
        <v>18.965232029137201</v>
      </c>
      <c r="E1355" s="126">
        <v>0</v>
      </c>
      <c r="F1355" s="127">
        <v>18.965232029137201</v>
      </c>
      <c r="O1355" s="7"/>
      <c r="Q1355" s="63"/>
      <c r="R1355" s="64" t="s">
        <v>87</v>
      </c>
      <c r="S1355" s="125">
        <v>1.8416094310793475E-2</v>
      </c>
      <c r="T1355" s="126">
        <v>0</v>
      </c>
      <c r="U1355" s="127">
        <v>1.8416094310793475E-2</v>
      </c>
      <c r="AD1355" s="7"/>
    </row>
    <row r="1356" spans="2:30" ht="15.75" customHeight="1">
      <c r="B1356" s="60" t="s">
        <v>1749</v>
      </c>
      <c r="C1356" s="55"/>
      <c r="D1356" s="122">
        <v>160.33749392735965</v>
      </c>
      <c r="E1356" s="123">
        <v>0</v>
      </c>
      <c r="F1356" s="124">
        <v>160.33749392735965</v>
      </c>
      <c r="O1356" s="7"/>
      <c r="Q1356" s="60" t="s">
        <v>1731</v>
      </c>
      <c r="R1356" s="55"/>
      <c r="S1356" s="122">
        <v>98.607970068653913</v>
      </c>
      <c r="T1356" s="123">
        <v>0</v>
      </c>
      <c r="U1356" s="124">
        <v>98.607970068653913</v>
      </c>
      <c r="AD1356" s="7"/>
    </row>
    <row r="1357" spans="2:30" ht="15.75" customHeight="1">
      <c r="B1357" s="60" t="s">
        <v>1230</v>
      </c>
      <c r="C1357" s="60" t="s">
        <v>319</v>
      </c>
      <c r="D1357" s="122">
        <v>159.05438654936276</v>
      </c>
      <c r="E1357" s="123">
        <v>0</v>
      </c>
      <c r="F1357" s="124">
        <v>159.05438654936276</v>
      </c>
      <c r="O1357" s="7"/>
      <c r="Q1357" s="60" t="s">
        <v>1116</v>
      </c>
      <c r="R1357" s="60" t="s">
        <v>202</v>
      </c>
      <c r="S1357" s="122">
        <v>97.064297328986598</v>
      </c>
      <c r="T1357" s="123">
        <v>0</v>
      </c>
      <c r="U1357" s="124">
        <v>97.064297328986598</v>
      </c>
      <c r="AD1357" s="7"/>
    </row>
    <row r="1358" spans="2:30" ht="15.75" customHeight="1">
      <c r="B1358" s="60" t="s">
        <v>1750</v>
      </c>
      <c r="C1358" s="55"/>
      <c r="D1358" s="122">
        <v>159.05438654936276</v>
      </c>
      <c r="E1358" s="123">
        <v>0</v>
      </c>
      <c r="F1358" s="124">
        <v>159.05438654936276</v>
      </c>
      <c r="O1358" s="7"/>
      <c r="Q1358" s="63"/>
      <c r="R1358" s="64" t="s">
        <v>138</v>
      </c>
      <c r="S1358" s="125">
        <v>0.54565509777187748</v>
      </c>
      <c r="T1358" s="126">
        <v>0</v>
      </c>
      <c r="U1358" s="127">
        <v>0.54565509777187748</v>
      </c>
      <c r="AD1358" s="7"/>
    </row>
    <row r="1359" spans="2:30" ht="15.75" customHeight="1">
      <c r="B1359" s="60" t="s">
        <v>1045</v>
      </c>
      <c r="C1359" s="60" t="s">
        <v>161</v>
      </c>
      <c r="D1359" s="122">
        <v>157.78933410899003</v>
      </c>
      <c r="E1359" s="123">
        <v>0</v>
      </c>
      <c r="F1359" s="124">
        <v>157.78933410899003</v>
      </c>
      <c r="O1359" s="7"/>
      <c r="Q1359" s="63"/>
      <c r="R1359" s="64" t="s">
        <v>217</v>
      </c>
      <c r="S1359" s="125">
        <v>0.36704925734499694</v>
      </c>
      <c r="T1359" s="126">
        <v>0</v>
      </c>
      <c r="U1359" s="127">
        <v>0.36704925734499694</v>
      </c>
      <c r="AD1359" s="7"/>
    </row>
    <row r="1360" spans="2:30" ht="15.75" customHeight="1">
      <c r="B1360" s="60" t="s">
        <v>1751</v>
      </c>
      <c r="C1360" s="55"/>
      <c r="D1360" s="122">
        <v>157.78933410899003</v>
      </c>
      <c r="E1360" s="123">
        <v>0</v>
      </c>
      <c r="F1360" s="124">
        <v>157.78933410899003</v>
      </c>
      <c r="O1360" s="7"/>
      <c r="Q1360" s="63"/>
      <c r="R1360" s="64" t="s">
        <v>306</v>
      </c>
      <c r="S1360" s="125">
        <v>0.2310764823372628</v>
      </c>
      <c r="T1360" s="126">
        <v>0</v>
      </c>
      <c r="U1360" s="127">
        <v>0.2310764823372628</v>
      </c>
      <c r="AD1360" s="7"/>
    </row>
    <row r="1361" spans="2:30" ht="15.75" customHeight="1">
      <c r="B1361" s="60" t="s">
        <v>1402</v>
      </c>
      <c r="C1361" s="60" t="s">
        <v>244</v>
      </c>
      <c r="D1361" s="122">
        <v>107.09202074448096</v>
      </c>
      <c r="E1361" s="123">
        <v>0</v>
      </c>
      <c r="F1361" s="124">
        <v>107.09202074448096</v>
      </c>
      <c r="O1361" s="7"/>
      <c r="Q1361" s="63"/>
      <c r="R1361" s="64" t="s">
        <v>193</v>
      </c>
      <c r="S1361" s="125">
        <v>0.10106576235250138</v>
      </c>
      <c r="T1361" s="126">
        <v>0</v>
      </c>
      <c r="U1361" s="127">
        <v>0.10106576235250138</v>
      </c>
      <c r="AD1361" s="7"/>
    </row>
    <row r="1362" spans="2:30" ht="15.75" customHeight="1">
      <c r="B1362" s="63"/>
      <c r="C1362" s="64" t="s">
        <v>128</v>
      </c>
      <c r="D1362" s="125">
        <v>18.619497633098561</v>
      </c>
      <c r="E1362" s="126">
        <v>0</v>
      </c>
      <c r="F1362" s="127">
        <v>18.619497633098561</v>
      </c>
      <c r="O1362" s="7"/>
      <c r="Q1362" s="60" t="s">
        <v>1711</v>
      </c>
      <c r="R1362" s="55"/>
      <c r="S1362" s="122">
        <v>98.309143928793233</v>
      </c>
      <c r="T1362" s="123">
        <v>0</v>
      </c>
      <c r="U1362" s="124">
        <v>98.309143928793233</v>
      </c>
      <c r="AD1362" s="7"/>
    </row>
    <row r="1363" spans="2:30" ht="15.75" customHeight="1">
      <c r="B1363" s="63"/>
      <c r="C1363" s="64" t="s">
        <v>138</v>
      </c>
      <c r="D1363" s="125">
        <v>13.24480648222387</v>
      </c>
      <c r="E1363" s="126">
        <v>0</v>
      </c>
      <c r="F1363" s="127">
        <v>13.24480648222387</v>
      </c>
      <c r="O1363" s="7"/>
      <c r="Q1363" s="60" t="s">
        <v>909</v>
      </c>
      <c r="R1363" s="60" t="s">
        <v>244</v>
      </c>
      <c r="S1363" s="122">
        <v>88.896073937082548</v>
      </c>
      <c r="T1363" s="123">
        <v>0</v>
      </c>
      <c r="U1363" s="124">
        <v>88.896073937082548</v>
      </c>
      <c r="AD1363" s="7"/>
    </row>
    <row r="1364" spans="2:30" ht="15.75" customHeight="1">
      <c r="B1364" s="63"/>
      <c r="C1364" s="64" t="s">
        <v>217</v>
      </c>
      <c r="D1364" s="125">
        <v>7.1067444783226383</v>
      </c>
      <c r="E1364" s="126">
        <v>0</v>
      </c>
      <c r="F1364" s="127">
        <v>7.1067444783226383</v>
      </c>
      <c r="O1364" s="7"/>
      <c r="Q1364" s="63"/>
      <c r="R1364" s="64" t="s">
        <v>87</v>
      </c>
      <c r="S1364" s="125">
        <v>8.1770355052843904</v>
      </c>
      <c r="T1364" s="126">
        <v>0</v>
      </c>
      <c r="U1364" s="127">
        <v>8.1770355052843904</v>
      </c>
      <c r="AD1364" s="7"/>
    </row>
    <row r="1365" spans="2:30" ht="15.75" customHeight="1">
      <c r="B1365" s="63"/>
      <c r="C1365" s="64" t="s">
        <v>193</v>
      </c>
      <c r="D1365" s="125">
        <v>5.6255290410507177</v>
      </c>
      <c r="E1365" s="126">
        <v>0</v>
      </c>
      <c r="F1365" s="127">
        <v>5.6255290410507177</v>
      </c>
      <c r="O1365" s="7"/>
      <c r="Q1365" s="60" t="s">
        <v>1726</v>
      </c>
      <c r="R1365" s="55"/>
      <c r="S1365" s="122">
        <v>97.073109442366942</v>
      </c>
      <c r="T1365" s="123">
        <v>0</v>
      </c>
      <c r="U1365" s="124">
        <v>97.073109442366942</v>
      </c>
      <c r="AD1365" s="7"/>
    </row>
    <row r="1366" spans="2:30" ht="15.75" customHeight="1">
      <c r="B1366" s="63"/>
      <c r="C1366" s="64" t="s">
        <v>61</v>
      </c>
      <c r="D1366" s="125">
        <v>3.0981862476888824</v>
      </c>
      <c r="E1366" s="126">
        <v>0</v>
      </c>
      <c r="F1366" s="127">
        <v>3.0981862476888824</v>
      </c>
      <c r="O1366" s="7"/>
      <c r="Q1366" s="60" t="s">
        <v>1045</v>
      </c>
      <c r="R1366" s="60" t="s">
        <v>161</v>
      </c>
      <c r="S1366" s="122">
        <v>95.247664924012184</v>
      </c>
      <c r="T1366" s="123">
        <v>0</v>
      </c>
      <c r="U1366" s="124">
        <v>95.247664924012184</v>
      </c>
      <c r="AD1366" s="7"/>
    </row>
    <row r="1367" spans="2:30" ht="15.75" customHeight="1">
      <c r="B1367" s="63"/>
      <c r="C1367" s="64" t="s">
        <v>97</v>
      </c>
      <c r="D1367" s="125">
        <v>0.27870842560849257</v>
      </c>
      <c r="E1367" s="126">
        <v>0</v>
      </c>
      <c r="F1367" s="127">
        <v>0.27870842560849257</v>
      </c>
      <c r="O1367" s="7"/>
      <c r="Q1367" s="60" t="s">
        <v>1751</v>
      </c>
      <c r="R1367" s="55"/>
      <c r="S1367" s="122">
        <v>95.247664924012184</v>
      </c>
      <c r="T1367" s="123">
        <v>0</v>
      </c>
      <c r="U1367" s="124">
        <v>95.247664924012184</v>
      </c>
      <c r="AD1367" s="7"/>
    </row>
    <row r="1368" spans="2:30" ht="15.75" customHeight="1">
      <c r="B1368" s="63"/>
      <c r="C1368" s="64" t="s">
        <v>310</v>
      </c>
      <c r="D1368" s="125">
        <v>0.20579839276026424</v>
      </c>
      <c r="E1368" s="126">
        <v>0</v>
      </c>
      <c r="F1368" s="127">
        <v>0.20579839276026424</v>
      </c>
      <c r="O1368" s="7"/>
      <c r="Q1368" s="60" t="s">
        <v>1393</v>
      </c>
      <c r="R1368" s="60" t="s">
        <v>244</v>
      </c>
      <c r="S1368" s="122">
        <v>93.682467112269663</v>
      </c>
      <c r="T1368" s="123">
        <v>0</v>
      </c>
      <c r="U1368" s="124">
        <v>93.682467112269663</v>
      </c>
      <c r="AD1368" s="7"/>
    </row>
    <row r="1369" spans="2:30" ht="15.75" customHeight="1">
      <c r="B1369" s="63"/>
      <c r="C1369" s="64" t="s">
        <v>87</v>
      </c>
      <c r="D1369" s="125">
        <v>0.17791318222338101</v>
      </c>
      <c r="E1369" s="126">
        <v>0</v>
      </c>
      <c r="F1369" s="127">
        <v>0.17791318222338101</v>
      </c>
      <c r="O1369" s="7"/>
      <c r="Q1369" s="60" t="s">
        <v>1727</v>
      </c>
      <c r="R1369" s="55"/>
      <c r="S1369" s="122">
        <v>93.682467112269663</v>
      </c>
      <c r="T1369" s="123">
        <v>0</v>
      </c>
      <c r="U1369" s="124">
        <v>93.682467112269663</v>
      </c>
      <c r="AD1369" s="7"/>
    </row>
    <row r="1370" spans="2:30" ht="15.75" customHeight="1">
      <c r="B1370" s="63"/>
      <c r="C1370" s="64" t="s">
        <v>306</v>
      </c>
      <c r="D1370" s="125">
        <v>0.17604237417758337</v>
      </c>
      <c r="E1370" s="126">
        <v>0</v>
      </c>
      <c r="F1370" s="127">
        <v>0.17604237417758337</v>
      </c>
      <c r="O1370" s="7"/>
      <c r="Q1370" s="60" t="s">
        <v>1215</v>
      </c>
      <c r="R1370" s="60" t="s">
        <v>128</v>
      </c>
      <c r="S1370" s="122">
        <v>75.114811442129863</v>
      </c>
      <c r="T1370" s="123">
        <v>0</v>
      </c>
      <c r="U1370" s="124">
        <v>75.114811442129863</v>
      </c>
      <c r="AD1370" s="7"/>
    </row>
    <row r="1371" spans="2:30" ht="15.75" customHeight="1">
      <c r="B1371" s="63"/>
      <c r="C1371" s="64" t="s">
        <v>319</v>
      </c>
      <c r="D1371" s="125">
        <v>5.6022016886329261E-2</v>
      </c>
      <c r="E1371" s="126">
        <v>0</v>
      </c>
      <c r="F1371" s="127">
        <v>5.6022016886329261E-2</v>
      </c>
      <c r="O1371" s="7"/>
      <c r="Q1371" s="63"/>
      <c r="R1371" s="64" t="s">
        <v>217</v>
      </c>
      <c r="S1371" s="125">
        <v>10.607386794832481</v>
      </c>
      <c r="T1371" s="126">
        <v>0</v>
      </c>
      <c r="U1371" s="127">
        <v>10.607386794832481</v>
      </c>
      <c r="AD1371" s="7"/>
    </row>
    <row r="1372" spans="2:30" ht="15.75" customHeight="1">
      <c r="B1372" s="60" t="s">
        <v>1731</v>
      </c>
      <c r="C1372" s="55"/>
      <c r="D1372" s="122">
        <v>155.68126901852165</v>
      </c>
      <c r="E1372" s="123">
        <v>0</v>
      </c>
      <c r="F1372" s="124">
        <v>155.68126901852165</v>
      </c>
      <c r="O1372" s="7"/>
      <c r="Q1372" s="63"/>
      <c r="R1372" s="64" t="s">
        <v>244</v>
      </c>
      <c r="S1372" s="125">
        <v>6.5502370269429253</v>
      </c>
      <c r="T1372" s="126">
        <v>0</v>
      </c>
      <c r="U1372" s="127">
        <v>6.5502370269429253</v>
      </c>
      <c r="AD1372" s="7"/>
    </row>
    <row r="1373" spans="2:30" ht="15.75" customHeight="1">
      <c r="B1373" s="60" t="s">
        <v>1108</v>
      </c>
      <c r="C1373" s="60" t="s">
        <v>217</v>
      </c>
      <c r="D1373" s="122">
        <v>137.20632717307546</v>
      </c>
      <c r="E1373" s="123">
        <v>0</v>
      </c>
      <c r="F1373" s="124">
        <v>137.20632717307546</v>
      </c>
      <c r="O1373" s="7"/>
      <c r="Q1373" s="63"/>
      <c r="R1373" s="64" t="s">
        <v>97</v>
      </c>
      <c r="S1373" s="125">
        <v>5.8079160684310974E-2</v>
      </c>
      <c r="T1373" s="126">
        <v>0</v>
      </c>
      <c r="U1373" s="127">
        <v>5.8079160684310974E-2</v>
      </c>
      <c r="AD1373" s="7"/>
    </row>
    <row r="1374" spans="2:30" ht="15.75" customHeight="1">
      <c r="B1374" s="63"/>
      <c r="C1374" s="64" t="s">
        <v>319</v>
      </c>
      <c r="D1374" s="125">
        <v>14.468377424547961</v>
      </c>
      <c r="E1374" s="126">
        <v>0</v>
      </c>
      <c r="F1374" s="127">
        <v>14.468377424547961</v>
      </c>
      <c r="O1374" s="7"/>
      <c r="Q1374" s="60" t="s">
        <v>1740</v>
      </c>
      <c r="R1374" s="55"/>
      <c r="S1374" s="122">
        <v>92.33051442458958</v>
      </c>
      <c r="T1374" s="123">
        <v>0</v>
      </c>
      <c r="U1374" s="124">
        <v>92.33051442458958</v>
      </c>
      <c r="AD1374" s="7"/>
    </row>
    <row r="1375" spans="2:30" ht="15.75" customHeight="1">
      <c r="B1375" s="60" t="s">
        <v>1734</v>
      </c>
      <c r="C1375" s="55"/>
      <c r="D1375" s="122">
        <v>151.67470459762342</v>
      </c>
      <c r="E1375" s="123">
        <v>0</v>
      </c>
      <c r="F1375" s="124">
        <v>151.67470459762342</v>
      </c>
      <c r="O1375" s="7"/>
      <c r="Q1375" s="60" t="s">
        <v>1293</v>
      </c>
      <c r="R1375" s="60" t="s">
        <v>202</v>
      </c>
      <c r="S1375" s="122">
        <v>89.083836305179162</v>
      </c>
      <c r="T1375" s="123">
        <v>0</v>
      </c>
      <c r="U1375" s="124">
        <v>89.083836305179162</v>
      </c>
      <c r="AD1375" s="7"/>
    </row>
    <row r="1376" spans="2:30" ht="15.75" customHeight="1">
      <c r="B1376" s="60" t="s">
        <v>1393</v>
      </c>
      <c r="C1376" s="60" t="s">
        <v>244</v>
      </c>
      <c r="D1376" s="122">
        <v>149.72102213962717</v>
      </c>
      <c r="E1376" s="123">
        <v>0</v>
      </c>
      <c r="F1376" s="124">
        <v>149.72102213962717</v>
      </c>
      <c r="O1376" s="7"/>
      <c r="Q1376" s="60" t="s">
        <v>1715</v>
      </c>
      <c r="R1376" s="55"/>
      <c r="S1376" s="122">
        <v>89.083836305179162</v>
      </c>
      <c r="T1376" s="123">
        <v>0</v>
      </c>
      <c r="U1376" s="124">
        <v>89.083836305179162</v>
      </c>
      <c r="AD1376" s="7"/>
    </row>
    <row r="1377" spans="2:30" ht="15.75" customHeight="1">
      <c r="B1377" s="60" t="s">
        <v>1727</v>
      </c>
      <c r="C1377" s="55"/>
      <c r="D1377" s="122">
        <v>149.72102213962717</v>
      </c>
      <c r="E1377" s="123">
        <v>0</v>
      </c>
      <c r="F1377" s="124">
        <v>149.72102213962717</v>
      </c>
      <c r="O1377" s="7"/>
      <c r="Q1377" s="60" t="s">
        <v>1145</v>
      </c>
      <c r="R1377" s="60" t="s">
        <v>319</v>
      </c>
      <c r="S1377" s="122">
        <v>73.084521852841846</v>
      </c>
      <c r="T1377" s="123">
        <v>0</v>
      </c>
      <c r="U1377" s="124">
        <v>73.084521852841846</v>
      </c>
      <c r="AD1377" s="7"/>
    </row>
    <row r="1378" spans="2:30" ht="15.75" customHeight="1">
      <c r="B1378" s="60" t="s">
        <v>1116</v>
      </c>
      <c r="C1378" s="60" t="s">
        <v>202</v>
      </c>
      <c r="D1378" s="122">
        <v>134.19043000532147</v>
      </c>
      <c r="E1378" s="123">
        <v>0</v>
      </c>
      <c r="F1378" s="124">
        <v>134.19043000532147</v>
      </c>
      <c r="O1378" s="7"/>
      <c r="Q1378" s="63"/>
      <c r="R1378" s="64" t="s">
        <v>97</v>
      </c>
      <c r="S1378" s="125">
        <v>13.935463310975587</v>
      </c>
      <c r="T1378" s="126">
        <v>0</v>
      </c>
      <c r="U1378" s="127">
        <v>13.935463310975587</v>
      </c>
      <c r="AD1378" s="7"/>
    </row>
    <row r="1379" spans="2:30" ht="15.75" customHeight="1">
      <c r="B1379" s="63"/>
      <c r="C1379" s="64" t="s">
        <v>138</v>
      </c>
      <c r="D1379" s="125">
        <v>0.8614943985525999</v>
      </c>
      <c r="E1379" s="126">
        <v>0</v>
      </c>
      <c r="F1379" s="127">
        <v>0.8614943985525999</v>
      </c>
      <c r="O1379" s="7"/>
      <c r="Q1379" s="60" t="s">
        <v>1749</v>
      </c>
      <c r="R1379" s="55"/>
      <c r="S1379" s="122">
        <v>87.019985163817438</v>
      </c>
      <c r="T1379" s="123">
        <v>0</v>
      </c>
      <c r="U1379" s="124">
        <v>87.019985163817438</v>
      </c>
      <c r="AD1379" s="7"/>
    </row>
    <row r="1380" spans="2:30" ht="15.75" customHeight="1">
      <c r="B1380" s="63"/>
      <c r="C1380" s="64" t="s">
        <v>217</v>
      </c>
      <c r="D1380" s="125">
        <v>0.46371454542781654</v>
      </c>
      <c r="E1380" s="126">
        <v>0</v>
      </c>
      <c r="F1380" s="127">
        <v>0.46371454542781654</v>
      </c>
      <c r="O1380" s="7"/>
      <c r="Q1380" s="60" t="s">
        <v>980</v>
      </c>
      <c r="R1380" s="60" t="s">
        <v>138</v>
      </c>
      <c r="S1380" s="122">
        <v>83.314800096886103</v>
      </c>
      <c r="T1380" s="123">
        <v>0</v>
      </c>
      <c r="U1380" s="124">
        <v>83.314800096886103</v>
      </c>
      <c r="AD1380" s="7"/>
    </row>
    <row r="1381" spans="2:30" ht="15.75" customHeight="1">
      <c r="B1381" s="63"/>
      <c r="C1381" s="64" t="s">
        <v>306</v>
      </c>
      <c r="D1381" s="125">
        <v>0.35208474835516673</v>
      </c>
      <c r="E1381" s="126">
        <v>0</v>
      </c>
      <c r="F1381" s="127">
        <v>0.35208474835516673</v>
      </c>
      <c r="O1381" s="7"/>
      <c r="Q1381" s="60" t="s">
        <v>1733</v>
      </c>
      <c r="R1381" s="55"/>
      <c r="S1381" s="122">
        <v>83.314800096886103</v>
      </c>
      <c r="T1381" s="123">
        <v>0</v>
      </c>
      <c r="U1381" s="124">
        <v>83.314800096886103</v>
      </c>
      <c r="AD1381" s="7"/>
    </row>
    <row r="1382" spans="2:30" ht="15.75" customHeight="1">
      <c r="B1382" s="63"/>
      <c r="C1382" s="64" t="s">
        <v>193</v>
      </c>
      <c r="D1382" s="125">
        <v>0.32146677938685769</v>
      </c>
      <c r="E1382" s="126">
        <v>0</v>
      </c>
      <c r="F1382" s="127">
        <v>0.32146677938685769</v>
      </c>
      <c r="O1382" s="7"/>
      <c r="Q1382" s="60" t="s">
        <v>1070</v>
      </c>
      <c r="R1382" s="60" t="s">
        <v>244</v>
      </c>
      <c r="S1382" s="122">
        <v>72.099394703707475</v>
      </c>
      <c r="T1382" s="123">
        <v>0</v>
      </c>
      <c r="U1382" s="124">
        <v>72.099394703707475</v>
      </c>
      <c r="AD1382" s="7"/>
    </row>
    <row r="1383" spans="2:30" ht="15.75" customHeight="1">
      <c r="B1383" s="60" t="s">
        <v>1711</v>
      </c>
      <c r="C1383" s="55"/>
      <c r="D1383" s="122">
        <v>136.18919047704392</v>
      </c>
      <c r="E1383" s="123">
        <v>0</v>
      </c>
      <c r="F1383" s="124">
        <v>136.18919047704392</v>
      </c>
      <c r="O1383" s="7"/>
      <c r="Q1383" s="63"/>
      <c r="R1383" s="64" t="s">
        <v>217</v>
      </c>
      <c r="S1383" s="125">
        <v>10.83637165262569</v>
      </c>
      <c r="T1383" s="126">
        <v>0</v>
      </c>
      <c r="U1383" s="127">
        <v>10.83637165262569</v>
      </c>
      <c r="AD1383" s="7"/>
    </row>
    <row r="1384" spans="2:30" ht="15.75" customHeight="1">
      <c r="B1384" s="60" t="s">
        <v>1313</v>
      </c>
      <c r="C1384" s="60" t="s">
        <v>217</v>
      </c>
      <c r="D1384" s="122">
        <v>106.35654711647169</v>
      </c>
      <c r="E1384" s="123">
        <v>0</v>
      </c>
      <c r="F1384" s="124">
        <v>106.35654711647169</v>
      </c>
      <c r="O1384" s="7"/>
      <c r="Q1384" s="60" t="s">
        <v>1735</v>
      </c>
      <c r="R1384" s="55"/>
      <c r="S1384" s="122">
        <v>82.935766356333161</v>
      </c>
      <c r="T1384" s="123">
        <v>0</v>
      </c>
      <c r="U1384" s="124">
        <v>82.935766356333161</v>
      </c>
      <c r="AD1384" s="7"/>
    </row>
    <row r="1385" spans="2:30" ht="15.75" customHeight="1">
      <c r="B1385" s="63"/>
      <c r="C1385" s="64" t="s">
        <v>97</v>
      </c>
      <c r="D1385" s="125">
        <v>29.640692612493815</v>
      </c>
      <c r="E1385" s="126">
        <v>0</v>
      </c>
      <c r="F1385" s="127">
        <v>29.640692612493815</v>
      </c>
      <c r="O1385" s="7"/>
      <c r="Q1385" s="60" t="s">
        <v>1230</v>
      </c>
      <c r="R1385" s="60" t="s">
        <v>319</v>
      </c>
      <c r="S1385" s="122">
        <v>82.225562733982244</v>
      </c>
      <c r="T1385" s="123">
        <v>0</v>
      </c>
      <c r="U1385" s="124">
        <v>82.225562733982244</v>
      </c>
      <c r="AD1385" s="7"/>
    </row>
    <row r="1386" spans="2:30" ht="15.75" customHeight="1">
      <c r="B1386" s="60" t="s">
        <v>1741</v>
      </c>
      <c r="C1386" s="55"/>
      <c r="D1386" s="122">
        <v>135.9972397289655</v>
      </c>
      <c r="E1386" s="123">
        <v>0</v>
      </c>
      <c r="F1386" s="124">
        <v>135.9972397289655</v>
      </c>
      <c r="O1386" s="7"/>
      <c r="Q1386" s="60" t="s">
        <v>1750</v>
      </c>
      <c r="R1386" s="55"/>
      <c r="S1386" s="122">
        <v>82.225562733982244</v>
      </c>
      <c r="T1386" s="123">
        <v>0</v>
      </c>
      <c r="U1386" s="124">
        <v>82.225562733982244</v>
      </c>
      <c r="AD1386" s="7"/>
    </row>
    <row r="1387" spans="2:30" ht="15.75" customHeight="1">
      <c r="B1387" s="60" t="s">
        <v>980</v>
      </c>
      <c r="C1387" s="60" t="s">
        <v>138</v>
      </c>
      <c r="D1387" s="122">
        <v>131.53956389866647</v>
      </c>
      <c r="E1387" s="123">
        <v>0</v>
      </c>
      <c r="F1387" s="124">
        <v>131.53956389866647</v>
      </c>
      <c r="O1387" s="7"/>
      <c r="Q1387" s="60" t="s">
        <v>1193</v>
      </c>
      <c r="R1387" s="60" t="s">
        <v>217</v>
      </c>
      <c r="S1387" s="122">
        <v>80.936044956761492</v>
      </c>
      <c r="T1387" s="123">
        <v>0</v>
      </c>
      <c r="U1387" s="124">
        <v>80.936044956761492</v>
      </c>
      <c r="AD1387" s="7"/>
    </row>
    <row r="1388" spans="2:30" ht="15.75" customHeight="1">
      <c r="B1388" s="60" t="s">
        <v>1733</v>
      </c>
      <c r="C1388" s="55"/>
      <c r="D1388" s="122">
        <v>131.53956389866647</v>
      </c>
      <c r="E1388" s="123">
        <v>0</v>
      </c>
      <c r="F1388" s="124">
        <v>131.53956389866647</v>
      </c>
      <c r="O1388" s="7"/>
      <c r="Q1388" s="60" t="s">
        <v>1754</v>
      </c>
      <c r="R1388" s="55"/>
      <c r="S1388" s="122">
        <v>80.936044956761492</v>
      </c>
      <c r="T1388" s="123">
        <v>0</v>
      </c>
      <c r="U1388" s="124">
        <v>80.936044956761492</v>
      </c>
      <c r="AD1388" s="7"/>
    </row>
    <row r="1389" spans="2:30" ht="15.75" customHeight="1">
      <c r="B1389" s="60" t="s">
        <v>1113</v>
      </c>
      <c r="C1389" s="60" t="s">
        <v>128</v>
      </c>
      <c r="D1389" s="122">
        <v>55.517135442688875</v>
      </c>
      <c r="E1389" s="123">
        <v>0</v>
      </c>
      <c r="F1389" s="124">
        <v>55.517135442688875</v>
      </c>
      <c r="O1389" s="7"/>
      <c r="Q1389" s="60" t="s">
        <v>1203</v>
      </c>
      <c r="R1389" s="60" t="s">
        <v>193</v>
      </c>
      <c r="S1389" s="122">
        <v>63.052852341785311</v>
      </c>
      <c r="T1389" s="123">
        <v>0</v>
      </c>
      <c r="U1389" s="124">
        <v>63.052852341785311</v>
      </c>
      <c r="AD1389" s="7"/>
    </row>
    <row r="1390" spans="2:30" ht="15.75" customHeight="1">
      <c r="B1390" s="63"/>
      <c r="C1390" s="64" t="s">
        <v>217</v>
      </c>
      <c r="D1390" s="125">
        <v>39.775221490618087</v>
      </c>
      <c r="E1390" s="126">
        <v>0</v>
      </c>
      <c r="F1390" s="127">
        <v>39.775221490618087</v>
      </c>
      <c r="O1390" s="7"/>
      <c r="Q1390" s="63"/>
      <c r="R1390" s="64" t="s">
        <v>217</v>
      </c>
      <c r="S1390" s="125">
        <v>17.204215462120008</v>
      </c>
      <c r="T1390" s="126">
        <v>0</v>
      </c>
      <c r="U1390" s="127">
        <v>17.204215462120008</v>
      </c>
      <c r="AD1390" s="7"/>
    </row>
    <row r="1391" spans="2:30" ht="15.75" customHeight="1">
      <c r="B1391" s="63"/>
      <c r="C1391" s="64" t="s">
        <v>87</v>
      </c>
      <c r="D1391" s="125">
        <v>32.559274615429423</v>
      </c>
      <c r="E1391" s="126">
        <v>0</v>
      </c>
      <c r="F1391" s="127">
        <v>32.559274615429423</v>
      </c>
      <c r="O1391" s="7"/>
      <c r="Q1391" s="60" t="s">
        <v>1729</v>
      </c>
      <c r="R1391" s="55"/>
      <c r="S1391" s="122">
        <v>80.257067803905315</v>
      </c>
      <c r="T1391" s="123">
        <v>0</v>
      </c>
      <c r="U1391" s="124">
        <v>80.257067803905315</v>
      </c>
      <c r="AD1391" s="7"/>
    </row>
    <row r="1392" spans="2:30" ht="15.75" customHeight="1">
      <c r="B1392" s="63"/>
      <c r="C1392" s="64" t="s">
        <v>97</v>
      </c>
      <c r="D1392" s="125">
        <v>2.2447884538528649</v>
      </c>
      <c r="E1392" s="126">
        <v>0</v>
      </c>
      <c r="F1392" s="127">
        <v>2.2447884538528649</v>
      </c>
      <c r="O1392" s="7"/>
      <c r="Q1392" s="60" t="s">
        <v>1113</v>
      </c>
      <c r="R1392" s="60" t="s">
        <v>128</v>
      </c>
      <c r="S1392" s="122">
        <v>39.745755004427785</v>
      </c>
      <c r="T1392" s="123">
        <v>0</v>
      </c>
      <c r="U1392" s="124">
        <v>39.745755004427785</v>
      </c>
      <c r="AD1392" s="7"/>
    </row>
    <row r="1393" spans="2:30" ht="15.75" customHeight="1">
      <c r="B1393" s="63"/>
      <c r="C1393" s="64" t="s">
        <v>319</v>
      </c>
      <c r="D1393" s="125">
        <v>0.26958116183214864</v>
      </c>
      <c r="E1393" s="126">
        <v>0</v>
      </c>
      <c r="F1393" s="127">
        <v>0.26958116183214864</v>
      </c>
      <c r="O1393" s="7"/>
      <c r="Q1393" s="63"/>
      <c r="R1393" s="64" t="s">
        <v>217</v>
      </c>
      <c r="S1393" s="125">
        <v>31.483734234376598</v>
      </c>
      <c r="T1393" s="126">
        <v>0</v>
      </c>
      <c r="U1393" s="127">
        <v>31.483734234376598</v>
      </c>
      <c r="AD1393" s="7"/>
    </row>
    <row r="1394" spans="2:30" ht="15.75" customHeight="1">
      <c r="B1394" s="60" t="s">
        <v>1756</v>
      </c>
      <c r="C1394" s="55"/>
      <c r="D1394" s="122">
        <v>130.36600116442139</v>
      </c>
      <c r="E1394" s="123">
        <v>0</v>
      </c>
      <c r="F1394" s="124">
        <v>130.36600116442139</v>
      </c>
      <c r="O1394" s="7"/>
      <c r="Q1394" s="63"/>
      <c r="R1394" s="64" t="s">
        <v>87</v>
      </c>
      <c r="S1394" s="125">
        <v>3.3702655672580737</v>
      </c>
      <c r="T1394" s="126">
        <v>0</v>
      </c>
      <c r="U1394" s="127">
        <v>3.3702655672580737</v>
      </c>
      <c r="AD1394" s="7"/>
    </row>
    <row r="1395" spans="2:30" ht="15.75" customHeight="1">
      <c r="B1395" s="60" t="s">
        <v>1070</v>
      </c>
      <c r="C1395" s="60" t="s">
        <v>244</v>
      </c>
      <c r="D1395" s="122">
        <v>115.22748496525986</v>
      </c>
      <c r="E1395" s="123">
        <v>0</v>
      </c>
      <c r="F1395" s="124">
        <v>115.22748496525986</v>
      </c>
      <c r="O1395" s="7"/>
      <c r="Q1395" s="63"/>
      <c r="R1395" s="64" t="s">
        <v>97</v>
      </c>
      <c r="S1395" s="125">
        <v>1.6494481634344316</v>
      </c>
      <c r="T1395" s="126">
        <v>0</v>
      </c>
      <c r="U1395" s="127">
        <v>1.6494481634344316</v>
      </c>
      <c r="AD1395" s="7"/>
    </row>
    <row r="1396" spans="2:30" ht="15.75" customHeight="1">
      <c r="B1396" s="63"/>
      <c r="C1396" s="64" t="s">
        <v>217</v>
      </c>
      <c r="D1396" s="125">
        <v>13.690214744832234</v>
      </c>
      <c r="E1396" s="126">
        <v>0</v>
      </c>
      <c r="F1396" s="127">
        <v>13.690214744832234</v>
      </c>
      <c r="O1396" s="7"/>
      <c r="Q1396" s="63"/>
      <c r="R1396" s="64" t="s">
        <v>319</v>
      </c>
      <c r="S1396" s="125">
        <v>0.13936404531194596</v>
      </c>
      <c r="T1396" s="126">
        <v>0</v>
      </c>
      <c r="U1396" s="127">
        <v>0.13936404531194596</v>
      </c>
      <c r="AD1396" s="7"/>
    </row>
    <row r="1397" spans="2:30" ht="15.75" customHeight="1">
      <c r="B1397" s="60" t="s">
        <v>1735</v>
      </c>
      <c r="C1397" s="55"/>
      <c r="D1397" s="122">
        <v>128.91769971009211</v>
      </c>
      <c r="E1397" s="123">
        <v>0</v>
      </c>
      <c r="F1397" s="124">
        <v>128.91769971009211</v>
      </c>
      <c r="O1397" s="7"/>
      <c r="Q1397" s="60" t="s">
        <v>1756</v>
      </c>
      <c r="R1397" s="55"/>
      <c r="S1397" s="122">
        <v>76.388567014808842</v>
      </c>
      <c r="T1397" s="123">
        <v>0</v>
      </c>
      <c r="U1397" s="124">
        <v>76.388567014808842</v>
      </c>
      <c r="AD1397" s="7"/>
    </row>
    <row r="1398" spans="2:30" ht="15.75" customHeight="1">
      <c r="B1398" s="60" t="s">
        <v>1215</v>
      </c>
      <c r="C1398" s="60" t="s">
        <v>128</v>
      </c>
      <c r="D1398" s="122">
        <v>104.92086916251039</v>
      </c>
      <c r="E1398" s="123">
        <v>0</v>
      </c>
      <c r="F1398" s="124">
        <v>104.92086916251039</v>
      </c>
      <c r="O1398" s="7"/>
      <c r="Q1398" s="60" t="s">
        <v>1199</v>
      </c>
      <c r="R1398" s="60" t="s">
        <v>97</v>
      </c>
      <c r="S1398" s="122">
        <v>75.023124518733866</v>
      </c>
      <c r="T1398" s="123">
        <v>0</v>
      </c>
      <c r="U1398" s="124">
        <v>75.023124518733866</v>
      </c>
      <c r="AD1398" s="7"/>
    </row>
    <row r="1399" spans="2:30" ht="15.75" customHeight="1">
      <c r="B1399" s="63"/>
      <c r="C1399" s="64" t="s">
        <v>217</v>
      </c>
      <c r="D1399" s="125">
        <v>13.400924936675432</v>
      </c>
      <c r="E1399" s="126">
        <v>0</v>
      </c>
      <c r="F1399" s="127">
        <v>13.400924936675432</v>
      </c>
      <c r="O1399" s="7"/>
      <c r="Q1399" s="60" t="s">
        <v>1760</v>
      </c>
      <c r="R1399" s="55"/>
      <c r="S1399" s="122">
        <v>75.023124518733866</v>
      </c>
      <c r="T1399" s="123">
        <v>0</v>
      </c>
      <c r="U1399" s="124">
        <v>75.023124518733866</v>
      </c>
      <c r="AD1399" s="7"/>
    </row>
    <row r="1400" spans="2:30" ht="15.75" customHeight="1">
      <c r="B1400" s="63"/>
      <c r="C1400" s="64" t="s">
        <v>244</v>
      </c>
      <c r="D1400" s="125">
        <v>10.468428225266958</v>
      </c>
      <c r="E1400" s="126">
        <v>0</v>
      </c>
      <c r="F1400" s="127">
        <v>10.468428225266958</v>
      </c>
      <c r="O1400" s="7"/>
      <c r="Q1400" s="60" t="s">
        <v>1250</v>
      </c>
      <c r="R1400" s="60" t="s">
        <v>244</v>
      </c>
      <c r="S1400" s="122">
        <v>43.783655784379924</v>
      </c>
      <c r="T1400" s="123">
        <v>0</v>
      </c>
      <c r="U1400" s="124">
        <v>43.783655784379924</v>
      </c>
      <c r="AD1400" s="7"/>
    </row>
    <row r="1401" spans="2:30" ht="15.75" customHeight="1">
      <c r="B1401" s="63"/>
      <c r="C1401" s="64" t="s">
        <v>97</v>
      </c>
      <c r="D1401" s="125">
        <v>7.9041846966650176E-2</v>
      </c>
      <c r="E1401" s="126">
        <v>0</v>
      </c>
      <c r="F1401" s="127">
        <v>7.9041846966650176E-2</v>
      </c>
      <c r="O1401" s="7"/>
      <c r="Q1401" s="63"/>
      <c r="R1401" s="64" t="s">
        <v>61</v>
      </c>
      <c r="S1401" s="125">
        <v>19.992567041557567</v>
      </c>
      <c r="T1401" s="126">
        <v>0</v>
      </c>
      <c r="U1401" s="127">
        <v>19.992567041557567</v>
      </c>
      <c r="AD1401" s="7"/>
    </row>
    <row r="1402" spans="2:30" ht="15.75" customHeight="1">
      <c r="B1402" s="60" t="s">
        <v>1740</v>
      </c>
      <c r="C1402" s="55"/>
      <c r="D1402" s="122">
        <v>128.86926417141942</v>
      </c>
      <c r="E1402" s="123">
        <v>0</v>
      </c>
      <c r="F1402" s="124">
        <v>128.86926417141942</v>
      </c>
      <c r="O1402" s="7"/>
      <c r="Q1402" s="63"/>
      <c r="R1402" s="64" t="s">
        <v>128</v>
      </c>
      <c r="S1402" s="125">
        <v>7.253766913888021</v>
      </c>
      <c r="T1402" s="126">
        <v>0</v>
      </c>
      <c r="U1402" s="127">
        <v>7.253766913888021</v>
      </c>
      <c r="AD1402" s="7"/>
    </row>
    <row r="1403" spans="2:30" ht="15.75" customHeight="1">
      <c r="B1403" s="60" t="s">
        <v>1320</v>
      </c>
      <c r="C1403" s="60" t="s">
        <v>193</v>
      </c>
      <c r="D1403" s="122">
        <v>128.10191505878396</v>
      </c>
      <c r="E1403" s="123">
        <v>0</v>
      </c>
      <c r="F1403" s="124">
        <v>128.10191505878396</v>
      </c>
      <c r="O1403" s="7"/>
      <c r="Q1403" s="63"/>
      <c r="R1403" s="64" t="s">
        <v>217</v>
      </c>
      <c r="S1403" s="125">
        <v>2.0137197788285159</v>
      </c>
      <c r="T1403" s="126">
        <v>0</v>
      </c>
      <c r="U1403" s="127">
        <v>2.0137197788285159</v>
      </c>
      <c r="AD1403" s="7"/>
    </row>
    <row r="1404" spans="2:30" ht="15.75" customHeight="1">
      <c r="B1404" s="60" t="s">
        <v>1763</v>
      </c>
      <c r="C1404" s="55"/>
      <c r="D1404" s="122">
        <v>128.10191505878396</v>
      </c>
      <c r="E1404" s="123">
        <v>0</v>
      </c>
      <c r="F1404" s="124">
        <v>128.10191505878396</v>
      </c>
      <c r="O1404" s="7"/>
      <c r="Q1404" s="63"/>
      <c r="R1404" s="64" t="s">
        <v>161</v>
      </c>
      <c r="S1404" s="125">
        <v>0.54836322795875936</v>
      </c>
      <c r="T1404" s="126">
        <v>0</v>
      </c>
      <c r="U1404" s="127">
        <v>0.54836322795875936</v>
      </c>
      <c r="AD1404" s="7"/>
    </row>
    <row r="1405" spans="2:30" ht="15.75" customHeight="1">
      <c r="B1405" s="60" t="s">
        <v>1192</v>
      </c>
      <c r="C1405" s="60" t="s">
        <v>217</v>
      </c>
      <c r="D1405" s="122">
        <v>123.17741347328565</v>
      </c>
      <c r="E1405" s="123">
        <v>0</v>
      </c>
      <c r="F1405" s="124">
        <v>123.17741347328565</v>
      </c>
      <c r="O1405" s="7"/>
      <c r="Q1405" s="63"/>
      <c r="R1405" s="64" t="s">
        <v>87</v>
      </c>
      <c r="S1405" s="125">
        <v>0.25433637724795083</v>
      </c>
      <c r="T1405" s="126">
        <v>0</v>
      </c>
      <c r="U1405" s="127">
        <v>0.25433637724795083</v>
      </c>
      <c r="AD1405" s="7"/>
    </row>
    <row r="1406" spans="2:30" ht="15.75" customHeight="1">
      <c r="B1406" s="63"/>
      <c r="C1406" s="64" t="s">
        <v>193</v>
      </c>
      <c r="D1406" s="125">
        <v>3.3403061912318619</v>
      </c>
      <c r="E1406" s="126">
        <v>0</v>
      </c>
      <c r="F1406" s="127">
        <v>3.3403061912318619</v>
      </c>
      <c r="O1406" s="7"/>
      <c r="Q1406" s="63"/>
      <c r="R1406" s="64" t="s">
        <v>193</v>
      </c>
      <c r="S1406" s="125">
        <v>0.1263278141199583</v>
      </c>
      <c r="T1406" s="126">
        <v>0</v>
      </c>
      <c r="U1406" s="127">
        <v>0.1263278141199583</v>
      </c>
      <c r="AD1406" s="7"/>
    </row>
    <row r="1407" spans="2:30" ht="15.75" customHeight="1">
      <c r="B1407" s="63"/>
      <c r="C1407" s="64" t="s">
        <v>244</v>
      </c>
      <c r="D1407" s="125">
        <v>0.46210192018403451</v>
      </c>
      <c r="E1407" s="126">
        <v>0</v>
      </c>
      <c r="F1407" s="127">
        <v>0.46210192018403451</v>
      </c>
      <c r="O1407" s="7"/>
      <c r="Q1407" s="60" t="s">
        <v>1755</v>
      </c>
      <c r="R1407" s="55"/>
      <c r="S1407" s="122">
        <v>73.972736937980699</v>
      </c>
      <c r="T1407" s="123">
        <v>0</v>
      </c>
      <c r="U1407" s="124">
        <v>73.972736937980699</v>
      </c>
      <c r="AD1407" s="7"/>
    </row>
    <row r="1408" spans="2:30" ht="15.75" customHeight="1">
      <c r="B1408" s="60" t="s">
        <v>1744</v>
      </c>
      <c r="C1408" s="55"/>
      <c r="D1408" s="122">
        <v>126.97982158470155</v>
      </c>
      <c r="E1408" s="123">
        <v>0</v>
      </c>
      <c r="F1408" s="124">
        <v>126.97982158470155</v>
      </c>
      <c r="O1408" s="7"/>
      <c r="Q1408" s="60" t="s">
        <v>1090</v>
      </c>
      <c r="R1408" s="60" t="s">
        <v>217</v>
      </c>
      <c r="S1408" s="122">
        <v>70.7950464384637</v>
      </c>
      <c r="T1408" s="123">
        <v>0</v>
      </c>
      <c r="U1408" s="124">
        <v>70.7950464384637</v>
      </c>
      <c r="AD1408" s="7"/>
    </row>
    <row r="1409" spans="2:30" ht="15.75" customHeight="1">
      <c r="B1409" s="60" t="s">
        <v>1153</v>
      </c>
      <c r="C1409" s="60" t="s">
        <v>193</v>
      </c>
      <c r="D1409" s="122">
        <v>126.97680925057381</v>
      </c>
      <c r="E1409" s="123">
        <v>0</v>
      </c>
      <c r="F1409" s="124">
        <v>126.97680925057381</v>
      </c>
      <c r="O1409" s="7"/>
      <c r="Q1409" s="60" t="s">
        <v>1758</v>
      </c>
      <c r="R1409" s="55"/>
      <c r="S1409" s="122">
        <v>70.7950464384637</v>
      </c>
      <c r="T1409" s="123">
        <v>0</v>
      </c>
      <c r="U1409" s="124">
        <v>70.7950464384637</v>
      </c>
      <c r="AD1409" s="7"/>
    </row>
    <row r="1410" spans="2:30" ht="15.75" customHeight="1">
      <c r="B1410" s="60" t="s">
        <v>1765</v>
      </c>
      <c r="C1410" s="55"/>
      <c r="D1410" s="122">
        <v>126.97680925057381</v>
      </c>
      <c r="E1410" s="123">
        <v>0</v>
      </c>
      <c r="F1410" s="124">
        <v>126.97680925057381</v>
      </c>
      <c r="O1410" s="7"/>
      <c r="Q1410" s="60" t="s">
        <v>1110</v>
      </c>
      <c r="R1410" s="60" t="s">
        <v>244</v>
      </c>
      <c r="S1410" s="122">
        <v>67.252219303769721</v>
      </c>
      <c r="T1410" s="123">
        <v>0</v>
      </c>
      <c r="U1410" s="124">
        <v>67.252219303769721</v>
      </c>
      <c r="AD1410" s="7"/>
    </row>
    <row r="1411" spans="2:30" ht="15.75" customHeight="1">
      <c r="B1411" s="60" t="s">
        <v>1293</v>
      </c>
      <c r="C1411" s="60" t="s">
        <v>202</v>
      </c>
      <c r="D1411" s="122">
        <v>123.15752165596466</v>
      </c>
      <c r="E1411" s="123">
        <v>0</v>
      </c>
      <c r="F1411" s="124">
        <v>123.15752165596466</v>
      </c>
      <c r="O1411" s="7"/>
      <c r="Q1411" s="60" t="s">
        <v>1736</v>
      </c>
      <c r="R1411" s="55"/>
      <c r="S1411" s="122">
        <v>67.252219303769721</v>
      </c>
      <c r="T1411" s="123">
        <v>0</v>
      </c>
      <c r="U1411" s="124">
        <v>67.252219303769721</v>
      </c>
      <c r="AD1411" s="7"/>
    </row>
    <row r="1412" spans="2:30" ht="15.75" customHeight="1">
      <c r="B1412" s="60" t="s">
        <v>1715</v>
      </c>
      <c r="C1412" s="55"/>
      <c r="D1412" s="122">
        <v>123.15752165596466</v>
      </c>
      <c r="E1412" s="123">
        <v>0</v>
      </c>
      <c r="F1412" s="124">
        <v>123.15752165596466</v>
      </c>
      <c r="O1412" s="7"/>
      <c r="Q1412" s="60" t="s">
        <v>1227</v>
      </c>
      <c r="R1412" s="60" t="s">
        <v>202</v>
      </c>
      <c r="S1412" s="122">
        <v>66.565502013254687</v>
      </c>
      <c r="T1412" s="123">
        <v>0</v>
      </c>
      <c r="U1412" s="124">
        <v>66.565502013254687</v>
      </c>
      <c r="AD1412" s="7"/>
    </row>
    <row r="1413" spans="2:30" ht="15.75" customHeight="1">
      <c r="B1413" s="60" t="s">
        <v>1250</v>
      </c>
      <c r="C1413" s="60" t="s">
        <v>244</v>
      </c>
      <c r="D1413" s="122">
        <v>69.973965237177282</v>
      </c>
      <c r="E1413" s="123">
        <v>0</v>
      </c>
      <c r="F1413" s="124">
        <v>69.973965237177282</v>
      </c>
      <c r="O1413" s="7"/>
      <c r="Q1413" s="60" t="s">
        <v>1732</v>
      </c>
      <c r="R1413" s="55"/>
      <c r="S1413" s="122">
        <v>66.565502013254687</v>
      </c>
      <c r="T1413" s="123">
        <v>0</v>
      </c>
      <c r="U1413" s="124">
        <v>66.565502013254687</v>
      </c>
      <c r="AD1413" s="7"/>
    </row>
    <row r="1414" spans="2:30" ht="15.75" customHeight="1">
      <c r="B1414" s="63"/>
      <c r="C1414" s="64" t="s">
        <v>61</v>
      </c>
      <c r="D1414" s="125">
        <v>31.043826201842602</v>
      </c>
      <c r="E1414" s="126">
        <v>0</v>
      </c>
      <c r="F1414" s="127">
        <v>31.043826201842602</v>
      </c>
      <c r="O1414" s="7"/>
      <c r="Q1414" s="60" t="s">
        <v>1151</v>
      </c>
      <c r="R1414" s="60" t="s">
        <v>310</v>
      </c>
      <c r="S1414" s="122">
        <v>46.164806890455544</v>
      </c>
      <c r="T1414" s="123">
        <v>0</v>
      </c>
      <c r="U1414" s="124">
        <v>46.164806890455544</v>
      </c>
      <c r="AD1414" s="7"/>
    </row>
    <row r="1415" spans="2:30" ht="15.75" customHeight="1">
      <c r="B1415" s="63"/>
      <c r="C1415" s="64" t="s">
        <v>128</v>
      </c>
      <c r="D1415" s="125">
        <v>10.132109962011132</v>
      </c>
      <c r="E1415" s="126">
        <v>0</v>
      </c>
      <c r="F1415" s="127">
        <v>10.132109962011132</v>
      </c>
      <c r="O1415" s="7"/>
      <c r="Q1415" s="63"/>
      <c r="R1415" s="64" t="s">
        <v>217</v>
      </c>
      <c r="S1415" s="125">
        <v>20.288731885354192</v>
      </c>
      <c r="T1415" s="126">
        <v>0</v>
      </c>
      <c r="U1415" s="127">
        <v>20.288731885354192</v>
      </c>
      <c r="AD1415" s="7"/>
    </row>
    <row r="1416" spans="2:30" ht="15.75" customHeight="1">
      <c r="B1416" s="63"/>
      <c r="C1416" s="64" t="s">
        <v>217</v>
      </c>
      <c r="D1416" s="125">
        <v>2.5440486070260033</v>
      </c>
      <c r="E1416" s="126">
        <v>0</v>
      </c>
      <c r="F1416" s="127">
        <v>2.5440486070260033</v>
      </c>
      <c r="O1416" s="7"/>
      <c r="Q1416" s="60" t="s">
        <v>1712</v>
      </c>
      <c r="R1416" s="55"/>
      <c r="S1416" s="122">
        <v>66.453538775809733</v>
      </c>
      <c r="T1416" s="123">
        <v>0</v>
      </c>
      <c r="U1416" s="124">
        <v>66.453538775809733</v>
      </c>
      <c r="AD1416" s="7"/>
    </row>
    <row r="1417" spans="2:30" ht="15.75" customHeight="1">
      <c r="B1417" s="63"/>
      <c r="C1417" s="64" t="s">
        <v>87</v>
      </c>
      <c r="D1417" s="125">
        <v>2.4570787631571167</v>
      </c>
      <c r="E1417" s="126">
        <v>0</v>
      </c>
      <c r="F1417" s="127">
        <v>2.4570787631571167</v>
      </c>
      <c r="O1417" s="7"/>
      <c r="Q1417" s="60" t="s">
        <v>995</v>
      </c>
      <c r="R1417" s="60" t="s">
        <v>244</v>
      </c>
      <c r="S1417" s="122">
        <v>46.413108076624155</v>
      </c>
      <c r="T1417" s="123">
        <v>0</v>
      </c>
      <c r="U1417" s="124">
        <v>46.413108076624155</v>
      </c>
      <c r="AD1417" s="7"/>
    </row>
    <row r="1418" spans="2:30" ht="15.75" customHeight="1">
      <c r="B1418" s="63"/>
      <c r="C1418" s="64" t="s">
        <v>161</v>
      </c>
      <c r="D1418" s="125">
        <v>0.90843033956263997</v>
      </c>
      <c r="E1418" s="126">
        <v>0</v>
      </c>
      <c r="F1418" s="127">
        <v>0.90843033956263997</v>
      </c>
      <c r="O1418" s="7"/>
      <c r="Q1418" s="63"/>
      <c r="R1418" s="64" t="s">
        <v>202</v>
      </c>
      <c r="S1418" s="125">
        <v>9.2795150990492949</v>
      </c>
      <c r="T1418" s="126">
        <v>0</v>
      </c>
      <c r="U1418" s="127">
        <v>9.2795150990492949</v>
      </c>
      <c r="AD1418" s="7"/>
    </row>
    <row r="1419" spans="2:30" ht="15.75" customHeight="1">
      <c r="B1419" s="63"/>
      <c r="C1419" s="64" t="s">
        <v>193</v>
      </c>
      <c r="D1419" s="125">
        <v>0.40181951441164288</v>
      </c>
      <c r="E1419" s="126">
        <v>0</v>
      </c>
      <c r="F1419" s="127">
        <v>0.40181951441164288</v>
      </c>
      <c r="O1419" s="7"/>
      <c r="Q1419" s="63"/>
      <c r="R1419" s="64" t="s">
        <v>217</v>
      </c>
      <c r="S1419" s="125">
        <v>7.2450135520895502</v>
      </c>
      <c r="T1419" s="126">
        <v>0</v>
      </c>
      <c r="U1419" s="127">
        <v>7.2450135520895502</v>
      </c>
      <c r="AD1419" s="7"/>
    </row>
    <row r="1420" spans="2:30" ht="15.75" customHeight="1">
      <c r="B1420" s="60" t="s">
        <v>1755</v>
      </c>
      <c r="C1420" s="55"/>
      <c r="D1420" s="122">
        <v>117.46127862518841</v>
      </c>
      <c r="E1420" s="123">
        <v>0</v>
      </c>
      <c r="F1420" s="124">
        <v>117.46127862518841</v>
      </c>
      <c r="O1420" s="7"/>
      <c r="Q1420" s="63"/>
      <c r="R1420" s="64" t="s">
        <v>128</v>
      </c>
      <c r="S1420" s="125">
        <v>1.8773148674534084</v>
      </c>
      <c r="T1420" s="126">
        <v>0</v>
      </c>
      <c r="U1420" s="127">
        <v>1.8773148674534084</v>
      </c>
      <c r="AD1420" s="7"/>
    </row>
    <row r="1421" spans="2:30" ht="15.75" customHeight="1">
      <c r="B1421" s="60" t="s">
        <v>1110</v>
      </c>
      <c r="C1421" s="60" t="s">
        <v>244</v>
      </c>
      <c r="D1421" s="122">
        <v>107.48084807856233</v>
      </c>
      <c r="E1421" s="123">
        <v>0</v>
      </c>
      <c r="F1421" s="124">
        <v>107.48084807856233</v>
      </c>
      <c r="O1421" s="7"/>
      <c r="Q1421" s="63"/>
      <c r="R1421" s="64" t="s">
        <v>138</v>
      </c>
      <c r="S1421" s="125">
        <v>0.30489684930591232</v>
      </c>
      <c r="T1421" s="126">
        <v>0</v>
      </c>
      <c r="U1421" s="127">
        <v>0.30489684930591232</v>
      </c>
      <c r="AD1421" s="7"/>
    </row>
    <row r="1422" spans="2:30" ht="15.75" customHeight="1">
      <c r="B1422" s="60" t="s">
        <v>1736</v>
      </c>
      <c r="C1422" s="55"/>
      <c r="D1422" s="122">
        <v>107.48084807856233</v>
      </c>
      <c r="E1422" s="123">
        <v>0</v>
      </c>
      <c r="F1422" s="124">
        <v>107.48084807856233</v>
      </c>
      <c r="O1422" s="7"/>
      <c r="Q1422" s="63"/>
      <c r="R1422" s="64" t="s">
        <v>97</v>
      </c>
      <c r="S1422" s="125">
        <v>0.15100581777920855</v>
      </c>
      <c r="T1422" s="126">
        <v>0</v>
      </c>
      <c r="U1422" s="127">
        <v>0.15100581777920855</v>
      </c>
      <c r="AD1422" s="7"/>
    </row>
    <row r="1423" spans="2:30" ht="15.75" customHeight="1">
      <c r="B1423" s="60" t="s">
        <v>1317</v>
      </c>
      <c r="C1423" s="60" t="s">
        <v>61</v>
      </c>
      <c r="D1423" s="122">
        <v>30.981862476888818</v>
      </c>
      <c r="E1423" s="123">
        <v>0</v>
      </c>
      <c r="F1423" s="124">
        <v>30.981862476888818</v>
      </c>
      <c r="O1423" s="7"/>
      <c r="Q1423" s="63"/>
      <c r="R1423" s="64" t="s">
        <v>319</v>
      </c>
      <c r="S1423" s="125">
        <v>5.1281124218064515E-2</v>
      </c>
      <c r="T1423" s="126">
        <v>0</v>
      </c>
      <c r="U1423" s="127">
        <v>5.1281124218064515E-2</v>
      </c>
      <c r="AD1423" s="7"/>
    </row>
    <row r="1424" spans="2:30" ht="15.75" customHeight="1">
      <c r="B1424" s="63"/>
      <c r="C1424" s="64" t="s">
        <v>202</v>
      </c>
      <c r="D1424" s="125">
        <v>27.197271880432549</v>
      </c>
      <c r="E1424" s="126">
        <v>0</v>
      </c>
      <c r="F1424" s="127">
        <v>27.197271880432549</v>
      </c>
      <c r="O1424" s="7"/>
      <c r="Q1424" s="63"/>
      <c r="R1424" s="64" t="s">
        <v>87</v>
      </c>
      <c r="S1424" s="125">
        <v>1.8269050731733181E-4</v>
      </c>
      <c r="T1424" s="126">
        <v>0</v>
      </c>
      <c r="U1424" s="127">
        <v>1.8269050731733181E-4</v>
      </c>
      <c r="AD1424" s="7"/>
    </row>
    <row r="1425" spans="2:30" ht="15.75" customHeight="1">
      <c r="B1425" s="63"/>
      <c r="C1425" s="64" t="s">
        <v>193</v>
      </c>
      <c r="D1425" s="125">
        <v>21.69858881395502</v>
      </c>
      <c r="E1425" s="126">
        <v>0</v>
      </c>
      <c r="F1425" s="127">
        <v>21.69858881395502</v>
      </c>
      <c r="O1425" s="7"/>
      <c r="Q1425" s="60" t="s">
        <v>1743</v>
      </c>
      <c r="R1425" s="55"/>
      <c r="S1425" s="122">
        <v>65.322318077026907</v>
      </c>
      <c r="T1425" s="123">
        <v>0</v>
      </c>
      <c r="U1425" s="124">
        <v>65.322318077026907</v>
      </c>
      <c r="AD1425" s="7"/>
    </row>
    <row r="1426" spans="2:30" ht="15.75" customHeight="1">
      <c r="B1426" s="63"/>
      <c r="C1426" s="64" t="s">
        <v>244</v>
      </c>
      <c r="D1426" s="125">
        <v>14.685709310303075</v>
      </c>
      <c r="E1426" s="126">
        <v>0</v>
      </c>
      <c r="F1426" s="127">
        <v>14.685709310303075</v>
      </c>
      <c r="O1426" s="7"/>
      <c r="Q1426" s="60" t="s">
        <v>1091</v>
      </c>
      <c r="R1426" s="60" t="s">
        <v>244</v>
      </c>
      <c r="S1426" s="122">
        <v>63.546656642813431</v>
      </c>
      <c r="T1426" s="123">
        <v>0</v>
      </c>
      <c r="U1426" s="124">
        <v>63.546656642813431</v>
      </c>
      <c r="AD1426" s="7"/>
    </row>
    <row r="1427" spans="2:30" ht="15.75" customHeight="1">
      <c r="B1427" s="63"/>
      <c r="C1427" s="64" t="s">
        <v>128</v>
      </c>
      <c r="D1427" s="125">
        <v>5.4306868096537473</v>
      </c>
      <c r="E1427" s="126">
        <v>0</v>
      </c>
      <c r="F1427" s="127">
        <v>5.4306868096537473</v>
      </c>
      <c r="O1427" s="7"/>
      <c r="Q1427" s="60" t="s">
        <v>1746</v>
      </c>
      <c r="R1427" s="55"/>
      <c r="S1427" s="122">
        <v>63.546656642813431</v>
      </c>
      <c r="T1427" s="123">
        <v>0</v>
      </c>
      <c r="U1427" s="124">
        <v>63.546656642813431</v>
      </c>
      <c r="AD1427" s="7"/>
    </row>
    <row r="1428" spans="2:30" ht="15.75" customHeight="1">
      <c r="B1428" s="63"/>
      <c r="C1428" s="64" t="s">
        <v>217</v>
      </c>
      <c r="D1428" s="125">
        <v>3.4438249956313527</v>
      </c>
      <c r="E1428" s="126">
        <v>0</v>
      </c>
      <c r="F1428" s="127">
        <v>3.4438249956313527</v>
      </c>
      <c r="O1428" s="7"/>
      <c r="Q1428" s="60" t="s">
        <v>1262</v>
      </c>
      <c r="R1428" s="60" t="s">
        <v>128</v>
      </c>
      <c r="S1428" s="122">
        <v>63.234407591588919</v>
      </c>
      <c r="T1428" s="123">
        <v>0</v>
      </c>
      <c r="U1428" s="124">
        <v>63.234407591588919</v>
      </c>
      <c r="AD1428" s="7"/>
    </row>
    <row r="1429" spans="2:30" ht="15.75" customHeight="1">
      <c r="B1429" s="63"/>
      <c r="C1429" s="64" t="s">
        <v>97</v>
      </c>
      <c r="D1429" s="125">
        <v>0.34366020420282684</v>
      </c>
      <c r="E1429" s="126">
        <v>0</v>
      </c>
      <c r="F1429" s="127">
        <v>0.34366020420282684</v>
      </c>
      <c r="O1429" s="7"/>
      <c r="Q1429" s="60" t="s">
        <v>1759</v>
      </c>
      <c r="R1429" s="55"/>
      <c r="S1429" s="122">
        <v>63.234407591588919</v>
      </c>
      <c r="T1429" s="123">
        <v>0</v>
      </c>
      <c r="U1429" s="124">
        <v>63.234407591588919</v>
      </c>
      <c r="AD1429" s="7"/>
    </row>
    <row r="1430" spans="2:30" ht="15.75" customHeight="1">
      <c r="B1430" s="63"/>
      <c r="C1430" s="64" t="s">
        <v>138</v>
      </c>
      <c r="D1430" s="125">
        <v>0.26305439858223317</v>
      </c>
      <c r="E1430" s="126">
        <v>0</v>
      </c>
      <c r="F1430" s="127">
        <v>0.26305439858223317</v>
      </c>
      <c r="O1430" s="7"/>
      <c r="Q1430" s="60" t="s">
        <v>1317</v>
      </c>
      <c r="R1430" s="60" t="s">
        <v>61</v>
      </c>
      <c r="S1430" s="122">
        <v>19.952661718121323</v>
      </c>
      <c r="T1430" s="123">
        <v>0</v>
      </c>
      <c r="U1430" s="124">
        <v>19.952661718121323</v>
      </c>
      <c r="AD1430" s="7"/>
    </row>
    <row r="1431" spans="2:30" ht="15.75" customHeight="1">
      <c r="B1431" s="60" t="s">
        <v>1766</v>
      </c>
      <c r="C1431" s="55"/>
      <c r="D1431" s="122">
        <v>104.04465888964963</v>
      </c>
      <c r="E1431" s="123">
        <v>0</v>
      </c>
      <c r="F1431" s="124">
        <v>104.04465888964963</v>
      </c>
      <c r="O1431" s="7"/>
      <c r="Q1431" s="63"/>
      <c r="R1431" s="64" t="s">
        <v>202</v>
      </c>
      <c r="S1431" s="125">
        <v>19.67267028084569</v>
      </c>
      <c r="T1431" s="126">
        <v>0</v>
      </c>
      <c r="U1431" s="127">
        <v>19.67267028084569</v>
      </c>
      <c r="AD1431" s="7"/>
    </row>
    <row r="1432" spans="2:30" ht="15.75" customHeight="1">
      <c r="B1432" s="60" t="s">
        <v>1151</v>
      </c>
      <c r="C1432" s="60" t="s">
        <v>310</v>
      </c>
      <c r="D1432" s="122">
        <v>77.170370444645911</v>
      </c>
      <c r="E1432" s="123">
        <v>0</v>
      </c>
      <c r="F1432" s="124">
        <v>77.170370444645911</v>
      </c>
      <c r="O1432" s="7"/>
      <c r="Q1432" s="63"/>
      <c r="R1432" s="64" t="s">
        <v>244</v>
      </c>
      <c r="S1432" s="125">
        <v>9.1890468006542161</v>
      </c>
      <c r="T1432" s="126">
        <v>0</v>
      </c>
      <c r="U1432" s="127">
        <v>9.1890468006542161</v>
      </c>
      <c r="AD1432" s="7"/>
    </row>
    <row r="1433" spans="2:30" ht="15.75" customHeight="1">
      <c r="B1433" s="63"/>
      <c r="C1433" s="64" t="s">
        <v>217</v>
      </c>
      <c r="D1433" s="125">
        <v>25.631927855069677</v>
      </c>
      <c r="E1433" s="126">
        <v>0</v>
      </c>
      <c r="F1433" s="127">
        <v>25.631927855069677</v>
      </c>
      <c r="O1433" s="7"/>
      <c r="Q1433" s="63"/>
      <c r="R1433" s="64" t="s">
        <v>193</v>
      </c>
      <c r="S1433" s="125">
        <v>6.8218072941737917</v>
      </c>
      <c r="T1433" s="126">
        <v>0</v>
      </c>
      <c r="U1433" s="127">
        <v>6.8218072941737917</v>
      </c>
      <c r="AD1433" s="7"/>
    </row>
    <row r="1434" spans="2:30" ht="15.75" customHeight="1">
      <c r="B1434" s="60" t="s">
        <v>1712</v>
      </c>
      <c r="C1434" s="55"/>
      <c r="D1434" s="122">
        <v>102.80229829971559</v>
      </c>
      <c r="E1434" s="123">
        <v>0</v>
      </c>
      <c r="F1434" s="124">
        <v>102.80229829971559</v>
      </c>
      <c r="O1434" s="7"/>
      <c r="Q1434" s="63"/>
      <c r="R1434" s="64" t="s">
        <v>128</v>
      </c>
      <c r="S1434" s="125">
        <v>3.8879301988680055</v>
      </c>
      <c r="T1434" s="126">
        <v>0</v>
      </c>
      <c r="U1434" s="127">
        <v>3.8879301988680055</v>
      </c>
      <c r="AD1434" s="7"/>
    </row>
    <row r="1435" spans="2:30" ht="15.75" customHeight="1">
      <c r="B1435" s="60" t="s">
        <v>1193</v>
      </c>
      <c r="C1435" s="60" t="s">
        <v>217</v>
      </c>
      <c r="D1435" s="122">
        <v>102.25118439777589</v>
      </c>
      <c r="E1435" s="123">
        <v>0</v>
      </c>
      <c r="F1435" s="124">
        <v>102.25118439777589</v>
      </c>
      <c r="O1435" s="7"/>
      <c r="Q1435" s="63"/>
      <c r="R1435" s="64" t="s">
        <v>217</v>
      </c>
      <c r="S1435" s="125">
        <v>2.7259300350529818</v>
      </c>
      <c r="T1435" s="126">
        <v>0</v>
      </c>
      <c r="U1435" s="127">
        <v>2.7259300350529818</v>
      </c>
      <c r="AD1435" s="7"/>
    </row>
    <row r="1436" spans="2:30" ht="15.75" customHeight="1">
      <c r="B1436" s="60" t="s">
        <v>1754</v>
      </c>
      <c r="C1436" s="55"/>
      <c r="D1436" s="122">
        <v>102.25118439777589</v>
      </c>
      <c r="E1436" s="123">
        <v>0</v>
      </c>
      <c r="F1436" s="124">
        <v>102.25118439777589</v>
      </c>
      <c r="O1436" s="7"/>
      <c r="Q1436" s="63"/>
      <c r="R1436" s="64" t="s">
        <v>97</v>
      </c>
      <c r="S1436" s="125">
        <v>0.25251808993178682</v>
      </c>
      <c r="T1436" s="126">
        <v>0</v>
      </c>
      <c r="U1436" s="127">
        <v>0.25251808993178682</v>
      </c>
      <c r="AD1436" s="7"/>
    </row>
    <row r="1437" spans="2:30" ht="15.75" customHeight="1">
      <c r="B1437" s="60" t="s">
        <v>1199</v>
      </c>
      <c r="C1437" s="60" t="s">
        <v>97</v>
      </c>
      <c r="D1437" s="122">
        <v>102.10144666865986</v>
      </c>
      <c r="E1437" s="123">
        <v>0</v>
      </c>
      <c r="F1437" s="124">
        <v>102.10144666865986</v>
      </c>
      <c r="O1437" s="7"/>
      <c r="Q1437" s="63"/>
      <c r="R1437" s="64" t="s">
        <v>138</v>
      </c>
      <c r="S1437" s="125">
        <v>0.16661393715254319</v>
      </c>
      <c r="T1437" s="126">
        <v>0</v>
      </c>
      <c r="U1437" s="127">
        <v>0.16661393715254319</v>
      </c>
      <c r="AD1437" s="7"/>
    </row>
    <row r="1438" spans="2:30" ht="15.75" customHeight="1">
      <c r="B1438" s="60" t="s">
        <v>1760</v>
      </c>
      <c r="C1438" s="55"/>
      <c r="D1438" s="122">
        <v>102.10144666865986</v>
      </c>
      <c r="E1438" s="123">
        <v>0</v>
      </c>
      <c r="F1438" s="124">
        <v>102.10144666865986</v>
      </c>
      <c r="O1438" s="7"/>
      <c r="Q1438" s="60" t="s">
        <v>1766</v>
      </c>
      <c r="R1438" s="55"/>
      <c r="S1438" s="122">
        <v>62.669178354800344</v>
      </c>
      <c r="T1438" s="123">
        <v>0</v>
      </c>
      <c r="U1438" s="124">
        <v>62.669178354800344</v>
      </c>
      <c r="AD1438" s="7"/>
    </row>
    <row r="1439" spans="2:30" ht="15.75" customHeight="1">
      <c r="B1439" s="60" t="s">
        <v>1091</v>
      </c>
      <c r="C1439" s="60" t="s">
        <v>244</v>
      </c>
      <c r="D1439" s="122">
        <v>101.55870868255417</v>
      </c>
      <c r="E1439" s="123">
        <v>0</v>
      </c>
      <c r="F1439" s="124">
        <v>101.55870868255417</v>
      </c>
      <c r="O1439" s="7"/>
      <c r="Q1439" s="60" t="s">
        <v>1306</v>
      </c>
      <c r="R1439" s="60" t="s">
        <v>128</v>
      </c>
      <c r="S1439" s="122">
        <v>61.096045982211521</v>
      </c>
      <c r="T1439" s="123">
        <v>0</v>
      </c>
      <c r="U1439" s="124">
        <v>61.096045982211521</v>
      </c>
      <c r="AD1439" s="7"/>
    </row>
    <row r="1440" spans="2:30" ht="15.75" customHeight="1">
      <c r="B1440" s="60" t="s">
        <v>1746</v>
      </c>
      <c r="C1440" s="55"/>
      <c r="D1440" s="122">
        <v>101.55870868255417</v>
      </c>
      <c r="E1440" s="123">
        <v>0</v>
      </c>
      <c r="F1440" s="124">
        <v>101.55870868255417</v>
      </c>
      <c r="O1440" s="7"/>
      <c r="Q1440" s="60" t="s">
        <v>1762</v>
      </c>
      <c r="R1440" s="55"/>
      <c r="S1440" s="122">
        <v>61.096045982211521</v>
      </c>
      <c r="T1440" s="123">
        <v>0</v>
      </c>
      <c r="U1440" s="124">
        <v>61.096045982211521</v>
      </c>
      <c r="AD1440" s="7"/>
    </row>
    <row r="1441" spans="2:30" ht="15.75" customHeight="1">
      <c r="B1441" s="60" t="s">
        <v>995</v>
      </c>
      <c r="C1441" s="60" t="s">
        <v>244</v>
      </c>
      <c r="D1441" s="122">
        <v>74.17629142474874</v>
      </c>
      <c r="E1441" s="123">
        <v>0</v>
      </c>
      <c r="F1441" s="124">
        <v>74.17629142474874</v>
      </c>
      <c r="O1441" s="7"/>
      <c r="Q1441" s="60" t="s">
        <v>1085</v>
      </c>
      <c r="R1441" s="60" t="s">
        <v>217</v>
      </c>
      <c r="S1441" s="122">
        <v>60.941962704597081</v>
      </c>
      <c r="T1441" s="123">
        <v>0</v>
      </c>
      <c r="U1441" s="124">
        <v>60.941962704597081</v>
      </c>
      <c r="AD1441" s="7"/>
    </row>
    <row r="1442" spans="2:30" ht="15.75" customHeight="1">
      <c r="B1442" s="63"/>
      <c r="C1442" s="64" t="s">
        <v>202</v>
      </c>
      <c r="D1442" s="125">
        <v>12.828837746198095</v>
      </c>
      <c r="E1442" s="126">
        <v>0</v>
      </c>
      <c r="F1442" s="127">
        <v>12.828837746198095</v>
      </c>
      <c r="O1442" s="7"/>
      <c r="Q1442" s="60" t="s">
        <v>1770</v>
      </c>
      <c r="R1442" s="55"/>
      <c r="S1442" s="122">
        <v>60.941962704597081</v>
      </c>
      <c r="T1442" s="123">
        <v>0</v>
      </c>
      <c r="U1442" s="124">
        <v>60.941962704597081</v>
      </c>
      <c r="AD1442" s="7"/>
    </row>
    <row r="1443" spans="2:30" ht="15.75" customHeight="1">
      <c r="B1443" s="63"/>
      <c r="C1443" s="64" t="s">
        <v>217</v>
      </c>
      <c r="D1443" s="125">
        <v>9.1530444448435535</v>
      </c>
      <c r="E1443" s="126">
        <v>0</v>
      </c>
      <c r="F1443" s="127">
        <v>9.1530444448435535</v>
      </c>
      <c r="O1443" s="7"/>
      <c r="Q1443" s="60" t="s">
        <v>1301</v>
      </c>
      <c r="R1443" s="60" t="s">
        <v>244</v>
      </c>
      <c r="S1443" s="122">
        <v>59.410649834372329</v>
      </c>
      <c r="T1443" s="123">
        <v>0</v>
      </c>
      <c r="U1443" s="124">
        <v>59.410649834372329</v>
      </c>
      <c r="AD1443" s="7"/>
    </row>
    <row r="1444" spans="2:30" ht="15.75" customHeight="1">
      <c r="B1444" s="63"/>
      <c r="C1444" s="64" t="s">
        <v>128</v>
      </c>
      <c r="D1444" s="125">
        <v>2.622245916661381</v>
      </c>
      <c r="E1444" s="126">
        <v>0</v>
      </c>
      <c r="F1444" s="127">
        <v>2.622245916661381</v>
      </c>
      <c r="O1444" s="7"/>
      <c r="Q1444" s="60" t="s">
        <v>1752</v>
      </c>
      <c r="R1444" s="55"/>
      <c r="S1444" s="122">
        <v>59.410649834372329</v>
      </c>
      <c r="T1444" s="123">
        <v>0</v>
      </c>
      <c r="U1444" s="124">
        <v>59.410649834372329</v>
      </c>
      <c r="AD1444" s="7"/>
    </row>
    <row r="1445" spans="2:30" ht="15.75" customHeight="1">
      <c r="B1445" s="63"/>
      <c r="C1445" s="64" t="s">
        <v>138</v>
      </c>
      <c r="D1445" s="125">
        <v>0.48137904124043024</v>
      </c>
      <c r="E1445" s="126">
        <v>0</v>
      </c>
      <c r="F1445" s="127">
        <v>0.48137904124043024</v>
      </c>
      <c r="O1445" s="7"/>
      <c r="Q1445" s="60" t="s">
        <v>943</v>
      </c>
      <c r="R1445" s="60" t="s">
        <v>61</v>
      </c>
      <c r="S1445" s="122">
        <v>45.89112195167904</v>
      </c>
      <c r="T1445" s="123">
        <v>0</v>
      </c>
      <c r="U1445" s="124">
        <v>45.89112195167904</v>
      </c>
      <c r="AD1445" s="7"/>
    </row>
    <row r="1446" spans="2:30" ht="15.75" customHeight="1">
      <c r="B1446" s="63"/>
      <c r="C1446" s="64" t="s">
        <v>97</v>
      </c>
      <c r="D1446" s="125">
        <v>0.20550880211329048</v>
      </c>
      <c r="E1446" s="126">
        <v>0</v>
      </c>
      <c r="F1446" s="127">
        <v>0.20550880211329048</v>
      </c>
      <c r="O1446" s="7"/>
      <c r="Q1446" s="63"/>
      <c r="R1446" s="64" t="s">
        <v>244</v>
      </c>
      <c r="S1446" s="125">
        <v>11.696851833826651</v>
      </c>
      <c r="T1446" s="126">
        <v>0</v>
      </c>
      <c r="U1446" s="127">
        <v>11.696851833826651</v>
      </c>
      <c r="AD1446" s="7"/>
    </row>
    <row r="1447" spans="2:30" ht="15.75" customHeight="1">
      <c r="B1447" s="63"/>
      <c r="C1447" s="64" t="s">
        <v>319</v>
      </c>
      <c r="D1447" s="125">
        <v>9.919649659867881E-2</v>
      </c>
      <c r="E1447" s="126">
        <v>0</v>
      </c>
      <c r="F1447" s="127">
        <v>9.919649659867881E-2</v>
      </c>
      <c r="O1447" s="7"/>
      <c r="Q1447" s="63"/>
      <c r="R1447" s="64" t="s">
        <v>217</v>
      </c>
      <c r="S1447" s="125">
        <v>0.966450796862515</v>
      </c>
      <c r="T1447" s="126">
        <v>0</v>
      </c>
      <c r="U1447" s="127">
        <v>0.966450796862515</v>
      </c>
      <c r="AD1447" s="7"/>
    </row>
    <row r="1448" spans="2:30" ht="15.75" customHeight="1">
      <c r="B1448" s="63"/>
      <c r="C1448" s="64" t="s">
        <v>87</v>
      </c>
      <c r="D1448" s="125">
        <v>1.7649263177252894E-3</v>
      </c>
      <c r="E1448" s="126">
        <v>0</v>
      </c>
      <c r="F1448" s="127">
        <v>1.7649263177252894E-3</v>
      </c>
      <c r="O1448" s="7"/>
      <c r="Q1448" s="60" t="s">
        <v>1772</v>
      </c>
      <c r="R1448" s="55"/>
      <c r="S1448" s="122">
        <v>58.554424582368206</v>
      </c>
      <c r="T1448" s="123">
        <v>0</v>
      </c>
      <c r="U1448" s="124">
        <v>58.554424582368206</v>
      </c>
      <c r="AD1448" s="7"/>
    </row>
    <row r="1449" spans="2:30" ht="15.75" customHeight="1">
      <c r="B1449" s="60" t="s">
        <v>1743</v>
      </c>
      <c r="C1449" s="55"/>
      <c r="D1449" s="122">
        <v>99.568268798721888</v>
      </c>
      <c r="E1449" s="123">
        <v>0</v>
      </c>
      <c r="F1449" s="124">
        <v>99.568268798721888</v>
      </c>
      <c r="O1449" s="7"/>
      <c r="Q1449" s="60" t="s">
        <v>1341</v>
      </c>
      <c r="R1449" s="60" t="s">
        <v>193</v>
      </c>
      <c r="S1449" s="122">
        <v>57.985291779346525</v>
      </c>
      <c r="T1449" s="123">
        <v>0</v>
      </c>
      <c r="U1449" s="124">
        <v>57.985291779346525</v>
      </c>
      <c r="AD1449" s="7"/>
    </row>
    <row r="1450" spans="2:30" ht="15.75" customHeight="1">
      <c r="B1450" s="60" t="s">
        <v>1357</v>
      </c>
      <c r="C1450" s="60" t="s">
        <v>87</v>
      </c>
      <c r="D1450" s="122">
        <v>58.250833505739507</v>
      </c>
      <c r="E1450" s="123">
        <v>0</v>
      </c>
      <c r="F1450" s="124">
        <v>58.250833505739507</v>
      </c>
      <c r="O1450" s="7"/>
      <c r="Q1450" s="60" t="s">
        <v>1739</v>
      </c>
      <c r="R1450" s="55"/>
      <c r="S1450" s="122">
        <v>57.985291779346525</v>
      </c>
      <c r="T1450" s="123">
        <v>0</v>
      </c>
      <c r="U1450" s="124">
        <v>57.985291779346525</v>
      </c>
      <c r="AD1450" s="7"/>
    </row>
    <row r="1451" spans="2:30" ht="15.75" customHeight="1">
      <c r="B1451" s="63"/>
      <c r="C1451" s="64" t="s">
        <v>45</v>
      </c>
      <c r="D1451" s="125">
        <v>39.230086713084418</v>
      </c>
      <c r="E1451" s="126">
        <v>0</v>
      </c>
      <c r="F1451" s="127">
        <v>39.230086713084418</v>
      </c>
      <c r="O1451" s="7"/>
      <c r="Q1451" s="60" t="s">
        <v>1186</v>
      </c>
      <c r="R1451" s="60" t="s">
        <v>161</v>
      </c>
      <c r="S1451" s="122">
        <v>57.729359347306207</v>
      </c>
      <c r="T1451" s="123">
        <v>0</v>
      </c>
      <c r="U1451" s="124">
        <v>57.729359347306207</v>
      </c>
      <c r="AD1451" s="7"/>
    </row>
    <row r="1452" spans="2:30" ht="15.75" customHeight="1">
      <c r="B1452" s="60" t="s">
        <v>1774</v>
      </c>
      <c r="C1452" s="55"/>
      <c r="D1452" s="122">
        <v>97.480920218823925</v>
      </c>
      <c r="E1452" s="123">
        <v>0</v>
      </c>
      <c r="F1452" s="124">
        <v>97.480920218823925</v>
      </c>
      <c r="O1452" s="7"/>
      <c r="Q1452" s="60" t="s">
        <v>1775</v>
      </c>
      <c r="R1452" s="55"/>
      <c r="S1452" s="122">
        <v>57.729359347306207</v>
      </c>
      <c r="T1452" s="123">
        <v>0</v>
      </c>
      <c r="U1452" s="124">
        <v>57.729359347306207</v>
      </c>
      <c r="AD1452" s="7"/>
    </row>
    <row r="1453" spans="2:30" ht="15.75" customHeight="1">
      <c r="B1453" s="60" t="s">
        <v>1186</v>
      </c>
      <c r="C1453" s="60" t="s">
        <v>161</v>
      </c>
      <c r="D1453" s="122">
        <v>95.635700646490335</v>
      </c>
      <c r="E1453" s="123">
        <v>0</v>
      </c>
      <c r="F1453" s="124">
        <v>95.635700646490335</v>
      </c>
      <c r="O1453" s="7"/>
      <c r="Q1453" s="60" t="s">
        <v>1338</v>
      </c>
      <c r="R1453" s="60" t="s">
        <v>217</v>
      </c>
      <c r="S1453" s="122">
        <v>37.033772103806257</v>
      </c>
      <c r="T1453" s="123">
        <v>0</v>
      </c>
      <c r="U1453" s="124">
        <v>37.033772103806257</v>
      </c>
      <c r="AD1453" s="7"/>
    </row>
    <row r="1454" spans="2:30" ht="15.75" customHeight="1">
      <c r="B1454" s="60" t="s">
        <v>1775</v>
      </c>
      <c r="C1454" s="55"/>
      <c r="D1454" s="122">
        <v>95.635700646490335</v>
      </c>
      <c r="E1454" s="123">
        <v>0</v>
      </c>
      <c r="F1454" s="124">
        <v>95.635700646490335</v>
      </c>
      <c r="O1454" s="7"/>
      <c r="Q1454" s="63"/>
      <c r="R1454" s="64" t="s">
        <v>45</v>
      </c>
      <c r="S1454" s="125">
        <v>20.329079994140322</v>
      </c>
      <c r="T1454" s="126">
        <v>0</v>
      </c>
      <c r="U1454" s="127">
        <v>20.329079994140322</v>
      </c>
      <c r="AD1454" s="7"/>
    </row>
    <row r="1455" spans="2:30" ht="15.75" customHeight="1">
      <c r="B1455" s="60" t="s">
        <v>1301</v>
      </c>
      <c r="C1455" s="60" t="s">
        <v>244</v>
      </c>
      <c r="D1455" s="122">
        <v>94.94864400317131</v>
      </c>
      <c r="E1455" s="123">
        <v>0</v>
      </c>
      <c r="F1455" s="124">
        <v>94.94864400317131</v>
      </c>
      <c r="O1455" s="7"/>
      <c r="Q1455" s="60" t="s">
        <v>1777</v>
      </c>
      <c r="R1455" s="55"/>
      <c r="S1455" s="122">
        <v>57.362852097946579</v>
      </c>
      <c r="T1455" s="123">
        <v>0</v>
      </c>
      <c r="U1455" s="124">
        <v>57.362852097946579</v>
      </c>
      <c r="AD1455" s="7"/>
    </row>
    <row r="1456" spans="2:30" ht="15.75" customHeight="1">
      <c r="B1456" s="60" t="s">
        <v>1752</v>
      </c>
      <c r="C1456" s="55"/>
      <c r="D1456" s="122">
        <v>94.94864400317131</v>
      </c>
      <c r="E1456" s="123">
        <v>0</v>
      </c>
      <c r="F1456" s="124">
        <v>94.94864400317131</v>
      </c>
      <c r="O1456" s="7"/>
      <c r="Q1456" s="60" t="s">
        <v>1175</v>
      </c>
      <c r="R1456" s="60" t="s">
        <v>97</v>
      </c>
      <c r="S1456" s="122">
        <v>57.164035126398183</v>
      </c>
      <c r="T1456" s="123">
        <v>0</v>
      </c>
      <c r="U1456" s="124">
        <v>57.164035126398183</v>
      </c>
      <c r="AD1456" s="7"/>
    </row>
    <row r="1457" spans="2:30" ht="15.75" customHeight="1">
      <c r="B1457" s="60" t="s">
        <v>1227</v>
      </c>
      <c r="C1457" s="60" t="s">
        <v>202</v>
      </c>
      <c r="D1457" s="122">
        <v>92.026147455674334</v>
      </c>
      <c r="E1457" s="123">
        <v>0</v>
      </c>
      <c r="F1457" s="124">
        <v>92.026147455674334</v>
      </c>
      <c r="O1457" s="7"/>
      <c r="Q1457" s="60" t="s">
        <v>1779</v>
      </c>
      <c r="R1457" s="55"/>
      <c r="S1457" s="122">
        <v>57.164035126398183</v>
      </c>
      <c r="T1457" s="123">
        <v>0</v>
      </c>
      <c r="U1457" s="124">
        <v>57.164035126398183</v>
      </c>
      <c r="AD1457" s="7"/>
    </row>
    <row r="1458" spans="2:30" ht="15.75" customHeight="1">
      <c r="B1458" s="60" t="s">
        <v>1732</v>
      </c>
      <c r="C1458" s="55"/>
      <c r="D1458" s="122">
        <v>92.026147455674334</v>
      </c>
      <c r="E1458" s="123">
        <v>0</v>
      </c>
      <c r="F1458" s="124">
        <v>92.026147455674334</v>
      </c>
      <c r="O1458" s="7"/>
      <c r="Q1458" s="60" t="s">
        <v>923</v>
      </c>
      <c r="R1458" s="60" t="s">
        <v>217</v>
      </c>
      <c r="S1458" s="122">
        <v>54.154485632208896</v>
      </c>
      <c r="T1458" s="123">
        <v>0</v>
      </c>
      <c r="U1458" s="124">
        <v>54.154485632208896</v>
      </c>
      <c r="AD1458" s="7"/>
    </row>
    <row r="1459" spans="2:30" ht="15.75" customHeight="1">
      <c r="B1459" s="60" t="s">
        <v>943</v>
      </c>
      <c r="C1459" s="60" t="s">
        <v>61</v>
      </c>
      <c r="D1459" s="122">
        <v>71.258283696844288</v>
      </c>
      <c r="E1459" s="123">
        <v>0</v>
      </c>
      <c r="F1459" s="124">
        <v>71.258283696844288</v>
      </c>
      <c r="O1459" s="7"/>
      <c r="Q1459" s="60" t="s">
        <v>1778</v>
      </c>
      <c r="R1459" s="55"/>
      <c r="S1459" s="122">
        <v>54.154485632208896</v>
      </c>
      <c r="T1459" s="123">
        <v>0</v>
      </c>
      <c r="U1459" s="124">
        <v>54.154485632208896</v>
      </c>
      <c r="AD1459" s="7"/>
    </row>
    <row r="1460" spans="2:30" ht="15.75" customHeight="1">
      <c r="B1460" s="63"/>
      <c r="C1460" s="64" t="s">
        <v>244</v>
      </c>
      <c r="D1460" s="125">
        <v>18.693621830833852</v>
      </c>
      <c r="E1460" s="126">
        <v>0</v>
      </c>
      <c r="F1460" s="127">
        <v>18.693621830833852</v>
      </c>
      <c r="O1460" s="7"/>
      <c r="Q1460" s="60" t="s">
        <v>1212</v>
      </c>
      <c r="R1460" s="60" t="s">
        <v>202</v>
      </c>
      <c r="S1460" s="122">
        <v>30.375089643420534</v>
      </c>
      <c r="T1460" s="123">
        <v>0</v>
      </c>
      <c r="U1460" s="124">
        <v>30.375089643420534</v>
      </c>
      <c r="AD1460" s="7"/>
    </row>
    <row r="1461" spans="2:30" ht="15.75" customHeight="1">
      <c r="B1461" s="63"/>
      <c r="C1461" s="64" t="s">
        <v>217</v>
      </c>
      <c r="D1461" s="125">
        <v>1.2209731608970951</v>
      </c>
      <c r="E1461" s="126">
        <v>0</v>
      </c>
      <c r="F1461" s="127">
        <v>1.2209731608970951</v>
      </c>
      <c r="O1461" s="7"/>
      <c r="Q1461" s="63"/>
      <c r="R1461" s="64" t="s">
        <v>244</v>
      </c>
      <c r="S1461" s="125">
        <v>19.089262192805094</v>
      </c>
      <c r="T1461" s="126">
        <v>0</v>
      </c>
      <c r="U1461" s="127">
        <v>19.089262192805094</v>
      </c>
      <c r="AD1461" s="7"/>
    </row>
    <row r="1462" spans="2:30" ht="15.75" customHeight="1">
      <c r="B1462" s="60" t="s">
        <v>1772</v>
      </c>
      <c r="C1462" s="55"/>
      <c r="D1462" s="122">
        <v>91.172878688575238</v>
      </c>
      <c r="E1462" s="123">
        <v>0</v>
      </c>
      <c r="F1462" s="124">
        <v>91.172878688575238</v>
      </c>
      <c r="O1462" s="7"/>
      <c r="Q1462" s="63"/>
      <c r="R1462" s="64" t="s">
        <v>138</v>
      </c>
      <c r="S1462" s="125">
        <v>2.4992090572881476</v>
      </c>
      <c r="T1462" s="126">
        <v>0</v>
      </c>
      <c r="U1462" s="127">
        <v>2.4992090572881476</v>
      </c>
      <c r="AD1462" s="7"/>
    </row>
    <row r="1463" spans="2:30" ht="15.75" customHeight="1">
      <c r="B1463" s="60" t="s">
        <v>1090</v>
      </c>
      <c r="C1463" s="60" t="s">
        <v>217</v>
      </c>
      <c r="D1463" s="122">
        <v>89.439474732125689</v>
      </c>
      <c r="E1463" s="123">
        <v>0</v>
      </c>
      <c r="F1463" s="124">
        <v>89.439474732125689</v>
      </c>
      <c r="O1463" s="7"/>
      <c r="Q1463" s="63"/>
      <c r="R1463" s="64" t="s">
        <v>217</v>
      </c>
      <c r="S1463" s="125">
        <v>2.0204546275871391</v>
      </c>
      <c r="T1463" s="126">
        <v>0</v>
      </c>
      <c r="U1463" s="127">
        <v>2.0204546275871391</v>
      </c>
      <c r="AD1463" s="7"/>
    </row>
    <row r="1464" spans="2:30" ht="15.75" customHeight="1">
      <c r="B1464" s="60" t="s">
        <v>1758</v>
      </c>
      <c r="C1464" s="55"/>
      <c r="D1464" s="122">
        <v>89.439474732125689</v>
      </c>
      <c r="E1464" s="123">
        <v>0</v>
      </c>
      <c r="F1464" s="124">
        <v>89.439474732125689</v>
      </c>
      <c r="O1464" s="7"/>
      <c r="Q1464" s="63"/>
      <c r="R1464" s="64" t="s">
        <v>45</v>
      </c>
      <c r="S1464" s="125">
        <v>0.10313283132055505</v>
      </c>
      <c r="T1464" s="126">
        <v>0</v>
      </c>
      <c r="U1464" s="127">
        <v>0.10313283132055505</v>
      </c>
      <c r="AD1464" s="7"/>
    </row>
    <row r="1465" spans="2:30" ht="15.75" customHeight="1">
      <c r="B1465" s="60" t="s">
        <v>1231</v>
      </c>
      <c r="C1465" s="60" t="s">
        <v>87</v>
      </c>
      <c r="D1465" s="122">
        <v>88.959733541475714</v>
      </c>
      <c r="E1465" s="123">
        <v>0</v>
      </c>
      <c r="F1465" s="124">
        <v>88.959733541475714</v>
      </c>
      <c r="O1465" s="7"/>
      <c r="Q1465" s="60" t="s">
        <v>1748</v>
      </c>
      <c r="R1465" s="55"/>
      <c r="S1465" s="122">
        <v>54.087148352421465</v>
      </c>
      <c r="T1465" s="123">
        <v>0</v>
      </c>
      <c r="U1465" s="124">
        <v>54.087148352421465</v>
      </c>
      <c r="AD1465" s="7"/>
    </row>
    <row r="1466" spans="2:30" ht="15.75" customHeight="1">
      <c r="B1466" s="60" t="s">
        <v>1781</v>
      </c>
      <c r="C1466" s="55"/>
      <c r="D1466" s="122">
        <v>88.959733541475714</v>
      </c>
      <c r="E1466" s="123">
        <v>0</v>
      </c>
      <c r="F1466" s="124">
        <v>88.959733541475714</v>
      </c>
      <c r="O1466" s="7"/>
      <c r="Q1466" s="60" t="s">
        <v>1416</v>
      </c>
      <c r="R1466" s="60" t="s">
        <v>193</v>
      </c>
      <c r="S1466" s="122">
        <v>51.678661810515187</v>
      </c>
      <c r="T1466" s="123">
        <v>0</v>
      </c>
      <c r="U1466" s="124">
        <v>51.678661810515187</v>
      </c>
      <c r="AD1466" s="7"/>
    </row>
    <row r="1467" spans="2:30" ht="15.75" customHeight="1">
      <c r="B1467" s="60" t="s">
        <v>1262</v>
      </c>
      <c r="C1467" s="60" t="s">
        <v>128</v>
      </c>
      <c r="D1467" s="122">
        <v>88.3262418970113</v>
      </c>
      <c r="E1467" s="123">
        <v>0</v>
      </c>
      <c r="F1467" s="124">
        <v>88.3262418970113</v>
      </c>
      <c r="O1467" s="7"/>
      <c r="Q1467" s="60" t="s">
        <v>1747</v>
      </c>
      <c r="R1467" s="55"/>
      <c r="S1467" s="122">
        <v>51.678661810515187</v>
      </c>
      <c r="T1467" s="123">
        <v>0</v>
      </c>
      <c r="U1467" s="124">
        <v>51.678661810515187</v>
      </c>
      <c r="AD1467" s="7"/>
    </row>
    <row r="1468" spans="2:30" ht="15.75" customHeight="1">
      <c r="B1468" s="60" t="s">
        <v>1759</v>
      </c>
      <c r="C1468" s="55"/>
      <c r="D1468" s="122">
        <v>88.3262418970113</v>
      </c>
      <c r="E1468" s="123">
        <v>0</v>
      </c>
      <c r="F1468" s="124">
        <v>88.3262418970113</v>
      </c>
      <c r="O1468" s="7"/>
      <c r="Q1468" s="60" t="s">
        <v>1093</v>
      </c>
      <c r="R1468" s="60" t="s">
        <v>244</v>
      </c>
      <c r="S1468" s="122">
        <v>29.962655657530355</v>
      </c>
      <c r="T1468" s="123">
        <v>0</v>
      </c>
      <c r="U1468" s="124">
        <v>29.962655657530355</v>
      </c>
      <c r="AD1468" s="7"/>
    </row>
    <row r="1469" spans="2:30" ht="15.75" customHeight="1">
      <c r="B1469" s="60" t="s">
        <v>1306</v>
      </c>
      <c r="C1469" s="60" t="s">
        <v>128</v>
      </c>
      <c r="D1469" s="122">
        <v>85.339364151701744</v>
      </c>
      <c r="E1469" s="123">
        <v>0</v>
      </c>
      <c r="F1469" s="124">
        <v>85.339364151701744</v>
      </c>
      <c r="O1469" s="7"/>
      <c r="Q1469" s="63"/>
      <c r="R1469" s="64" t="s">
        <v>217</v>
      </c>
      <c r="S1469" s="125">
        <v>16.981921144869908</v>
      </c>
      <c r="T1469" s="126">
        <v>0</v>
      </c>
      <c r="U1469" s="127">
        <v>16.981921144869908</v>
      </c>
      <c r="AD1469" s="7"/>
    </row>
    <row r="1470" spans="2:30" ht="15.75" customHeight="1">
      <c r="B1470" s="60" t="s">
        <v>1762</v>
      </c>
      <c r="C1470" s="55"/>
      <c r="D1470" s="122">
        <v>85.339364151701744</v>
      </c>
      <c r="E1470" s="123">
        <v>0</v>
      </c>
      <c r="F1470" s="124">
        <v>85.339364151701744</v>
      </c>
      <c r="O1470" s="7"/>
      <c r="Q1470" s="63"/>
      <c r="R1470" s="64" t="s">
        <v>128</v>
      </c>
      <c r="S1470" s="125">
        <v>4.4711197286982065</v>
      </c>
      <c r="T1470" s="126">
        <v>0</v>
      </c>
      <c r="U1470" s="127">
        <v>4.4711197286982065</v>
      </c>
      <c r="AD1470" s="7"/>
    </row>
    <row r="1471" spans="2:30" ht="15.75" customHeight="1">
      <c r="B1471" s="60" t="s">
        <v>1084</v>
      </c>
      <c r="C1471" s="60" t="s">
        <v>138</v>
      </c>
      <c r="D1471" s="122">
        <v>81.02075476332783</v>
      </c>
      <c r="E1471" s="123">
        <v>0</v>
      </c>
      <c r="F1471" s="124">
        <v>81.02075476332783</v>
      </c>
      <c r="O1471" s="7"/>
      <c r="Q1471" s="63"/>
      <c r="R1471" s="64" t="s">
        <v>97</v>
      </c>
      <c r="S1471" s="125">
        <v>0.1416626484517324</v>
      </c>
      <c r="T1471" s="126">
        <v>0</v>
      </c>
      <c r="U1471" s="127">
        <v>0.1416626484517324</v>
      </c>
      <c r="AD1471" s="7"/>
    </row>
    <row r="1472" spans="2:30" ht="15.75" customHeight="1">
      <c r="B1472" s="60" t="s">
        <v>1753</v>
      </c>
      <c r="C1472" s="55"/>
      <c r="D1472" s="122">
        <v>81.02075476332783</v>
      </c>
      <c r="E1472" s="123">
        <v>0</v>
      </c>
      <c r="F1472" s="124">
        <v>81.02075476332783</v>
      </c>
      <c r="O1472" s="7"/>
      <c r="Q1472" s="63"/>
      <c r="R1472" s="64" t="s">
        <v>310</v>
      </c>
      <c r="S1472" s="125">
        <v>4.6893910846771782E-2</v>
      </c>
      <c r="T1472" s="126">
        <v>0</v>
      </c>
      <c r="U1472" s="127">
        <v>4.6893910846771782E-2</v>
      </c>
      <c r="AD1472" s="7"/>
    </row>
    <row r="1473" spans="2:30" ht="15.75" customHeight="1">
      <c r="B1473" s="60" t="s">
        <v>1242</v>
      </c>
      <c r="C1473" s="60" t="s">
        <v>193</v>
      </c>
      <c r="D1473" s="122">
        <v>80.365075507370634</v>
      </c>
      <c r="E1473" s="123">
        <v>0</v>
      </c>
      <c r="F1473" s="124">
        <v>80.365075507370634</v>
      </c>
      <c r="O1473" s="7"/>
      <c r="Q1473" s="63"/>
      <c r="R1473" s="64" t="s">
        <v>319</v>
      </c>
      <c r="S1473" s="125">
        <v>2.8315683310506937E-2</v>
      </c>
      <c r="T1473" s="126">
        <v>0</v>
      </c>
      <c r="U1473" s="127">
        <v>2.8315683310506937E-2</v>
      </c>
      <c r="AD1473" s="7"/>
    </row>
    <row r="1474" spans="2:30" ht="15.75" customHeight="1">
      <c r="B1474" s="60" t="s">
        <v>1785</v>
      </c>
      <c r="C1474" s="55"/>
      <c r="D1474" s="122">
        <v>80.365075507370634</v>
      </c>
      <c r="E1474" s="123">
        <v>0</v>
      </c>
      <c r="F1474" s="124">
        <v>80.365075507370634</v>
      </c>
      <c r="O1474" s="7"/>
      <c r="Q1474" s="60" t="s">
        <v>1761</v>
      </c>
      <c r="R1474" s="55"/>
      <c r="S1474" s="122">
        <v>51.63256877370749</v>
      </c>
      <c r="T1474" s="123">
        <v>0</v>
      </c>
      <c r="U1474" s="124">
        <v>51.63256877370749</v>
      </c>
      <c r="AD1474" s="7"/>
    </row>
    <row r="1475" spans="2:30" ht="15.75" customHeight="1">
      <c r="B1475" s="60" t="s">
        <v>1207</v>
      </c>
      <c r="C1475" s="60" t="s">
        <v>193</v>
      </c>
      <c r="D1475" s="122">
        <v>79.915010848371494</v>
      </c>
      <c r="E1475" s="123">
        <v>0</v>
      </c>
      <c r="F1475" s="124">
        <v>79.915010848371494</v>
      </c>
      <c r="O1475" s="7"/>
      <c r="Q1475" s="60" t="s">
        <v>1084</v>
      </c>
      <c r="R1475" s="60" t="s">
        <v>138</v>
      </c>
      <c r="S1475" s="122">
        <v>51.317092642983305</v>
      </c>
      <c r="T1475" s="123">
        <v>0</v>
      </c>
      <c r="U1475" s="124">
        <v>51.317092642983305</v>
      </c>
      <c r="AD1475" s="7"/>
    </row>
    <row r="1476" spans="2:30" ht="15.75" customHeight="1">
      <c r="B1476" s="60" t="s">
        <v>1786</v>
      </c>
      <c r="C1476" s="55"/>
      <c r="D1476" s="122">
        <v>79.915010848371494</v>
      </c>
      <c r="E1476" s="123">
        <v>0</v>
      </c>
      <c r="F1476" s="124">
        <v>79.915010848371494</v>
      </c>
      <c r="O1476" s="7"/>
      <c r="Q1476" s="60" t="s">
        <v>1753</v>
      </c>
      <c r="R1476" s="55"/>
      <c r="S1476" s="122">
        <v>51.317092642983305</v>
      </c>
      <c r="T1476" s="123">
        <v>0</v>
      </c>
      <c r="U1476" s="124">
        <v>51.317092642983305</v>
      </c>
      <c r="AD1476" s="7"/>
    </row>
    <row r="1477" spans="2:30" ht="15.75" customHeight="1">
      <c r="B1477" s="60" t="s">
        <v>1212</v>
      </c>
      <c r="C1477" s="60" t="s">
        <v>202</v>
      </c>
      <c r="D1477" s="122">
        <v>41.993260682509948</v>
      </c>
      <c r="E1477" s="123">
        <v>0</v>
      </c>
      <c r="F1477" s="124">
        <v>41.993260682509948</v>
      </c>
      <c r="O1477" s="7"/>
      <c r="Q1477" s="60" t="s">
        <v>1034</v>
      </c>
      <c r="R1477" s="60" t="s">
        <v>217</v>
      </c>
      <c r="S1477" s="122">
        <v>50.624174406385436</v>
      </c>
      <c r="T1477" s="123">
        <v>0</v>
      </c>
      <c r="U1477" s="124">
        <v>50.624174406385436</v>
      </c>
      <c r="AD1477" s="7"/>
    </row>
    <row r="1478" spans="2:30" ht="15.75" customHeight="1">
      <c r="B1478" s="63"/>
      <c r="C1478" s="64" t="s">
        <v>244</v>
      </c>
      <c r="D1478" s="125">
        <v>30.507990827920846</v>
      </c>
      <c r="E1478" s="126">
        <v>0</v>
      </c>
      <c r="F1478" s="127">
        <v>30.507990827920846</v>
      </c>
      <c r="O1478" s="7"/>
      <c r="Q1478" s="60" t="s">
        <v>1780</v>
      </c>
      <c r="R1478" s="55"/>
      <c r="S1478" s="122">
        <v>50.624174406385436</v>
      </c>
      <c r="T1478" s="123">
        <v>0</v>
      </c>
      <c r="U1478" s="124">
        <v>50.624174406385436</v>
      </c>
      <c r="AD1478" s="7"/>
    </row>
    <row r="1479" spans="2:30" ht="15.75" customHeight="1">
      <c r="B1479" s="63"/>
      <c r="C1479" s="64" t="s">
        <v>138</v>
      </c>
      <c r="D1479" s="125">
        <v>3.9458159787334974</v>
      </c>
      <c r="E1479" s="126">
        <v>0</v>
      </c>
      <c r="F1479" s="127">
        <v>3.9458159787334974</v>
      </c>
      <c r="O1479" s="7"/>
      <c r="Q1479" s="60" t="s">
        <v>892</v>
      </c>
      <c r="R1479" s="60" t="s">
        <v>202</v>
      </c>
      <c r="S1479" s="122">
        <v>49.491084398865013</v>
      </c>
      <c r="T1479" s="123">
        <v>0</v>
      </c>
      <c r="U1479" s="124">
        <v>49.491084398865013</v>
      </c>
      <c r="AD1479" s="7"/>
    </row>
    <row r="1480" spans="2:30" ht="15.75" customHeight="1">
      <c r="B1480" s="63"/>
      <c r="C1480" s="64" t="s">
        <v>217</v>
      </c>
      <c r="D1480" s="125">
        <v>2.5525571307953205</v>
      </c>
      <c r="E1480" s="126">
        <v>0</v>
      </c>
      <c r="F1480" s="127">
        <v>2.5525571307953205</v>
      </c>
      <c r="O1480" s="7"/>
      <c r="Q1480" s="63"/>
      <c r="R1480" s="64" t="s">
        <v>244</v>
      </c>
      <c r="S1480" s="125">
        <v>0.16843466640710378</v>
      </c>
      <c r="T1480" s="126">
        <v>0</v>
      </c>
      <c r="U1480" s="127">
        <v>0.16843466640710378</v>
      </c>
      <c r="AD1480" s="7"/>
    </row>
    <row r="1481" spans="2:30" ht="15.75" customHeight="1">
      <c r="B1481" s="63"/>
      <c r="C1481" s="64" t="s">
        <v>45</v>
      </c>
      <c r="D1481" s="125">
        <v>0.15935529577172969</v>
      </c>
      <c r="E1481" s="126">
        <v>0</v>
      </c>
      <c r="F1481" s="127">
        <v>0.15935529577172969</v>
      </c>
      <c r="O1481" s="7"/>
      <c r="Q1481" s="63"/>
      <c r="R1481" s="64" t="s">
        <v>217</v>
      </c>
      <c r="S1481" s="125">
        <v>3.1990531603463039E-2</v>
      </c>
      <c r="T1481" s="126">
        <v>0</v>
      </c>
      <c r="U1481" s="127">
        <v>3.1990531603463039E-2</v>
      </c>
      <c r="AD1481" s="7"/>
    </row>
    <row r="1482" spans="2:30" ht="15.75" customHeight="1">
      <c r="B1482" s="60" t="s">
        <v>1748</v>
      </c>
      <c r="C1482" s="55"/>
      <c r="D1482" s="122">
        <v>79.158979915731351</v>
      </c>
      <c r="E1482" s="123">
        <v>0</v>
      </c>
      <c r="F1482" s="124">
        <v>79.158979915731351</v>
      </c>
      <c r="O1482" s="7"/>
      <c r="Q1482" s="63"/>
      <c r="R1482" s="64" t="s">
        <v>138</v>
      </c>
      <c r="S1482" s="125">
        <v>1.6661393715254321E-2</v>
      </c>
      <c r="T1482" s="126">
        <v>0</v>
      </c>
      <c r="U1482" s="127">
        <v>1.6661393715254321E-2</v>
      </c>
      <c r="AD1482" s="7"/>
    </row>
    <row r="1483" spans="2:30" ht="15.75" customHeight="1">
      <c r="B1483" s="60" t="s">
        <v>1338</v>
      </c>
      <c r="C1483" s="60" t="s">
        <v>217</v>
      </c>
      <c r="D1483" s="122">
        <v>46.786905171292943</v>
      </c>
      <c r="E1483" s="123">
        <v>0</v>
      </c>
      <c r="F1483" s="124">
        <v>46.786905171292943</v>
      </c>
      <c r="O1483" s="7"/>
      <c r="Q1483" s="60" t="s">
        <v>1738</v>
      </c>
      <c r="R1483" s="55"/>
      <c r="S1483" s="122">
        <v>49.708170990590837</v>
      </c>
      <c r="T1483" s="123">
        <v>0</v>
      </c>
      <c r="U1483" s="124">
        <v>49.708170990590837</v>
      </c>
      <c r="AD1483" s="7"/>
    </row>
    <row r="1484" spans="2:30" ht="15.75" customHeight="1">
      <c r="B1484" s="63"/>
      <c r="C1484" s="64" t="s">
        <v>45</v>
      </c>
      <c r="D1484" s="125">
        <v>31.411399393897188</v>
      </c>
      <c r="E1484" s="126">
        <v>0</v>
      </c>
      <c r="F1484" s="127">
        <v>31.411399393897188</v>
      </c>
      <c r="O1484" s="7"/>
      <c r="Q1484" s="60" t="s">
        <v>1315</v>
      </c>
      <c r="R1484" s="60" t="s">
        <v>217</v>
      </c>
      <c r="S1484" s="122">
        <v>49.231350574735366</v>
      </c>
      <c r="T1484" s="123">
        <v>0</v>
      </c>
      <c r="U1484" s="124">
        <v>49.231350574735366</v>
      </c>
      <c r="AD1484" s="7"/>
    </row>
    <row r="1485" spans="2:30" ht="15.75" customHeight="1">
      <c r="B1485" s="60" t="s">
        <v>1777</v>
      </c>
      <c r="C1485" s="55"/>
      <c r="D1485" s="122">
        <v>78.198304565190128</v>
      </c>
      <c r="E1485" s="123">
        <v>0</v>
      </c>
      <c r="F1485" s="124">
        <v>78.198304565190128</v>
      </c>
      <c r="O1485" s="7"/>
      <c r="Q1485" s="60" t="s">
        <v>1783</v>
      </c>
      <c r="R1485" s="55"/>
      <c r="S1485" s="122">
        <v>49.231350574735366</v>
      </c>
      <c r="T1485" s="123">
        <v>0</v>
      </c>
      <c r="U1485" s="124">
        <v>49.231350574735366</v>
      </c>
      <c r="AD1485" s="7"/>
    </row>
    <row r="1486" spans="2:30" ht="15.75" customHeight="1">
      <c r="B1486" s="60" t="s">
        <v>1175</v>
      </c>
      <c r="C1486" s="60" t="s">
        <v>97</v>
      </c>
      <c r="D1486" s="122">
        <v>77.796422386619142</v>
      </c>
      <c r="E1486" s="123">
        <v>0</v>
      </c>
      <c r="F1486" s="124">
        <v>77.796422386619142</v>
      </c>
      <c r="O1486" s="7"/>
      <c r="Q1486" s="60" t="s">
        <v>1119</v>
      </c>
      <c r="R1486" s="60" t="s">
        <v>202</v>
      </c>
      <c r="S1486" s="122">
        <v>48.253738643806521</v>
      </c>
      <c r="T1486" s="123">
        <v>0</v>
      </c>
      <c r="U1486" s="124">
        <v>48.253738643806521</v>
      </c>
      <c r="AD1486" s="7"/>
    </row>
    <row r="1487" spans="2:30" ht="15.75" customHeight="1">
      <c r="B1487" s="60" t="s">
        <v>1779</v>
      </c>
      <c r="C1487" s="55"/>
      <c r="D1487" s="122">
        <v>77.796422386619142</v>
      </c>
      <c r="E1487" s="123">
        <v>0</v>
      </c>
      <c r="F1487" s="124">
        <v>77.796422386619142</v>
      </c>
      <c r="O1487" s="7"/>
      <c r="Q1487" s="63"/>
      <c r="R1487" s="64" t="s">
        <v>217</v>
      </c>
      <c r="S1487" s="125">
        <v>0.50511365689678478</v>
      </c>
      <c r="T1487" s="126">
        <v>0</v>
      </c>
      <c r="U1487" s="127">
        <v>0.50511365689678478</v>
      </c>
      <c r="AD1487" s="7"/>
    </row>
    <row r="1488" spans="2:30" ht="15.75" customHeight="1">
      <c r="B1488" s="60" t="s">
        <v>1085</v>
      </c>
      <c r="C1488" s="60" t="s">
        <v>217</v>
      </c>
      <c r="D1488" s="122">
        <v>76.991504457613843</v>
      </c>
      <c r="E1488" s="123">
        <v>0</v>
      </c>
      <c r="F1488" s="124">
        <v>76.991504457613843</v>
      </c>
      <c r="O1488" s="7"/>
      <c r="Q1488" s="63"/>
      <c r="R1488" s="64" t="s">
        <v>244</v>
      </c>
      <c r="S1488" s="125">
        <v>0.46787407335306608</v>
      </c>
      <c r="T1488" s="126">
        <v>0</v>
      </c>
      <c r="U1488" s="127">
        <v>0.46787407335306608</v>
      </c>
      <c r="AD1488" s="7"/>
    </row>
    <row r="1489" spans="2:30" ht="15.75" customHeight="1">
      <c r="B1489" s="60" t="s">
        <v>1770</v>
      </c>
      <c r="C1489" s="55"/>
      <c r="D1489" s="122">
        <v>76.991504457613843</v>
      </c>
      <c r="E1489" s="123">
        <v>0</v>
      </c>
      <c r="F1489" s="124">
        <v>76.991504457613843</v>
      </c>
      <c r="O1489" s="7"/>
      <c r="Q1489" s="60" t="s">
        <v>1745</v>
      </c>
      <c r="R1489" s="55"/>
      <c r="S1489" s="122">
        <v>49.226726374056369</v>
      </c>
      <c r="T1489" s="123">
        <v>0</v>
      </c>
      <c r="U1489" s="124">
        <v>49.226726374056369</v>
      </c>
      <c r="AD1489" s="7"/>
    </row>
    <row r="1490" spans="2:30" ht="15.75" customHeight="1">
      <c r="B1490" s="60" t="s">
        <v>880</v>
      </c>
      <c r="C1490" s="60" t="s">
        <v>87</v>
      </c>
      <c r="D1490" s="122">
        <v>76.542745097561209</v>
      </c>
      <c r="E1490" s="123">
        <v>0</v>
      </c>
      <c r="F1490" s="124">
        <v>76.542745097561209</v>
      </c>
      <c r="O1490" s="7"/>
      <c r="Q1490" s="60" t="s">
        <v>922</v>
      </c>
      <c r="R1490" s="60" t="s">
        <v>87</v>
      </c>
      <c r="S1490" s="122">
        <v>48.452432221075384</v>
      </c>
      <c r="T1490" s="123">
        <v>0</v>
      </c>
      <c r="U1490" s="124">
        <v>48.452432221075384</v>
      </c>
      <c r="AD1490" s="7"/>
    </row>
    <row r="1491" spans="2:30" ht="15.75" customHeight="1">
      <c r="B1491" s="60" t="s">
        <v>1792</v>
      </c>
      <c r="C1491" s="55"/>
      <c r="D1491" s="122">
        <v>76.542745097561209</v>
      </c>
      <c r="E1491" s="123">
        <v>0</v>
      </c>
      <c r="F1491" s="124">
        <v>76.542745097561209</v>
      </c>
      <c r="O1491" s="7"/>
      <c r="Q1491" s="60" t="s">
        <v>1677</v>
      </c>
      <c r="R1491" s="55"/>
      <c r="S1491" s="122">
        <v>48.452432221075384</v>
      </c>
      <c r="T1491" s="123">
        <v>0</v>
      </c>
      <c r="U1491" s="124">
        <v>48.452432221075384</v>
      </c>
      <c r="AD1491" s="7"/>
    </row>
    <row r="1492" spans="2:30" ht="15.75" customHeight="1">
      <c r="B1492" s="60" t="s">
        <v>1122</v>
      </c>
      <c r="C1492" s="60" t="s">
        <v>87</v>
      </c>
      <c r="D1492" s="122">
        <v>76.505380316005457</v>
      </c>
      <c r="E1492" s="123">
        <v>0</v>
      </c>
      <c r="F1492" s="124">
        <v>76.505380316005457</v>
      </c>
      <c r="O1492" s="7"/>
      <c r="Q1492" s="60" t="s">
        <v>1024</v>
      </c>
      <c r="R1492" s="60" t="s">
        <v>244</v>
      </c>
      <c r="S1492" s="122">
        <v>29.008192547890093</v>
      </c>
      <c r="T1492" s="123">
        <v>0</v>
      </c>
      <c r="U1492" s="124">
        <v>29.008192547890093</v>
      </c>
      <c r="AD1492" s="7"/>
    </row>
    <row r="1493" spans="2:30" ht="15.75" customHeight="1">
      <c r="B1493" s="60" t="s">
        <v>1794</v>
      </c>
      <c r="C1493" s="55"/>
      <c r="D1493" s="122">
        <v>76.505380316005457</v>
      </c>
      <c r="E1493" s="123">
        <v>0</v>
      </c>
      <c r="F1493" s="124">
        <v>76.505380316005457</v>
      </c>
      <c r="O1493" s="7"/>
      <c r="Q1493" s="63"/>
      <c r="R1493" s="64" t="s">
        <v>217</v>
      </c>
      <c r="S1493" s="125">
        <v>15.490152144834733</v>
      </c>
      <c r="T1493" s="126">
        <v>0</v>
      </c>
      <c r="U1493" s="127">
        <v>15.490152144834733</v>
      </c>
      <c r="AD1493" s="7"/>
    </row>
    <row r="1494" spans="2:30" ht="15.75" customHeight="1">
      <c r="B1494" s="60" t="s">
        <v>1093</v>
      </c>
      <c r="C1494" s="60" t="s">
        <v>244</v>
      </c>
      <c r="D1494" s="122">
        <v>47.885581681864004</v>
      </c>
      <c r="E1494" s="123">
        <v>0</v>
      </c>
      <c r="F1494" s="124">
        <v>47.885581681864004</v>
      </c>
      <c r="O1494" s="7"/>
      <c r="Q1494" s="60" t="s">
        <v>1769</v>
      </c>
      <c r="R1494" s="55"/>
      <c r="S1494" s="122">
        <v>44.498344692724828</v>
      </c>
      <c r="T1494" s="123">
        <v>0</v>
      </c>
      <c r="U1494" s="124">
        <v>44.498344692724828</v>
      </c>
      <c r="AD1494" s="7"/>
    </row>
    <row r="1495" spans="2:30" ht="15.75" customHeight="1">
      <c r="B1495" s="63"/>
      <c r="C1495" s="64" t="s">
        <v>217</v>
      </c>
      <c r="D1495" s="125">
        <v>21.45424268433467</v>
      </c>
      <c r="E1495" s="126">
        <v>0</v>
      </c>
      <c r="F1495" s="127">
        <v>21.45424268433467</v>
      </c>
      <c r="O1495" s="7"/>
      <c r="Q1495" s="60" t="s">
        <v>1204</v>
      </c>
      <c r="R1495" s="60" t="s">
        <v>128</v>
      </c>
      <c r="S1495" s="122">
        <v>21.794625857654363</v>
      </c>
      <c r="T1495" s="123">
        <v>0</v>
      </c>
      <c r="U1495" s="124">
        <v>21.794625857654363</v>
      </c>
      <c r="AD1495" s="7"/>
    </row>
    <row r="1496" spans="2:30" ht="15.75" customHeight="1">
      <c r="B1496" s="63"/>
      <c r="C1496" s="64" t="s">
        <v>128</v>
      </c>
      <c r="D1496" s="125">
        <v>6.2452898311018092</v>
      </c>
      <c r="E1496" s="126">
        <v>0</v>
      </c>
      <c r="F1496" s="127">
        <v>6.2452898311018092</v>
      </c>
      <c r="O1496" s="7"/>
      <c r="Q1496" s="63"/>
      <c r="R1496" s="64" t="s">
        <v>244</v>
      </c>
      <c r="S1496" s="125">
        <v>19.182837007475708</v>
      </c>
      <c r="T1496" s="126">
        <v>0</v>
      </c>
      <c r="U1496" s="127">
        <v>19.182837007475708</v>
      </c>
      <c r="AD1496" s="7"/>
    </row>
    <row r="1497" spans="2:30" ht="15.75" customHeight="1">
      <c r="B1497" s="63"/>
      <c r="C1497" s="64" t="s">
        <v>97</v>
      </c>
      <c r="D1497" s="125">
        <v>0.19279337455778586</v>
      </c>
      <c r="E1497" s="126">
        <v>0</v>
      </c>
      <c r="F1497" s="127">
        <v>0.19279337455778586</v>
      </c>
      <c r="O1497" s="7"/>
      <c r="Q1497" s="63"/>
      <c r="R1497" s="64" t="s">
        <v>217</v>
      </c>
      <c r="S1497" s="125">
        <v>2.1231610711561522</v>
      </c>
      <c r="T1497" s="126">
        <v>0</v>
      </c>
      <c r="U1497" s="127">
        <v>2.1231610711561522</v>
      </c>
      <c r="AD1497" s="7"/>
    </row>
    <row r="1498" spans="2:30" ht="15.75" customHeight="1">
      <c r="B1498" s="63"/>
      <c r="C1498" s="64" t="s">
        <v>310</v>
      </c>
      <c r="D1498" s="125">
        <v>7.8389160821806872E-2</v>
      </c>
      <c r="E1498" s="126">
        <v>0</v>
      </c>
      <c r="F1498" s="127">
        <v>7.8389160821806872E-2</v>
      </c>
      <c r="O1498" s="7"/>
      <c r="Q1498" s="63"/>
      <c r="R1498" s="64" t="s">
        <v>193</v>
      </c>
      <c r="S1498" s="125">
        <v>0.74534463647735827</v>
      </c>
      <c r="T1498" s="126">
        <v>0</v>
      </c>
      <c r="U1498" s="127">
        <v>0.74534463647735827</v>
      </c>
      <c r="AD1498" s="7"/>
    </row>
    <row r="1499" spans="2:30" ht="15.75" customHeight="1">
      <c r="B1499" s="63"/>
      <c r="C1499" s="64" t="s">
        <v>319</v>
      </c>
      <c r="D1499" s="125">
        <v>5.4772913543313505E-2</v>
      </c>
      <c r="E1499" s="126">
        <v>0</v>
      </c>
      <c r="F1499" s="127">
        <v>5.4772913543313505E-2</v>
      </c>
      <c r="O1499" s="7"/>
      <c r="Q1499" s="63"/>
      <c r="R1499" s="64" t="s">
        <v>210</v>
      </c>
      <c r="S1499" s="125">
        <v>0.21744925848268792</v>
      </c>
      <c r="T1499" s="126">
        <v>0</v>
      </c>
      <c r="U1499" s="127">
        <v>0.21744925848268792</v>
      </c>
      <c r="AD1499" s="7"/>
    </row>
    <row r="1500" spans="2:30" ht="15.75" customHeight="1">
      <c r="B1500" s="60" t="s">
        <v>1761</v>
      </c>
      <c r="C1500" s="55"/>
      <c r="D1500" s="122">
        <v>75.911069646223396</v>
      </c>
      <c r="E1500" s="123">
        <v>0</v>
      </c>
      <c r="F1500" s="124">
        <v>75.911069646223396</v>
      </c>
      <c r="O1500" s="7"/>
      <c r="Q1500" s="63"/>
      <c r="R1500" s="64" t="s">
        <v>97</v>
      </c>
      <c r="S1500" s="125">
        <v>3.6362604950177305E-2</v>
      </c>
      <c r="T1500" s="126">
        <v>0</v>
      </c>
      <c r="U1500" s="127">
        <v>3.6362604950177305E-2</v>
      </c>
      <c r="AD1500" s="7"/>
    </row>
    <row r="1501" spans="2:30" ht="15.75" customHeight="1">
      <c r="B1501" s="60" t="s">
        <v>1219</v>
      </c>
      <c r="C1501" s="60" t="s">
        <v>87</v>
      </c>
      <c r="D1501" s="122">
        <v>70.278203703270336</v>
      </c>
      <c r="E1501" s="123">
        <v>0</v>
      </c>
      <c r="F1501" s="124">
        <v>70.278203703270336</v>
      </c>
      <c r="O1501" s="7"/>
      <c r="Q1501" s="63"/>
      <c r="R1501" s="64" t="s">
        <v>138</v>
      </c>
      <c r="S1501" s="125">
        <v>1.6661393715254321E-2</v>
      </c>
      <c r="T1501" s="126">
        <v>0</v>
      </c>
      <c r="U1501" s="127">
        <v>1.6661393715254321E-2</v>
      </c>
      <c r="AD1501" s="7"/>
    </row>
    <row r="1502" spans="2:30" ht="15.75" customHeight="1">
      <c r="B1502" s="63"/>
      <c r="C1502" s="64" t="s">
        <v>138</v>
      </c>
      <c r="D1502" s="125">
        <v>3.8445522948052373</v>
      </c>
      <c r="E1502" s="126">
        <v>0</v>
      </c>
      <c r="F1502" s="127">
        <v>3.8445522948052373</v>
      </c>
      <c r="O1502" s="7"/>
      <c r="Q1502" s="60" t="s">
        <v>1773</v>
      </c>
      <c r="R1502" s="55"/>
      <c r="S1502" s="122">
        <v>44.1164418299117</v>
      </c>
      <c r="T1502" s="123">
        <v>0</v>
      </c>
      <c r="U1502" s="124">
        <v>44.1164418299117</v>
      </c>
      <c r="AD1502" s="7"/>
    </row>
    <row r="1503" spans="2:30" ht="15.75" customHeight="1">
      <c r="B1503" s="60" t="s">
        <v>1798</v>
      </c>
      <c r="C1503" s="55"/>
      <c r="D1503" s="122">
        <v>74.122755998075576</v>
      </c>
      <c r="E1503" s="123">
        <v>0</v>
      </c>
      <c r="F1503" s="124">
        <v>74.122755998075576</v>
      </c>
      <c r="O1503" s="7"/>
      <c r="Q1503" s="60" t="s">
        <v>1258</v>
      </c>
      <c r="R1503" s="60" t="s">
        <v>244</v>
      </c>
      <c r="S1503" s="122">
        <v>31.834151950942619</v>
      </c>
      <c r="T1503" s="123">
        <v>0</v>
      </c>
      <c r="U1503" s="124">
        <v>31.834151950942619</v>
      </c>
      <c r="AD1503" s="7"/>
    </row>
    <row r="1504" spans="2:30" ht="15.75" customHeight="1">
      <c r="B1504" s="60" t="s">
        <v>892</v>
      </c>
      <c r="C1504" s="60" t="s">
        <v>202</v>
      </c>
      <c r="D1504" s="122">
        <v>68.420934160825198</v>
      </c>
      <c r="E1504" s="123">
        <v>0</v>
      </c>
      <c r="F1504" s="124">
        <v>68.420934160825198</v>
      </c>
      <c r="O1504" s="7"/>
      <c r="Q1504" s="63"/>
      <c r="R1504" s="64" t="s">
        <v>128</v>
      </c>
      <c r="S1504" s="125">
        <v>6.0540627382373229</v>
      </c>
      <c r="T1504" s="126">
        <v>0</v>
      </c>
      <c r="U1504" s="127">
        <v>6.0540627382373229</v>
      </c>
      <c r="AD1504" s="7"/>
    </row>
    <row r="1505" spans="2:30" ht="15.75" customHeight="1">
      <c r="B1505" s="63"/>
      <c r="C1505" s="64" t="s">
        <v>244</v>
      </c>
      <c r="D1505" s="125">
        <v>0.2691881543640075</v>
      </c>
      <c r="E1505" s="126">
        <v>0</v>
      </c>
      <c r="F1505" s="127">
        <v>0.2691881543640075</v>
      </c>
      <c r="O1505" s="7"/>
      <c r="Q1505" s="63"/>
      <c r="R1505" s="64" t="s">
        <v>217</v>
      </c>
      <c r="S1505" s="125">
        <v>4.5426554876917518</v>
      </c>
      <c r="T1505" s="126">
        <v>0</v>
      </c>
      <c r="U1505" s="127">
        <v>4.5426554876917518</v>
      </c>
      <c r="AD1505" s="7"/>
    </row>
    <row r="1506" spans="2:30" ht="15.75" customHeight="1">
      <c r="B1506" s="63"/>
      <c r="C1506" s="64" t="s">
        <v>217</v>
      </c>
      <c r="D1506" s="125">
        <v>4.0415487904259244E-2</v>
      </c>
      <c r="E1506" s="126">
        <v>0</v>
      </c>
      <c r="F1506" s="127">
        <v>4.0415487904259244E-2</v>
      </c>
      <c r="O1506" s="7"/>
      <c r="Q1506" s="63"/>
      <c r="R1506" s="64" t="s">
        <v>138</v>
      </c>
      <c r="S1506" s="125">
        <v>0.74093284408568383</v>
      </c>
      <c r="T1506" s="126">
        <v>0</v>
      </c>
      <c r="U1506" s="127">
        <v>0.74093284408568383</v>
      </c>
      <c r="AD1506" s="7"/>
    </row>
    <row r="1507" spans="2:30" ht="15.75" customHeight="1">
      <c r="B1507" s="63"/>
      <c r="C1507" s="64" t="s">
        <v>138</v>
      </c>
      <c r="D1507" s="125">
        <v>2.6305439858223319E-2</v>
      </c>
      <c r="E1507" s="126">
        <v>0</v>
      </c>
      <c r="F1507" s="127">
        <v>2.6305439858223319E-2</v>
      </c>
      <c r="O1507" s="7"/>
      <c r="Q1507" s="63"/>
      <c r="R1507" s="64" t="s">
        <v>97</v>
      </c>
      <c r="S1507" s="125">
        <v>0.23610441408622071</v>
      </c>
      <c r="T1507" s="126">
        <v>0</v>
      </c>
      <c r="U1507" s="127">
        <v>0.23610441408622071</v>
      </c>
      <c r="AD1507" s="7"/>
    </row>
    <row r="1508" spans="2:30" ht="15.75" customHeight="1">
      <c r="B1508" s="60" t="s">
        <v>1738</v>
      </c>
      <c r="C1508" s="55"/>
      <c r="D1508" s="122">
        <v>68.756843242951689</v>
      </c>
      <c r="E1508" s="123">
        <v>0</v>
      </c>
      <c r="F1508" s="124">
        <v>68.756843242951689</v>
      </c>
      <c r="O1508" s="7"/>
      <c r="Q1508" s="63"/>
      <c r="R1508" s="64" t="s">
        <v>319</v>
      </c>
      <c r="S1508" s="125">
        <v>4.7776653086995115E-2</v>
      </c>
      <c r="T1508" s="126">
        <v>0</v>
      </c>
      <c r="U1508" s="127">
        <v>4.7776653086995115E-2</v>
      </c>
      <c r="AD1508" s="7"/>
    </row>
    <row r="1509" spans="2:30" ht="15.75" customHeight="1">
      <c r="B1509" s="60" t="s">
        <v>923</v>
      </c>
      <c r="C1509" s="60" t="s">
        <v>217</v>
      </c>
      <c r="D1509" s="122">
        <v>68.416492297145524</v>
      </c>
      <c r="E1509" s="123">
        <v>0</v>
      </c>
      <c r="F1509" s="124">
        <v>68.416492297145524</v>
      </c>
      <c r="O1509" s="7"/>
      <c r="Q1509" s="60" t="s">
        <v>1768</v>
      </c>
      <c r="R1509" s="55"/>
      <c r="S1509" s="122">
        <v>43.455684088130596</v>
      </c>
      <c r="T1509" s="123">
        <v>0</v>
      </c>
      <c r="U1509" s="124">
        <v>43.455684088130596</v>
      </c>
      <c r="AD1509" s="7"/>
    </row>
    <row r="1510" spans="2:30" ht="15.75" customHeight="1">
      <c r="B1510" s="60" t="s">
        <v>1778</v>
      </c>
      <c r="C1510" s="55"/>
      <c r="D1510" s="122">
        <v>68.416492297145524</v>
      </c>
      <c r="E1510" s="123">
        <v>0</v>
      </c>
      <c r="F1510" s="124">
        <v>68.416492297145524</v>
      </c>
      <c r="O1510" s="7"/>
      <c r="Q1510" s="60" t="s">
        <v>1124</v>
      </c>
      <c r="R1510" s="60" t="s">
        <v>217</v>
      </c>
      <c r="S1510" s="122">
        <v>43.018846445709507</v>
      </c>
      <c r="T1510" s="123">
        <v>0</v>
      </c>
      <c r="U1510" s="124">
        <v>43.018846445709507</v>
      </c>
      <c r="AD1510" s="7"/>
    </row>
    <row r="1511" spans="2:30" ht="15.75" customHeight="1">
      <c r="B1511" s="60" t="s">
        <v>1119</v>
      </c>
      <c r="C1511" s="60" t="s">
        <v>202</v>
      </c>
      <c r="D1511" s="122">
        <v>66.71031590565164</v>
      </c>
      <c r="E1511" s="123">
        <v>0</v>
      </c>
      <c r="F1511" s="124">
        <v>66.71031590565164</v>
      </c>
      <c r="O1511" s="7"/>
      <c r="Q1511" s="60" t="s">
        <v>1790</v>
      </c>
      <c r="R1511" s="55"/>
      <c r="S1511" s="122">
        <v>43.018846445709507</v>
      </c>
      <c r="T1511" s="123">
        <v>0</v>
      </c>
      <c r="U1511" s="124">
        <v>43.018846445709507</v>
      </c>
      <c r="AD1511" s="7"/>
    </row>
    <row r="1512" spans="2:30" ht="15.75" customHeight="1">
      <c r="B1512" s="63"/>
      <c r="C1512" s="64" t="s">
        <v>244</v>
      </c>
      <c r="D1512" s="125">
        <v>0.74774487323335415</v>
      </c>
      <c r="E1512" s="126">
        <v>0</v>
      </c>
      <c r="F1512" s="127">
        <v>0.74774487323335415</v>
      </c>
      <c r="O1512" s="7"/>
      <c r="Q1512" s="60" t="s">
        <v>1358</v>
      </c>
      <c r="R1512" s="60" t="s">
        <v>217</v>
      </c>
      <c r="S1512" s="122">
        <v>42.419444906191991</v>
      </c>
      <c r="T1512" s="123">
        <v>0</v>
      </c>
      <c r="U1512" s="124">
        <v>42.419444906191991</v>
      </c>
      <c r="AD1512" s="7"/>
    </row>
    <row r="1513" spans="2:30" ht="15.75" customHeight="1">
      <c r="B1513" s="63"/>
      <c r="C1513" s="64" t="s">
        <v>217</v>
      </c>
      <c r="D1513" s="125">
        <v>0.63813928269883013</v>
      </c>
      <c r="E1513" s="126">
        <v>0</v>
      </c>
      <c r="F1513" s="127">
        <v>0.63813928269883013</v>
      </c>
      <c r="O1513" s="7"/>
      <c r="Q1513" s="60" t="s">
        <v>1793</v>
      </c>
      <c r="R1513" s="55"/>
      <c r="S1513" s="122">
        <v>42.419444906191991</v>
      </c>
      <c r="T1513" s="123">
        <v>0</v>
      </c>
      <c r="U1513" s="124">
        <v>42.419444906191991</v>
      </c>
      <c r="AD1513" s="7"/>
    </row>
    <row r="1514" spans="2:30" ht="15.75" customHeight="1">
      <c r="B1514" s="60" t="s">
        <v>1745</v>
      </c>
      <c r="C1514" s="55"/>
      <c r="D1514" s="122">
        <v>68.096200061583829</v>
      </c>
      <c r="E1514" s="123">
        <v>0</v>
      </c>
      <c r="F1514" s="124">
        <v>68.096200061583829</v>
      </c>
      <c r="O1514" s="7"/>
      <c r="Q1514" s="60" t="s">
        <v>1008</v>
      </c>
      <c r="R1514" s="60" t="s">
        <v>128</v>
      </c>
      <c r="S1514" s="122">
        <v>41.656394987871487</v>
      </c>
      <c r="T1514" s="123">
        <v>0</v>
      </c>
      <c r="U1514" s="124">
        <v>41.656394987871487</v>
      </c>
      <c r="AD1514" s="7"/>
    </row>
    <row r="1515" spans="2:30" ht="15.75" customHeight="1">
      <c r="B1515" s="60" t="s">
        <v>1204</v>
      </c>
      <c r="C1515" s="60" t="s">
        <v>244</v>
      </c>
      <c r="D1515" s="122">
        <v>30.65753980256752</v>
      </c>
      <c r="E1515" s="123">
        <v>0</v>
      </c>
      <c r="F1515" s="124">
        <v>30.65753980256752</v>
      </c>
      <c r="O1515" s="7"/>
      <c r="Q1515" s="60" t="s">
        <v>1788</v>
      </c>
      <c r="R1515" s="55"/>
      <c r="S1515" s="122">
        <v>41.656394987871487</v>
      </c>
      <c r="T1515" s="123">
        <v>0</v>
      </c>
      <c r="U1515" s="124">
        <v>41.656394987871487</v>
      </c>
      <c r="AD1515" s="7"/>
    </row>
    <row r="1516" spans="2:30" ht="15.75" customHeight="1">
      <c r="B1516" s="63"/>
      <c r="C1516" s="64" t="s">
        <v>128</v>
      </c>
      <c r="D1516" s="125">
        <v>30.442878630116148</v>
      </c>
      <c r="E1516" s="126">
        <v>0</v>
      </c>
      <c r="F1516" s="127">
        <v>30.442878630116148</v>
      </c>
      <c r="O1516" s="7"/>
      <c r="Q1516" s="60" t="s">
        <v>1320</v>
      </c>
      <c r="R1516" s="60" t="s">
        <v>193</v>
      </c>
      <c r="S1516" s="122">
        <v>40.273889976827476</v>
      </c>
      <c r="T1516" s="123">
        <v>0</v>
      </c>
      <c r="U1516" s="124">
        <v>40.273889976827476</v>
      </c>
      <c r="AD1516" s="7"/>
    </row>
    <row r="1517" spans="2:30" ht="15.75" customHeight="1">
      <c r="B1517" s="63"/>
      <c r="C1517" s="64" t="s">
        <v>217</v>
      </c>
      <c r="D1517" s="125">
        <v>2.6823121182774159</v>
      </c>
      <c r="E1517" s="126">
        <v>0</v>
      </c>
      <c r="F1517" s="127">
        <v>2.6823121182774159</v>
      </c>
      <c r="O1517" s="7"/>
      <c r="Q1517" s="60" t="s">
        <v>1763</v>
      </c>
      <c r="R1517" s="55"/>
      <c r="S1517" s="122">
        <v>40.273889976827476</v>
      </c>
      <c r="T1517" s="123">
        <v>0</v>
      </c>
      <c r="U1517" s="124">
        <v>40.273889976827476</v>
      </c>
      <c r="AD1517" s="7"/>
    </row>
    <row r="1518" spans="2:30" ht="15.75" customHeight="1">
      <c r="B1518" s="63"/>
      <c r="C1518" s="64" t="s">
        <v>193</v>
      </c>
      <c r="D1518" s="125">
        <v>2.3707686386013234</v>
      </c>
      <c r="E1518" s="126">
        <v>0</v>
      </c>
      <c r="F1518" s="127">
        <v>2.3707686386013234</v>
      </c>
      <c r="O1518" s="7"/>
      <c r="Q1518" s="60" t="s">
        <v>981</v>
      </c>
      <c r="R1518" s="60" t="s">
        <v>61</v>
      </c>
      <c r="S1518" s="122">
        <v>20.218697207696273</v>
      </c>
      <c r="T1518" s="123">
        <v>0</v>
      </c>
      <c r="U1518" s="124">
        <v>20.218697207696273</v>
      </c>
      <c r="AD1518" s="7"/>
    </row>
    <row r="1519" spans="2:30" ht="15.75" customHeight="1">
      <c r="B1519" s="63"/>
      <c r="C1519" s="64" t="s">
        <v>210</v>
      </c>
      <c r="D1519" s="125">
        <v>1.3302515796869632</v>
      </c>
      <c r="E1519" s="126">
        <v>0</v>
      </c>
      <c r="F1519" s="127">
        <v>1.3302515796869632</v>
      </c>
      <c r="O1519" s="7"/>
      <c r="Q1519" s="63"/>
      <c r="R1519" s="64" t="s">
        <v>217</v>
      </c>
      <c r="S1519" s="125">
        <v>17.261309059381528</v>
      </c>
      <c r="T1519" s="126">
        <v>0</v>
      </c>
      <c r="U1519" s="127">
        <v>17.261309059381528</v>
      </c>
      <c r="AD1519" s="7"/>
    </row>
    <row r="1520" spans="2:30" ht="15.75" customHeight="1">
      <c r="B1520" s="63"/>
      <c r="C1520" s="64" t="s">
        <v>97</v>
      </c>
      <c r="D1520" s="125">
        <v>4.9487069405207071E-2</v>
      </c>
      <c r="E1520" s="126">
        <v>0</v>
      </c>
      <c r="F1520" s="127">
        <v>4.9487069405207071E-2</v>
      </c>
      <c r="O1520" s="7"/>
      <c r="Q1520" s="63"/>
      <c r="R1520" s="64" t="s">
        <v>128</v>
      </c>
      <c r="S1520" s="125">
        <v>2.5919534659120038</v>
      </c>
      <c r="T1520" s="126">
        <v>0</v>
      </c>
      <c r="U1520" s="127">
        <v>2.5919534659120038</v>
      </c>
      <c r="AD1520" s="7"/>
    </row>
    <row r="1521" spans="2:30" ht="15.75" customHeight="1">
      <c r="B1521" s="63"/>
      <c r="C1521" s="64" t="s">
        <v>138</v>
      </c>
      <c r="D1521" s="125">
        <v>2.6305439858223319E-2</v>
      </c>
      <c r="E1521" s="126">
        <v>0</v>
      </c>
      <c r="F1521" s="127">
        <v>2.6305439858223319E-2</v>
      </c>
      <c r="O1521" s="7"/>
      <c r="Q1521" s="60" t="s">
        <v>1804</v>
      </c>
      <c r="R1521" s="55"/>
      <c r="S1521" s="122">
        <v>40.071959732989804</v>
      </c>
      <c r="T1521" s="123">
        <v>0</v>
      </c>
      <c r="U1521" s="124">
        <v>40.071959732989804</v>
      </c>
      <c r="AD1521" s="7"/>
    </row>
    <row r="1522" spans="2:30" ht="15.75" customHeight="1">
      <c r="B1522" s="60" t="s">
        <v>1773</v>
      </c>
      <c r="C1522" s="55"/>
      <c r="D1522" s="122">
        <v>67.559543278512791</v>
      </c>
      <c r="E1522" s="123">
        <v>0</v>
      </c>
      <c r="F1522" s="124">
        <v>67.559543278512791</v>
      </c>
      <c r="O1522" s="7"/>
      <c r="Q1522" s="60" t="s">
        <v>1153</v>
      </c>
      <c r="R1522" s="60" t="s">
        <v>193</v>
      </c>
      <c r="S1522" s="122">
        <v>39.920168586235057</v>
      </c>
      <c r="T1522" s="123">
        <v>0</v>
      </c>
      <c r="U1522" s="124">
        <v>39.920168586235057</v>
      </c>
      <c r="AD1522" s="7"/>
    </row>
    <row r="1523" spans="2:30" ht="15.75" customHeight="1">
      <c r="B1523" s="60" t="s">
        <v>1258</v>
      </c>
      <c r="C1523" s="60" t="s">
        <v>244</v>
      </c>
      <c r="D1523" s="122">
        <v>50.876561174797423</v>
      </c>
      <c r="E1523" s="123">
        <v>0</v>
      </c>
      <c r="F1523" s="124">
        <v>50.876561174797423</v>
      </c>
      <c r="O1523" s="7"/>
      <c r="Q1523" s="60" t="s">
        <v>1765</v>
      </c>
      <c r="R1523" s="55"/>
      <c r="S1523" s="122">
        <v>39.920168586235057</v>
      </c>
      <c r="T1523" s="123">
        <v>0</v>
      </c>
      <c r="U1523" s="124">
        <v>39.920168586235057</v>
      </c>
      <c r="AD1523" s="7"/>
    </row>
    <row r="1524" spans="2:30" ht="15.75" customHeight="1">
      <c r="B1524" s="63"/>
      <c r="C1524" s="64" t="s">
        <v>128</v>
      </c>
      <c r="D1524" s="125">
        <v>8.4563551750322627</v>
      </c>
      <c r="E1524" s="126">
        <v>0</v>
      </c>
      <c r="F1524" s="127">
        <v>8.4563551750322627</v>
      </c>
      <c r="O1524" s="7"/>
      <c r="Q1524" s="60" t="s">
        <v>1267</v>
      </c>
      <c r="R1524" s="60" t="s">
        <v>138</v>
      </c>
      <c r="S1524" s="122">
        <v>39.909362494627509</v>
      </c>
      <c r="T1524" s="123">
        <v>0</v>
      </c>
      <c r="U1524" s="124">
        <v>39.909362494627509</v>
      </c>
      <c r="AD1524" s="7"/>
    </row>
    <row r="1525" spans="2:30" ht="15.75" customHeight="1">
      <c r="B1525" s="63"/>
      <c r="C1525" s="64" t="s">
        <v>217</v>
      </c>
      <c r="D1525" s="125">
        <v>5.7389992824048122</v>
      </c>
      <c r="E1525" s="126">
        <v>0</v>
      </c>
      <c r="F1525" s="127">
        <v>5.7389992824048122</v>
      </c>
      <c r="O1525" s="7"/>
      <c r="Q1525" s="60" t="s">
        <v>1767</v>
      </c>
      <c r="R1525" s="55"/>
      <c r="S1525" s="122">
        <v>39.909362494627509</v>
      </c>
      <c r="T1525" s="123">
        <v>0</v>
      </c>
      <c r="U1525" s="124">
        <v>39.909362494627509</v>
      </c>
      <c r="AD1525" s="7"/>
    </row>
    <row r="1526" spans="2:30" ht="15.75" customHeight="1">
      <c r="B1526" s="63"/>
      <c r="C1526" s="64" t="s">
        <v>138</v>
      </c>
      <c r="D1526" s="125">
        <v>1.1698039613116966</v>
      </c>
      <c r="E1526" s="126">
        <v>0</v>
      </c>
      <c r="F1526" s="127">
        <v>1.1698039613116966</v>
      </c>
      <c r="O1526" s="7"/>
      <c r="Q1526" s="60" t="s">
        <v>1055</v>
      </c>
      <c r="R1526" s="60" t="s">
        <v>61</v>
      </c>
      <c r="S1526" s="122">
        <v>39.905323436242647</v>
      </c>
      <c r="T1526" s="123">
        <v>0</v>
      </c>
      <c r="U1526" s="124">
        <v>39.905323436242647</v>
      </c>
      <c r="AD1526" s="7"/>
    </row>
    <row r="1527" spans="2:30" ht="15.75" customHeight="1">
      <c r="B1527" s="63"/>
      <c r="C1527" s="64" t="s">
        <v>97</v>
      </c>
      <c r="D1527" s="125">
        <v>0.32132229092964315</v>
      </c>
      <c r="E1527" s="126">
        <v>0</v>
      </c>
      <c r="F1527" s="127">
        <v>0.32132229092964315</v>
      </c>
      <c r="O1527" s="7"/>
      <c r="Q1527" s="60" t="s">
        <v>1807</v>
      </c>
      <c r="R1527" s="55"/>
      <c r="S1527" s="122">
        <v>39.905323436242647</v>
      </c>
      <c r="T1527" s="123">
        <v>0</v>
      </c>
      <c r="U1527" s="124">
        <v>39.905323436242647</v>
      </c>
      <c r="AD1527" s="7"/>
    </row>
    <row r="1528" spans="2:30" ht="15.75" customHeight="1">
      <c r="B1528" s="63"/>
      <c r="C1528" s="64" t="s">
        <v>319</v>
      </c>
      <c r="D1528" s="125">
        <v>9.2417564507505282E-2</v>
      </c>
      <c r="E1528" s="126">
        <v>0</v>
      </c>
      <c r="F1528" s="127">
        <v>9.2417564507505282E-2</v>
      </c>
      <c r="O1528" s="7"/>
      <c r="Q1528" s="60" t="s">
        <v>966</v>
      </c>
      <c r="R1528" s="60" t="s">
        <v>310</v>
      </c>
      <c r="S1528" s="122">
        <v>38.47067240871295</v>
      </c>
      <c r="T1528" s="123">
        <v>0</v>
      </c>
      <c r="U1528" s="124">
        <v>38.47067240871295</v>
      </c>
      <c r="AD1528" s="7"/>
    </row>
    <row r="1529" spans="2:30" ht="15.75" customHeight="1">
      <c r="B1529" s="60" t="s">
        <v>1768</v>
      </c>
      <c r="C1529" s="55"/>
      <c r="D1529" s="122">
        <v>66.655459448983336</v>
      </c>
      <c r="E1529" s="123">
        <v>0</v>
      </c>
      <c r="F1529" s="124">
        <v>66.655459448983336</v>
      </c>
      <c r="O1529" s="7"/>
      <c r="Q1529" s="60" t="s">
        <v>1725</v>
      </c>
      <c r="R1529" s="55"/>
      <c r="S1529" s="122">
        <v>38.47067240871295</v>
      </c>
      <c r="T1529" s="123">
        <v>0</v>
      </c>
      <c r="U1529" s="124">
        <v>38.47067240871295</v>
      </c>
      <c r="AD1529" s="7"/>
    </row>
    <row r="1530" spans="2:30" ht="15.75" customHeight="1">
      <c r="B1530" s="60" t="s">
        <v>1024</v>
      </c>
      <c r="C1530" s="60" t="s">
        <v>244</v>
      </c>
      <c r="D1530" s="122">
        <v>46.360182140467955</v>
      </c>
      <c r="E1530" s="123">
        <v>0</v>
      </c>
      <c r="F1530" s="124">
        <v>46.360182140467955</v>
      </c>
      <c r="O1530" s="7"/>
      <c r="Q1530" s="60" t="s">
        <v>1377</v>
      </c>
      <c r="R1530" s="60" t="s">
        <v>128</v>
      </c>
      <c r="S1530" s="122">
        <v>11.108371996765731</v>
      </c>
      <c r="T1530" s="123">
        <v>0</v>
      </c>
      <c r="U1530" s="124">
        <v>11.108371996765731</v>
      </c>
      <c r="AD1530" s="7"/>
    </row>
    <row r="1531" spans="2:30" ht="15.75" customHeight="1">
      <c r="B1531" s="63"/>
      <c r="C1531" s="64" t="s">
        <v>217</v>
      </c>
      <c r="D1531" s="125">
        <v>19.569604669430788</v>
      </c>
      <c r="E1531" s="126">
        <v>0</v>
      </c>
      <c r="F1531" s="127">
        <v>19.569604669430788</v>
      </c>
      <c r="O1531" s="7"/>
      <c r="Q1531" s="63"/>
      <c r="R1531" s="64" t="s">
        <v>61</v>
      </c>
      <c r="S1531" s="125">
        <v>10.475147402013695</v>
      </c>
      <c r="T1531" s="126">
        <v>0</v>
      </c>
      <c r="U1531" s="127">
        <v>10.475147402013695</v>
      </c>
      <c r="AD1531" s="7"/>
    </row>
    <row r="1532" spans="2:30" ht="15.75" customHeight="1">
      <c r="B1532" s="60" t="s">
        <v>1769</v>
      </c>
      <c r="C1532" s="55"/>
      <c r="D1532" s="122">
        <v>65.929786809898744</v>
      </c>
      <c r="E1532" s="123">
        <v>0</v>
      </c>
      <c r="F1532" s="124">
        <v>65.929786809898744</v>
      </c>
      <c r="O1532" s="7"/>
      <c r="Q1532" s="63"/>
      <c r="R1532" s="64" t="s">
        <v>244</v>
      </c>
      <c r="S1532" s="125">
        <v>9.7224232442767136</v>
      </c>
      <c r="T1532" s="126">
        <v>0</v>
      </c>
      <c r="U1532" s="127">
        <v>9.7224232442767136</v>
      </c>
      <c r="AD1532" s="7"/>
    </row>
    <row r="1533" spans="2:30" ht="15.75" customHeight="1">
      <c r="B1533" s="60" t="s">
        <v>966</v>
      </c>
      <c r="C1533" s="60" t="s">
        <v>310</v>
      </c>
      <c r="D1533" s="122">
        <v>64.308642037204933</v>
      </c>
      <c r="E1533" s="123">
        <v>0</v>
      </c>
      <c r="F1533" s="124">
        <v>64.308642037204933</v>
      </c>
      <c r="O1533" s="7"/>
      <c r="Q1533" s="63"/>
      <c r="R1533" s="64" t="s">
        <v>217</v>
      </c>
      <c r="S1533" s="125">
        <v>6.6153051931582247</v>
      </c>
      <c r="T1533" s="126">
        <v>0</v>
      </c>
      <c r="U1533" s="127">
        <v>6.6153051931582247</v>
      </c>
      <c r="AD1533" s="7"/>
    </row>
    <row r="1534" spans="2:30" ht="15.75" customHeight="1">
      <c r="B1534" s="60" t="s">
        <v>1725</v>
      </c>
      <c r="C1534" s="55"/>
      <c r="D1534" s="122">
        <v>64.308642037204933</v>
      </c>
      <c r="E1534" s="123">
        <v>0</v>
      </c>
      <c r="F1534" s="124">
        <v>64.308642037204933</v>
      </c>
      <c r="O1534" s="7"/>
      <c r="Q1534" s="60" t="s">
        <v>1801</v>
      </c>
      <c r="R1534" s="55"/>
      <c r="S1534" s="122">
        <v>37.92124783621437</v>
      </c>
      <c r="T1534" s="123">
        <v>0</v>
      </c>
      <c r="U1534" s="124">
        <v>37.92124783621437</v>
      </c>
      <c r="AD1534" s="7"/>
    </row>
    <row r="1535" spans="2:30" ht="15.75" customHeight="1">
      <c r="B1535" s="60" t="s">
        <v>1034</v>
      </c>
      <c r="C1535" s="60" t="s">
        <v>217</v>
      </c>
      <c r="D1535" s="122">
        <v>63.956446043019085</v>
      </c>
      <c r="E1535" s="123">
        <v>0</v>
      </c>
      <c r="F1535" s="124">
        <v>63.956446043019085</v>
      </c>
      <c r="O1535" s="7"/>
      <c r="Q1535" s="60" t="s">
        <v>942</v>
      </c>
      <c r="R1535" s="60" t="s">
        <v>138</v>
      </c>
      <c r="S1535" s="122">
        <v>29.324385723009691</v>
      </c>
      <c r="T1535" s="123">
        <v>0</v>
      </c>
      <c r="U1535" s="124">
        <v>29.324385723009691</v>
      </c>
      <c r="AD1535" s="7"/>
    </row>
    <row r="1536" spans="2:30" ht="15.75" customHeight="1">
      <c r="B1536" s="60" t="s">
        <v>1780</v>
      </c>
      <c r="C1536" s="55"/>
      <c r="D1536" s="122">
        <v>63.956446043019085</v>
      </c>
      <c r="E1536" s="123">
        <v>0</v>
      </c>
      <c r="F1536" s="124">
        <v>63.956446043019085</v>
      </c>
      <c r="O1536" s="7"/>
      <c r="Q1536" s="63"/>
      <c r="R1536" s="64" t="s">
        <v>310</v>
      </c>
      <c r="S1536" s="125">
        <v>8.3481439424699655</v>
      </c>
      <c r="T1536" s="126">
        <v>0</v>
      </c>
      <c r="U1536" s="127">
        <v>8.3481439424699655</v>
      </c>
      <c r="AD1536" s="7"/>
    </row>
    <row r="1537" spans="2:30" ht="15.75" customHeight="1">
      <c r="B1537" s="60" t="s">
        <v>1267</v>
      </c>
      <c r="C1537" s="60" t="s">
        <v>138</v>
      </c>
      <c r="D1537" s="122">
        <v>63.009934992490074</v>
      </c>
      <c r="E1537" s="123">
        <v>0</v>
      </c>
      <c r="F1537" s="124">
        <v>63.009934992490074</v>
      </c>
      <c r="O1537" s="7"/>
      <c r="Q1537" s="60" t="s">
        <v>1757</v>
      </c>
      <c r="R1537" s="55"/>
      <c r="S1537" s="122">
        <v>37.672529665479658</v>
      </c>
      <c r="T1537" s="123">
        <v>0</v>
      </c>
      <c r="U1537" s="124">
        <v>37.672529665479658</v>
      </c>
      <c r="AD1537" s="7"/>
    </row>
    <row r="1538" spans="2:30" ht="15.75" customHeight="1">
      <c r="B1538" s="60" t="s">
        <v>1767</v>
      </c>
      <c r="C1538" s="55"/>
      <c r="D1538" s="122">
        <v>63.009934992490074</v>
      </c>
      <c r="E1538" s="123">
        <v>0</v>
      </c>
      <c r="F1538" s="124">
        <v>63.009934992490074</v>
      </c>
      <c r="O1538" s="7"/>
      <c r="Q1538" s="60" t="s">
        <v>935</v>
      </c>
      <c r="R1538" s="60" t="s">
        <v>202</v>
      </c>
      <c r="S1538" s="122">
        <v>24.188794416045116</v>
      </c>
      <c r="T1538" s="123">
        <v>0</v>
      </c>
      <c r="U1538" s="124">
        <v>24.188794416045116</v>
      </c>
      <c r="AD1538" s="7"/>
    </row>
    <row r="1539" spans="2:30" ht="15.75" customHeight="1">
      <c r="B1539" s="60" t="s">
        <v>1180</v>
      </c>
      <c r="C1539" s="60" t="s">
        <v>319</v>
      </c>
      <c r="D1539" s="122">
        <v>62.394132637654074</v>
      </c>
      <c r="E1539" s="123">
        <v>0</v>
      </c>
      <c r="F1539" s="124">
        <v>62.394132637654074</v>
      </c>
      <c r="O1539" s="7"/>
      <c r="Q1539" s="63"/>
      <c r="R1539" s="64" t="s">
        <v>244</v>
      </c>
      <c r="S1539" s="125">
        <v>7.7199222103255902</v>
      </c>
      <c r="T1539" s="126">
        <v>0</v>
      </c>
      <c r="U1539" s="127">
        <v>7.7199222103255902</v>
      </c>
      <c r="AD1539" s="7"/>
    </row>
    <row r="1540" spans="2:30" ht="15.75" customHeight="1">
      <c r="B1540" s="60" t="s">
        <v>1812</v>
      </c>
      <c r="C1540" s="55"/>
      <c r="D1540" s="122">
        <v>62.394132637654074</v>
      </c>
      <c r="E1540" s="123">
        <v>0</v>
      </c>
      <c r="F1540" s="124">
        <v>62.394132637654074</v>
      </c>
      <c r="O1540" s="7"/>
      <c r="Q1540" s="63"/>
      <c r="R1540" s="64" t="s">
        <v>45</v>
      </c>
      <c r="S1540" s="125">
        <v>5.1566415660277531</v>
      </c>
      <c r="T1540" s="126">
        <v>0</v>
      </c>
      <c r="U1540" s="127">
        <v>5.1566415660277531</v>
      </c>
      <c r="AD1540" s="7"/>
    </row>
    <row r="1541" spans="2:30" ht="15.75" customHeight="1">
      <c r="B1541" s="60" t="s">
        <v>1315</v>
      </c>
      <c r="C1541" s="60" t="s">
        <v>217</v>
      </c>
      <c r="D1541" s="122">
        <v>62.196811179223211</v>
      </c>
      <c r="E1541" s="123">
        <v>0</v>
      </c>
      <c r="F1541" s="124">
        <v>62.196811179223211</v>
      </c>
      <c r="O1541" s="7"/>
      <c r="Q1541" s="60" t="s">
        <v>1764</v>
      </c>
      <c r="R1541" s="55"/>
      <c r="S1541" s="122">
        <v>37.065358192398463</v>
      </c>
      <c r="T1541" s="123">
        <v>0</v>
      </c>
      <c r="U1541" s="124">
        <v>37.065358192398463</v>
      </c>
      <c r="AD1541" s="7"/>
    </row>
    <row r="1542" spans="2:30" ht="15.75" customHeight="1">
      <c r="B1542" s="60" t="s">
        <v>1783</v>
      </c>
      <c r="C1542" s="55"/>
      <c r="D1542" s="122">
        <v>62.196811179223211</v>
      </c>
      <c r="E1542" s="123">
        <v>0</v>
      </c>
      <c r="F1542" s="124">
        <v>62.196811179223211</v>
      </c>
      <c r="O1542" s="7"/>
      <c r="Q1542" s="60" t="s">
        <v>1020</v>
      </c>
      <c r="R1542" s="60" t="s">
        <v>217</v>
      </c>
      <c r="S1542" s="122">
        <v>37.041668172430889</v>
      </c>
      <c r="T1542" s="123">
        <v>0</v>
      </c>
      <c r="U1542" s="124">
        <v>37.041668172430889</v>
      </c>
      <c r="AD1542" s="7"/>
    </row>
    <row r="1543" spans="2:30" ht="15.75" customHeight="1">
      <c r="B1543" s="60" t="s">
        <v>1055</v>
      </c>
      <c r="C1543" s="60" t="s">
        <v>61</v>
      </c>
      <c r="D1543" s="122">
        <v>61.963724953777636</v>
      </c>
      <c r="E1543" s="123">
        <v>0</v>
      </c>
      <c r="F1543" s="124">
        <v>61.963724953777636</v>
      </c>
      <c r="O1543" s="7"/>
      <c r="Q1543" s="60" t="s">
        <v>1799</v>
      </c>
      <c r="R1543" s="55"/>
      <c r="S1543" s="122">
        <v>37.041668172430889</v>
      </c>
      <c r="T1543" s="123">
        <v>0</v>
      </c>
      <c r="U1543" s="124">
        <v>37.041668172430889</v>
      </c>
      <c r="AD1543" s="7"/>
    </row>
    <row r="1544" spans="2:30" ht="15.75" customHeight="1">
      <c r="B1544" s="60" t="s">
        <v>1807</v>
      </c>
      <c r="C1544" s="55"/>
      <c r="D1544" s="122">
        <v>61.963724953777636</v>
      </c>
      <c r="E1544" s="123">
        <v>0</v>
      </c>
      <c r="F1544" s="124">
        <v>61.963724953777636</v>
      </c>
      <c r="O1544" s="7"/>
      <c r="Q1544" s="60" t="s">
        <v>1236</v>
      </c>
      <c r="R1544" s="60" t="s">
        <v>217</v>
      </c>
      <c r="S1544" s="122">
        <v>36.869929529085979</v>
      </c>
      <c r="T1544" s="123">
        <v>0</v>
      </c>
      <c r="U1544" s="124">
        <v>36.869929529085979</v>
      </c>
      <c r="AD1544" s="7"/>
    </row>
    <row r="1545" spans="2:30" ht="15.75" customHeight="1">
      <c r="B1545" s="60" t="s">
        <v>942</v>
      </c>
      <c r="C1545" s="60" t="s">
        <v>138</v>
      </c>
      <c r="D1545" s="122">
        <v>46.298099558725866</v>
      </c>
      <c r="E1545" s="123">
        <v>0</v>
      </c>
      <c r="F1545" s="124">
        <v>46.298099558725866</v>
      </c>
      <c r="O1545" s="7"/>
      <c r="Q1545" s="60" t="s">
        <v>1800</v>
      </c>
      <c r="R1545" s="55"/>
      <c r="S1545" s="122">
        <v>36.869929529085979</v>
      </c>
      <c r="T1545" s="123">
        <v>0</v>
      </c>
      <c r="U1545" s="124">
        <v>36.869929529085979</v>
      </c>
      <c r="AD1545" s="7"/>
    </row>
    <row r="1546" spans="2:30" ht="15.75" customHeight="1">
      <c r="B1546" s="63"/>
      <c r="C1546" s="64" t="s">
        <v>310</v>
      </c>
      <c r="D1546" s="125">
        <v>13.95498874487498</v>
      </c>
      <c r="E1546" s="126">
        <v>0</v>
      </c>
      <c r="F1546" s="127">
        <v>13.95498874487498</v>
      </c>
      <c r="O1546" s="7"/>
      <c r="Q1546" s="60" t="s">
        <v>947</v>
      </c>
      <c r="R1546" s="60" t="s">
        <v>128</v>
      </c>
      <c r="S1546" s="122">
        <v>32.758589018462132</v>
      </c>
      <c r="T1546" s="123">
        <v>0</v>
      </c>
      <c r="U1546" s="124">
        <v>32.758589018462132</v>
      </c>
      <c r="AD1546" s="7"/>
    </row>
    <row r="1547" spans="2:30" ht="15.75" customHeight="1">
      <c r="B1547" s="60" t="s">
        <v>1757</v>
      </c>
      <c r="C1547" s="55"/>
      <c r="D1547" s="122">
        <v>60.253088303600848</v>
      </c>
      <c r="E1547" s="123">
        <v>0</v>
      </c>
      <c r="F1547" s="124">
        <v>60.253088303600848</v>
      </c>
      <c r="O1547" s="7"/>
      <c r="Q1547" s="63"/>
      <c r="R1547" s="64" t="s">
        <v>138</v>
      </c>
      <c r="S1547" s="125">
        <v>1.846419644934429</v>
      </c>
      <c r="T1547" s="126">
        <v>0</v>
      </c>
      <c r="U1547" s="127">
        <v>1.846419644934429</v>
      </c>
      <c r="AD1547" s="7"/>
    </row>
    <row r="1548" spans="2:30" ht="15.75" customHeight="1">
      <c r="B1548" s="60" t="s">
        <v>1388</v>
      </c>
      <c r="C1548" s="60" t="s">
        <v>87</v>
      </c>
      <c r="D1548" s="122">
        <v>58.357590024470213</v>
      </c>
      <c r="E1548" s="123">
        <v>0</v>
      </c>
      <c r="F1548" s="124">
        <v>58.357590024470213</v>
      </c>
      <c r="O1548" s="7"/>
      <c r="Q1548" s="63"/>
      <c r="R1548" s="64" t="s">
        <v>319</v>
      </c>
      <c r="S1548" s="125">
        <v>1.8305505874577974</v>
      </c>
      <c r="T1548" s="126">
        <v>0</v>
      </c>
      <c r="U1548" s="127">
        <v>1.8305505874577974</v>
      </c>
      <c r="AD1548" s="7"/>
    </row>
    <row r="1549" spans="2:30" ht="15.75" customHeight="1">
      <c r="B1549" s="60" t="s">
        <v>1815</v>
      </c>
      <c r="C1549" s="55"/>
      <c r="D1549" s="122">
        <v>58.357590024470213</v>
      </c>
      <c r="E1549" s="123">
        <v>0</v>
      </c>
      <c r="F1549" s="124">
        <v>58.357590024470213</v>
      </c>
      <c r="O1549" s="7"/>
      <c r="Q1549" s="63"/>
      <c r="R1549" s="64" t="s">
        <v>87</v>
      </c>
      <c r="S1549" s="125">
        <v>0.18435254534731635</v>
      </c>
      <c r="T1549" s="126">
        <v>0</v>
      </c>
      <c r="U1549" s="127">
        <v>0.18435254534731635</v>
      </c>
      <c r="AD1549" s="7"/>
    </row>
    <row r="1550" spans="2:30" ht="15.75" customHeight="1">
      <c r="B1550" s="60" t="s">
        <v>1008</v>
      </c>
      <c r="C1550" s="60" t="s">
        <v>128</v>
      </c>
      <c r="D1550" s="122">
        <v>58.185930103433002</v>
      </c>
      <c r="E1550" s="123">
        <v>0</v>
      </c>
      <c r="F1550" s="124">
        <v>58.185930103433002</v>
      </c>
      <c r="O1550" s="7"/>
      <c r="Q1550" s="60" t="s">
        <v>1795</v>
      </c>
      <c r="R1550" s="55"/>
      <c r="S1550" s="122">
        <v>36.619911796201677</v>
      </c>
      <c r="T1550" s="123">
        <v>0</v>
      </c>
      <c r="U1550" s="124">
        <v>36.619911796201677</v>
      </c>
      <c r="AD1550" s="7"/>
    </row>
    <row r="1551" spans="2:30" ht="15.75" customHeight="1">
      <c r="B1551" s="60" t="s">
        <v>1788</v>
      </c>
      <c r="C1551" s="55"/>
      <c r="D1551" s="122">
        <v>58.185930103433002</v>
      </c>
      <c r="E1551" s="123">
        <v>0</v>
      </c>
      <c r="F1551" s="124">
        <v>58.185930103433002</v>
      </c>
      <c r="O1551" s="7"/>
      <c r="Q1551" s="60" t="s">
        <v>1130</v>
      </c>
      <c r="R1551" s="60" t="s">
        <v>97</v>
      </c>
      <c r="S1551" s="122">
        <v>36.109834342155587</v>
      </c>
      <c r="T1551" s="123">
        <v>0</v>
      </c>
      <c r="U1551" s="124">
        <v>36.109834342155587</v>
      </c>
      <c r="AD1551" s="7"/>
    </row>
    <row r="1552" spans="2:30" ht="15.75" customHeight="1">
      <c r="B1552" s="60" t="s">
        <v>981</v>
      </c>
      <c r="C1552" s="60" t="s">
        <v>61</v>
      </c>
      <c r="D1552" s="122">
        <v>31.394953976580673</v>
      </c>
      <c r="E1552" s="123">
        <v>0</v>
      </c>
      <c r="F1552" s="124">
        <v>31.394953976580673</v>
      </c>
      <c r="O1552" s="7"/>
      <c r="Q1552" s="60" t="s">
        <v>1817</v>
      </c>
      <c r="R1552" s="55"/>
      <c r="S1552" s="122">
        <v>36.109834342155587</v>
      </c>
      <c r="T1552" s="123">
        <v>0</v>
      </c>
      <c r="U1552" s="124">
        <v>36.109834342155587</v>
      </c>
      <c r="AD1552" s="7"/>
    </row>
    <row r="1553" spans="2:30" ht="15.75" customHeight="1">
      <c r="B1553" s="63"/>
      <c r="C1553" s="64" t="s">
        <v>217</v>
      </c>
      <c r="D1553" s="125">
        <v>21.807209587776761</v>
      </c>
      <c r="E1553" s="126">
        <v>0</v>
      </c>
      <c r="F1553" s="127">
        <v>21.807209587776761</v>
      </c>
      <c r="O1553" s="7"/>
      <c r="Q1553" s="60" t="s">
        <v>946</v>
      </c>
      <c r="R1553" s="60" t="s">
        <v>128</v>
      </c>
      <c r="S1553" s="122">
        <v>20.050611454162141</v>
      </c>
      <c r="T1553" s="123">
        <v>0</v>
      </c>
      <c r="U1553" s="124">
        <v>20.050611454162141</v>
      </c>
      <c r="AD1553" s="7"/>
    </row>
    <row r="1554" spans="2:30" ht="15.75" customHeight="1">
      <c r="B1554" s="63"/>
      <c r="C1554" s="64" t="s">
        <v>128</v>
      </c>
      <c r="D1554" s="125">
        <v>3.6204578731024983</v>
      </c>
      <c r="E1554" s="126">
        <v>0</v>
      </c>
      <c r="F1554" s="127">
        <v>3.6204578731024983</v>
      </c>
      <c r="O1554" s="7"/>
      <c r="Q1554" s="63"/>
      <c r="R1554" s="64" t="s">
        <v>244</v>
      </c>
      <c r="S1554" s="125">
        <v>8.9083223566423779</v>
      </c>
      <c r="T1554" s="126">
        <v>0</v>
      </c>
      <c r="U1554" s="127">
        <v>8.9083223566423779</v>
      </c>
      <c r="AD1554" s="7"/>
    </row>
    <row r="1555" spans="2:30" ht="15.75" customHeight="1">
      <c r="B1555" s="60" t="s">
        <v>1804</v>
      </c>
      <c r="C1555" s="55"/>
      <c r="D1555" s="122">
        <v>56.822621437459929</v>
      </c>
      <c r="E1555" s="123">
        <v>0</v>
      </c>
      <c r="F1555" s="124">
        <v>56.822621437459929</v>
      </c>
      <c r="O1555" s="7"/>
      <c r="Q1555" s="63"/>
      <c r="R1555" s="64" t="s">
        <v>217</v>
      </c>
      <c r="S1555" s="125">
        <v>6.6557142857099683</v>
      </c>
      <c r="T1555" s="126">
        <v>0</v>
      </c>
      <c r="U1555" s="127">
        <v>6.6557142857099683</v>
      </c>
      <c r="AD1555" s="7"/>
    </row>
    <row r="1556" spans="2:30" ht="15.75" customHeight="1">
      <c r="B1556" s="60" t="s">
        <v>1377</v>
      </c>
      <c r="C1556" s="60" t="s">
        <v>61</v>
      </c>
      <c r="D1556" s="122">
        <v>16.265477800366632</v>
      </c>
      <c r="E1556" s="123">
        <v>0</v>
      </c>
      <c r="F1556" s="124">
        <v>16.265477800366632</v>
      </c>
      <c r="O1556" s="7"/>
      <c r="Q1556" s="63"/>
      <c r="R1556" s="64" t="s">
        <v>87</v>
      </c>
      <c r="S1556" s="125">
        <v>4.6042463709999752E-2</v>
      </c>
      <c r="T1556" s="126">
        <v>0</v>
      </c>
      <c r="U1556" s="127">
        <v>4.6042463709999752E-2</v>
      </c>
      <c r="AD1556" s="7"/>
    </row>
    <row r="1557" spans="2:30" ht="15.75" customHeight="1">
      <c r="B1557" s="63"/>
      <c r="C1557" s="64" t="s">
        <v>244</v>
      </c>
      <c r="D1557" s="125">
        <v>15.5381384657891</v>
      </c>
      <c r="E1557" s="126">
        <v>0</v>
      </c>
      <c r="F1557" s="127">
        <v>15.5381384657891</v>
      </c>
      <c r="O1557" s="7"/>
      <c r="Q1557" s="60" t="s">
        <v>1791</v>
      </c>
      <c r="R1557" s="55"/>
      <c r="S1557" s="122">
        <v>35.660690560224488</v>
      </c>
      <c r="T1557" s="123">
        <v>0</v>
      </c>
      <c r="U1557" s="124">
        <v>35.660690560224488</v>
      </c>
      <c r="AD1557" s="7"/>
    </row>
    <row r="1558" spans="2:30" ht="15.75" customHeight="1">
      <c r="B1558" s="63"/>
      <c r="C1558" s="64" t="s">
        <v>128</v>
      </c>
      <c r="D1558" s="125">
        <v>15.516248027582137</v>
      </c>
      <c r="E1558" s="126">
        <v>0</v>
      </c>
      <c r="F1558" s="127">
        <v>15.516248027582137</v>
      </c>
      <c r="O1558" s="7"/>
      <c r="Q1558" s="60" t="s">
        <v>916</v>
      </c>
      <c r="R1558" s="60" t="s">
        <v>244</v>
      </c>
      <c r="S1558" s="122">
        <v>26.247735515107006</v>
      </c>
      <c r="T1558" s="123">
        <v>0</v>
      </c>
      <c r="U1558" s="124">
        <v>26.247735515107006</v>
      </c>
      <c r="AD1558" s="7"/>
    </row>
    <row r="1559" spans="2:30" ht="15.75" customHeight="1">
      <c r="B1559" s="63"/>
      <c r="C1559" s="64" t="s">
        <v>217</v>
      </c>
      <c r="D1559" s="125">
        <v>8.3574974724123443</v>
      </c>
      <c r="E1559" s="126">
        <v>0</v>
      </c>
      <c r="F1559" s="127">
        <v>8.3574974724123443</v>
      </c>
      <c r="O1559" s="7"/>
      <c r="Q1559" s="63"/>
      <c r="R1559" s="64" t="s">
        <v>128</v>
      </c>
      <c r="S1559" s="125">
        <v>4.4822281006949725</v>
      </c>
      <c r="T1559" s="126">
        <v>0</v>
      </c>
      <c r="U1559" s="127">
        <v>4.4822281006949725</v>
      </c>
      <c r="AD1559" s="7"/>
    </row>
    <row r="1560" spans="2:30" ht="15.75" customHeight="1">
      <c r="B1560" s="60" t="s">
        <v>1801</v>
      </c>
      <c r="C1560" s="55"/>
      <c r="D1560" s="122">
        <v>55.677361766150213</v>
      </c>
      <c r="E1560" s="123">
        <v>0</v>
      </c>
      <c r="F1560" s="124">
        <v>55.677361766150213</v>
      </c>
      <c r="O1560" s="7"/>
      <c r="Q1560" s="63"/>
      <c r="R1560" s="64" t="s">
        <v>217</v>
      </c>
      <c r="S1560" s="125">
        <v>3.4869679447774713</v>
      </c>
      <c r="T1560" s="126">
        <v>0</v>
      </c>
      <c r="U1560" s="127">
        <v>3.4869679447774713</v>
      </c>
      <c r="AD1560" s="7"/>
    </row>
    <row r="1561" spans="2:30" ht="15.75" customHeight="1">
      <c r="B1561" s="60" t="s">
        <v>1124</v>
      </c>
      <c r="C1561" s="60" t="s">
        <v>217</v>
      </c>
      <c r="D1561" s="122">
        <v>54.348195576517028</v>
      </c>
      <c r="E1561" s="123">
        <v>0</v>
      </c>
      <c r="F1561" s="124">
        <v>54.348195576517028</v>
      </c>
      <c r="O1561" s="7"/>
      <c r="Q1561" s="63"/>
      <c r="R1561" s="64" t="s">
        <v>97</v>
      </c>
      <c r="S1561" s="125">
        <v>0.1744900001428647</v>
      </c>
      <c r="T1561" s="126">
        <v>0</v>
      </c>
      <c r="U1561" s="127">
        <v>0.1744900001428647</v>
      </c>
      <c r="AD1561" s="7"/>
    </row>
    <row r="1562" spans="2:30" ht="15.75" customHeight="1">
      <c r="B1562" s="60" t="s">
        <v>1790</v>
      </c>
      <c r="C1562" s="55"/>
      <c r="D1562" s="122">
        <v>54.348195576517028</v>
      </c>
      <c r="E1562" s="123">
        <v>0</v>
      </c>
      <c r="F1562" s="124">
        <v>54.348195576517028</v>
      </c>
      <c r="O1562" s="7"/>
      <c r="Q1562" s="63"/>
      <c r="R1562" s="64" t="s">
        <v>319</v>
      </c>
      <c r="S1562" s="125">
        <v>3.5417468421906954E-2</v>
      </c>
      <c r="T1562" s="126">
        <v>0</v>
      </c>
      <c r="U1562" s="127">
        <v>3.5417468421906954E-2</v>
      </c>
      <c r="AD1562" s="7"/>
    </row>
    <row r="1563" spans="2:30" ht="15.75" customHeight="1">
      <c r="B1563" s="60" t="s">
        <v>947</v>
      </c>
      <c r="C1563" s="60" t="s">
        <v>128</v>
      </c>
      <c r="D1563" s="122">
        <v>45.757415433339709</v>
      </c>
      <c r="E1563" s="123">
        <v>0</v>
      </c>
      <c r="F1563" s="124">
        <v>45.757415433339709</v>
      </c>
      <c r="O1563" s="7"/>
      <c r="Q1563" s="60" t="s">
        <v>1782</v>
      </c>
      <c r="R1563" s="55"/>
      <c r="S1563" s="122">
        <v>34.426839029144226</v>
      </c>
      <c r="T1563" s="123">
        <v>0</v>
      </c>
      <c r="U1563" s="124">
        <v>34.426839029144226</v>
      </c>
      <c r="AD1563" s="7"/>
    </row>
    <row r="1564" spans="2:30" ht="15.75" customHeight="1">
      <c r="B1564" s="63"/>
      <c r="C1564" s="64" t="s">
        <v>319</v>
      </c>
      <c r="D1564" s="125">
        <v>3.540956012397662</v>
      </c>
      <c r="E1564" s="126">
        <v>0</v>
      </c>
      <c r="F1564" s="127">
        <v>3.540956012397662</v>
      </c>
      <c r="O1564" s="7"/>
      <c r="Q1564" s="60" t="s">
        <v>1180</v>
      </c>
      <c r="R1564" s="60" t="s">
        <v>319</v>
      </c>
      <c r="S1564" s="122">
        <v>32.255587404611497</v>
      </c>
      <c r="T1564" s="123">
        <v>0</v>
      </c>
      <c r="U1564" s="124">
        <v>32.255587404611497</v>
      </c>
      <c r="AD1564" s="7"/>
    </row>
    <row r="1565" spans="2:30" ht="15.75" customHeight="1">
      <c r="B1565" s="63"/>
      <c r="C1565" s="64" t="s">
        <v>138</v>
      </c>
      <c r="D1565" s="125">
        <v>2.9151751499873426</v>
      </c>
      <c r="E1565" s="126">
        <v>0</v>
      </c>
      <c r="F1565" s="127">
        <v>2.9151751499873426</v>
      </c>
      <c r="O1565" s="7"/>
      <c r="Q1565" s="60" t="s">
        <v>1812</v>
      </c>
      <c r="R1565" s="55"/>
      <c r="S1565" s="122">
        <v>32.255587404611497</v>
      </c>
      <c r="T1565" s="123">
        <v>0</v>
      </c>
      <c r="U1565" s="124">
        <v>32.255587404611497</v>
      </c>
      <c r="AD1565" s="7"/>
    </row>
    <row r="1566" spans="2:30" ht="15.75" customHeight="1">
      <c r="B1566" s="63"/>
      <c r="C1566" s="64" t="s">
        <v>87</v>
      </c>
      <c r="D1566" s="125">
        <v>1.7809828425182537</v>
      </c>
      <c r="E1566" s="126">
        <v>0</v>
      </c>
      <c r="F1566" s="127">
        <v>1.7809828425182537</v>
      </c>
      <c r="O1566" s="7"/>
      <c r="Q1566" s="60" t="s">
        <v>1252</v>
      </c>
      <c r="R1566" s="60" t="s">
        <v>97</v>
      </c>
      <c r="S1566" s="122">
        <v>32.077878000214746</v>
      </c>
      <c r="T1566" s="123">
        <v>0</v>
      </c>
      <c r="U1566" s="124">
        <v>32.077878000214746</v>
      </c>
      <c r="AD1566" s="7"/>
    </row>
    <row r="1567" spans="2:30" ht="15.75" customHeight="1">
      <c r="B1567" s="60" t="s">
        <v>1795</v>
      </c>
      <c r="C1567" s="55"/>
      <c r="D1567" s="122">
        <v>53.994529438242971</v>
      </c>
      <c r="E1567" s="123">
        <v>0</v>
      </c>
      <c r="F1567" s="124">
        <v>53.994529438242971</v>
      </c>
      <c r="O1567" s="7"/>
      <c r="Q1567" s="60" t="s">
        <v>1823</v>
      </c>
      <c r="R1567" s="55"/>
      <c r="S1567" s="122">
        <v>32.077878000214746</v>
      </c>
      <c r="T1567" s="123">
        <v>0</v>
      </c>
      <c r="U1567" s="124">
        <v>32.077878000214746</v>
      </c>
      <c r="AD1567" s="7"/>
    </row>
    <row r="1568" spans="2:30" ht="15.75" customHeight="1">
      <c r="B1568" s="60" t="s">
        <v>935</v>
      </c>
      <c r="C1568" s="60" t="s">
        <v>202</v>
      </c>
      <c r="D1568" s="122">
        <v>33.440768782344847</v>
      </c>
      <c r="E1568" s="123">
        <v>0</v>
      </c>
      <c r="F1568" s="124">
        <v>33.440768782344847</v>
      </c>
      <c r="O1568" s="7"/>
      <c r="Q1568" s="60" t="s">
        <v>1240</v>
      </c>
      <c r="R1568" s="60" t="s">
        <v>97</v>
      </c>
      <c r="S1568" s="122">
        <v>32.077878000214746</v>
      </c>
      <c r="T1568" s="123">
        <v>0</v>
      </c>
      <c r="U1568" s="124">
        <v>32.077878000214746</v>
      </c>
      <c r="AD1568" s="7"/>
    </row>
    <row r="1569" spans="2:30" ht="15.75" customHeight="1">
      <c r="B1569" s="63"/>
      <c r="C1569" s="64" t="s">
        <v>244</v>
      </c>
      <c r="D1569" s="125">
        <v>12.337790408350344</v>
      </c>
      <c r="E1569" s="126">
        <v>0</v>
      </c>
      <c r="F1569" s="127">
        <v>12.337790408350344</v>
      </c>
      <c r="O1569" s="7"/>
      <c r="Q1569" s="60" t="s">
        <v>1825</v>
      </c>
      <c r="R1569" s="55"/>
      <c r="S1569" s="122">
        <v>32.077878000214746</v>
      </c>
      <c r="T1569" s="123">
        <v>0</v>
      </c>
      <c r="U1569" s="124">
        <v>32.077878000214746</v>
      </c>
      <c r="AD1569" s="7"/>
    </row>
    <row r="1570" spans="2:30" ht="15.75" customHeight="1">
      <c r="B1570" s="63"/>
      <c r="C1570" s="64" t="s">
        <v>45</v>
      </c>
      <c r="D1570" s="125">
        <v>7.9677647885864857</v>
      </c>
      <c r="E1570" s="126">
        <v>0</v>
      </c>
      <c r="F1570" s="127">
        <v>7.9677647885864857</v>
      </c>
      <c r="O1570" s="7"/>
      <c r="Q1570" s="60" t="s">
        <v>1357</v>
      </c>
      <c r="R1570" s="60" t="s">
        <v>45</v>
      </c>
      <c r="S1570" s="122">
        <v>25.389240414494243</v>
      </c>
      <c r="T1570" s="123">
        <v>0</v>
      </c>
      <c r="U1570" s="124">
        <v>25.389240414494243</v>
      </c>
      <c r="AD1570" s="7"/>
    </row>
    <row r="1571" spans="2:30" ht="15.75" customHeight="1">
      <c r="B1571" s="60" t="s">
        <v>1764</v>
      </c>
      <c r="C1571" s="55"/>
      <c r="D1571" s="122">
        <v>53.746323979281676</v>
      </c>
      <c r="E1571" s="123">
        <v>0</v>
      </c>
      <c r="F1571" s="124">
        <v>53.746323979281676</v>
      </c>
      <c r="O1571" s="7"/>
      <c r="Q1571" s="63"/>
      <c r="R1571" s="64" t="s">
        <v>87</v>
      </c>
      <c r="S1571" s="125">
        <v>6.0296422677501189</v>
      </c>
      <c r="T1571" s="126">
        <v>0</v>
      </c>
      <c r="U1571" s="127">
        <v>6.0296422677501189</v>
      </c>
      <c r="AD1571" s="7"/>
    </row>
    <row r="1572" spans="2:30" ht="15.75" customHeight="1">
      <c r="B1572" s="60" t="s">
        <v>1358</v>
      </c>
      <c r="C1572" s="60" t="s">
        <v>217</v>
      </c>
      <c r="D1572" s="122">
        <v>53.590936961047753</v>
      </c>
      <c r="E1572" s="123">
        <v>0</v>
      </c>
      <c r="F1572" s="124">
        <v>53.590936961047753</v>
      </c>
      <c r="O1572" s="7"/>
      <c r="Q1572" s="60" t="s">
        <v>1774</v>
      </c>
      <c r="R1572" s="55"/>
      <c r="S1572" s="122">
        <v>31.418882682244362</v>
      </c>
      <c r="T1572" s="123">
        <v>0</v>
      </c>
      <c r="U1572" s="124">
        <v>31.418882682244362</v>
      </c>
      <c r="AD1572" s="7"/>
    </row>
    <row r="1573" spans="2:30" ht="15.75" customHeight="1">
      <c r="B1573" s="60" t="s">
        <v>1793</v>
      </c>
      <c r="C1573" s="55"/>
      <c r="D1573" s="122">
        <v>53.590936961047753</v>
      </c>
      <c r="E1573" s="123">
        <v>0</v>
      </c>
      <c r="F1573" s="124">
        <v>53.590936961047753</v>
      </c>
      <c r="O1573" s="7"/>
      <c r="Q1573" s="60" t="s">
        <v>1161</v>
      </c>
      <c r="R1573" s="60" t="s">
        <v>138</v>
      </c>
      <c r="S1573" s="122">
        <v>30.385212889306096</v>
      </c>
      <c r="T1573" s="123">
        <v>0</v>
      </c>
      <c r="U1573" s="124">
        <v>30.385212889306096</v>
      </c>
      <c r="AD1573" s="7"/>
    </row>
    <row r="1574" spans="2:30" ht="15.75" customHeight="1">
      <c r="B1574" s="60" t="s">
        <v>916</v>
      </c>
      <c r="C1574" s="60" t="s">
        <v>244</v>
      </c>
      <c r="D1574" s="122">
        <v>41.948487388391165</v>
      </c>
      <c r="E1574" s="123">
        <v>0</v>
      </c>
      <c r="F1574" s="124">
        <v>41.948487388391165</v>
      </c>
      <c r="O1574" s="7"/>
      <c r="Q1574" s="63"/>
      <c r="R1574" s="64" t="s">
        <v>244</v>
      </c>
      <c r="S1574" s="125">
        <v>0.41172918455069812</v>
      </c>
      <c r="T1574" s="126">
        <v>0</v>
      </c>
      <c r="U1574" s="127">
        <v>0.41172918455069812</v>
      </c>
      <c r="AD1574" s="7"/>
    </row>
    <row r="1575" spans="2:30" ht="15.75" customHeight="1">
      <c r="B1575" s="63"/>
      <c r="C1575" s="64" t="s">
        <v>128</v>
      </c>
      <c r="D1575" s="125">
        <v>6.2608060791293916</v>
      </c>
      <c r="E1575" s="126">
        <v>0</v>
      </c>
      <c r="F1575" s="127">
        <v>6.2608060791293916</v>
      </c>
      <c r="O1575" s="7"/>
      <c r="Q1575" s="63"/>
      <c r="R1575" s="64" t="s">
        <v>217</v>
      </c>
      <c r="S1575" s="125">
        <v>0.15826894582765924</v>
      </c>
      <c r="T1575" s="126">
        <v>0</v>
      </c>
      <c r="U1575" s="127">
        <v>0.15826894582765924</v>
      </c>
      <c r="AD1575" s="7"/>
    </row>
    <row r="1576" spans="2:30" ht="15.75" customHeight="1">
      <c r="B1576" s="63"/>
      <c r="C1576" s="64" t="s">
        <v>217</v>
      </c>
      <c r="D1576" s="125">
        <v>4.4052881815642575</v>
      </c>
      <c r="E1576" s="126">
        <v>0</v>
      </c>
      <c r="F1576" s="127">
        <v>4.4052881815642575</v>
      </c>
      <c r="O1576" s="7"/>
      <c r="Q1576" s="60" t="s">
        <v>1784</v>
      </c>
      <c r="R1576" s="55"/>
      <c r="S1576" s="122">
        <v>30.955211019684455</v>
      </c>
      <c r="T1576" s="123">
        <v>0</v>
      </c>
      <c r="U1576" s="124">
        <v>30.955211019684455</v>
      </c>
      <c r="AD1576" s="7"/>
    </row>
    <row r="1577" spans="2:30" ht="15.75" customHeight="1">
      <c r="B1577" s="63"/>
      <c r="C1577" s="64" t="s">
        <v>97</v>
      </c>
      <c r="D1577" s="125">
        <v>0.23746920110415337</v>
      </c>
      <c r="E1577" s="126">
        <v>0</v>
      </c>
      <c r="F1577" s="127">
        <v>0.23746920110415337</v>
      </c>
      <c r="O1577" s="7"/>
      <c r="Q1577" s="60" t="s">
        <v>1196</v>
      </c>
      <c r="R1577" s="60" t="s">
        <v>244</v>
      </c>
      <c r="S1577" s="122">
        <v>29.392401351842977</v>
      </c>
      <c r="T1577" s="123">
        <v>0</v>
      </c>
      <c r="U1577" s="124">
        <v>29.392401351842977</v>
      </c>
      <c r="AD1577" s="7"/>
    </row>
    <row r="1578" spans="2:30" ht="15.75" customHeight="1">
      <c r="B1578" s="63"/>
      <c r="C1578" s="64" t="s">
        <v>319</v>
      </c>
      <c r="D1578" s="125">
        <v>6.8510369837210025E-2</v>
      </c>
      <c r="E1578" s="126">
        <v>0</v>
      </c>
      <c r="F1578" s="127">
        <v>6.8510369837210025E-2</v>
      </c>
      <c r="O1578" s="7"/>
      <c r="Q1578" s="60" t="s">
        <v>1787</v>
      </c>
      <c r="R1578" s="55"/>
      <c r="S1578" s="122">
        <v>29.392401351842977</v>
      </c>
      <c r="T1578" s="123">
        <v>0</v>
      </c>
      <c r="U1578" s="124">
        <v>29.392401351842977</v>
      </c>
      <c r="AD1578" s="7"/>
    </row>
    <row r="1579" spans="2:30" ht="15.75" customHeight="1">
      <c r="B1579" s="60" t="s">
        <v>1782</v>
      </c>
      <c r="C1579" s="55"/>
      <c r="D1579" s="122">
        <v>52.92056122002618</v>
      </c>
      <c r="E1579" s="123">
        <v>0</v>
      </c>
      <c r="F1579" s="124">
        <v>52.92056122002618</v>
      </c>
      <c r="O1579" s="7"/>
      <c r="Q1579" s="60" t="s">
        <v>932</v>
      </c>
      <c r="R1579" s="60" t="s">
        <v>331</v>
      </c>
      <c r="S1579" s="122">
        <v>29.252197653300424</v>
      </c>
      <c r="T1579" s="123">
        <v>0</v>
      </c>
      <c r="U1579" s="124">
        <v>29.252197653300424</v>
      </c>
      <c r="AD1579" s="7"/>
    </row>
    <row r="1580" spans="2:30" ht="15.75" customHeight="1">
      <c r="B1580" s="60" t="s">
        <v>946</v>
      </c>
      <c r="C1580" s="60" t="s">
        <v>128</v>
      </c>
      <c r="D1580" s="122">
        <v>28.006827689785748</v>
      </c>
      <c r="E1580" s="123">
        <v>0</v>
      </c>
      <c r="F1580" s="124">
        <v>28.006827689785748</v>
      </c>
      <c r="O1580" s="7"/>
      <c r="Q1580" s="60" t="s">
        <v>1828</v>
      </c>
      <c r="R1580" s="55"/>
      <c r="S1580" s="122">
        <v>29.252197653300424</v>
      </c>
      <c r="T1580" s="123">
        <v>0</v>
      </c>
      <c r="U1580" s="124">
        <v>29.252197653300424</v>
      </c>
      <c r="AD1580" s="7"/>
    </row>
    <row r="1581" spans="2:30" ht="15.75" customHeight="1">
      <c r="B1581" s="63"/>
      <c r="C1581" s="64" t="s">
        <v>244</v>
      </c>
      <c r="D1581" s="125">
        <v>14.237062386363064</v>
      </c>
      <c r="E1581" s="126">
        <v>0</v>
      </c>
      <c r="F1581" s="127">
        <v>14.237062386363064</v>
      </c>
      <c r="O1581" s="7"/>
      <c r="Q1581" s="60" t="s">
        <v>1146</v>
      </c>
      <c r="R1581" s="60" t="s">
        <v>217</v>
      </c>
      <c r="S1581" s="122">
        <v>28.144932962288848</v>
      </c>
      <c r="T1581" s="123">
        <v>0</v>
      </c>
      <c r="U1581" s="124">
        <v>28.144932962288848</v>
      </c>
      <c r="AD1581" s="7"/>
    </row>
    <row r="1582" spans="2:30" ht="15.75" customHeight="1">
      <c r="B1582" s="63"/>
      <c r="C1582" s="64" t="s">
        <v>217</v>
      </c>
      <c r="D1582" s="125">
        <v>8.408548615028252</v>
      </c>
      <c r="E1582" s="126">
        <v>0</v>
      </c>
      <c r="F1582" s="127">
        <v>8.408548615028252</v>
      </c>
      <c r="O1582" s="7"/>
      <c r="Q1582" s="60" t="s">
        <v>1811</v>
      </c>
      <c r="R1582" s="55"/>
      <c r="S1582" s="122">
        <v>28.144932962288848</v>
      </c>
      <c r="T1582" s="123">
        <v>0</v>
      </c>
      <c r="U1582" s="124">
        <v>28.144932962288848</v>
      </c>
      <c r="AD1582" s="7"/>
    </row>
    <row r="1583" spans="2:30" ht="15.75" customHeight="1">
      <c r="B1583" s="63"/>
      <c r="C1583" s="64" t="s">
        <v>87</v>
      </c>
      <c r="D1583" s="125">
        <v>0.4448044790501321</v>
      </c>
      <c r="E1583" s="126">
        <v>0</v>
      </c>
      <c r="F1583" s="127">
        <v>0.4448044790501321</v>
      </c>
      <c r="O1583" s="7"/>
      <c r="Q1583" s="60" t="s">
        <v>1118</v>
      </c>
      <c r="R1583" s="60" t="s">
        <v>202</v>
      </c>
      <c r="S1583" s="122">
        <v>25.611554163598349</v>
      </c>
      <c r="T1583" s="123">
        <v>0</v>
      </c>
      <c r="U1583" s="124">
        <v>25.611554163598349</v>
      </c>
      <c r="AD1583" s="7"/>
    </row>
    <row r="1584" spans="2:30" ht="15.75" customHeight="1">
      <c r="B1584" s="60" t="s">
        <v>1791</v>
      </c>
      <c r="C1584" s="55"/>
      <c r="D1584" s="122">
        <v>51.097243170227202</v>
      </c>
      <c r="E1584" s="123">
        <v>0</v>
      </c>
      <c r="F1584" s="124">
        <v>51.097243170227202</v>
      </c>
      <c r="O1584" s="7"/>
      <c r="Q1584" s="63"/>
      <c r="R1584" s="64" t="s">
        <v>217</v>
      </c>
      <c r="S1584" s="125">
        <v>1.3402349029661358</v>
      </c>
      <c r="T1584" s="126">
        <v>0</v>
      </c>
      <c r="U1584" s="127">
        <v>1.3402349029661358</v>
      </c>
      <c r="AD1584" s="7"/>
    </row>
    <row r="1585" spans="2:30" ht="15.75" customHeight="1">
      <c r="B1585" s="60" t="s">
        <v>1130</v>
      </c>
      <c r="C1585" s="60" t="s">
        <v>97</v>
      </c>
      <c r="D1585" s="122">
        <v>49.143065540800045</v>
      </c>
      <c r="E1585" s="123">
        <v>0</v>
      </c>
      <c r="F1585" s="124">
        <v>49.143065540800045</v>
      </c>
      <c r="O1585" s="7"/>
      <c r="Q1585" s="63"/>
      <c r="R1585" s="64" t="s">
        <v>87</v>
      </c>
      <c r="S1585" s="125">
        <v>0.67423491278572567</v>
      </c>
      <c r="T1585" s="126">
        <v>0</v>
      </c>
      <c r="U1585" s="127">
        <v>0.67423491278572567</v>
      </c>
      <c r="AD1585" s="7"/>
    </row>
    <row r="1586" spans="2:30" ht="15.75" customHeight="1">
      <c r="B1586" s="60" t="s">
        <v>1817</v>
      </c>
      <c r="C1586" s="55"/>
      <c r="D1586" s="122">
        <v>49.143065540800045</v>
      </c>
      <c r="E1586" s="123">
        <v>0</v>
      </c>
      <c r="F1586" s="124">
        <v>49.143065540800045</v>
      </c>
      <c r="O1586" s="7"/>
      <c r="Q1586" s="63"/>
      <c r="R1586" s="64" t="s">
        <v>244</v>
      </c>
      <c r="S1586" s="125">
        <v>9.357481467061321E-3</v>
      </c>
      <c r="T1586" s="126">
        <v>0</v>
      </c>
      <c r="U1586" s="127">
        <v>9.357481467061321E-3</v>
      </c>
      <c r="AD1586" s="7"/>
    </row>
    <row r="1587" spans="2:30" ht="15.75" customHeight="1">
      <c r="B1587" s="60" t="s">
        <v>932</v>
      </c>
      <c r="C1587" s="60" t="s">
        <v>331</v>
      </c>
      <c r="D1587" s="122">
        <v>49.042412107232217</v>
      </c>
      <c r="E1587" s="123">
        <v>0</v>
      </c>
      <c r="F1587" s="124">
        <v>49.042412107232217</v>
      </c>
      <c r="O1587" s="7"/>
      <c r="Q1587" s="60" t="s">
        <v>1776</v>
      </c>
      <c r="R1587" s="55"/>
      <c r="S1587" s="122">
        <v>27.635381460817271</v>
      </c>
      <c r="T1587" s="123">
        <v>0</v>
      </c>
      <c r="U1587" s="124">
        <v>27.635381460817271</v>
      </c>
      <c r="AD1587" s="7"/>
    </row>
    <row r="1588" spans="2:30" ht="15.75" customHeight="1">
      <c r="B1588" s="60" t="s">
        <v>1828</v>
      </c>
      <c r="C1588" s="55"/>
      <c r="D1588" s="122">
        <v>49.042412107232217</v>
      </c>
      <c r="E1588" s="123">
        <v>0</v>
      </c>
      <c r="F1588" s="124">
        <v>49.042412107232217</v>
      </c>
      <c r="O1588" s="7"/>
      <c r="Q1588" s="60" t="s">
        <v>1272</v>
      </c>
      <c r="R1588" s="60" t="s">
        <v>138</v>
      </c>
      <c r="S1588" s="122">
        <v>27.534117859025077</v>
      </c>
      <c r="T1588" s="123">
        <v>0</v>
      </c>
      <c r="U1588" s="124">
        <v>27.534117859025077</v>
      </c>
      <c r="AD1588" s="7"/>
    </row>
    <row r="1589" spans="2:30" ht="15.75" customHeight="1">
      <c r="B1589" s="60" t="s">
        <v>1161</v>
      </c>
      <c r="C1589" s="60" t="s">
        <v>138</v>
      </c>
      <c r="D1589" s="122">
        <v>47.972960959872083</v>
      </c>
      <c r="E1589" s="123">
        <v>0</v>
      </c>
      <c r="F1589" s="124">
        <v>47.972960959872083</v>
      </c>
      <c r="O1589" s="7"/>
      <c r="Q1589" s="60" t="s">
        <v>1789</v>
      </c>
      <c r="R1589" s="55"/>
      <c r="S1589" s="122">
        <v>27.534117859025077</v>
      </c>
      <c r="T1589" s="123">
        <v>0</v>
      </c>
      <c r="U1589" s="124">
        <v>27.534117859025077</v>
      </c>
      <c r="AD1589" s="7"/>
    </row>
    <row r="1590" spans="2:30" ht="15.75" customHeight="1">
      <c r="B1590" s="63"/>
      <c r="C1590" s="64" t="s">
        <v>244</v>
      </c>
      <c r="D1590" s="125">
        <v>0.65801548844535163</v>
      </c>
      <c r="E1590" s="126">
        <v>0</v>
      </c>
      <c r="F1590" s="127">
        <v>0.65801548844535163</v>
      </c>
      <c r="O1590" s="7"/>
      <c r="Q1590" s="60" t="s">
        <v>1025</v>
      </c>
      <c r="R1590" s="60" t="s">
        <v>128</v>
      </c>
      <c r="S1590" s="122">
        <v>22.083443529570271</v>
      </c>
      <c r="T1590" s="123">
        <v>0</v>
      </c>
      <c r="U1590" s="124">
        <v>22.083443529570271</v>
      </c>
      <c r="AD1590" s="7"/>
    </row>
    <row r="1591" spans="2:30" ht="15.75" customHeight="1">
      <c r="B1591" s="63"/>
      <c r="C1591" s="64" t="s">
        <v>217</v>
      </c>
      <c r="D1591" s="125">
        <v>0.19995030857896678</v>
      </c>
      <c r="E1591" s="126">
        <v>0</v>
      </c>
      <c r="F1591" s="127">
        <v>0.19995030857896678</v>
      </c>
      <c r="O1591" s="7"/>
      <c r="Q1591" s="63"/>
      <c r="R1591" s="64" t="s">
        <v>217</v>
      </c>
      <c r="S1591" s="125">
        <v>4.6217899606055806</v>
      </c>
      <c r="T1591" s="126">
        <v>0</v>
      </c>
      <c r="U1591" s="127">
        <v>4.6217899606055806</v>
      </c>
      <c r="AD1591" s="7"/>
    </row>
    <row r="1592" spans="2:30" ht="15.75" customHeight="1">
      <c r="B1592" s="60" t="s">
        <v>1784</v>
      </c>
      <c r="C1592" s="55"/>
      <c r="D1592" s="122">
        <v>48.830926756896403</v>
      </c>
      <c r="E1592" s="123">
        <v>0</v>
      </c>
      <c r="F1592" s="124">
        <v>48.830926756896403</v>
      </c>
      <c r="O1592" s="7"/>
      <c r="Q1592" s="60" t="s">
        <v>1809</v>
      </c>
      <c r="R1592" s="55"/>
      <c r="S1592" s="122">
        <v>26.70523349017585</v>
      </c>
      <c r="T1592" s="123">
        <v>0</v>
      </c>
      <c r="U1592" s="124">
        <v>26.70523349017585</v>
      </c>
      <c r="AD1592" s="7"/>
    </row>
    <row r="1593" spans="2:30" ht="15.75" customHeight="1">
      <c r="B1593" s="60" t="s">
        <v>1196</v>
      </c>
      <c r="C1593" s="60" t="s">
        <v>244</v>
      </c>
      <c r="D1593" s="122">
        <v>46.974215231354982</v>
      </c>
      <c r="E1593" s="123">
        <v>0</v>
      </c>
      <c r="F1593" s="124">
        <v>46.974215231354982</v>
      </c>
      <c r="O1593" s="7"/>
      <c r="Q1593" s="60" t="s">
        <v>965</v>
      </c>
      <c r="R1593" s="60" t="s">
        <v>217</v>
      </c>
      <c r="S1593" s="122">
        <v>25.964525676684396</v>
      </c>
      <c r="T1593" s="123">
        <v>0</v>
      </c>
      <c r="U1593" s="124">
        <v>25.964525676684396</v>
      </c>
      <c r="AD1593" s="7"/>
    </row>
    <row r="1594" spans="2:30" ht="15.75" customHeight="1">
      <c r="B1594" s="60" t="s">
        <v>1787</v>
      </c>
      <c r="C1594" s="55"/>
      <c r="D1594" s="122">
        <v>46.974215231354982</v>
      </c>
      <c r="E1594" s="123">
        <v>0</v>
      </c>
      <c r="F1594" s="124">
        <v>46.974215231354982</v>
      </c>
      <c r="O1594" s="7"/>
      <c r="Q1594" s="60" t="s">
        <v>1819</v>
      </c>
      <c r="R1594" s="55"/>
      <c r="S1594" s="122">
        <v>25.964525676684396</v>
      </c>
      <c r="T1594" s="123">
        <v>0</v>
      </c>
      <c r="U1594" s="124">
        <v>25.964525676684396</v>
      </c>
      <c r="AD1594" s="7"/>
    </row>
    <row r="1595" spans="2:30" ht="15.75" customHeight="1">
      <c r="B1595" s="60" t="s">
        <v>1020</v>
      </c>
      <c r="C1595" s="60" t="s">
        <v>217</v>
      </c>
      <c r="D1595" s="122">
        <v>46.796880731247548</v>
      </c>
      <c r="E1595" s="123">
        <v>0</v>
      </c>
      <c r="F1595" s="124">
        <v>46.796880731247548</v>
      </c>
      <c r="O1595" s="7"/>
      <c r="Q1595" s="60" t="s">
        <v>1041</v>
      </c>
      <c r="R1595" s="60" t="s">
        <v>217</v>
      </c>
      <c r="S1595" s="122">
        <v>24.750569187942453</v>
      </c>
      <c r="T1595" s="123">
        <v>0</v>
      </c>
      <c r="U1595" s="124">
        <v>24.750569187942453</v>
      </c>
      <c r="AD1595" s="7"/>
    </row>
    <row r="1596" spans="2:30" ht="15.75" customHeight="1">
      <c r="B1596" s="60" t="s">
        <v>1799</v>
      </c>
      <c r="C1596" s="55"/>
      <c r="D1596" s="122">
        <v>46.796880731247548</v>
      </c>
      <c r="E1596" s="123">
        <v>0</v>
      </c>
      <c r="F1596" s="124">
        <v>46.796880731247548</v>
      </c>
      <c r="O1596" s="7"/>
      <c r="Q1596" s="63"/>
      <c r="R1596" s="64" t="s">
        <v>244</v>
      </c>
      <c r="S1596" s="125">
        <v>0.93574814670613216</v>
      </c>
      <c r="T1596" s="126">
        <v>0</v>
      </c>
      <c r="U1596" s="127">
        <v>0.93574814670613216</v>
      </c>
      <c r="AD1596" s="7"/>
    </row>
    <row r="1597" spans="2:30" ht="15.75" customHeight="1">
      <c r="B1597" s="60" t="s">
        <v>1236</v>
      </c>
      <c r="C1597" s="60" t="s">
        <v>217</v>
      </c>
      <c r="D1597" s="122">
        <v>46.579913375129934</v>
      </c>
      <c r="E1597" s="123">
        <v>0</v>
      </c>
      <c r="F1597" s="124">
        <v>46.579913375129934</v>
      </c>
      <c r="O1597" s="7"/>
      <c r="Q1597" s="60" t="s">
        <v>1818</v>
      </c>
      <c r="R1597" s="55"/>
      <c r="S1597" s="122">
        <v>25.686317334648585</v>
      </c>
      <c r="T1597" s="123">
        <v>0</v>
      </c>
      <c r="U1597" s="124">
        <v>25.686317334648585</v>
      </c>
      <c r="AD1597" s="7"/>
    </row>
    <row r="1598" spans="2:30" ht="15.75" customHeight="1">
      <c r="B1598" s="60" t="s">
        <v>1800</v>
      </c>
      <c r="C1598" s="55"/>
      <c r="D1598" s="122">
        <v>46.579913375129934</v>
      </c>
      <c r="E1598" s="123">
        <v>0</v>
      </c>
      <c r="F1598" s="124">
        <v>46.579913375129934</v>
      </c>
      <c r="O1598" s="7"/>
      <c r="Q1598" s="60" t="s">
        <v>1163</v>
      </c>
      <c r="R1598" s="60" t="s">
        <v>87</v>
      </c>
      <c r="S1598" s="122">
        <v>24.862609581045554</v>
      </c>
      <c r="T1598" s="123">
        <v>0</v>
      </c>
      <c r="U1598" s="124">
        <v>24.862609581045554</v>
      </c>
      <c r="AD1598" s="7"/>
    </row>
    <row r="1599" spans="2:30" ht="15.75" customHeight="1">
      <c r="B1599" s="60" t="s">
        <v>1209</v>
      </c>
      <c r="C1599" s="60" t="s">
        <v>244</v>
      </c>
      <c r="D1599" s="122">
        <v>15.448409081001094</v>
      </c>
      <c r="E1599" s="123">
        <v>0</v>
      </c>
      <c r="F1599" s="124">
        <v>15.448409081001094</v>
      </c>
      <c r="O1599" s="7"/>
      <c r="Q1599" s="63"/>
      <c r="R1599" s="64" t="s">
        <v>45</v>
      </c>
      <c r="S1599" s="125">
        <v>0.4125313252822202</v>
      </c>
      <c r="T1599" s="126">
        <v>0</v>
      </c>
      <c r="U1599" s="127">
        <v>0.4125313252822202</v>
      </c>
      <c r="AD1599" s="7"/>
    </row>
    <row r="1600" spans="2:30" ht="15.75" customHeight="1">
      <c r="B1600" s="63"/>
      <c r="C1600" s="64" t="s">
        <v>193</v>
      </c>
      <c r="D1600" s="125">
        <v>14.875586247812906</v>
      </c>
      <c r="E1600" s="126">
        <v>0</v>
      </c>
      <c r="F1600" s="127">
        <v>14.875586247812906</v>
      </c>
      <c r="O1600" s="7"/>
      <c r="Q1600" s="60" t="s">
        <v>1720</v>
      </c>
      <c r="R1600" s="55"/>
      <c r="S1600" s="122">
        <v>25.275140906327774</v>
      </c>
      <c r="T1600" s="123">
        <v>0</v>
      </c>
      <c r="U1600" s="124">
        <v>25.275140906327774</v>
      </c>
      <c r="AD1600" s="7"/>
    </row>
    <row r="1601" spans="2:30" ht="15.75" customHeight="1">
      <c r="B1601" s="63"/>
      <c r="C1601" s="64" t="s">
        <v>128</v>
      </c>
      <c r="D1601" s="125">
        <v>9.6898968932250433</v>
      </c>
      <c r="E1601" s="126">
        <v>0</v>
      </c>
      <c r="F1601" s="127">
        <v>9.6898968932250433</v>
      </c>
      <c r="O1601" s="7"/>
      <c r="Q1601" s="60" t="s">
        <v>1242</v>
      </c>
      <c r="R1601" s="60" t="s">
        <v>193</v>
      </c>
      <c r="S1601" s="122">
        <v>25.265931484927808</v>
      </c>
      <c r="T1601" s="123">
        <v>0</v>
      </c>
      <c r="U1601" s="124">
        <v>25.265931484927808</v>
      </c>
      <c r="AD1601" s="7"/>
    </row>
    <row r="1602" spans="2:30" ht="15.75" customHeight="1">
      <c r="B1602" s="63"/>
      <c r="C1602" s="64" t="s">
        <v>138</v>
      </c>
      <c r="D1602" s="125">
        <v>4.3022529374515806</v>
      </c>
      <c r="E1602" s="126">
        <v>0</v>
      </c>
      <c r="F1602" s="127">
        <v>4.3022529374515806</v>
      </c>
      <c r="O1602" s="7"/>
      <c r="Q1602" s="60" t="s">
        <v>1785</v>
      </c>
      <c r="R1602" s="55"/>
      <c r="S1602" s="122">
        <v>25.265931484927808</v>
      </c>
      <c r="T1602" s="123">
        <v>0</v>
      </c>
      <c r="U1602" s="124">
        <v>25.265931484927808</v>
      </c>
      <c r="AD1602" s="7"/>
    </row>
    <row r="1603" spans="2:30" ht="15.75" customHeight="1">
      <c r="B1603" s="63"/>
      <c r="C1603" s="64" t="s">
        <v>217</v>
      </c>
      <c r="D1603" s="125">
        <v>1.5272800165925333</v>
      </c>
      <c r="E1603" s="126">
        <v>0</v>
      </c>
      <c r="F1603" s="127">
        <v>1.5272800165925333</v>
      </c>
      <c r="O1603" s="7"/>
      <c r="Q1603" s="60" t="s">
        <v>1189</v>
      </c>
      <c r="R1603" s="60" t="s">
        <v>97</v>
      </c>
      <c r="S1603" s="122">
        <v>25.251808993178681</v>
      </c>
      <c r="T1603" s="123">
        <v>0</v>
      </c>
      <c r="U1603" s="124">
        <v>25.251808993178681</v>
      </c>
      <c r="AD1603" s="7"/>
    </row>
    <row r="1604" spans="2:30" ht="15.75" customHeight="1">
      <c r="B1604" s="60" t="s">
        <v>1810</v>
      </c>
      <c r="C1604" s="55"/>
      <c r="D1604" s="122">
        <v>45.843425176083159</v>
      </c>
      <c r="E1604" s="123">
        <v>0</v>
      </c>
      <c r="F1604" s="124">
        <v>45.843425176083159</v>
      </c>
      <c r="O1604" s="7"/>
      <c r="Q1604" s="60" t="s">
        <v>1836</v>
      </c>
      <c r="R1604" s="55"/>
      <c r="S1604" s="122">
        <v>25.251808993178681</v>
      </c>
      <c r="T1604" s="123">
        <v>0</v>
      </c>
      <c r="U1604" s="124">
        <v>25.251808993178681</v>
      </c>
      <c r="AD1604" s="7"/>
    </row>
    <row r="1605" spans="2:30" ht="15.75" customHeight="1">
      <c r="B1605" s="60" t="s">
        <v>1240</v>
      </c>
      <c r="C1605" s="60" t="s">
        <v>97</v>
      </c>
      <c r="D1605" s="122">
        <v>43.655843060293499</v>
      </c>
      <c r="E1605" s="123">
        <v>0</v>
      </c>
      <c r="F1605" s="124">
        <v>43.655843060293499</v>
      </c>
      <c r="O1605" s="7"/>
      <c r="Q1605" s="60" t="s">
        <v>1209</v>
      </c>
      <c r="R1605" s="60" t="s">
        <v>244</v>
      </c>
      <c r="S1605" s="122">
        <v>9.6662783554743434</v>
      </c>
      <c r="T1605" s="123">
        <v>0</v>
      </c>
      <c r="U1605" s="124">
        <v>9.6662783554743434</v>
      </c>
      <c r="AD1605" s="7"/>
    </row>
    <row r="1606" spans="2:30" ht="15.75" customHeight="1">
      <c r="B1606" s="60" t="s">
        <v>1825</v>
      </c>
      <c r="C1606" s="55"/>
      <c r="D1606" s="122">
        <v>43.655843060293499</v>
      </c>
      <c r="E1606" s="123">
        <v>0</v>
      </c>
      <c r="F1606" s="124">
        <v>43.655843060293499</v>
      </c>
      <c r="O1606" s="7"/>
      <c r="Q1606" s="63"/>
      <c r="R1606" s="64" t="s">
        <v>128</v>
      </c>
      <c r="S1606" s="125">
        <v>6.9371783119801984</v>
      </c>
      <c r="T1606" s="126">
        <v>0</v>
      </c>
      <c r="U1606" s="127">
        <v>6.9371783119801984</v>
      </c>
      <c r="AD1606" s="7"/>
    </row>
    <row r="1607" spans="2:30" ht="15.75" customHeight="1">
      <c r="B1607" s="60" t="s">
        <v>1252</v>
      </c>
      <c r="C1607" s="60" t="s">
        <v>97</v>
      </c>
      <c r="D1607" s="122">
        <v>43.655843060293499</v>
      </c>
      <c r="E1607" s="123">
        <v>0</v>
      </c>
      <c r="F1607" s="124">
        <v>43.655843060293499</v>
      </c>
      <c r="O1607" s="7"/>
      <c r="Q1607" s="63"/>
      <c r="R1607" s="64" t="s">
        <v>193</v>
      </c>
      <c r="S1607" s="125">
        <v>4.6767273042741655</v>
      </c>
      <c r="T1607" s="126">
        <v>0</v>
      </c>
      <c r="U1607" s="127">
        <v>4.6767273042741655</v>
      </c>
      <c r="AD1607" s="7"/>
    </row>
    <row r="1608" spans="2:30" ht="15.75" customHeight="1">
      <c r="B1608" s="60" t="s">
        <v>1823</v>
      </c>
      <c r="C1608" s="55"/>
      <c r="D1608" s="122">
        <v>43.655843060293499</v>
      </c>
      <c r="E1608" s="123">
        <v>0</v>
      </c>
      <c r="F1608" s="124">
        <v>43.655843060293499</v>
      </c>
      <c r="O1608" s="7"/>
      <c r="Q1608" s="63"/>
      <c r="R1608" s="64" t="s">
        <v>138</v>
      </c>
      <c r="S1608" s="125">
        <v>2.7249698328493035</v>
      </c>
      <c r="T1608" s="126">
        <v>0</v>
      </c>
      <c r="U1608" s="127">
        <v>2.7249698328493035</v>
      </c>
      <c r="AD1608" s="7"/>
    </row>
    <row r="1609" spans="2:30" ht="15.75" customHeight="1">
      <c r="B1609" s="60" t="s">
        <v>1118</v>
      </c>
      <c r="C1609" s="60" t="s">
        <v>202</v>
      </c>
      <c r="D1609" s="122">
        <v>35.407720046323298</v>
      </c>
      <c r="E1609" s="123">
        <v>0</v>
      </c>
      <c r="F1609" s="124">
        <v>35.407720046323298</v>
      </c>
      <c r="O1609" s="7"/>
      <c r="Q1609" s="63"/>
      <c r="R1609" s="64" t="s">
        <v>217</v>
      </c>
      <c r="S1609" s="125">
        <v>1.2089053521729716</v>
      </c>
      <c r="T1609" s="126">
        <v>0</v>
      </c>
      <c r="U1609" s="127">
        <v>1.2089053521729716</v>
      </c>
      <c r="AD1609" s="7"/>
    </row>
    <row r="1610" spans="2:30" ht="15.75" customHeight="1">
      <c r="B1610" s="63"/>
      <c r="C1610" s="64" t="s">
        <v>87</v>
      </c>
      <c r="D1610" s="125">
        <v>6.5136112400069388</v>
      </c>
      <c r="E1610" s="126">
        <v>0</v>
      </c>
      <c r="F1610" s="127">
        <v>6.5136112400069388</v>
      </c>
      <c r="O1610" s="7"/>
      <c r="Q1610" s="60" t="s">
        <v>1810</v>
      </c>
      <c r="R1610" s="55"/>
      <c r="S1610" s="122">
        <v>25.214059156750984</v>
      </c>
      <c r="T1610" s="123">
        <v>0</v>
      </c>
      <c r="U1610" s="124">
        <v>25.214059156750984</v>
      </c>
      <c r="AD1610" s="7"/>
    </row>
    <row r="1611" spans="2:30" ht="15.75" customHeight="1">
      <c r="B1611" s="63"/>
      <c r="C1611" s="64" t="s">
        <v>217</v>
      </c>
      <c r="D1611" s="125">
        <v>1.6931962300942294</v>
      </c>
      <c r="E1611" s="126">
        <v>0</v>
      </c>
      <c r="F1611" s="127">
        <v>1.6931962300942294</v>
      </c>
      <c r="O1611" s="7"/>
      <c r="Q1611" s="60" t="s">
        <v>1207</v>
      </c>
      <c r="R1611" s="60" t="s">
        <v>193</v>
      </c>
      <c r="S1611" s="122">
        <v>25.124435906577773</v>
      </c>
      <c r="T1611" s="123">
        <v>0</v>
      </c>
      <c r="U1611" s="124">
        <v>25.124435906577773</v>
      </c>
      <c r="AD1611" s="7"/>
    </row>
    <row r="1612" spans="2:30" ht="15.75" customHeight="1">
      <c r="B1612" s="63"/>
      <c r="C1612" s="64" t="s">
        <v>244</v>
      </c>
      <c r="D1612" s="125">
        <v>1.4954897464667083E-2</v>
      </c>
      <c r="E1612" s="126">
        <v>0</v>
      </c>
      <c r="F1612" s="127">
        <v>1.4954897464667083E-2</v>
      </c>
      <c r="O1612" s="7"/>
      <c r="Q1612" s="60" t="s">
        <v>1786</v>
      </c>
      <c r="R1612" s="55"/>
      <c r="S1612" s="122">
        <v>25.124435906577773</v>
      </c>
      <c r="T1612" s="123">
        <v>0</v>
      </c>
      <c r="U1612" s="124">
        <v>25.124435906577773</v>
      </c>
      <c r="AD1612" s="7"/>
    </row>
    <row r="1613" spans="2:30" ht="15.75" customHeight="1">
      <c r="B1613" s="60" t="s">
        <v>1776</v>
      </c>
      <c r="C1613" s="55"/>
      <c r="D1613" s="122">
        <v>43.629482413889136</v>
      </c>
      <c r="E1613" s="123">
        <v>0</v>
      </c>
      <c r="F1613" s="124">
        <v>43.629482413889136</v>
      </c>
      <c r="O1613" s="7"/>
      <c r="Q1613" s="60" t="s">
        <v>1355</v>
      </c>
      <c r="R1613" s="60" t="s">
        <v>138</v>
      </c>
      <c r="S1613" s="122">
        <v>24.407100387150685</v>
      </c>
      <c r="T1613" s="123">
        <v>0</v>
      </c>
      <c r="U1613" s="124">
        <v>24.407100387150685</v>
      </c>
      <c r="AD1613" s="7"/>
    </row>
    <row r="1614" spans="2:30" ht="15.75" customHeight="1">
      <c r="B1614" s="60" t="s">
        <v>1272</v>
      </c>
      <c r="C1614" s="60" t="s">
        <v>138</v>
      </c>
      <c r="D1614" s="122">
        <v>43.471578294598935</v>
      </c>
      <c r="E1614" s="123">
        <v>0</v>
      </c>
      <c r="F1614" s="124">
        <v>43.471578294598935</v>
      </c>
      <c r="O1614" s="7"/>
      <c r="Q1614" s="60" t="s">
        <v>1796</v>
      </c>
      <c r="R1614" s="55"/>
      <c r="S1614" s="122">
        <v>24.407100387150685</v>
      </c>
      <c r="T1614" s="123">
        <v>0</v>
      </c>
      <c r="U1614" s="124">
        <v>24.407100387150685</v>
      </c>
      <c r="AD1614" s="7"/>
    </row>
    <row r="1615" spans="2:30" ht="15.75" customHeight="1">
      <c r="B1615" s="60" t="s">
        <v>1789</v>
      </c>
      <c r="C1615" s="55"/>
      <c r="D1615" s="122">
        <v>43.471578294598935</v>
      </c>
      <c r="E1615" s="123">
        <v>0</v>
      </c>
      <c r="F1615" s="124">
        <v>43.471578294598935</v>
      </c>
      <c r="O1615" s="7"/>
      <c r="Q1615" s="60" t="s">
        <v>1176</v>
      </c>
      <c r="R1615" s="60" t="s">
        <v>244</v>
      </c>
      <c r="S1615" s="122">
        <v>23.758645444868691</v>
      </c>
      <c r="T1615" s="123">
        <v>0</v>
      </c>
      <c r="U1615" s="124">
        <v>23.758645444868691</v>
      </c>
      <c r="AD1615" s="7"/>
    </row>
    <row r="1616" spans="2:30" ht="15.75" customHeight="1">
      <c r="B1616" s="60" t="s">
        <v>1355</v>
      </c>
      <c r="C1616" s="60" t="s">
        <v>138</v>
      </c>
      <c r="D1616" s="122">
        <v>38.534562133298181</v>
      </c>
      <c r="E1616" s="123">
        <v>0</v>
      </c>
      <c r="F1616" s="124">
        <v>38.534562133298181</v>
      </c>
      <c r="O1616" s="7"/>
      <c r="Q1616" s="60" t="s">
        <v>1797</v>
      </c>
      <c r="R1616" s="55"/>
      <c r="S1616" s="122">
        <v>23.758645444868691</v>
      </c>
      <c r="T1616" s="123">
        <v>0</v>
      </c>
      <c r="U1616" s="124">
        <v>23.758645444868691</v>
      </c>
      <c r="AD1616" s="7"/>
    </row>
    <row r="1617" spans="2:30" ht="15.75" customHeight="1">
      <c r="B1617" s="60" t="s">
        <v>1796</v>
      </c>
      <c r="C1617" s="55"/>
      <c r="D1617" s="122">
        <v>38.534562133298181</v>
      </c>
      <c r="E1617" s="123">
        <v>0</v>
      </c>
      <c r="F1617" s="124">
        <v>38.534562133298181</v>
      </c>
      <c r="O1617" s="7"/>
      <c r="Q1617" s="60" t="s">
        <v>1065</v>
      </c>
      <c r="R1617" s="60" t="s">
        <v>217</v>
      </c>
      <c r="S1617" s="122">
        <v>23.666258537804023</v>
      </c>
      <c r="T1617" s="123">
        <v>0</v>
      </c>
      <c r="U1617" s="124">
        <v>23.666258537804023</v>
      </c>
      <c r="AD1617" s="7"/>
    </row>
    <row r="1618" spans="2:30" ht="15.75" customHeight="1">
      <c r="B1618" s="60" t="s">
        <v>1176</v>
      </c>
      <c r="C1618" s="60" t="s">
        <v>244</v>
      </c>
      <c r="D1618" s="122">
        <v>37.970484662789723</v>
      </c>
      <c r="E1618" s="123">
        <v>0</v>
      </c>
      <c r="F1618" s="124">
        <v>37.970484662789723</v>
      </c>
      <c r="O1618" s="7"/>
      <c r="Q1618" s="60" t="s">
        <v>1821</v>
      </c>
      <c r="R1618" s="55"/>
      <c r="S1618" s="122">
        <v>23.666258537804023</v>
      </c>
      <c r="T1618" s="123">
        <v>0</v>
      </c>
      <c r="U1618" s="124">
        <v>23.666258537804023</v>
      </c>
      <c r="AD1618" s="7"/>
    </row>
    <row r="1619" spans="2:30" ht="15.75" customHeight="1">
      <c r="B1619" s="60" t="s">
        <v>1797</v>
      </c>
      <c r="C1619" s="55"/>
      <c r="D1619" s="122">
        <v>37.970484662789723</v>
      </c>
      <c r="E1619" s="123">
        <v>0</v>
      </c>
      <c r="F1619" s="124">
        <v>37.970484662789723</v>
      </c>
      <c r="O1619" s="7"/>
      <c r="Q1619" s="60" t="s">
        <v>1365</v>
      </c>
      <c r="R1619" s="60" t="s">
        <v>61</v>
      </c>
      <c r="S1619" s="122">
        <v>9.9763308590606616</v>
      </c>
      <c r="T1619" s="123">
        <v>0</v>
      </c>
      <c r="U1619" s="124">
        <v>9.9763308590606616</v>
      </c>
      <c r="AD1619" s="7"/>
    </row>
    <row r="1620" spans="2:30" ht="15.75" customHeight="1">
      <c r="B1620" s="60" t="s">
        <v>1025</v>
      </c>
      <c r="C1620" s="60" t="s">
        <v>128</v>
      </c>
      <c r="D1620" s="122">
        <v>30.846301078833282</v>
      </c>
      <c r="E1620" s="123">
        <v>0</v>
      </c>
      <c r="F1620" s="124">
        <v>30.846301078833282</v>
      </c>
      <c r="O1620" s="7"/>
      <c r="Q1620" s="63"/>
      <c r="R1620" s="64" t="s">
        <v>202</v>
      </c>
      <c r="S1620" s="125">
        <v>8.0423138599631425</v>
      </c>
      <c r="T1620" s="126">
        <v>0</v>
      </c>
      <c r="U1620" s="127">
        <v>8.0423138599631425</v>
      </c>
      <c r="AD1620" s="7"/>
    </row>
    <row r="1621" spans="2:30" ht="15.75" customHeight="1">
      <c r="B1621" s="63"/>
      <c r="C1621" s="64" t="s">
        <v>217</v>
      </c>
      <c r="D1621" s="125">
        <v>5.8389744366942953</v>
      </c>
      <c r="E1621" s="126">
        <v>0</v>
      </c>
      <c r="F1621" s="127">
        <v>5.8389744366942953</v>
      </c>
      <c r="O1621" s="7"/>
      <c r="Q1621" s="63"/>
      <c r="R1621" s="64" t="s">
        <v>161</v>
      </c>
      <c r="S1621" s="125">
        <v>3.7524192911975476</v>
      </c>
      <c r="T1621" s="126">
        <v>0</v>
      </c>
      <c r="U1621" s="127">
        <v>3.7524192911975476</v>
      </c>
      <c r="AD1621" s="7"/>
    </row>
    <row r="1622" spans="2:30" ht="15.75" customHeight="1">
      <c r="B1622" s="60" t="s">
        <v>1809</v>
      </c>
      <c r="C1622" s="55"/>
      <c r="D1622" s="122">
        <v>36.685275515527579</v>
      </c>
      <c r="E1622" s="123">
        <v>0</v>
      </c>
      <c r="F1622" s="124">
        <v>36.685275515527579</v>
      </c>
      <c r="O1622" s="7"/>
      <c r="Q1622" s="63"/>
      <c r="R1622" s="64" t="s">
        <v>244</v>
      </c>
      <c r="S1622" s="125">
        <v>1.3100474053885851</v>
      </c>
      <c r="T1622" s="126">
        <v>0</v>
      </c>
      <c r="U1622" s="127">
        <v>1.3100474053885851</v>
      </c>
      <c r="AD1622" s="7"/>
    </row>
    <row r="1623" spans="2:30" ht="15.75" customHeight="1">
      <c r="B1623" s="60" t="s">
        <v>1365</v>
      </c>
      <c r="C1623" s="60" t="s">
        <v>61</v>
      </c>
      <c r="D1623" s="122">
        <v>15.490931238444409</v>
      </c>
      <c r="E1623" s="123">
        <v>0</v>
      </c>
      <c r="F1623" s="124">
        <v>15.490931238444409</v>
      </c>
      <c r="O1623" s="7"/>
      <c r="Q1623" s="63"/>
      <c r="R1623" s="64" t="s">
        <v>217</v>
      </c>
      <c r="S1623" s="125">
        <v>0.15995265801731517</v>
      </c>
      <c r="T1623" s="126">
        <v>0</v>
      </c>
      <c r="U1623" s="127">
        <v>0.15995265801731517</v>
      </c>
      <c r="AD1623" s="7"/>
    </row>
    <row r="1624" spans="2:30" ht="15.75" customHeight="1">
      <c r="B1624" s="63"/>
      <c r="C1624" s="64" t="s">
        <v>202</v>
      </c>
      <c r="D1624" s="125">
        <v>11.118419282925419</v>
      </c>
      <c r="E1624" s="126">
        <v>0</v>
      </c>
      <c r="F1624" s="127">
        <v>11.118419282925419</v>
      </c>
      <c r="O1624" s="7"/>
      <c r="Q1624" s="63"/>
      <c r="R1624" s="64" t="s">
        <v>310</v>
      </c>
      <c r="S1624" s="125">
        <v>0.11542004700539343</v>
      </c>
      <c r="T1624" s="126">
        <v>0</v>
      </c>
      <c r="U1624" s="127">
        <v>0.11542004700539343</v>
      </c>
      <c r="AD1624" s="7"/>
    </row>
    <row r="1625" spans="2:30" ht="15.75" customHeight="1">
      <c r="B1625" s="63"/>
      <c r="C1625" s="64" t="s">
        <v>161</v>
      </c>
      <c r="D1625" s="125">
        <v>6.2163386548967416</v>
      </c>
      <c r="E1625" s="126">
        <v>0</v>
      </c>
      <c r="F1625" s="127">
        <v>6.2163386548967416</v>
      </c>
      <c r="O1625" s="7"/>
      <c r="Q1625" s="63"/>
      <c r="R1625" s="64" t="s">
        <v>87</v>
      </c>
      <c r="S1625" s="125">
        <v>0.10589811211960265</v>
      </c>
      <c r="T1625" s="126">
        <v>0</v>
      </c>
      <c r="U1625" s="127">
        <v>0.10589811211960265</v>
      </c>
      <c r="AD1625" s="7"/>
    </row>
    <row r="1626" spans="2:30" ht="15.75" customHeight="1">
      <c r="B1626" s="63"/>
      <c r="C1626" s="64" t="s">
        <v>244</v>
      </c>
      <c r="D1626" s="125">
        <v>2.0936856450533918</v>
      </c>
      <c r="E1626" s="126">
        <v>0</v>
      </c>
      <c r="F1626" s="127">
        <v>2.0936856450533918</v>
      </c>
      <c r="O1626" s="7"/>
      <c r="Q1626" s="60" t="s">
        <v>1833</v>
      </c>
      <c r="R1626" s="55"/>
      <c r="S1626" s="122">
        <v>23.462382232752248</v>
      </c>
      <c r="T1626" s="123">
        <v>0</v>
      </c>
      <c r="U1626" s="124">
        <v>23.462382232752248</v>
      </c>
      <c r="AD1626" s="7"/>
    </row>
    <row r="1627" spans="2:30" ht="15.75" customHeight="1">
      <c r="B1627" s="63"/>
      <c r="C1627" s="64" t="s">
        <v>87</v>
      </c>
      <c r="D1627" s="125">
        <v>1.0230546065136399</v>
      </c>
      <c r="E1627" s="126">
        <v>0</v>
      </c>
      <c r="F1627" s="127">
        <v>1.0230546065136399</v>
      </c>
      <c r="O1627" s="7"/>
      <c r="Q1627" s="60" t="s">
        <v>1383</v>
      </c>
      <c r="R1627" s="60" t="s">
        <v>217</v>
      </c>
      <c r="S1627" s="122">
        <v>23.403599436217696</v>
      </c>
      <c r="T1627" s="123">
        <v>0</v>
      </c>
      <c r="U1627" s="124">
        <v>23.403599436217696</v>
      </c>
      <c r="AD1627" s="7"/>
    </row>
    <row r="1628" spans="2:30" ht="15.75" customHeight="1">
      <c r="B1628" s="63"/>
      <c r="C1628" s="64" t="s">
        <v>217</v>
      </c>
      <c r="D1628" s="125">
        <v>0.2020774395212962</v>
      </c>
      <c r="E1628" s="126">
        <v>0</v>
      </c>
      <c r="F1628" s="127">
        <v>0.2020774395212962</v>
      </c>
      <c r="O1628" s="7"/>
      <c r="Q1628" s="60" t="s">
        <v>1822</v>
      </c>
      <c r="R1628" s="55"/>
      <c r="S1628" s="122">
        <v>23.403599436217696</v>
      </c>
      <c r="T1628" s="123">
        <v>0</v>
      </c>
      <c r="U1628" s="124">
        <v>23.403599436217696</v>
      </c>
      <c r="AD1628" s="7"/>
    </row>
    <row r="1629" spans="2:30" ht="15.75" customHeight="1">
      <c r="B1629" s="63"/>
      <c r="C1629" s="64" t="s">
        <v>310</v>
      </c>
      <c r="D1629" s="125">
        <v>0.19293934891312536</v>
      </c>
      <c r="E1629" s="126">
        <v>0</v>
      </c>
      <c r="F1629" s="127">
        <v>0.19293934891312536</v>
      </c>
      <c r="O1629" s="7"/>
      <c r="Q1629" s="60" t="s">
        <v>1350</v>
      </c>
      <c r="R1629" s="60" t="s">
        <v>250</v>
      </c>
      <c r="S1629" s="122">
        <v>21.315066696555334</v>
      </c>
      <c r="T1629" s="123">
        <v>0</v>
      </c>
      <c r="U1629" s="124">
        <v>21.315066696555334</v>
      </c>
      <c r="AD1629" s="7"/>
    </row>
    <row r="1630" spans="2:30" ht="15.75" customHeight="1">
      <c r="B1630" s="60" t="s">
        <v>1833</v>
      </c>
      <c r="C1630" s="55"/>
      <c r="D1630" s="122">
        <v>36.33744621626802</v>
      </c>
      <c r="E1630" s="123">
        <v>0</v>
      </c>
      <c r="F1630" s="124">
        <v>36.33744621626802</v>
      </c>
      <c r="O1630" s="7"/>
      <c r="Q1630" s="60" t="s">
        <v>1555</v>
      </c>
      <c r="R1630" s="55"/>
      <c r="S1630" s="122">
        <v>21.315066696555334</v>
      </c>
      <c r="T1630" s="123">
        <v>0</v>
      </c>
      <c r="U1630" s="124">
        <v>21.315066696555334</v>
      </c>
      <c r="AD1630" s="7"/>
    </row>
    <row r="1631" spans="2:30" ht="15.75" customHeight="1">
      <c r="B1631" s="60" t="s">
        <v>1146</v>
      </c>
      <c r="C1631" s="60" t="s">
        <v>217</v>
      </c>
      <c r="D1631" s="122">
        <v>35.557120831978814</v>
      </c>
      <c r="E1631" s="123">
        <v>0</v>
      </c>
      <c r="F1631" s="124">
        <v>35.557120831978814</v>
      </c>
      <c r="O1631" s="7"/>
      <c r="Q1631" s="60" t="s">
        <v>1216</v>
      </c>
      <c r="R1631" s="60" t="s">
        <v>217</v>
      </c>
      <c r="S1631" s="122">
        <v>21.240029272509801</v>
      </c>
      <c r="T1631" s="123">
        <v>0</v>
      </c>
      <c r="U1631" s="124">
        <v>21.240029272509801</v>
      </c>
      <c r="AD1631" s="7"/>
    </row>
    <row r="1632" spans="2:30" ht="15.75" customHeight="1">
      <c r="B1632" s="60" t="s">
        <v>1811</v>
      </c>
      <c r="C1632" s="55"/>
      <c r="D1632" s="122">
        <v>35.557120831978814</v>
      </c>
      <c r="E1632" s="123">
        <v>0</v>
      </c>
      <c r="F1632" s="124">
        <v>35.557120831978814</v>
      </c>
      <c r="O1632" s="7"/>
      <c r="Q1632" s="60" t="s">
        <v>1832</v>
      </c>
      <c r="R1632" s="55"/>
      <c r="S1632" s="122">
        <v>21.240029272509801</v>
      </c>
      <c r="T1632" s="123">
        <v>0</v>
      </c>
      <c r="U1632" s="124">
        <v>21.240029272509801</v>
      </c>
      <c r="AD1632" s="7"/>
    </row>
    <row r="1633" spans="2:30" ht="15.75" customHeight="1">
      <c r="B1633" s="60" t="s">
        <v>1189</v>
      </c>
      <c r="C1633" s="60" t="s">
        <v>97</v>
      </c>
      <c r="D1633" s="122">
        <v>34.366020420282688</v>
      </c>
      <c r="E1633" s="123">
        <v>0</v>
      </c>
      <c r="F1633" s="124">
        <v>34.366020420282688</v>
      </c>
      <c r="O1633" s="7"/>
      <c r="Q1633" s="60" t="s">
        <v>1112</v>
      </c>
      <c r="R1633" s="60" t="s">
        <v>244</v>
      </c>
      <c r="S1633" s="122">
        <v>17.77921478741651</v>
      </c>
      <c r="T1633" s="123">
        <v>0</v>
      </c>
      <c r="U1633" s="124">
        <v>17.77921478741651</v>
      </c>
      <c r="AD1633" s="7"/>
    </row>
    <row r="1634" spans="2:30" ht="15.75" customHeight="1">
      <c r="B1634" s="60" t="s">
        <v>1836</v>
      </c>
      <c r="C1634" s="55"/>
      <c r="D1634" s="122">
        <v>34.366020420282688</v>
      </c>
      <c r="E1634" s="123">
        <v>0</v>
      </c>
      <c r="F1634" s="124">
        <v>34.366020420282688</v>
      </c>
      <c r="O1634" s="7"/>
      <c r="Q1634" s="63"/>
      <c r="R1634" s="64" t="s">
        <v>217</v>
      </c>
      <c r="S1634" s="125">
        <v>3.4179357450015773</v>
      </c>
      <c r="T1634" s="126">
        <v>0</v>
      </c>
      <c r="U1634" s="127">
        <v>3.4179357450015773</v>
      </c>
      <c r="AD1634" s="7"/>
    </row>
    <row r="1635" spans="2:30" ht="15.75" customHeight="1">
      <c r="B1635" s="60" t="s">
        <v>968</v>
      </c>
      <c r="C1635" s="60" t="s">
        <v>244</v>
      </c>
      <c r="D1635" s="122">
        <v>32.238965066028832</v>
      </c>
      <c r="E1635" s="123">
        <v>0</v>
      </c>
      <c r="F1635" s="124">
        <v>32.238965066028832</v>
      </c>
      <c r="O1635" s="7"/>
      <c r="Q1635" s="60" t="s">
        <v>1805</v>
      </c>
      <c r="R1635" s="55"/>
      <c r="S1635" s="122">
        <v>21.197150532418089</v>
      </c>
      <c r="T1635" s="123">
        <v>0</v>
      </c>
      <c r="U1635" s="124">
        <v>21.197150532418089</v>
      </c>
      <c r="AD1635" s="7"/>
    </row>
    <row r="1636" spans="2:30" ht="15.75" customHeight="1">
      <c r="B1636" s="63"/>
      <c r="C1636" s="64" t="s">
        <v>306</v>
      </c>
      <c r="D1636" s="125">
        <v>0.63257848137786288</v>
      </c>
      <c r="E1636" s="126">
        <v>0</v>
      </c>
      <c r="F1636" s="127">
        <v>0.63257848137786288</v>
      </c>
      <c r="O1636" s="7"/>
      <c r="Q1636" s="60" t="s">
        <v>1080</v>
      </c>
      <c r="R1636" s="60" t="s">
        <v>217</v>
      </c>
      <c r="S1636" s="122">
        <v>21.004309565957968</v>
      </c>
      <c r="T1636" s="123">
        <v>0</v>
      </c>
      <c r="U1636" s="124">
        <v>21.004309565957968</v>
      </c>
      <c r="AD1636" s="7"/>
    </row>
    <row r="1637" spans="2:30" ht="15.75" customHeight="1">
      <c r="B1637" s="60" t="s">
        <v>1803</v>
      </c>
      <c r="C1637" s="55"/>
      <c r="D1637" s="122">
        <v>32.871543547406695</v>
      </c>
      <c r="E1637" s="123">
        <v>0</v>
      </c>
      <c r="F1637" s="124">
        <v>32.871543547406695</v>
      </c>
      <c r="O1637" s="7"/>
      <c r="Q1637" s="60" t="s">
        <v>1835</v>
      </c>
      <c r="R1637" s="55"/>
      <c r="S1637" s="122">
        <v>21.004309565957968</v>
      </c>
      <c r="T1637" s="123">
        <v>0</v>
      </c>
      <c r="U1637" s="124">
        <v>21.004309565957968</v>
      </c>
      <c r="AD1637" s="7"/>
    </row>
    <row r="1638" spans="2:30" ht="15.75" customHeight="1">
      <c r="B1638" s="60" t="s">
        <v>965</v>
      </c>
      <c r="C1638" s="60" t="s">
        <v>217</v>
      </c>
      <c r="D1638" s="122">
        <v>32.802486261662196</v>
      </c>
      <c r="E1638" s="123">
        <v>0</v>
      </c>
      <c r="F1638" s="124">
        <v>32.802486261662196</v>
      </c>
      <c r="O1638" s="7"/>
      <c r="Q1638" s="60" t="s">
        <v>968</v>
      </c>
      <c r="R1638" s="60" t="s">
        <v>244</v>
      </c>
      <c r="S1638" s="122">
        <v>20.172356168629729</v>
      </c>
      <c r="T1638" s="123">
        <v>0</v>
      </c>
      <c r="U1638" s="124">
        <v>20.172356168629729</v>
      </c>
      <c r="AD1638" s="7"/>
    </row>
    <row r="1639" spans="2:30" ht="15.75" customHeight="1">
      <c r="B1639" s="60" t="s">
        <v>1819</v>
      </c>
      <c r="C1639" s="55"/>
      <c r="D1639" s="122">
        <v>32.802486261662196</v>
      </c>
      <c r="E1639" s="123">
        <v>0</v>
      </c>
      <c r="F1639" s="124">
        <v>32.802486261662196</v>
      </c>
      <c r="O1639" s="7"/>
      <c r="Q1639" s="63"/>
      <c r="R1639" s="64" t="s">
        <v>306</v>
      </c>
      <c r="S1639" s="125">
        <v>0.41516711803599832</v>
      </c>
      <c r="T1639" s="126">
        <v>0</v>
      </c>
      <c r="U1639" s="127">
        <v>0.41516711803599832</v>
      </c>
      <c r="AD1639" s="7"/>
    </row>
    <row r="1640" spans="2:30" ht="15.75" customHeight="1">
      <c r="B1640" s="60" t="s">
        <v>1041</v>
      </c>
      <c r="C1640" s="60" t="s">
        <v>217</v>
      </c>
      <c r="D1640" s="122">
        <v>31.268824852242673</v>
      </c>
      <c r="E1640" s="123">
        <v>0</v>
      </c>
      <c r="F1640" s="124">
        <v>31.268824852242673</v>
      </c>
      <c r="O1640" s="7"/>
      <c r="Q1640" s="60" t="s">
        <v>1803</v>
      </c>
      <c r="R1640" s="55"/>
      <c r="S1640" s="122">
        <v>20.587523286665729</v>
      </c>
      <c r="T1640" s="123">
        <v>0</v>
      </c>
      <c r="U1640" s="124">
        <v>20.587523286665729</v>
      </c>
      <c r="AD1640" s="7"/>
    </row>
    <row r="1641" spans="2:30" ht="15.75" customHeight="1">
      <c r="B1641" s="63"/>
      <c r="C1641" s="64" t="s">
        <v>244</v>
      </c>
      <c r="D1641" s="125">
        <v>1.4954897464667083</v>
      </c>
      <c r="E1641" s="126">
        <v>0</v>
      </c>
      <c r="F1641" s="127">
        <v>1.4954897464667083</v>
      </c>
      <c r="O1641" s="7"/>
      <c r="Q1641" s="60" t="s">
        <v>1397</v>
      </c>
      <c r="R1641" s="60" t="s">
        <v>217</v>
      </c>
      <c r="S1641" s="122">
        <v>20.204546275871394</v>
      </c>
      <c r="T1641" s="123">
        <v>0</v>
      </c>
      <c r="U1641" s="124">
        <v>20.204546275871394</v>
      </c>
      <c r="AD1641" s="7"/>
    </row>
    <row r="1642" spans="2:30" ht="15.75" customHeight="1">
      <c r="B1642" s="60" t="s">
        <v>1818</v>
      </c>
      <c r="C1642" s="55"/>
      <c r="D1642" s="122">
        <v>32.764314598709383</v>
      </c>
      <c r="E1642" s="123">
        <v>0</v>
      </c>
      <c r="F1642" s="124">
        <v>32.764314598709383</v>
      </c>
      <c r="O1642" s="7"/>
      <c r="Q1642" s="60" t="s">
        <v>1837</v>
      </c>
      <c r="R1642" s="55"/>
      <c r="S1642" s="122">
        <v>20.204546275871394</v>
      </c>
      <c r="T1642" s="123">
        <v>0</v>
      </c>
      <c r="U1642" s="124">
        <v>20.204546275871394</v>
      </c>
      <c r="AD1642" s="7"/>
    </row>
    <row r="1643" spans="2:30" ht="15.75" customHeight="1">
      <c r="B1643" s="60" t="s">
        <v>1112</v>
      </c>
      <c r="C1643" s="60" t="s">
        <v>244</v>
      </c>
      <c r="D1643" s="122">
        <v>28.414305182867459</v>
      </c>
      <c r="E1643" s="123">
        <v>0</v>
      </c>
      <c r="F1643" s="124">
        <v>28.414305182867459</v>
      </c>
      <c r="O1643" s="7"/>
      <c r="Q1643" s="60" t="s">
        <v>1190</v>
      </c>
      <c r="R1643" s="60" t="s">
        <v>128</v>
      </c>
      <c r="S1643" s="122">
        <v>19.378554948357817</v>
      </c>
      <c r="T1643" s="123">
        <v>0</v>
      </c>
      <c r="U1643" s="124">
        <v>19.378554948357817</v>
      </c>
      <c r="AD1643" s="7"/>
    </row>
    <row r="1644" spans="2:30" ht="15.75" customHeight="1">
      <c r="B1644" s="63"/>
      <c r="C1644" s="64" t="s">
        <v>217</v>
      </c>
      <c r="D1644" s="125">
        <v>4.3180758129287504</v>
      </c>
      <c r="E1644" s="126">
        <v>0</v>
      </c>
      <c r="F1644" s="127">
        <v>4.3180758129287504</v>
      </c>
      <c r="O1644" s="7"/>
      <c r="Q1644" s="60" t="s">
        <v>1831</v>
      </c>
      <c r="R1644" s="55"/>
      <c r="S1644" s="122">
        <v>19.378554948357817</v>
      </c>
      <c r="T1644" s="123">
        <v>0</v>
      </c>
      <c r="U1644" s="124">
        <v>19.378554948357817</v>
      </c>
      <c r="AD1644" s="7"/>
    </row>
    <row r="1645" spans="2:30" ht="15.75" customHeight="1">
      <c r="B1645" s="60" t="s">
        <v>1805</v>
      </c>
      <c r="C1645" s="55"/>
      <c r="D1645" s="122">
        <v>32.732380995796206</v>
      </c>
      <c r="E1645" s="123">
        <v>0</v>
      </c>
      <c r="F1645" s="124">
        <v>32.732380995796206</v>
      </c>
      <c r="O1645" s="7"/>
      <c r="Q1645" s="60" t="s">
        <v>1309</v>
      </c>
      <c r="R1645" s="60" t="s">
        <v>87</v>
      </c>
      <c r="S1645" s="122">
        <v>18.416744867234165</v>
      </c>
      <c r="T1645" s="123">
        <v>0</v>
      </c>
      <c r="U1645" s="124">
        <v>18.416744867234165</v>
      </c>
      <c r="AD1645" s="7"/>
    </row>
    <row r="1646" spans="2:30" ht="15.75" customHeight="1">
      <c r="B1646" s="60" t="s">
        <v>1390</v>
      </c>
      <c r="C1646" s="60" t="s">
        <v>87</v>
      </c>
      <c r="D1646" s="122">
        <v>11.820959912323678</v>
      </c>
      <c r="E1646" s="123">
        <v>0</v>
      </c>
      <c r="F1646" s="124">
        <v>11.820959912323678</v>
      </c>
      <c r="O1646" s="7"/>
      <c r="Q1646" s="60" t="s">
        <v>1742</v>
      </c>
      <c r="R1646" s="55"/>
      <c r="S1646" s="122">
        <v>18.416744867234165</v>
      </c>
      <c r="T1646" s="123">
        <v>0</v>
      </c>
      <c r="U1646" s="124">
        <v>18.416744867234165</v>
      </c>
      <c r="AD1646" s="7"/>
    </row>
    <row r="1647" spans="2:30" ht="15.75" customHeight="1">
      <c r="B1647" s="63"/>
      <c r="C1647" s="64" t="s">
        <v>61</v>
      </c>
      <c r="D1647" s="125">
        <v>5.7936082831782096</v>
      </c>
      <c r="E1647" s="126">
        <v>0</v>
      </c>
      <c r="F1647" s="127">
        <v>5.7936082831782096</v>
      </c>
      <c r="O1647" s="7"/>
      <c r="Q1647" s="60" t="s">
        <v>1311</v>
      </c>
      <c r="R1647" s="60" t="s">
        <v>217</v>
      </c>
      <c r="S1647" s="122">
        <v>17.005493115525091</v>
      </c>
      <c r="T1647" s="123">
        <v>0</v>
      </c>
      <c r="U1647" s="124">
        <v>17.005493115525091</v>
      </c>
      <c r="AD1647" s="7"/>
    </row>
    <row r="1648" spans="2:30" ht="15.75" customHeight="1">
      <c r="B1648" s="63"/>
      <c r="C1648" s="64" t="s">
        <v>202</v>
      </c>
      <c r="D1648" s="125">
        <v>4.3618567796015757</v>
      </c>
      <c r="E1648" s="126">
        <v>0</v>
      </c>
      <c r="F1648" s="127">
        <v>4.3618567796015757</v>
      </c>
      <c r="O1648" s="7"/>
      <c r="Q1648" s="60" t="s">
        <v>1843</v>
      </c>
      <c r="R1648" s="55"/>
      <c r="S1648" s="122">
        <v>17.005493115525091</v>
      </c>
      <c r="T1648" s="123">
        <v>0</v>
      </c>
      <c r="U1648" s="124">
        <v>17.005493115525091</v>
      </c>
      <c r="AD1648" s="7"/>
    </row>
    <row r="1649" spans="2:30" ht="15.75" customHeight="1">
      <c r="B1649" s="63"/>
      <c r="C1649" s="64" t="s">
        <v>164</v>
      </c>
      <c r="D1649" s="125">
        <v>2.8921892159293705</v>
      </c>
      <c r="E1649" s="126">
        <v>0</v>
      </c>
      <c r="F1649" s="127">
        <v>2.8921892159293705</v>
      </c>
      <c r="O1649" s="7"/>
      <c r="Q1649" s="60" t="s">
        <v>1136</v>
      </c>
      <c r="R1649" s="60" t="s">
        <v>138</v>
      </c>
      <c r="S1649" s="122">
        <v>16.961964370453078</v>
      </c>
      <c r="T1649" s="123">
        <v>0</v>
      </c>
      <c r="U1649" s="124">
        <v>16.961964370453078</v>
      </c>
      <c r="AD1649" s="7"/>
    </row>
    <row r="1650" spans="2:30" ht="15.75" customHeight="1">
      <c r="B1650" s="63"/>
      <c r="C1650" s="64" t="s">
        <v>244</v>
      </c>
      <c r="D1650" s="125">
        <v>2.8115207233574115</v>
      </c>
      <c r="E1650" s="126">
        <v>0</v>
      </c>
      <c r="F1650" s="127">
        <v>2.8115207233574115</v>
      </c>
      <c r="O1650" s="7"/>
      <c r="Q1650" s="60" t="s">
        <v>1814</v>
      </c>
      <c r="R1650" s="55"/>
      <c r="S1650" s="122">
        <v>16.961964370453078</v>
      </c>
      <c r="T1650" s="123">
        <v>0</v>
      </c>
      <c r="U1650" s="124">
        <v>16.961964370453078</v>
      </c>
      <c r="AD1650" s="7"/>
    </row>
    <row r="1651" spans="2:30" ht="15.75" customHeight="1">
      <c r="B1651" s="63"/>
      <c r="C1651" s="64" t="s">
        <v>128</v>
      </c>
      <c r="D1651" s="125">
        <v>1.0473467418617939</v>
      </c>
      <c r="E1651" s="126">
        <v>0</v>
      </c>
      <c r="F1651" s="127">
        <v>1.0473467418617939</v>
      </c>
      <c r="O1651" s="7"/>
      <c r="Q1651" s="60" t="s">
        <v>1326</v>
      </c>
      <c r="R1651" s="60" t="s">
        <v>217</v>
      </c>
      <c r="S1651" s="122">
        <v>16.837121896559495</v>
      </c>
      <c r="T1651" s="123">
        <v>0</v>
      </c>
      <c r="U1651" s="124">
        <v>16.837121896559495</v>
      </c>
      <c r="AD1651" s="7"/>
    </row>
    <row r="1652" spans="2:30" ht="15.75" customHeight="1">
      <c r="B1652" s="63"/>
      <c r="C1652" s="64" t="s">
        <v>193</v>
      </c>
      <c r="D1652" s="125">
        <v>0.66705613106746608</v>
      </c>
      <c r="E1652" s="126">
        <v>0</v>
      </c>
      <c r="F1652" s="127">
        <v>0.66705613106746608</v>
      </c>
      <c r="O1652" s="7"/>
      <c r="Q1652" s="60" t="s">
        <v>1844</v>
      </c>
      <c r="R1652" s="55"/>
      <c r="S1652" s="122">
        <v>16.837121896559495</v>
      </c>
      <c r="T1652" s="123">
        <v>0</v>
      </c>
      <c r="U1652" s="124">
        <v>16.837121896559495</v>
      </c>
      <c r="AD1652" s="7"/>
    </row>
    <row r="1653" spans="2:30" ht="15.75" customHeight="1">
      <c r="B1653" s="63"/>
      <c r="C1653" s="64" t="s">
        <v>210</v>
      </c>
      <c r="D1653" s="125">
        <v>0.66088931984447852</v>
      </c>
      <c r="E1653" s="126">
        <v>0</v>
      </c>
      <c r="F1653" s="127">
        <v>0.66088931984447852</v>
      </c>
      <c r="O1653" s="7"/>
      <c r="Q1653" s="60" t="s">
        <v>898</v>
      </c>
      <c r="R1653" s="60" t="s">
        <v>217</v>
      </c>
      <c r="S1653" s="122">
        <v>14.257320356282442</v>
      </c>
      <c r="T1653" s="123">
        <v>0</v>
      </c>
      <c r="U1653" s="124">
        <v>14.257320356282442</v>
      </c>
      <c r="AD1653" s="7"/>
    </row>
    <row r="1654" spans="2:30" ht="15.75" customHeight="1">
      <c r="B1654" s="63"/>
      <c r="C1654" s="64" t="s">
        <v>310</v>
      </c>
      <c r="D1654" s="125">
        <v>0.30867074353737523</v>
      </c>
      <c r="E1654" s="126">
        <v>0</v>
      </c>
      <c r="F1654" s="127">
        <v>0.30867074353737523</v>
      </c>
      <c r="O1654" s="7"/>
      <c r="Q1654" s="63"/>
      <c r="R1654" s="64" t="s">
        <v>244</v>
      </c>
      <c r="S1654" s="125">
        <v>2.4380793748072511</v>
      </c>
      <c r="T1654" s="126">
        <v>0</v>
      </c>
      <c r="U1654" s="127">
        <v>2.4380793748072511</v>
      </c>
      <c r="AD1654" s="7"/>
    </row>
    <row r="1655" spans="2:30" ht="15.75" customHeight="1">
      <c r="B1655" s="63"/>
      <c r="C1655" s="64" t="s">
        <v>138</v>
      </c>
      <c r="D1655" s="125">
        <v>0.18494370499523186</v>
      </c>
      <c r="E1655" s="126">
        <v>0</v>
      </c>
      <c r="F1655" s="127">
        <v>0.18494370499523186</v>
      </c>
      <c r="O1655" s="7"/>
      <c r="Q1655" s="63"/>
      <c r="R1655" s="64" t="s">
        <v>319</v>
      </c>
      <c r="S1655" s="125">
        <v>0.13967998814226776</v>
      </c>
      <c r="T1655" s="126">
        <v>0</v>
      </c>
      <c r="U1655" s="127">
        <v>0.13967998814226776</v>
      </c>
      <c r="AD1655" s="7"/>
    </row>
    <row r="1656" spans="2:30" ht="15.75" customHeight="1">
      <c r="B1656" s="63"/>
      <c r="C1656" s="64" t="s">
        <v>217</v>
      </c>
      <c r="D1656" s="125">
        <v>0.10422941617414226</v>
      </c>
      <c r="E1656" s="126">
        <v>0</v>
      </c>
      <c r="F1656" s="127">
        <v>0.10422941617414226</v>
      </c>
      <c r="O1656" s="7"/>
      <c r="Q1656" s="60" t="s">
        <v>1842</v>
      </c>
      <c r="R1656" s="55"/>
      <c r="S1656" s="122">
        <v>16.835079719231963</v>
      </c>
      <c r="T1656" s="123">
        <v>0</v>
      </c>
      <c r="U1656" s="124">
        <v>16.835079719231963</v>
      </c>
      <c r="AD1656" s="7"/>
    </row>
    <row r="1657" spans="2:30" ht="15.75" customHeight="1">
      <c r="B1657" s="63"/>
      <c r="C1657" s="64" t="s">
        <v>331</v>
      </c>
      <c r="D1657" s="125">
        <v>4.7065654613466623E-2</v>
      </c>
      <c r="E1657" s="126">
        <v>0</v>
      </c>
      <c r="F1657" s="127">
        <v>4.7065654613466623E-2</v>
      </c>
      <c r="O1657" s="7"/>
      <c r="Q1657" s="60" t="s">
        <v>1335</v>
      </c>
      <c r="R1657" s="60" t="s">
        <v>244</v>
      </c>
      <c r="S1657" s="122">
        <v>14.036222200591983</v>
      </c>
      <c r="T1657" s="123">
        <v>0</v>
      </c>
      <c r="U1657" s="124">
        <v>14.036222200591983</v>
      </c>
      <c r="AD1657" s="7"/>
    </row>
    <row r="1658" spans="2:30" ht="15.75" customHeight="1">
      <c r="B1658" s="63"/>
      <c r="C1658" s="64" t="s">
        <v>97</v>
      </c>
      <c r="D1658" s="125">
        <v>3.3335039807674202E-2</v>
      </c>
      <c r="E1658" s="126">
        <v>0</v>
      </c>
      <c r="F1658" s="127">
        <v>3.3335039807674202E-2</v>
      </c>
      <c r="O1658" s="7"/>
      <c r="Q1658" s="63"/>
      <c r="R1658" s="64" t="s">
        <v>97</v>
      </c>
      <c r="S1658" s="125">
        <v>2.2979146183792603</v>
      </c>
      <c r="T1658" s="126">
        <v>0</v>
      </c>
      <c r="U1658" s="127">
        <v>2.2979146183792603</v>
      </c>
      <c r="AD1658" s="7"/>
    </row>
    <row r="1659" spans="2:30" ht="15.75" customHeight="1">
      <c r="B1659" s="63"/>
      <c r="C1659" s="64" t="s">
        <v>45</v>
      </c>
      <c r="D1659" s="125">
        <v>9.5613177463037824E-3</v>
      </c>
      <c r="E1659" s="126">
        <v>0</v>
      </c>
      <c r="F1659" s="127">
        <v>9.5613177463037824E-3</v>
      </c>
      <c r="O1659" s="7"/>
      <c r="Q1659" s="63"/>
      <c r="R1659" s="64" t="s">
        <v>217</v>
      </c>
      <c r="S1659" s="125">
        <v>0.16837121896559495</v>
      </c>
      <c r="T1659" s="126">
        <v>0</v>
      </c>
      <c r="U1659" s="127">
        <v>0.16837121896559495</v>
      </c>
      <c r="AD1659" s="7"/>
    </row>
    <row r="1660" spans="2:30" ht="15.75" customHeight="1">
      <c r="B1660" s="63"/>
      <c r="C1660" s="64" t="s">
        <v>319</v>
      </c>
      <c r="D1660" s="125">
        <v>6.7789320911735267E-3</v>
      </c>
      <c r="E1660" s="126">
        <v>0</v>
      </c>
      <c r="F1660" s="127">
        <v>6.7789320911735267E-3</v>
      </c>
      <c r="O1660" s="7"/>
      <c r="Q1660" s="60" t="s">
        <v>1829</v>
      </c>
      <c r="R1660" s="55"/>
      <c r="S1660" s="122">
        <v>16.502508037936838</v>
      </c>
      <c r="T1660" s="123">
        <v>0</v>
      </c>
      <c r="U1660" s="124">
        <v>16.502508037936838</v>
      </c>
      <c r="AD1660" s="7"/>
    </row>
    <row r="1661" spans="2:30" ht="15.75" customHeight="1">
      <c r="B1661" s="60" t="s">
        <v>1850</v>
      </c>
      <c r="C1661" s="55"/>
      <c r="D1661" s="122">
        <v>30.750011916129349</v>
      </c>
      <c r="E1661" s="123">
        <v>0</v>
      </c>
      <c r="F1661" s="124">
        <v>30.750011916129349</v>
      </c>
      <c r="O1661" s="7"/>
      <c r="Q1661" s="60" t="s">
        <v>1415</v>
      </c>
      <c r="R1661" s="60" t="s">
        <v>97</v>
      </c>
      <c r="S1661" s="122">
        <v>16.379333385335418</v>
      </c>
      <c r="T1661" s="123">
        <v>0</v>
      </c>
      <c r="U1661" s="124">
        <v>16.379333385335418</v>
      </c>
      <c r="AD1661" s="7"/>
    </row>
    <row r="1662" spans="2:30" ht="15.75" customHeight="1">
      <c r="B1662" s="60" t="s">
        <v>1065</v>
      </c>
      <c r="C1662" s="60" t="s">
        <v>217</v>
      </c>
      <c r="D1662" s="122">
        <v>29.898952525382519</v>
      </c>
      <c r="E1662" s="123">
        <v>0</v>
      </c>
      <c r="F1662" s="124">
        <v>29.898952525382519</v>
      </c>
      <c r="O1662" s="7"/>
      <c r="Q1662" s="60" t="s">
        <v>1852</v>
      </c>
      <c r="R1662" s="55"/>
      <c r="S1662" s="122">
        <v>16.379333385335418</v>
      </c>
      <c r="T1662" s="123">
        <v>0</v>
      </c>
      <c r="U1662" s="124">
        <v>16.379333385335418</v>
      </c>
      <c r="AD1662" s="7"/>
    </row>
    <row r="1663" spans="2:30" ht="15.75" customHeight="1">
      <c r="B1663" s="60" t="s">
        <v>1821</v>
      </c>
      <c r="C1663" s="55"/>
      <c r="D1663" s="122">
        <v>29.898952525382519</v>
      </c>
      <c r="E1663" s="123">
        <v>0</v>
      </c>
      <c r="F1663" s="124">
        <v>29.898952525382519</v>
      </c>
      <c r="O1663" s="7"/>
      <c r="Q1663" s="60" t="s">
        <v>1141</v>
      </c>
      <c r="R1663" s="60" t="s">
        <v>97</v>
      </c>
      <c r="S1663" s="122">
        <v>16.334637683417494</v>
      </c>
      <c r="T1663" s="123">
        <v>0</v>
      </c>
      <c r="U1663" s="124">
        <v>16.334637683417494</v>
      </c>
      <c r="AD1663" s="7"/>
    </row>
    <row r="1664" spans="2:30" ht="15.75" customHeight="1">
      <c r="B1664" s="60" t="s">
        <v>1383</v>
      </c>
      <c r="C1664" s="60" t="s">
        <v>217</v>
      </c>
      <c r="D1664" s="122">
        <v>29.567120098379128</v>
      </c>
      <c r="E1664" s="123">
        <v>0</v>
      </c>
      <c r="F1664" s="124">
        <v>29.567120098379128</v>
      </c>
      <c r="O1664" s="7"/>
      <c r="Q1664" s="60" t="s">
        <v>1853</v>
      </c>
      <c r="R1664" s="55"/>
      <c r="S1664" s="122">
        <v>16.334637683417494</v>
      </c>
      <c r="T1664" s="123">
        <v>0</v>
      </c>
      <c r="U1664" s="124">
        <v>16.334637683417494</v>
      </c>
      <c r="AD1664" s="7"/>
    </row>
    <row r="1665" spans="2:30" ht="15.75" customHeight="1">
      <c r="B1665" s="60" t="s">
        <v>1822</v>
      </c>
      <c r="C1665" s="55"/>
      <c r="D1665" s="122">
        <v>29.567120098379128</v>
      </c>
      <c r="E1665" s="123">
        <v>0</v>
      </c>
      <c r="F1665" s="124">
        <v>29.567120098379128</v>
      </c>
      <c r="O1665" s="7"/>
      <c r="Q1665" s="60" t="s">
        <v>1347</v>
      </c>
      <c r="R1665" s="60" t="s">
        <v>202</v>
      </c>
      <c r="S1665" s="122">
        <v>15.28039633392997</v>
      </c>
      <c r="T1665" s="123">
        <v>0</v>
      </c>
      <c r="U1665" s="124">
        <v>15.28039633392997</v>
      </c>
      <c r="AD1665" s="7"/>
    </row>
    <row r="1666" spans="2:30" ht="15.75" customHeight="1">
      <c r="B1666" s="60" t="s">
        <v>1190</v>
      </c>
      <c r="C1666" s="60" t="s">
        <v>128</v>
      </c>
      <c r="D1666" s="122">
        <v>27.068094684117035</v>
      </c>
      <c r="E1666" s="123">
        <v>0</v>
      </c>
      <c r="F1666" s="124">
        <v>27.068094684117035</v>
      </c>
      <c r="O1666" s="7"/>
      <c r="Q1666" s="63"/>
      <c r="R1666" s="64" t="s">
        <v>217</v>
      </c>
      <c r="S1666" s="125">
        <v>0.45965342777607421</v>
      </c>
      <c r="T1666" s="126">
        <v>0</v>
      </c>
      <c r="U1666" s="127">
        <v>0.45965342777607421</v>
      </c>
      <c r="AD1666" s="7"/>
    </row>
    <row r="1667" spans="2:30" ht="15.75" customHeight="1">
      <c r="B1667" s="60" t="s">
        <v>1831</v>
      </c>
      <c r="C1667" s="55"/>
      <c r="D1667" s="122">
        <v>27.068094684117035</v>
      </c>
      <c r="E1667" s="123">
        <v>0</v>
      </c>
      <c r="F1667" s="124">
        <v>27.068094684117035</v>
      </c>
      <c r="O1667" s="7"/>
      <c r="Q1667" s="60" t="s">
        <v>1802</v>
      </c>
      <c r="R1667" s="55"/>
      <c r="S1667" s="122">
        <v>15.740049761706043</v>
      </c>
      <c r="T1667" s="123">
        <v>0</v>
      </c>
      <c r="U1667" s="124">
        <v>15.740049761706043</v>
      </c>
      <c r="AD1667" s="7"/>
    </row>
    <row r="1668" spans="2:30" ht="15.75" customHeight="1">
      <c r="B1668" s="60" t="s">
        <v>1216</v>
      </c>
      <c r="C1668" s="60" t="s">
        <v>217</v>
      </c>
      <c r="D1668" s="122">
        <v>26.833756837485808</v>
      </c>
      <c r="E1668" s="123">
        <v>0</v>
      </c>
      <c r="F1668" s="124">
        <v>26.833756837485808</v>
      </c>
      <c r="O1668" s="7"/>
      <c r="Q1668" s="60" t="s">
        <v>1103</v>
      </c>
      <c r="R1668" s="60" t="s">
        <v>244</v>
      </c>
      <c r="S1668" s="122">
        <v>15.477274346519426</v>
      </c>
      <c r="T1668" s="123">
        <v>0</v>
      </c>
      <c r="U1668" s="124">
        <v>15.477274346519426</v>
      </c>
      <c r="AD1668" s="7"/>
    </row>
    <row r="1669" spans="2:30" ht="15.75" customHeight="1">
      <c r="B1669" s="60" t="s">
        <v>1832</v>
      </c>
      <c r="C1669" s="55"/>
      <c r="D1669" s="122">
        <v>26.833756837485808</v>
      </c>
      <c r="E1669" s="123">
        <v>0</v>
      </c>
      <c r="F1669" s="124">
        <v>26.833756837485808</v>
      </c>
      <c r="O1669" s="7"/>
      <c r="Q1669" s="60" t="s">
        <v>1820</v>
      </c>
      <c r="R1669" s="55"/>
      <c r="S1669" s="122">
        <v>15.477274346519426</v>
      </c>
      <c r="T1669" s="123">
        <v>0</v>
      </c>
      <c r="U1669" s="124">
        <v>15.477274346519426</v>
      </c>
      <c r="AD1669" s="7"/>
    </row>
    <row r="1670" spans="2:30" ht="15.75" customHeight="1">
      <c r="B1670" s="60" t="s">
        <v>1136</v>
      </c>
      <c r="C1670" s="60" t="s">
        <v>138</v>
      </c>
      <c r="D1670" s="122">
        <v>26.779988592176995</v>
      </c>
      <c r="E1670" s="123">
        <v>0</v>
      </c>
      <c r="F1670" s="124">
        <v>26.779988592176995</v>
      </c>
      <c r="O1670" s="7"/>
      <c r="Q1670" s="60" t="s">
        <v>1109</v>
      </c>
      <c r="R1670" s="60" t="s">
        <v>244</v>
      </c>
      <c r="S1670" s="122">
        <v>13.577705608705978</v>
      </c>
      <c r="T1670" s="123">
        <v>0</v>
      </c>
      <c r="U1670" s="124">
        <v>13.577705608705978</v>
      </c>
      <c r="AD1670" s="7"/>
    </row>
    <row r="1671" spans="2:30" ht="15.75" customHeight="1">
      <c r="B1671" s="60" t="s">
        <v>1814</v>
      </c>
      <c r="C1671" s="55"/>
      <c r="D1671" s="122">
        <v>26.779988592176995</v>
      </c>
      <c r="E1671" s="123">
        <v>0</v>
      </c>
      <c r="F1671" s="124">
        <v>26.779988592176995</v>
      </c>
      <c r="O1671" s="7"/>
      <c r="Q1671" s="63"/>
      <c r="R1671" s="64" t="s">
        <v>217</v>
      </c>
      <c r="S1671" s="125">
        <v>1.7746326478973706</v>
      </c>
      <c r="T1671" s="126">
        <v>0</v>
      </c>
      <c r="U1671" s="127">
        <v>1.7746326478973706</v>
      </c>
      <c r="AD1671" s="7"/>
    </row>
    <row r="1672" spans="2:30" ht="15.75" customHeight="1">
      <c r="B1672" s="60" t="s">
        <v>1080</v>
      </c>
      <c r="C1672" s="60" t="s">
        <v>217</v>
      </c>
      <c r="D1672" s="122">
        <v>26.535958505559687</v>
      </c>
      <c r="E1672" s="123">
        <v>0</v>
      </c>
      <c r="F1672" s="124">
        <v>26.535958505559687</v>
      </c>
      <c r="O1672" s="7"/>
      <c r="Q1672" s="63"/>
      <c r="R1672" s="64" t="s">
        <v>87</v>
      </c>
      <c r="S1672" s="125">
        <v>7.0536359288618608E-2</v>
      </c>
      <c r="T1672" s="126">
        <v>0</v>
      </c>
      <c r="U1672" s="127">
        <v>7.0536359288618608E-2</v>
      </c>
      <c r="AD1672" s="7"/>
    </row>
    <row r="1673" spans="2:30" ht="15.75" customHeight="1">
      <c r="B1673" s="60" t="s">
        <v>1835</v>
      </c>
      <c r="C1673" s="55"/>
      <c r="D1673" s="122">
        <v>26.535958505559687</v>
      </c>
      <c r="E1673" s="123">
        <v>0</v>
      </c>
      <c r="F1673" s="124">
        <v>26.535958505559687</v>
      </c>
      <c r="O1673" s="7"/>
      <c r="Q1673" s="60" t="s">
        <v>1824</v>
      </c>
      <c r="R1673" s="55"/>
      <c r="S1673" s="122">
        <v>15.422874615891967</v>
      </c>
      <c r="T1673" s="123">
        <v>0</v>
      </c>
      <c r="U1673" s="124">
        <v>15.422874615891967</v>
      </c>
      <c r="AD1673" s="7"/>
    </row>
    <row r="1674" spans="2:30" ht="15.75" customHeight="1">
      <c r="B1674" s="60" t="s">
        <v>1296</v>
      </c>
      <c r="C1674" s="60" t="s">
        <v>164</v>
      </c>
      <c r="D1674" s="122">
        <v>14.460644652943785</v>
      </c>
      <c r="E1674" s="123">
        <v>0</v>
      </c>
      <c r="F1674" s="124">
        <v>14.460644652943785</v>
      </c>
      <c r="O1674" s="7"/>
      <c r="Q1674" s="60" t="s">
        <v>1162</v>
      </c>
      <c r="R1674" s="60" t="s">
        <v>310</v>
      </c>
      <c r="S1674" s="122">
        <v>15.38826896348518</v>
      </c>
      <c r="T1674" s="123">
        <v>0</v>
      </c>
      <c r="U1674" s="124">
        <v>15.38826896348518</v>
      </c>
      <c r="AD1674" s="7"/>
    </row>
    <row r="1675" spans="2:30" ht="15.75" customHeight="1">
      <c r="B1675" s="63"/>
      <c r="C1675" s="64" t="s">
        <v>45</v>
      </c>
      <c r="D1675" s="125">
        <v>11.469951536049738</v>
      </c>
      <c r="E1675" s="126">
        <v>0</v>
      </c>
      <c r="F1675" s="127">
        <v>11.469951536049738</v>
      </c>
      <c r="O1675" s="7"/>
      <c r="Q1675" s="60" t="s">
        <v>1771</v>
      </c>
      <c r="R1675" s="55"/>
      <c r="S1675" s="122">
        <v>15.38826896348518</v>
      </c>
      <c r="T1675" s="123">
        <v>0</v>
      </c>
      <c r="U1675" s="124">
        <v>15.38826896348518</v>
      </c>
      <c r="AD1675" s="7"/>
    </row>
    <row r="1676" spans="2:30" ht="15.75" customHeight="1">
      <c r="B1676" s="60" t="s">
        <v>1855</v>
      </c>
      <c r="C1676" s="55"/>
      <c r="D1676" s="122">
        <v>25.930596188993523</v>
      </c>
      <c r="E1676" s="123">
        <v>0</v>
      </c>
      <c r="F1676" s="124">
        <v>25.930596188993523</v>
      </c>
      <c r="O1676" s="7"/>
      <c r="Q1676" s="60" t="s">
        <v>1155</v>
      </c>
      <c r="R1676" s="60" t="s">
        <v>202</v>
      </c>
      <c r="S1676" s="122">
        <v>12.249029298411788</v>
      </c>
      <c r="T1676" s="123">
        <v>0</v>
      </c>
      <c r="U1676" s="124">
        <v>12.249029298411788</v>
      </c>
      <c r="AD1676" s="7"/>
    </row>
    <row r="1677" spans="2:30" ht="15.75" customHeight="1">
      <c r="B1677" s="60" t="s">
        <v>1335</v>
      </c>
      <c r="C1677" s="60" t="s">
        <v>244</v>
      </c>
      <c r="D1677" s="122">
        <v>22.432346197000626</v>
      </c>
      <c r="E1677" s="123">
        <v>0</v>
      </c>
      <c r="F1677" s="124">
        <v>22.432346197000626</v>
      </c>
      <c r="O1677" s="7"/>
      <c r="Q1677" s="63"/>
      <c r="R1677" s="64" t="s">
        <v>61</v>
      </c>
      <c r="S1677" s="125">
        <v>2.4940827147651654</v>
      </c>
      <c r="T1677" s="126">
        <v>0</v>
      </c>
      <c r="U1677" s="127">
        <v>2.4940827147651654</v>
      </c>
      <c r="AD1677" s="7"/>
    </row>
    <row r="1678" spans="2:30" ht="15.75" customHeight="1">
      <c r="B1678" s="63"/>
      <c r="C1678" s="64" t="s">
        <v>97</v>
      </c>
      <c r="D1678" s="125">
        <v>3.1273078582457243</v>
      </c>
      <c r="E1678" s="126">
        <v>0</v>
      </c>
      <c r="F1678" s="127">
        <v>3.1273078582457243</v>
      </c>
      <c r="O1678" s="7"/>
      <c r="Q1678" s="63"/>
      <c r="R1678" s="64" t="s">
        <v>217</v>
      </c>
      <c r="S1678" s="125">
        <v>0.54720646163818365</v>
      </c>
      <c r="T1678" s="126">
        <v>0</v>
      </c>
      <c r="U1678" s="127">
        <v>0.54720646163818365</v>
      </c>
      <c r="AD1678" s="7"/>
    </row>
    <row r="1679" spans="2:30" ht="15.75" customHeight="1">
      <c r="B1679" s="63"/>
      <c r="C1679" s="64" t="s">
        <v>217</v>
      </c>
      <c r="D1679" s="125">
        <v>0.21271309423294338</v>
      </c>
      <c r="E1679" s="126">
        <v>0</v>
      </c>
      <c r="F1679" s="127">
        <v>0.21271309423294338</v>
      </c>
      <c r="O1679" s="7"/>
      <c r="Q1679" s="63"/>
      <c r="R1679" s="64" t="s">
        <v>87</v>
      </c>
      <c r="S1679" s="125">
        <v>5.5987956693714022E-2</v>
      </c>
      <c r="T1679" s="126">
        <v>0</v>
      </c>
      <c r="U1679" s="127">
        <v>5.5987956693714022E-2</v>
      </c>
      <c r="AD1679" s="7"/>
    </row>
    <row r="1680" spans="2:30" ht="15.75" customHeight="1">
      <c r="B1680" s="60" t="s">
        <v>1829</v>
      </c>
      <c r="C1680" s="55"/>
      <c r="D1680" s="122">
        <v>25.772367149479294</v>
      </c>
      <c r="E1680" s="123">
        <v>0</v>
      </c>
      <c r="F1680" s="124">
        <v>25.772367149479294</v>
      </c>
      <c r="O1680" s="7"/>
      <c r="Q1680" s="60" t="s">
        <v>1816</v>
      </c>
      <c r="R1680" s="55"/>
      <c r="S1680" s="122">
        <v>15.34630643150885</v>
      </c>
      <c r="T1680" s="123">
        <v>0</v>
      </c>
      <c r="U1680" s="124">
        <v>15.34630643150885</v>
      </c>
      <c r="AD1680" s="7"/>
    </row>
    <row r="1681" spans="2:30" ht="15.75" customHeight="1">
      <c r="B1681" s="60" t="s">
        <v>1162</v>
      </c>
      <c r="C1681" s="60" t="s">
        <v>310</v>
      </c>
      <c r="D1681" s="122">
        <v>25.72345681488197</v>
      </c>
      <c r="E1681" s="123">
        <v>0</v>
      </c>
      <c r="F1681" s="124">
        <v>25.72345681488197</v>
      </c>
      <c r="O1681" s="7"/>
      <c r="Q1681" s="60" t="s">
        <v>996</v>
      </c>
      <c r="R1681" s="60" t="s">
        <v>45</v>
      </c>
      <c r="S1681" s="122">
        <v>15.278937973415564</v>
      </c>
      <c r="T1681" s="123">
        <v>0</v>
      </c>
      <c r="U1681" s="124">
        <v>15.278937973415564</v>
      </c>
      <c r="AD1681" s="7"/>
    </row>
    <row r="1682" spans="2:30" ht="15.75" customHeight="1">
      <c r="B1682" s="60" t="s">
        <v>1771</v>
      </c>
      <c r="C1682" s="55"/>
      <c r="D1682" s="122">
        <v>25.72345681488197</v>
      </c>
      <c r="E1682" s="123">
        <v>0</v>
      </c>
      <c r="F1682" s="124">
        <v>25.72345681488197</v>
      </c>
      <c r="O1682" s="7"/>
      <c r="Q1682" s="60" t="s">
        <v>1856</v>
      </c>
      <c r="R1682" s="55"/>
      <c r="S1682" s="122">
        <v>15.278937973415564</v>
      </c>
      <c r="T1682" s="123">
        <v>0</v>
      </c>
      <c r="U1682" s="124">
        <v>15.278937973415564</v>
      </c>
      <c r="AD1682" s="7"/>
    </row>
    <row r="1683" spans="2:30" ht="15.75" customHeight="1">
      <c r="B1683" s="60" t="s">
        <v>1397</v>
      </c>
      <c r="C1683" s="60" t="s">
        <v>217</v>
      </c>
      <c r="D1683" s="122">
        <v>25.525571307953207</v>
      </c>
      <c r="E1683" s="123">
        <v>0</v>
      </c>
      <c r="F1683" s="124">
        <v>25.525571307953207</v>
      </c>
      <c r="O1683" s="7"/>
      <c r="Q1683" s="60" t="s">
        <v>1221</v>
      </c>
      <c r="R1683" s="60" t="s">
        <v>244</v>
      </c>
      <c r="S1683" s="122">
        <v>12.54838264732923</v>
      </c>
      <c r="T1683" s="123">
        <v>0</v>
      </c>
      <c r="U1683" s="124">
        <v>12.54838264732923</v>
      </c>
      <c r="AD1683" s="7"/>
    </row>
    <row r="1684" spans="2:30" ht="15.75" customHeight="1">
      <c r="B1684" s="60" t="s">
        <v>1837</v>
      </c>
      <c r="C1684" s="55"/>
      <c r="D1684" s="122">
        <v>25.525571307953207</v>
      </c>
      <c r="E1684" s="123">
        <v>0</v>
      </c>
      <c r="F1684" s="124">
        <v>25.525571307953207</v>
      </c>
      <c r="O1684" s="7"/>
      <c r="Q1684" s="63"/>
      <c r="R1684" s="64" t="s">
        <v>217</v>
      </c>
      <c r="S1684" s="125">
        <v>2.3285739582941778</v>
      </c>
      <c r="T1684" s="126">
        <v>0</v>
      </c>
      <c r="U1684" s="127">
        <v>2.3285739582941778</v>
      </c>
      <c r="AD1684" s="7"/>
    </row>
    <row r="1685" spans="2:30" ht="15.75" customHeight="1">
      <c r="B1685" s="60" t="s">
        <v>1103</v>
      </c>
      <c r="C1685" s="60" t="s">
        <v>244</v>
      </c>
      <c r="D1685" s="122">
        <v>24.735400406559357</v>
      </c>
      <c r="E1685" s="123">
        <v>0</v>
      </c>
      <c r="F1685" s="124">
        <v>24.735400406559357</v>
      </c>
      <c r="O1685" s="7"/>
      <c r="Q1685" s="60" t="s">
        <v>1830</v>
      </c>
      <c r="R1685" s="55"/>
      <c r="S1685" s="122">
        <v>14.876956605623409</v>
      </c>
      <c r="T1685" s="123">
        <v>0</v>
      </c>
      <c r="U1685" s="124">
        <v>14.876956605623409</v>
      </c>
      <c r="AD1685" s="7"/>
    </row>
    <row r="1686" spans="2:30" ht="15.75" customHeight="1">
      <c r="B1686" s="60" t="s">
        <v>1820</v>
      </c>
      <c r="C1686" s="55"/>
      <c r="D1686" s="122">
        <v>24.735400406559357</v>
      </c>
      <c r="E1686" s="123">
        <v>0</v>
      </c>
      <c r="F1686" s="124">
        <v>24.735400406559357</v>
      </c>
      <c r="O1686" s="7"/>
      <c r="Q1686" s="60" t="s">
        <v>1353</v>
      </c>
      <c r="R1686" s="60" t="s">
        <v>244</v>
      </c>
      <c r="S1686" s="122">
        <v>10.246442206432148</v>
      </c>
      <c r="T1686" s="123">
        <v>0</v>
      </c>
      <c r="U1686" s="124">
        <v>10.246442206432148</v>
      </c>
      <c r="AD1686" s="7"/>
    </row>
    <row r="1687" spans="2:30" ht="15.75" customHeight="1">
      <c r="B1687" s="60" t="s">
        <v>1109</v>
      </c>
      <c r="C1687" s="60" t="s">
        <v>244</v>
      </c>
      <c r="D1687" s="122">
        <v>21.699556221231941</v>
      </c>
      <c r="E1687" s="123">
        <v>0</v>
      </c>
      <c r="F1687" s="124">
        <v>21.699556221231941</v>
      </c>
      <c r="O1687" s="7"/>
      <c r="Q1687" s="63"/>
      <c r="R1687" s="64" t="s">
        <v>128</v>
      </c>
      <c r="S1687" s="125">
        <v>3.1381150890863188</v>
      </c>
      <c r="T1687" s="126">
        <v>0</v>
      </c>
      <c r="U1687" s="127">
        <v>3.1381150890863188</v>
      </c>
      <c r="AD1687" s="7"/>
    </row>
    <row r="1688" spans="2:30" ht="15.75" customHeight="1">
      <c r="B1688" s="63"/>
      <c r="C1688" s="64" t="s">
        <v>217</v>
      </c>
      <c r="D1688" s="125">
        <v>2.241996013215223</v>
      </c>
      <c r="E1688" s="126">
        <v>0</v>
      </c>
      <c r="F1688" s="127">
        <v>2.241996013215223</v>
      </c>
      <c r="O1688" s="7"/>
      <c r="Q1688" s="63"/>
      <c r="R1688" s="64" t="s">
        <v>217</v>
      </c>
      <c r="S1688" s="125">
        <v>1.303193234793705</v>
      </c>
      <c r="T1688" s="126">
        <v>0</v>
      </c>
      <c r="U1688" s="127">
        <v>1.303193234793705</v>
      </c>
      <c r="AD1688" s="7"/>
    </row>
    <row r="1689" spans="2:30" ht="15.75" customHeight="1">
      <c r="B1689" s="63"/>
      <c r="C1689" s="64" t="s">
        <v>87</v>
      </c>
      <c r="D1689" s="125">
        <v>0.68143374657539835</v>
      </c>
      <c r="E1689" s="126">
        <v>0</v>
      </c>
      <c r="F1689" s="127">
        <v>0.68143374657539835</v>
      </c>
      <c r="O1689" s="7"/>
      <c r="Q1689" s="60" t="s">
        <v>1834</v>
      </c>
      <c r="R1689" s="55"/>
      <c r="S1689" s="122">
        <v>14.687750530312172</v>
      </c>
      <c r="T1689" s="123">
        <v>0</v>
      </c>
      <c r="U1689" s="124">
        <v>14.687750530312172</v>
      </c>
      <c r="AD1689" s="7"/>
    </row>
    <row r="1690" spans="2:30" ht="15.75" customHeight="1">
      <c r="B1690" s="60" t="s">
        <v>1824</v>
      </c>
      <c r="C1690" s="55"/>
      <c r="D1690" s="122">
        <v>24.622985981022559</v>
      </c>
      <c r="E1690" s="123">
        <v>0</v>
      </c>
      <c r="F1690" s="124">
        <v>24.622985981022559</v>
      </c>
      <c r="O1690" s="7"/>
      <c r="Q1690" s="60" t="s">
        <v>1287</v>
      </c>
      <c r="R1690" s="60" t="s">
        <v>202</v>
      </c>
      <c r="S1690" s="122">
        <v>14.228609087338569</v>
      </c>
      <c r="T1690" s="123">
        <v>0</v>
      </c>
      <c r="U1690" s="124">
        <v>14.228609087338569</v>
      </c>
      <c r="AD1690" s="7"/>
    </row>
    <row r="1691" spans="2:30" ht="15.75" customHeight="1">
      <c r="B1691" s="60" t="s">
        <v>1217</v>
      </c>
      <c r="C1691" s="60" t="s">
        <v>244</v>
      </c>
      <c r="D1691" s="122">
        <v>16.450387211133794</v>
      </c>
      <c r="E1691" s="123">
        <v>0</v>
      </c>
      <c r="F1691" s="124">
        <v>16.450387211133794</v>
      </c>
      <c r="O1691" s="7"/>
      <c r="Q1691" s="63"/>
      <c r="R1691" s="64" t="s">
        <v>217</v>
      </c>
      <c r="S1691" s="125">
        <v>0.43776516931054688</v>
      </c>
      <c r="T1691" s="126">
        <v>0</v>
      </c>
      <c r="U1691" s="127">
        <v>0.43776516931054688</v>
      </c>
      <c r="AD1691" s="7"/>
    </row>
    <row r="1692" spans="2:30" ht="15.75" customHeight="1">
      <c r="B1692" s="63"/>
      <c r="C1692" s="64" t="s">
        <v>193</v>
      </c>
      <c r="D1692" s="125">
        <v>8.0365019668082915</v>
      </c>
      <c r="E1692" s="126">
        <v>0</v>
      </c>
      <c r="F1692" s="127">
        <v>8.0365019668082915</v>
      </c>
      <c r="O1692" s="7"/>
      <c r="Q1692" s="60" t="s">
        <v>1806</v>
      </c>
      <c r="R1692" s="55"/>
      <c r="S1692" s="122">
        <v>14.666374256649116</v>
      </c>
      <c r="T1692" s="123">
        <v>0</v>
      </c>
      <c r="U1692" s="124">
        <v>14.666374256649116</v>
      </c>
      <c r="AD1692" s="7"/>
    </row>
    <row r="1693" spans="2:30" ht="15.75" customHeight="1">
      <c r="B1693" s="60" t="s">
        <v>1845</v>
      </c>
      <c r="C1693" s="55"/>
      <c r="D1693" s="122">
        <v>24.486889177942086</v>
      </c>
      <c r="E1693" s="123">
        <v>0</v>
      </c>
      <c r="F1693" s="124">
        <v>24.486889177942086</v>
      </c>
      <c r="O1693" s="7"/>
      <c r="Q1693" s="60" t="s">
        <v>1337</v>
      </c>
      <c r="R1693" s="60" t="s">
        <v>244</v>
      </c>
      <c r="S1693" s="122">
        <v>14.036222200591983</v>
      </c>
      <c r="T1693" s="123">
        <v>0</v>
      </c>
      <c r="U1693" s="124">
        <v>14.036222200591983</v>
      </c>
      <c r="AD1693" s="7"/>
    </row>
    <row r="1694" spans="2:30" ht="15.75" customHeight="1">
      <c r="B1694" s="60" t="s">
        <v>996</v>
      </c>
      <c r="C1694" s="60" t="s">
        <v>45</v>
      </c>
      <c r="D1694" s="122">
        <v>23.608191966182179</v>
      </c>
      <c r="E1694" s="123">
        <v>0</v>
      </c>
      <c r="F1694" s="124">
        <v>23.608191966182179</v>
      </c>
      <c r="O1694" s="7"/>
      <c r="Q1694" s="63"/>
      <c r="R1694" s="64" t="s">
        <v>138</v>
      </c>
      <c r="S1694" s="125">
        <v>0.4940069958156697</v>
      </c>
      <c r="T1694" s="126">
        <v>0</v>
      </c>
      <c r="U1694" s="127">
        <v>0.4940069958156697</v>
      </c>
      <c r="AD1694" s="7"/>
    </row>
    <row r="1695" spans="2:30" ht="15.75" customHeight="1">
      <c r="B1695" s="60" t="s">
        <v>1856</v>
      </c>
      <c r="C1695" s="55"/>
      <c r="D1695" s="122">
        <v>23.608191966182179</v>
      </c>
      <c r="E1695" s="123">
        <v>0</v>
      </c>
      <c r="F1695" s="124">
        <v>23.608191966182179</v>
      </c>
      <c r="O1695" s="7"/>
      <c r="Q1695" s="63"/>
      <c r="R1695" s="64" t="s">
        <v>97</v>
      </c>
      <c r="S1695" s="125">
        <v>2.7776989892496556E-3</v>
      </c>
      <c r="T1695" s="126">
        <v>0</v>
      </c>
      <c r="U1695" s="127">
        <v>2.7776989892496556E-3</v>
      </c>
      <c r="AD1695" s="7"/>
    </row>
    <row r="1696" spans="2:30" ht="15.75" customHeight="1">
      <c r="B1696" s="60" t="s">
        <v>1337</v>
      </c>
      <c r="C1696" s="60" t="s">
        <v>244</v>
      </c>
      <c r="D1696" s="122">
        <v>22.432346197000626</v>
      </c>
      <c r="E1696" s="123">
        <v>0</v>
      </c>
      <c r="F1696" s="124">
        <v>22.432346197000626</v>
      </c>
      <c r="O1696" s="7"/>
      <c r="Q1696" s="60" t="s">
        <v>1826</v>
      </c>
      <c r="R1696" s="55"/>
      <c r="S1696" s="122">
        <v>14.533006895396904</v>
      </c>
      <c r="T1696" s="123">
        <v>0</v>
      </c>
      <c r="U1696" s="124">
        <v>14.533006895396904</v>
      </c>
      <c r="AD1696" s="7"/>
    </row>
    <row r="1697" spans="2:30" ht="15.75" customHeight="1">
      <c r="B1697" s="63"/>
      <c r="C1697" s="64" t="s">
        <v>138</v>
      </c>
      <c r="D1697" s="125">
        <v>0.77995103771379315</v>
      </c>
      <c r="E1697" s="126">
        <v>0</v>
      </c>
      <c r="F1697" s="127">
        <v>0.77995103771379315</v>
      </c>
      <c r="O1697" s="7"/>
      <c r="Q1697" s="60" t="s">
        <v>1247</v>
      </c>
      <c r="R1697" s="60" t="s">
        <v>202</v>
      </c>
      <c r="S1697" s="122">
        <v>14.414312111777964</v>
      </c>
      <c r="T1697" s="123">
        <v>0</v>
      </c>
      <c r="U1697" s="124">
        <v>14.414312111777964</v>
      </c>
      <c r="AD1697" s="7"/>
    </row>
    <row r="1698" spans="2:30" ht="15.75" customHeight="1">
      <c r="B1698" s="63"/>
      <c r="C1698" s="64" t="s">
        <v>97</v>
      </c>
      <c r="D1698" s="125">
        <v>3.7802622462310958E-3</v>
      </c>
      <c r="E1698" s="126">
        <v>0</v>
      </c>
      <c r="F1698" s="127">
        <v>3.7802622462310958E-3</v>
      </c>
      <c r="O1698" s="7"/>
      <c r="Q1698" s="63"/>
      <c r="R1698" s="64" t="s">
        <v>244</v>
      </c>
      <c r="S1698" s="125">
        <v>9.357481467061321E-3</v>
      </c>
      <c r="T1698" s="126">
        <v>0</v>
      </c>
      <c r="U1698" s="127">
        <v>9.357481467061321E-3</v>
      </c>
      <c r="AD1698" s="7"/>
    </row>
    <row r="1699" spans="2:30" ht="15.75" customHeight="1">
      <c r="B1699" s="60" t="s">
        <v>1826</v>
      </c>
      <c r="C1699" s="55"/>
      <c r="D1699" s="122">
        <v>23.216077496960651</v>
      </c>
      <c r="E1699" s="123">
        <v>0</v>
      </c>
      <c r="F1699" s="124">
        <v>23.216077496960651</v>
      </c>
      <c r="O1699" s="7"/>
      <c r="Q1699" s="60" t="s">
        <v>1808</v>
      </c>
      <c r="R1699" s="55"/>
      <c r="S1699" s="122">
        <v>14.423669593245025</v>
      </c>
      <c r="T1699" s="123">
        <v>0</v>
      </c>
      <c r="U1699" s="124">
        <v>14.423669593245025</v>
      </c>
      <c r="AD1699" s="7"/>
    </row>
    <row r="1700" spans="2:30" ht="15.75" customHeight="1">
      <c r="B1700" s="60" t="s">
        <v>1221</v>
      </c>
      <c r="C1700" s="60" t="s">
        <v>244</v>
      </c>
      <c r="D1700" s="122">
        <v>20.054517500118557</v>
      </c>
      <c r="E1700" s="123">
        <v>0</v>
      </c>
      <c r="F1700" s="124">
        <v>20.054517500118557</v>
      </c>
      <c r="O1700" s="7"/>
      <c r="Q1700" s="60" t="s">
        <v>1053</v>
      </c>
      <c r="R1700" s="60" t="s">
        <v>217</v>
      </c>
      <c r="S1700" s="122">
        <v>14.311553612075569</v>
      </c>
      <c r="T1700" s="123">
        <v>0</v>
      </c>
      <c r="U1700" s="124">
        <v>14.311553612075569</v>
      </c>
      <c r="AD1700" s="7"/>
    </row>
    <row r="1701" spans="2:30" ht="15.75" customHeight="1">
      <c r="B1701" s="63"/>
      <c r="C1701" s="64" t="s">
        <v>217</v>
      </c>
      <c r="D1701" s="125">
        <v>2.9418220932416066</v>
      </c>
      <c r="E1701" s="126">
        <v>0</v>
      </c>
      <c r="F1701" s="127">
        <v>2.9418220932416066</v>
      </c>
      <c r="O1701" s="7"/>
      <c r="Q1701" s="60" t="s">
        <v>1848</v>
      </c>
      <c r="R1701" s="55"/>
      <c r="S1701" s="122">
        <v>14.311553612075569</v>
      </c>
      <c r="T1701" s="123">
        <v>0</v>
      </c>
      <c r="U1701" s="124">
        <v>14.311553612075569</v>
      </c>
      <c r="AD1701" s="7"/>
    </row>
    <row r="1702" spans="2:30" ht="15.75" customHeight="1">
      <c r="B1702" s="60" t="s">
        <v>1830</v>
      </c>
      <c r="C1702" s="55"/>
      <c r="D1702" s="122">
        <v>22.996339593360162</v>
      </c>
      <c r="E1702" s="123">
        <v>0</v>
      </c>
      <c r="F1702" s="124">
        <v>22.996339593360162</v>
      </c>
      <c r="O1702" s="7"/>
      <c r="Q1702" s="60" t="s">
        <v>1389</v>
      </c>
      <c r="R1702" s="60" t="s">
        <v>217</v>
      </c>
      <c r="S1702" s="122">
        <v>5.148791875967893</v>
      </c>
      <c r="T1702" s="123">
        <v>0</v>
      </c>
      <c r="U1702" s="124">
        <v>5.148791875967893</v>
      </c>
      <c r="AD1702" s="7"/>
    </row>
    <row r="1703" spans="2:30" ht="15.75" customHeight="1">
      <c r="B1703" s="60" t="s">
        <v>950</v>
      </c>
      <c r="C1703" s="60" t="s">
        <v>87</v>
      </c>
      <c r="D1703" s="122">
        <v>22.775470143594319</v>
      </c>
      <c r="E1703" s="123">
        <v>0</v>
      </c>
      <c r="F1703" s="124">
        <v>22.775470143594319</v>
      </c>
      <c r="O1703" s="7"/>
      <c r="Q1703" s="63"/>
      <c r="R1703" s="64" t="s">
        <v>128</v>
      </c>
      <c r="S1703" s="125">
        <v>4.4155778687143767</v>
      </c>
      <c r="T1703" s="126">
        <v>0</v>
      </c>
      <c r="U1703" s="127">
        <v>4.4155778687143767</v>
      </c>
      <c r="AD1703" s="7"/>
    </row>
    <row r="1704" spans="2:30" ht="15.75" customHeight="1">
      <c r="B1704" s="60" t="s">
        <v>1863</v>
      </c>
      <c r="C1704" s="55"/>
      <c r="D1704" s="122">
        <v>22.775470143594319</v>
      </c>
      <c r="E1704" s="123">
        <v>0</v>
      </c>
      <c r="F1704" s="124">
        <v>22.775470143594319</v>
      </c>
      <c r="O1704" s="7"/>
      <c r="Q1704" s="63"/>
      <c r="R1704" s="64" t="s">
        <v>202</v>
      </c>
      <c r="S1704" s="125">
        <v>3.4024840524523312</v>
      </c>
      <c r="T1704" s="126">
        <v>0</v>
      </c>
      <c r="U1704" s="127">
        <v>3.4024840524523312</v>
      </c>
      <c r="AD1704" s="7"/>
    </row>
    <row r="1705" spans="2:30" ht="15.75" customHeight="1">
      <c r="B1705" s="60" t="s">
        <v>1368</v>
      </c>
      <c r="C1705" s="60" t="s">
        <v>87</v>
      </c>
      <c r="D1705" s="122">
        <v>22.684727102673225</v>
      </c>
      <c r="E1705" s="123">
        <v>0</v>
      </c>
      <c r="F1705" s="124">
        <v>22.684727102673225</v>
      </c>
      <c r="O1705" s="7"/>
      <c r="Q1705" s="63"/>
      <c r="R1705" s="64" t="s">
        <v>244</v>
      </c>
      <c r="S1705" s="125">
        <v>0.93574814670613216</v>
      </c>
      <c r="T1705" s="126">
        <v>0</v>
      </c>
      <c r="U1705" s="127">
        <v>0.93574814670613216</v>
      </c>
      <c r="AD1705" s="7"/>
    </row>
    <row r="1706" spans="2:30" ht="15.75" customHeight="1">
      <c r="B1706" s="60" t="s">
        <v>1864</v>
      </c>
      <c r="C1706" s="55"/>
      <c r="D1706" s="122">
        <v>22.684727102673225</v>
      </c>
      <c r="E1706" s="123">
        <v>0</v>
      </c>
      <c r="F1706" s="124">
        <v>22.684727102673225</v>
      </c>
      <c r="O1706" s="7"/>
      <c r="Q1706" s="63"/>
      <c r="R1706" s="64" t="s">
        <v>97</v>
      </c>
      <c r="S1706" s="125">
        <v>8.8381331476125383E-2</v>
      </c>
      <c r="T1706" s="126">
        <v>0</v>
      </c>
      <c r="U1706" s="127">
        <v>8.8381331476125383E-2</v>
      </c>
      <c r="AD1706" s="7"/>
    </row>
    <row r="1707" spans="2:30" ht="15.75" customHeight="1">
      <c r="B1707" s="60" t="s">
        <v>1353</v>
      </c>
      <c r="C1707" s="60" t="s">
        <v>244</v>
      </c>
      <c r="D1707" s="122">
        <v>16.375612723810455</v>
      </c>
      <c r="E1707" s="123">
        <v>0</v>
      </c>
      <c r="F1707" s="124">
        <v>16.375612723810455</v>
      </c>
      <c r="O1707" s="7"/>
      <c r="Q1707" s="60" t="s">
        <v>1840</v>
      </c>
      <c r="R1707" s="55"/>
      <c r="S1707" s="122">
        <v>13.990983275316859</v>
      </c>
      <c r="T1707" s="123">
        <v>0</v>
      </c>
      <c r="U1707" s="124">
        <v>13.990983275316859</v>
      </c>
      <c r="AD1707" s="7"/>
    </row>
    <row r="1708" spans="2:30" ht="15.75" customHeight="1">
      <c r="B1708" s="63"/>
      <c r="C1708" s="64" t="s">
        <v>128</v>
      </c>
      <c r="D1708" s="125">
        <v>4.383340067791953</v>
      </c>
      <c r="E1708" s="126">
        <v>0</v>
      </c>
      <c r="F1708" s="127">
        <v>4.383340067791953</v>
      </c>
      <c r="O1708" s="7"/>
      <c r="Q1708" s="60" t="s">
        <v>1217</v>
      </c>
      <c r="R1708" s="60" t="s">
        <v>244</v>
      </c>
      <c r="S1708" s="122">
        <v>10.293229613767455</v>
      </c>
      <c r="T1708" s="123">
        <v>0</v>
      </c>
      <c r="U1708" s="124">
        <v>10.293229613767455</v>
      </c>
      <c r="AD1708" s="7"/>
    </row>
    <row r="1709" spans="2:30" ht="15.75" customHeight="1">
      <c r="B1709" s="63"/>
      <c r="C1709" s="64" t="s">
        <v>217</v>
      </c>
      <c r="D1709" s="125">
        <v>1.6463993493629818</v>
      </c>
      <c r="E1709" s="126">
        <v>0</v>
      </c>
      <c r="F1709" s="127">
        <v>1.6463993493629818</v>
      </c>
      <c r="O1709" s="7"/>
      <c r="Q1709" s="63"/>
      <c r="R1709" s="64" t="s">
        <v>193</v>
      </c>
      <c r="S1709" s="125">
        <v>2.5265913929645132</v>
      </c>
      <c r="T1709" s="126">
        <v>0</v>
      </c>
      <c r="U1709" s="127">
        <v>2.5265913929645132</v>
      </c>
      <c r="AD1709" s="7"/>
    </row>
    <row r="1710" spans="2:30" ht="15.75" customHeight="1">
      <c r="B1710" s="60" t="s">
        <v>1834</v>
      </c>
      <c r="C1710" s="55"/>
      <c r="D1710" s="122">
        <v>22.405352140965388</v>
      </c>
      <c r="E1710" s="123">
        <v>0</v>
      </c>
      <c r="F1710" s="124">
        <v>22.405352140965388</v>
      </c>
      <c r="O1710" s="7"/>
      <c r="Q1710" s="60" t="s">
        <v>1845</v>
      </c>
      <c r="R1710" s="55"/>
      <c r="S1710" s="122">
        <v>12.819821006731967</v>
      </c>
      <c r="T1710" s="123">
        <v>0</v>
      </c>
      <c r="U1710" s="124">
        <v>12.819821006731967</v>
      </c>
      <c r="AD1710" s="7"/>
    </row>
    <row r="1711" spans="2:30" ht="15.75" customHeight="1">
      <c r="B1711" s="60" t="s">
        <v>1415</v>
      </c>
      <c r="C1711" s="60" t="s">
        <v>97</v>
      </c>
      <c r="D1711" s="122">
        <v>22.291175485412158</v>
      </c>
      <c r="E1711" s="123">
        <v>0</v>
      </c>
      <c r="F1711" s="124">
        <v>22.291175485412158</v>
      </c>
      <c r="O1711" s="7"/>
      <c r="Q1711" s="60" t="s">
        <v>1086</v>
      </c>
      <c r="R1711" s="60" t="s">
        <v>138</v>
      </c>
      <c r="S1711" s="122">
        <v>12.671999365742581</v>
      </c>
      <c r="T1711" s="123">
        <v>0</v>
      </c>
      <c r="U1711" s="124">
        <v>12.671999365742581</v>
      </c>
      <c r="AD1711" s="7"/>
    </row>
    <row r="1712" spans="2:30" ht="15.75" customHeight="1">
      <c r="B1712" s="60" t="s">
        <v>1852</v>
      </c>
      <c r="C1712" s="55"/>
      <c r="D1712" s="122">
        <v>22.291175485412158</v>
      </c>
      <c r="E1712" s="123">
        <v>0</v>
      </c>
      <c r="F1712" s="124">
        <v>22.291175485412158</v>
      </c>
      <c r="O1712" s="7"/>
      <c r="Q1712" s="60" t="s">
        <v>1839</v>
      </c>
      <c r="R1712" s="55"/>
      <c r="S1712" s="122">
        <v>12.671999365742581</v>
      </c>
      <c r="T1712" s="123">
        <v>0</v>
      </c>
      <c r="U1712" s="124">
        <v>12.671999365742581</v>
      </c>
      <c r="AD1712" s="7"/>
    </row>
    <row r="1713" spans="2:30" ht="15.75" customHeight="1">
      <c r="B1713" s="60" t="s">
        <v>1141</v>
      </c>
      <c r="C1713" s="60" t="s">
        <v>97</v>
      </c>
      <c r="D1713" s="122">
        <v>22.230347629268262</v>
      </c>
      <c r="E1713" s="123">
        <v>0</v>
      </c>
      <c r="F1713" s="124">
        <v>22.230347629268262</v>
      </c>
      <c r="O1713" s="7"/>
      <c r="Q1713" s="60" t="s">
        <v>1323</v>
      </c>
      <c r="R1713" s="60" t="s">
        <v>217</v>
      </c>
      <c r="S1713" s="122">
        <v>12.359245019953979</v>
      </c>
      <c r="T1713" s="123">
        <v>0</v>
      </c>
      <c r="U1713" s="124">
        <v>12.359245019953979</v>
      </c>
      <c r="AD1713" s="7"/>
    </row>
    <row r="1714" spans="2:30" ht="15.75" customHeight="1">
      <c r="B1714" s="60" t="s">
        <v>1853</v>
      </c>
      <c r="C1714" s="55"/>
      <c r="D1714" s="122">
        <v>22.230347629268262</v>
      </c>
      <c r="E1714" s="123">
        <v>0</v>
      </c>
      <c r="F1714" s="124">
        <v>22.230347629268262</v>
      </c>
      <c r="O1714" s="7"/>
      <c r="Q1714" s="60" t="s">
        <v>1857</v>
      </c>
      <c r="R1714" s="55"/>
      <c r="S1714" s="122">
        <v>12.359245019953979</v>
      </c>
      <c r="T1714" s="123">
        <v>0</v>
      </c>
      <c r="U1714" s="124">
        <v>12.359245019953979</v>
      </c>
      <c r="AD1714" s="7"/>
    </row>
    <row r="1715" spans="2:30" ht="15.75" customHeight="1">
      <c r="B1715" s="60" t="s">
        <v>898</v>
      </c>
      <c r="C1715" s="60" t="s">
        <v>217</v>
      </c>
      <c r="D1715" s="122">
        <v>18.012097002605156</v>
      </c>
      <c r="E1715" s="123">
        <v>0</v>
      </c>
      <c r="F1715" s="124">
        <v>18.012097002605156</v>
      </c>
      <c r="O1715" s="7"/>
      <c r="Q1715" s="60" t="s">
        <v>1166</v>
      </c>
      <c r="R1715" s="60" t="s">
        <v>244</v>
      </c>
      <c r="S1715" s="122">
        <v>10.976325760862929</v>
      </c>
      <c r="T1715" s="123">
        <v>0</v>
      </c>
      <c r="U1715" s="124">
        <v>10.976325760862929</v>
      </c>
      <c r="AD1715" s="7"/>
    </row>
    <row r="1716" spans="2:30" ht="15.75" customHeight="1">
      <c r="B1716" s="63"/>
      <c r="C1716" s="64" t="s">
        <v>244</v>
      </c>
      <c r="D1716" s="125">
        <v>3.8964786827852054</v>
      </c>
      <c r="E1716" s="126">
        <v>0</v>
      </c>
      <c r="F1716" s="127">
        <v>3.8964786827852054</v>
      </c>
      <c r="O1716" s="7"/>
      <c r="Q1716" s="63"/>
      <c r="R1716" s="64" t="s">
        <v>217</v>
      </c>
      <c r="S1716" s="125">
        <v>0.96981822124182682</v>
      </c>
      <c r="T1716" s="126">
        <v>0</v>
      </c>
      <c r="U1716" s="127">
        <v>0.96981822124182682</v>
      </c>
      <c r="AD1716" s="7"/>
    </row>
    <row r="1717" spans="2:30" ht="15.75" customHeight="1">
      <c r="B1717" s="63"/>
      <c r="C1717" s="64" t="s">
        <v>319</v>
      </c>
      <c r="D1717" s="125">
        <v>0.27019231110727221</v>
      </c>
      <c r="E1717" s="126">
        <v>0</v>
      </c>
      <c r="F1717" s="127">
        <v>0.27019231110727221</v>
      </c>
      <c r="O1717" s="7"/>
      <c r="Q1717" s="60" t="s">
        <v>1841</v>
      </c>
      <c r="R1717" s="55"/>
      <c r="S1717" s="122">
        <v>11.946143982104756</v>
      </c>
      <c r="T1717" s="123">
        <v>0</v>
      </c>
      <c r="U1717" s="124">
        <v>11.946143982104756</v>
      </c>
      <c r="AD1717" s="7"/>
    </row>
    <row r="1718" spans="2:30" ht="15.75" customHeight="1">
      <c r="B1718" s="60" t="s">
        <v>1842</v>
      </c>
      <c r="C1718" s="55"/>
      <c r="D1718" s="122">
        <v>22.178767996497633</v>
      </c>
      <c r="E1718" s="123">
        <v>0</v>
      </c>
      <c r="F1718" s="124">
        <v>22.178767996497633</v>
      </c>
      <c r="O1718" s="7"/>
      <c r="Q1718" s="60" t="s">
        <v>1063</v>
      </c>
      <c r="R1718" s="60" t="s">
        <v>217</v>
      </c>
      <c r="S1718" s="122">
        <v>11.925022336782254</v>
      </c>
      <c r="T1718" s="123">
        <v>0</v>
      </c>
      <c r="U1718" s="124">
        <v>11.925022336782254</v>
      </c>
      <c r="AD1718" s="7"/>
    </row>
    <row r="1719" spans="2:30" ht="15.75" customHeight="1">
      <c r="B1719" s="60" t="s">
        <v>1155</v>
      </c>
      <c r="C1719" s="60" t="s">
        <v>202</v>
      </c>
      <c r="D1719" s="122">
        <v>16.934161725093901</v>
      </c>
      <c r="E1719" s="123">
        <v>0</v>
      </c>
      <c r="F1719" s="124">
        <v>16.934161725093901</v>
      </c>
      <c r="O1719" s="7"/>
      <c r="Q1719" s="60" t="s">
        <v>1860</v>
      </c>
      <c r="R1719" s="55"/>
      <c r="S1719" s="122">
        <v>11.925022336782254</v>
      </c>
      <c r="T1719" s="123">
        <v>0</v>
      </c>
      <c r="U1719" s="124">
        <v>11.925022336782254</v>
      </c>
      <c r="AD1719" s="7"/>
    </row>
    <row r="1720" spans="2:30" ht="15.75" customHeight="1">
      <c r="B1720" s="63"/>
      <c r="C1720" s="64" t="s">
        <v>61</v>
      </c>
      <c r="D1720" s="125">
        <v>3.8727328096111022</v>
      </c>
      <c r="E1720" s="126">
        <v>0</v>
      </c>
      <c r="F1720" s="127">
        <v>3.8727328096111022</v>
      </c>
      <c r="O1720" s="7"/>
      <c r="Q1720" s="60" t="s">
        <v>1007</v>
      </c>
      <c r="R1720" s="60" t="s">
        <v>97</v>
      </c>
      <c r="S1720" s="122">
        <v>11.788301992285604</v>
      </c>
      <c r="T1720" s="123">
        <v>0</v>
      </c>
      <c r="U1720" s="124">
        <v>11.788301992285604</v>
      </c>
      <c r="AD1720" s="7"/>
    </row>
    <row r="1721" spans="2:30" ht="15.75" customHeight="1">
      <c r="B1721" s="63"/>
      <c r="C1721" s="64" t="s">
        <v>217</v>
      </c>
      <c r="D1721" s="125">
        <v>0.69131755625706603</v>
      </c>
      <c r="E1721" s="126">
        <v>0</v>
      </c>
      <c r="F1721" s="127">
        <v>0.69131755625706603</v>
      </c>
      <c r="O1721" s="7"/>
      <c r="Q1721" s="60" t="s">
        <v>1869</v>
      </c>
      <c r="R1721" s="55"/>
      <c r="S1721" s="122">
        <v>11.788301992285604</v>
      </c>
      <c r="T1721" s="123">
        <v>0</v>
      </c>
      <c r="U1721" s="124">
        <v>11.788301992285604</v>
      </c>
      <c r="AD1721" s="7"/>
    </row>
    <row r="1722" spans="2:30" ht="15.75" customHeight="1">
      <c r="B1722" s="63"/>
      <c r="C1722" s="64" t="s">
        <v>87</v>
      </c>
      <c r="D1722" s="125">
        <v>0.5408853459077626</v>
      </c>
      <c r="E1722" s="126">
        <v>0</v>
      </c>
      <c r="F1722" s="127">
        <v>0.5408853459077626</v>
      </c>
      <c r="O1722" s="7"/>
      <c r="Q1722" s="60" t="s">
        <v>1390</v>
      </c>
      <c r="R1722" s="60" t="s">
        <v>61</v>
      </c>
      <c r="S1722" s="122">
        <v>3.7311477412886873</v>
      </c>
      <c r="T1722" s="123">
        <v>0</v>
      </c>
      <c r="U1722" s="124">
        <v>3.7311477412886873</v>
      </c>
      <c r="AD1722" s="7"/>
    </row>
    <row r="1723" spans="2:30" ht="15.75" customHeight="1">
      <c r="B1723" s="60" t="s">
        <v>1816</v>
      </c>
      <c r="C1723" s="55"/>
      <c r="D1723" s="122">
        <v>22.039097436869831</v>
      </c>
      <c r="E1723" s="123">
        <v>0</v>
      </c>
      <c r="F1723" s="124">
        <v>22.039097436869831</v>
      </c>
      <c r="O1723" s="7"/>
      <c r="Q1723" s="63"/>
      <c r="R1723" s="64" t="s">
        <v>202</v>
      </c>
      <c r="S1723" s="125">
        <v>3.1550727078295653</v>
      </c>
      <c r="T1723" s="126">
        <v>0</v>
      </c>
      <c r="U1723" s="127">
        <v>3.1550727078295653</v>
      </c>
      <c r="AD1723" s="7"/>
    </row>
    <row r="1724" spans="2:30" ht="15.75" customHeight="1">
      <c r="B1724" s="60" t="s">
        <v>1347</v>
      </c>
      <c r="C1724" s="60" t="s">
        <v>202</v>
      </c>
      <c r="D1724" s="122">
        <v>21.124996637558294</v>
      </c>
      <c r="E1724" s="123">
        <v>0</v>
      </c>
      <c r="F1724" s="124">
        <v>21.124996637558294</v>
      </c>
      <c r="O1724" s="7"/>
      <c r="Q1724" s="63"/>
      <c r="R1724" s="64" t="s">
        <v>244</v>
      </c>
      <c r="S1724" s="125">
        <v>1.7592065158075285</v>
      </c>
      <c r="T1724" s="126">
        <v>0</v>
      </c>
      <c r="U1724" s="127">
        <v>1.7592065158075285</v>
      </c>
      <c r="AD1724" s="7"/>
    </row>
    <row r="1725" spans="2:30" ht="15.75" customHeight="1">
      <c r="B1725" s="63"/>
      <c r="C1725" s="64" t="s">
        <v>217</v>
      </c>
      <c r="D1725" s="125">
        <v>0.58070674725593541</v>
      </c>
      <c r="E1725" s="126">
        <v>0</v>
      </c>
      <c r="F1725" s="127">
        <v>0.58070674725593541</v>
      </c>
      <c r="O1725" s="7"/>
      <c r="Q1725" s="63"/>
      <c r="R1725" s="64" t="s">
        <v>87</v>
      </c>
      <c r="S1725" s="125">
        <v>1.2236075476191031</v>
      </c>
      <c r="T1725" s="126">
        <v>0</v>
      </c>
      <c r="U1725" s="127">
        <v>1.2236075476191031</v>
      </c>
      <c r="AD1725" s="7"/>
    </row>
    <row r="1726" spans="2:30" ht="15.75" customHeight="1">
      <c r="B1726" s="60" t="s">
        <v>1802</v>
      </c>
      <c r="C1726" s="55"/>
      <c r="D1726" s="122">
        <v>21.705703384814228</v>
      </c>
      <c r="E1726" s="123">
        <v>0</v>
      </c>
      <c r="F1726" s="124">
        <v>21.705703384814228</v>
      </c>
      <c r="O1726" s="7"/>
      <c r="Q1726" s="63"/>
      <c r="R1726" s="64" t="s">
        <v>128</v>
      </c>
      <c r="S1726" s="125">
        <v>0.74981510978168675</v>
      </c>
      <c r="T1726" s="126">
        <v>0</v>
      </c>
      <c r="U1726" s="127">
        <v>0.74981510978168675</v>
      </c>
      <c r="AD1726" s="7"/>
    </row>
    <row r="1727" spans="2:30" ht="15.75" customHeight="1">
      <c r="B1727" s="60" t="s">
        <v>1311</v>
      </c>
      <c r="C1727" s="60" t="s">
        <v>217</v>
      </c>
      <c r="D1727" s="122">
        <v>21.484022517527283</v>
      </c>
      <c r="E1727" s="123">
        <v>0</v>
      </c>
      <c r="F1727" s="124">
        <v>21.484022517527283</v>
      </c>
      <c r="O1727" s="7"/>
      <c r="Q1727" s="63"/>
      <c r="R1727" s="64" t="s">
        <v>164</v>
      </c>
      <c r="S1727" s="125">
        <v>0.29053577099009559</v>
      </c>
      <c r="T1727" s="126">
        <v>0</v>
      </c>
      <c r="U1727" s="127">
        <v>0.29053577099009559</v>
      </c>
      <c r="AD1727" s="7"/>
    </row>
    <row r="1728" spans="2:30" ht="15.75" customHeight="1">
      <c r="B1728" s="60" t="s">
        <v>1843</v>
      </c>
      <c r="C1728" s="55"/>
      <c r="D1728" s="122">
        <v>21.484022517527283</v>
      </c>
      <c r="E1728" s="123">
        <v>0</v>
      </c>
      <c r="F1728" s="124">
        <v>21.484022517527283</v>
      </c>
      <c r="O1728" s="7"/>
      <c r="Q1728" s="63"/>
      <c r="R1728" s="64" t="s">
        <v>193</v>
      </c>
      <c r="S1728" s="125">
        <v>0.20971540682004194</v>
      </c>
      <c r="T1728" s="126">
        <v>0</v>
      </c>
      <c r="U1728" s="127">
        <v>0.20971540682004194</v>
      </c>
      <c r="AD1728" s="7"/>
    </row>
    <row r="1729" spans="2:30" ht="15.75" customHeight="1">
      <c r="B1729" s="60" t="s">
        <v>1248</v>
      </c>
      <c r="C1729" s="60" t="s">
        <v>319</v>
      </c>
      <c r="D1729" s="122">
        <v>21.409524080119095</v>
      </c>
      <c r="E1729" s="123">
        <v>0</v>
      </c>
      <c r="F1729" s="124">
        <v>21.409524080119095</v>
      </c>
      <c r="O1729" s="7"/>
      <c r="Q1729" s="63"/>
      <c r="R1729" s="64" t="s">
        <v>310</v>
      </c>
      <c r="S1729" s="125">
        <v>0.1846528037384185</v>
      </c>
      <c r="T1729" s="126">
        <v>0</v>
      </c>
      <c r="U1729" s="127">
        <v>0.1846528037384185</v>
      </c>
      <c r="AD1729" s="7"/>
    </row>
    <row r="1730" spans="2:30" ht="15.75" customHeight="1">
      <c r="B1730" s="60" t="s">
        <v>1872</v>
      </c>
      <c r="C1730" s="55"/>
      <c r="D1730" s="122">
        <v>21.409524080119095</v>
      </c>
      <c r="E1730" s="123">
        <v>0</v>
      </c>
      <c r="F1730" s="124">
        <v>21.409524080119095</v>
      </c>
      <c r="O1730" s="7"/>
      <c r="Q1730" s="63"/>
      <c r="R1730" s="64" t="s">
        <v>138</v>
      </c>
      <c r="S1730" s="125">
        <v>0.11714002505531665</v>
      </c>
      <c r="T1730" s="126">
        <v>0</v>
      </c>
      <c r="U1730" s="127">
        <v>0.11714002505531665</v>
      </c>
      <c r="AD1730" s="7"/>
    </row>
    <row r="1731" spans="2:30" ht="15.75" customHeight="1">
      <c r="B1731" s="60" t="s">
        <v>1326</v>
      </c>
      <c r="C1731" s="60" t="s">
        <v>217</v>
      </c>
      <c r="D1731" s="122">
        <v>21.271309423294337</v>
      </c>
      <c r="E1731" s="123">
        <v>0</v>
      </c>
      <c r="F1731" s="124">
        <v>21.271309423294337</v>
      </c>
      <c r="O1731" s="7"/>
      <c r="Q1731" s="63"/>
      <c r="R1731" s="64" t="s">
        <v>210</v>
      </c>
      <c r="S1731" s="125">
        <v>0.10803211567929719</v>
      </c>
      <c r="T1731" s="126">
        <v>0</v>
      </c>
      <c r="U1731" s="127">
        <v>0.10803211567929719</v>
      </c>
      <c r="AD1731" s="7"/>
    </row>
    <row r="1732" spans="2:30" ht="15.75" customHeight="1">
      <c r="B1732" s="60" t="s">
        <v>1844</v>
      </c>
      <c r="C1732" s="55"/>
      <c r="D1732" s="122">
        <v>21.271309423294337</v>
      </c>
      <c r="E1732" s="123">
        <v>0</v>
      </c>
      <c r="F1732" s="124">
        <v>21.271309423294337</v>
      </c>
      <c r="O1732" s="7"/>
      <c r="Q1732" s="63"/>
      <c r="R1732" s="64" t="s">
        <v>217</v>
      </c>
      <c r="S1732" s="125">
        <v>8.250189729314153E-2</v>
      </c>
      <c r="T1732" s="126">
        <v>0</v>
      </c>
      <c r="U1732" s="127">
        <v>8.250189729314153E-2</v>
      </c>
      <c r="AD1732" s="7"/>
    </row>
    <row r="1733" spans="2:30" ht="15.75" customHeight="1">
      <c r="B1733" s="60" t="s">
        <v>1287</v>
      </c>
      <c r="C1733" s="60" t="s">
        <v>202</v>
      </c>
      <c r="D1733" s="122">
        <v>19.670911183090535</v>
      </c>
      <c r="E1733" s="123">
        <v>0</v>
      </c>
      <c r="F1733" s="124">
        <v>19.670911183090535</v>
      </c>
      <c r="O1733" s="7"/>
      <c r="Q1733" s="63"/>
      <c r="R1733" s="64" t="s">
        <v>331</v>
      </c>
      <c r="S1733" s="125">
        <v>2.8073126346737452E-2</v>
      </c>
      <c r="T1733" s="126">
        <v>0</v>
      </c>
      <c r="U1733" s="127">
        <v>2.8073126346737452E-2</v>
      </c>
      <c r="AD1733" s="7"/>
    </row>
    <row r="1734" spans="2:30" ht="15.75" customHeight="1">
      <c r="B1734" s="63"/>
      <c r="C1734" s="64" t="s">
        <v>217</v>
      </c>
      <c r="D1734" s="125">
        <v>0.55305404500565281</v>
      </c>
      <c r="E1734" s="126">
        <v>0</v>
      </c>
      <c r="F1734" s="127">
        <v>0.55305404500565281</v>
      </c>
      <c r="O1734" s="7"/>
      <c r="Q1734" s="63"/>
      <c r="R1734" s="64" t="s">
        <v>97</v>
      </c>
      <c r="S1734" s="125">
        <v>2.4494254723383322E-2</v>
      </c>
      <c r="T1734" s="126">
        <v>0</v>
      </c>
      <c r="U1734" s="127">
        <v>2.4494254723383322E-2</v>
      </c>
      <c r="AD1734" s="7"/>
    </row>
    <row r="1735" spans="2:30" ht="15.75" customHeight="1">
      <c r="B1735" s="60" t="s">
        <v>1806</v>
      </c>
      <c r="C1735" s="55"/>
      <c r="D1735" s="122">
        <v>20.223965228096187</v>
      </c>
      <c r="E1735" s="123">
        <v>0</v>
      </c>
      <c r="F1735" s="124">
        <v>20.223965228096187</v>
      </c>
      <c r="O1735" s="7"/>
      <c r="Q1735" s="63"/>
      <c r="R1735" s="64" t="s">
        <v>45</v>
      </c>
      <c r="S1735" s="125">
        <v>6.187969879233304E-3</v>
      </c>
      <c r="T1735" s="126">
        <v>0</v>
      </c>
      <c r="U1735" s="127">
        <v>6.187969879233304E-3</v>
      </c>
      <c r="AD1735" s="7"/>
    </row>
    <row r="1736" spans="2:30" ht="15.75" customHeight="1">
      <c r="B1736" s="60" t="s">
        <v>1086</v>
      </c>
      <c r="C1736" s="60" t="s">
        <v>138</v>
      </c>
      <c r="D1736" s="122">
        <v>20.006880750545744</v>
      </c>
      <c r="E1736" s="123">
        <v>0</v>
      </c>
      <c r="F1736" s="124">
        <v>20.006880750545744</v>
      </c>
      <c r="O1736" s="7"/>
      <c r="Q1736" s="63"/>
      <c r="R1736" s="64" t="s">
        <v>319</v>
      </c>
      <c r="S1736" s="125">
        <v>3.5044711310693961E-3</v>
      </c>
      <c r="T1736" s="126">
        <v>0</v>
      </c>
      <c r="U1736" s="127">
        <v>3.5044711310693961E-3</v>
      </c>
      <c r="AD1736" s="7"/>
    </row>
    <row r="1737" spans="2:30" ht="15.75" customHeight="1">
      <c r="B1737" s="60" t="s">
        <v>1839</v>
      </c>
      <c r="C1737" s="55"/>
      <c r="D1737" s="122">
        <v>20.006880750545744</v>
      </c>
      <c r="E1737" s="123">
        <v>0</v>
      </c>
      <c r="F1737" s="124">
        <v>20.006880750545744</v>
      </c>
      <c r="O1737" s="7"/>
      <c r="Q1737" s="60" t="s">
        <v>1850</v>
      </c>
      <c r="R1737" s="55"/>
      <c r="S1737" s="122">
        <v>11.673687463983304</v>
      </c>
      <c r="T1737" s="123">
        <v>0</v>
      </c>
      <c r="U1737" s="124">
        <v>11.673687463983304</v>
      </c>
      <c r="AD1737" s="7"/>
    </row>
    <row r="1738" spans="2:30" ht="15.75" customHeight="1">
      <c r="B1738" s="60" t="s">
        <v>1247</v>
      </c>
      <c r="C1738" s="60" t="s">
        <v>202</v>
      </c>
      <c r="D1738" s="122">
        <v>19.927643775697163</v>
      </c>
      <c r="E1738" s="123">
        <v>0</v>
      </c>
      <c r="F1738" s="124">
        <v>19.927643775697163</v>
      </c>
      <c r="O1738" s="7"/>
      <c r="Q1738" s="60" t="s">
        <v>984</v>
      </c>
      <c r="R1738" s="60" t="s">
        <v>202</v>
      </c>
      <c r="S1738" s="122">
        <v>9.5889237958000795</v>
      </c>
      <c r="T1738" s="123">
        <v>0</v>
      </c>
      <c r="U1738" s="124">
        <v>9.5889237958000795</v>
      </c>
      <c r="AD1738" s="7"/>
    </row>
    <row r="1739" spans="2:30" ht="15.75" customHeight="1">
      <c r="B1739" s="63"/>
      <c r="C1739" s="64" t="s">
        <v>244</v>
      </c>
      <c r="D1739" s="125">
        <v>1.4954897464667083E-2</v>
      </c>
      <c r="E1739" s="126">
        <v>0</v>
      </c>
      <c r="F1739" s="127">
        <v>1.4954897464667083E-2</v>
      </c>
      <c r="O1739" s="7"/>
      <c r="Q1739" s="63"/>
      <c r="R1739" s="64" t="s">
        <v>244</v>
      </c>
      <c r="S1739" s="125">
        <v>1.4971970347298114</v>
      </c>
      <c r="T1739" s="126">
        <v>0</v>
      </c>
      <c r="U1739" s="127">
        <v>1.4971970347298114</v>
      </c>
      <c r="AD1739" s="7"/>
    </row>
    <row r="1740" spans="2:30" ht="15.75" customHeight="1">
      <c r="B1740" s="60" t="s">
        <v>1808</v>
      </c>
      <c r="C1740" s="55"/>
      <c r="D1740" s="122">
        <v>19.942598673161829</v>
      </c>
      <c r="E1740" s="123">
        <v>0</v>
      </c>
      <c r="F1740" s="124">
        <v>19.942598673161829</v>
      </c>
      <c r="O1740" s="7"/>
      <c r="Q1740" s="60" t="s">
        <v>1827</v>
      </c>
      <c r="R1740" s="55"/>
      <c r="S1740" s="122">
        <v>11.086120830529891</v>
      </c>
      <c r="T1740" s="123">
        <v>0</v>
      </c>
      <c r="U1740" s="124">
        <v>11.086120830529891</v>
      </c>
      <c r="AD1740" s="7"/>
    </row>
    <row r="1741" spans="2:30" ht="15.75" customHeight="1">
      <c r="B1741" s="60" t="s">
        <v>1389</v>
      </c>
      <c r="C1741" s="60" t="s">
        <v>217</v>
      </c>
      <c r="D1741" s="122">
        <v>6.5047664216434082</v>
      </c>
      <c r="E1741" s="123">
        <v>0</v>
      </c>
      <c r="F1741" s="124">
        <v>6.5047664216434082</v>
      </c>
      <c r="O1741" s="7"/>
      <c r="Q1741" s="60" t="s">
        <v>1248</v>
      </c>
      <c r="R1741" s="60" t="s">
        <v>319</v>
      </c>
      <c r="S1741" s="122">
        <v>11.067976203273025</v>
      </c>
      <c r="T1741" s="123">
        <v>0</v>
      </c>
      <c r="U1741" s="124">
        <v>11.067976203273025</v>
      </c>
      <c r="AD1741" s="7"/>
    </row>
    <row r="1742" spans="2:30" ht="15.75" customHeight="1">
      <c r="B1742" s="63"/>
      <c r="C1742" s="64" t="s">
        <v>128</v>
      </c>
      <c r="D1742" s="125">
        <v>6.1677085909638976</v>
      </c>
      <c r="E1742" s="126">
        <v>0</v>
      </c>
      <c r="F1742" s="127">
        <v>6.1677085909638976</v>
      </c>
      <c r="O1742" s="7"/>
      <c r="Q1742" s="60" t="s">
        <v>1872</v>
      </c>
      <c r="R1742" s="55"/>
      <c r="S1742" s="122">
        <v>11.067976203273025</v>
      </c>
      <c r="T1742" s="123">
        <v>0</v>
      </c>
      <c r="U1742" s="124">
        <v>11.067976203273025</v>
      </c>
      <c r="AD1742" s="7"/>
    </row>
    <row r="1743" spans="2:30" ht="15.75" customHeight="1">
      <c r="B1743" s="63"/>
      <c r="C1743" s="64" t="s">
        <v>202</v>
      </c>
      <c r="D1743" s="125">
        <v>4.70390051387594</v>
      </c>
      <c r="E1743" s="126">
        <v>0</v>
      </c>
      <c r="F1743" s="127">
        <v>4.70390051387594</v>
      </c>
      <c r="O1743" s="7"/>
      <c r="Q1743" s="60" t="s">
        <v>939</v>
      </c>
      <c r="R1743" s="60" t="s">
        <v>128</v>
      </c>
      <c r="S1743" s="122">
        <v>5.5541859983828656</v>
      </c>
      <c r="T1743" s="123">
        <v>0</v>
      </c>
      <c r="U1743" s="124">
        <v>5.5541859983828656</v>
      </c>
      <c r="AD1743" s="7"/>
    </row>
    <row r="1744" spans="2:30" ht="15.75" customHeight="1">
      <c r="B1744" s="63"/>
      <c r="C1744" s="64" t="s">
        <v>244</v>
      </c>
      <c r="D1744" s="125">
        <v>1.4954897464667083</v>
      </c>
      <c r="E1744" s="126">
        <v>0</v>
      </c>
      <c r="F1744" s="127">
        <v>1.4954897464667083</v>
      </c>
      <c r="O1744" s="7"/>
      <c r="Q1744" s="63"/>
      <c r="R1744" s="64" t="s">
        <v>244</v>
      </c>
      <c r="S1744" s="125">
        <v>4.6787407335306606</v>
      </c>
      <c r="T1744" s="126">
        <v>0</v>
      </c>
      <c r="U1744" s="127">
        <v>4.6787407335306606</v>
      </c>
      <c r="AD1744" s="7"/>
    </row>
    <row r="1745" spans="2:30" ht="15.75" customHeight="1">
      <c r="B1745" s="63"/>
      <c r="C1745" s="64" t="s">
        <v>97</v>
      </c>
      <c r="D1745" s="125">
        <v>0.12028107147098939</v>
      </c>
      <c r="E1745" s="126">
        <v>0</v>
      </c>
      <c r="F1745" s="127">
        <v>0.12028107147098939</v>
      </c>
      <c r="O1745" s="7"/>
      <c r="Q1745" s="60" t="s">
        <v>1851</v>
      </c>
      <c r="R1745" s="55"/>
      <c r="S1745" s="122">
        <v>10.232926731913526</v>
      </c>
      <c r="T1745" s="123">
        <v>0</v>
      </c>
      <c r="U1745" s="124">
        <v>10.232926731913526</v>
      </c>
      <c r="AD1745" s="7"/>
    </row>
    <row r="1746" spans="2:30" ht="15.75" customHeight="1">
      <c r="B1746" s="60" t="s">
        <v>1840</v>
      </c>
      <c r="C1746" s="55"/>
      <c r="D1746" s="122">
        <v>18.992146344420942</v>
      </c>
      <c r="E1746" s="123">
        <v>0</v>
      </c>
      <c r="F1746" s="124">
        <v>18.992146344420942</v>
      </c>
      <c r="O1746" s="7"/>
      <c r="Q1746" s="60" t="s">
        <v>1037</v>
      </c>
      <c r="R1746" s="60" t="s">
        <v>244</v>
      </c>
      <c r="S1746" s="122">
        <v>9.1703318377200933</v>
      </c>
      <c r="T1746" s="123">
        <v>0</v>
      </c>
      <c r="U1746" s="124">
        <v>9.1703318377200933</v>
      </c>
      <c r="AD1746" s="7"/>
    </row>
    <row r="1747" spans="2:30" ht="15.75" customHeight="1">
      <c r="B1747" s="60" t="s">
        <v>1166</v>
      </c>
      <c r="C1747" s="60" t="s">
        <v>244</v>
      </c>
      <c r="D1747" s="122">
        <v>17.54209472605449</v>
      </c>
      <c r="E1747" s="123">
        <v>0</v>
      </c>
      <c r="F1747" s="124">
        <v>17.54209472605449</v>
      </c>
      <c r="O1747" s="7"/>
      <c r="Q1747" s="63"/>
      <c r="R1747" s="64" t="s">
        <v>128</v>
      </c>
      <c r="S1747" s="125">
        <v>0.49987673985445785</v>
      </c>
      <c r="T1747" s="126">
        <v>0</v>
      </c>
      <c r="U1747" s="127">
        <v>0.49987673985445785</v>
      </c>
      <c r="AD1747" s="7"/>
    </row>
    <row r="1748" spans="2:30" ht="15.75" customHeight="1">
      <c r="B1748" s="63"/>
      <c r="C1748" s="64" t="s">
        <v>217</v>
      </c>
      <c r="D1748" s="125">
        <v>1.2252274227817537</v>
      </c>
      <c r="E1748" s="126">
        <v>0</v>
      </c>
      <c r="F1748" s="127">
        <v>1.2252274227817537</v>
      </c>
      <c r="O1748" s="7"/>
      <c r="Q1748" s="63"/>
      <c r="R1748" s="64" t="s">
        <v>138</v>
      </c>
      <c r="S1748" s="125">
        <v>6.447138500203603E-2</v>
      </c>
      <c r="T1748" s="126">
        <v>0</v>
      </c>
      <c r="U1748" s="127">
        <v>6.447138500203603E-2</v>
      </c>
      <c r="AD1748" s="7"/>
    </row>
    <row r="1749" spans="2:30" ht="15.75" customHeight="1">
      <c r="B1749" s="60" t="s">
        <v>1841</v>
      </c>
      <c r="C1749" s="55"/>
      <c r="D1749" s="122">
        <v>18.767322148836243</v>
      </c>
      <c r="E1749" s="123">
        <v>0</v>
      </c>
      <c r="F1749" s="124">
        <v>18.767322148836243</v>
      </c>
      <c r="O1749" s="7"/>
      <c r="Q1749" s="63"/>
      <c r="R1749" s="64" t="s">
        <v>319</v>
      </c>
      <c r="S1749" s="125">
        <v>1.3829427397418974E-3</v>
      </c>
      <c r="T1749" s="126">
        <v>0</v>
      </c>
      <c r="U1749" s="127">
        <v>1.3829427397418974E-3</v>
      </c>
      <c r="AD1749" s="7"/>
    </row>
    <row r="1750" spans="2:30" ht="15.75" customHeight="1">
      <c r="B1750" s="60" t="s">
        <v>1053</v>
      </c>
      <c r="C1750" s="60" t="s">
        <v>217</v>
      </c>
      <c r="D1750" s="122">
        <v>18.080613009800185</v>
      </c>
      <c r="E1750" s="123">
        <v>0</v>
      </c>
      <c r="F1750" s="124">
        <v>18.080613009800185</v>
      </c>
      <c r="O1750" s="7"/>
      <c r="Q1750" s="60" t="s">
        <v>1846</v>
      </c>
      <c r="R1750" s="55"/>
      <c r="S1750" s="122">
        <v>9.736062905316329</v>
      </c>
      <c r="T1750" s="123">
        <v>0</v>
      </c>
      <c r="U1750" s="124">
        <v>9.736062905316329</v>
      </c>
      <c r="AD1750" s="7"/>
    </row>
    <row r="1751" spans="2:30" ht="15.75" customHeight="1">
      <c r="B1751" s="60" t="s">
        <v>1848</v>
      </c>
      <c r="C1751" s="55"/>
      <c r="D1751" s="122">
        <v>18.080613009800185</v>
      </c>
      <c r="E1751" s="123">
        <v>0</v>
      </c>
      <c r="F1751" s="124">
        <v>18.080613009800185</v>
      </c>
      <c r="O1751" s="7"/>
      <c r="Q1751" s="60" t="s">
        <v>1219</v>
      </c>
      <c r="R1751" s="60" t="s">
        <v>87</v>
      </c>
      <c r="S1751" s="122">
        <v>7.2746156929932857</v>
      </c>
      <c r="T1751" s="123">
        <v>0</v>
      </c>
      <c r="U1751" s="124">
        <v>7.2746156929932857</v>
      </c>
      <c r="AD1751" s="7"/>
    </row>
    <row r="1752" spans="2:30" ht="15.75" customHeight="1">
      <c r="B1752" s="60" t="s">
        <v>1007</v>
      </c>
      <c r="C1752" s="60" t="s">
        <v>97</v>
      </c>
      <c r="D1752" s="122">
        <v>16.043089312800564</v>
      </c>
      <c r="E1752" s="123">
        <v>0</v>
      </c>
      <c r="F1752" s="124">
        <v>16.043089312800564</v>
      </c>
      <c r="O1752" s="7"/>
      <c r="Q1752" s="63"/>
      <c r="R1752" s="64" t="s">
        <v>138</v>
      </c>
      <c r="S1752" s="125">
        <v>2.4350704564482006</v>
      </c>
      <c r="T1752" s="126">
        <v>0</v>
      </c>
      <c r="U1752" s="127">
        <v>2.4350704564482006</v>
      </c>
      <c r="AD1752" s="7"/>
    </row>
    <row r="1753" spans="2:30" ht="15.75" customHeight="1">
      <c r="B1753" s="60" t="s">
        <v>1869</v>
      </c>
      <c r="C1753" s="55"/>
      <c r="D1753" s="122">
        <v>16.043089312800564</v>
      </c>
      <c r="E1753" s="123">
        <v>0</v>
      </c>
      <c r="F1753" s="124">
        <v>16.043089312800564</v>
      </c>
      <c r="O1753" s="7"/>
      <c r="Q1753" s="60" t="s">
        <v>1798</v>
      </c>
      <c r="R1753" s="55"/>
      <c r="S1753" s="122">
        <v>9.7096861494414863</v>
      </c>
      <c r="T1753" s="123">
        <v>0</v>
      </c>
      <c r="U1753" s="124">
        <v>9.7096861494414863</v>
      </c>
      <c r="AD1753" s="7"/>
    </row>
    <row r="1754" spans="2:30" ht="15.75" customHeight="1">
      <c r="B1754" s="60" t="s">
        <v>984</v>
      </c>
      <c r="C1754" s="60" t="s">
        <v>202</v>
      </c>
      <c r="D1754" s="122">
        <v>13.256592205941912</v>
      </c>
      <c r="E1754" s="123">
        <v>0</v>
      </c>
      <c r="F1754" s="124">
        <v>13.256592205941912</v>
      </c>
      <c r="O1754" s="7"/>
      <c r="Q1754" s="60" t="s">
        <v>983</v>
      </c>
      <c r="R1754" s="60" t="s">
        <v>202</v>
      </c>
      <c r="S1754" s="122">
        <v>9.5889237958000795</v>
      </c>
      <c r="T1754" s="123">
        <v>0</v>
      </c>
      <c r="U1754" s="124">
        <v>9.5889237958000795</v>
      </c>
      <c r="AD1754" s="7"/>
    </row>
    <row r="1755" spans="2:30" ht="15.75" customHeight="1">
      <c r="B1755" s="63"/>
      <c r="C1755" s="64" t="s">
        <v>244</v>
      </c>
      <c r="D1755" s="125">
        <v>2.3927835943467333</v>
      </c>
      <c r="E1755" s="126">
        <v>0</v>
      </c>
      <c r="F1755" s="127">
        <v>2.3927835943467333</v>
      </c>
      <c r="O1755" s="7"/>
      <c r="Q1755" s="60" t="s">
        <v>1838</v>
      </c>
      <c r="R1755" s="55"/>
      <c r="S1755" s="122">
        <v>9.5889237958000795</v>
      </c>
      <c r="T1755" s="123">
        <v>0</v>
      </c>
      <c r="U1755" s="124">
        <v>9.5889237958000795</v>
      </c>
      <c r="AD1755" s="7"/>
    </row>
    <row r="1756" spans="2:30" ht="15.75" customHeight="1">
      <c r="B1756" s="60" t="s">
        <v>1827</v>
      </c>
      <c r="C1756" s="55"/>
      <c r="D1756" s="122">
        <v>15.649375800288645</v>
      </c>
      <c r="E1756" s="123">
        <v>0</v>
      </c>
      <c r="F1756" s="124">
        <v>15.649375800288645</v>
      </c>
      <c r="O1756" s="7"/>
      <c r="Q1756" s="60" t="s">
        <v>1243</v>
      </c>
      <c r="R1756" s="60" t="s">
        <v>244</v>
      </c>
      <c r="S1756" s="122">
        <v>9.3574814670613211</v>
      </c>
      <c r="T1756" s="123">
        <v>0</v>
      </c>
      <c r="U1756" s="124">
        <v>9.3574814670613211</v>
      </c>
      <c r="AD1756" s="7"/>
    </row>
    <row r="1757" spans="2:30" ht="15.75" customHeight="1">
      <c r="B1757" s="60" t="s">
        <v>1323</v>
      </c>
      <c r="C1757" s="60" t="s">
        <v>217</v>
      </c>
      <c r="D1757" s="122">
        <v>15.614148705039147</v>
      </c>
      <c r="E1757" s="123">
        <v>0</v>
      </c>
      <c r="F1757" s="124">
        <v>15.614148705039147</v>
      </c>
      <c r="O1757" s="7"/>
      <c r="Q1757" s="60" t="s">
        <v>1847</v>
      </c>
      <c r="R1757" s="55"/>
      <c r="S1757" s="122">
        <v>9.3574814670613211</v>
      </c>
      <c r="T1757" s="123">
        <v>0</v>
      </c>
      <c r="U1757" s="124">
        <v>9.3574814670613211</v>
      </c>
      <c r="AD1757" s="7"/>
    </row>
    <row r="1758" spans="2:30" ht="15.75" customHeight="1">
      <c r="B1758" s="60" t="s">
        <v>1857</v>
      </c>
      <c r="C1758" s="55"/>
      <c r="D1758" s="122">
        <v>15.614148705039147</v>
      </c>
      <c r="E1758" s="123">
        <v>0</v>
      </c>
      <c r="F1758" s="124">
        <v>15.614148705039147</v>
      </c>
      <c r="O1758" s="7"/>
      <c r="Q1758" s="60" t="s">
        <v>1312</v>
      </c>
      <c r="R1758" s="60" t="s">
        <v>138</v>
      </c>
      <c r="S1758" s="122">
        <v>6.8145100295390177</v>
      </c>
      <c r="T1758" s="123">
        <v>0</v>
      </c>
      <c r="U1758" s="124">
        <v>6.8145100295390177</v>
      </c>
      <c r="AD1758" s="7"/>
    </row>
    <row r="1759" spans="2:30" ht="15.75" customHeight="1">
      <c r="B1759" s="60" t="s">
        <v>1037</v>
      </c>
      <c r="C1759" s="60" t="s">
        <v>244</v>
      </c>
      <c r="D1759" s="122">
        <v>14.65579951537374</v>
      </c>
      <c r="E1759" s="123">
        <v>0</v>
      </c>
      <c r="F1759" s="124">
        <v>14.65579951537374</v>
      </c>
      <c r="O1759" s="7"/>
      <c r="Q1759" s="63"/>
      <c r="R1759" s="64" t="s">
        <v>97</v>
      </c>
      <c r="S1759" s="125">
        <v>2.5251808993178684</v>
      </c>
      <c r="T1759" s="126">
        <v>0</v>
      </c>
      <c r="U1759" s="127">
        <v>2.5251808993178684</v>
      </c>
      <c r="AD1759" s="7"/>
    </row>
    <row r="1760" spans="2:30" ht="15.75" customHeight="1">
      <c r="B1760" s="63"/>
      <c r="C1760" s="64" t="s">
        <v>128</v>
      </c>
      <c r="D1760" s="125">
        <v>0.698231161241196</v>
      </c>
      <c r="E1760" s="126">
        <v>0</v>
      </c>
      <c r="F1760" s="127">
        <v>0.698231161241196</v>
      </c>
      <c r="O1760" s="7"/>
      <c r="Q1760" s="60" t="s">
        <v>1862</v>
      </c>
      <c r="R1760" s="55"/>
      <c r="S1760" s="122">
        <v>9.3396909288568857</v>
      </c>
      <c r="T1760" s="123">
        <v>0</v>
      </c>
      <c r="U1760" s="124">
        <v>9.3396909288568857</v>
      </c>
      <c r="AD1760" s="7"/>
    </row>
    <row r="1761" spans="2:30" ht="15.75" customHeight="1">
      <c r="B1761" s="63"/>
      <c r="C1761" s="64" t="s">
        <v>138</v>
      </c>
      <c r="D1761" s="125">
        <v>0.10178909218108785</v>
      </c>
      <c r="E1761" s="126">
        <v>0</v>
      </c>
      <c r="F1761" s="127">
        <v>0.10178909218108785</v>
      </c>
      <c r="O1761" s="7"/>
      <c r="Q1761" s="60" t="s">
        <v>1231</v>
      </c>
      <c r="R1761" s="60" t="s">
        <v>87</v>
      </c>
      <c r="S1761" s="122">
        <v>9.2083724336170825</v>
      </c>
      <c r="T1761" s="123">
        <v>0</v>
      </c>
      <c r="U1761" s="124">
        <v>9.2083724336170825</v>
      </c>
      <c r="AD1761" s="7"/>
    </row>
    <row r="1762" spans="2:30" ht="15.75" customHeight="1">
      <c r="B1762" s="63"/>
      <c r="C1762" s="64" t="s">
        <v>319</v>
      </c>
      <c r="D1762" s="125">
        <v>2.6751183183041441E-3</v>
      </c>
      <c r="E1762" s="126">
        <v>0</v>
      </c>
      <c r="F1762" s="127">
        <v>2.6751183183041441E-3</v>
      </c>
      <c r="O1762" s="7"/>
      <c r="Q1762" s="60" t="s">
        <v>1781</v>
      </c>
      <c r="R1762" s="55"/>
      <c r="S1762" s="122">
        <v>9.2083724336170825</v>
      </c>
      <c r="T1762" s="123">
        <v>0</v>
      </c>
      <c r="U1762" s="124">
        <v>9.2083724336170825</v>
      </c>
      <c r="AD1762" s="7"/>
    </row>
    <row r="1763" spans="2:30" ht="15.75" customHeight="1">
      <c r="B1763" s="60" t="s">
        <v>1846</v>
      </c>
      <c r="C1763" s="55"/>
      <c r="D1763" s="122">
        <v>15.458494887114329</v>
      </c>
      <c r="E1763" s="123">
        <v>0</v>
      </c>
      <c r="F1763" s="124">
        <v>15.458494887114329</v>
      </c>
      <c r="O1763" s="7"/>
      <c r="Q1763" s="60" t="s">
        <v>1296</v>
      </c>
      <c r="R1763" s="60" t="s">
        <v>45</v>
      </c>
      <c r="S1763" s="122">
        <v>7.4232147183665518</v>
      </c>
      <c r="T1763" s="123">
        <v>0</v>
      </c>
      <c r="U1763" s="124">
        <v>7.4232147183665518</v>
      </c>
      <c r="AD1763" s="7"/>
    </row>
    <row r="1764" spans="2:30" ht="15.75" customHeight="1">
      <c r="B1764" s="60" t="s">
        <v>939</v>
      </c>
      <c r="C1764" s="60" t="s">
        <v>128</v>
      </c>
      <c r="D1764" s="122">
        <v>7.7581240137910683</v>
      </c>
      <c r="E1764" s="123">
        <v>0</v>
      </c>
      <c r="F1764" s="124">
        <v>7.7581240137910683</v>
      </c>
      <c r="O1764" s="7"/>
      <c r="Q1764" s="63"/>
      <c r="R1764" s="64" t="s">
        <v>164</v>
      </c>
      <c r="S1764" s="125">
        <v>1.4526485750368783</v>
      </c>
      <c r="T1764" s="126">
        <v>0</v>
      </c>
      <c r="U1764" s="127">
        <v>1.4526485750368783</v>
      </c>
      <c r="AD1764" s="7"/>
    </row>
    <row r="1765" spans="2:30" ht="15.75" customHeight="1">
      <c r="B1765" s="63"/>
      <c r="C1765" s="64" t="s">
        <v>244</v>
      </c>
      <c r="D1765" s="125">
        <v>7.4774487323335412</v>
      </c>
      <c r="E1765" s="126">
        <v>0</v>
      </c>
      <c r="F1765" s="127">
        <v>7.4774487323335412</v>
      </c>
      <c r="O1765" s="7"/>
      <c r="Q1765" s="60" t="s">
        <v>1855</v>
      </c>
      <c r="R1765" s="55"/>
      <c r="S1765" s="122">
        <v>8.8758632934034303</v>
      </c>
      <c r="T1765" s="123">
        <v>0</v>
      </c>
      <c r="U1765" s="124">
        <v>8.8758632934034303</v>
      </c>
      <c r="AD1765" s="7"/>
    </row>
    <row r="1766" spans="2:30" ht="15.75" customHeight="1">
      <c r="B1766" s="60" t="s">
        <v>1851</v>
      </c>
      <c r="C1766" s="55"/>
      <c r="D1766" s="122">
        <v>15.23557274612461</v>
      </c>
      <c r="E1766" s="123">
        <v>0</v>
      </c>
      <c r="F1766" s="124">
        <v>15.23557274612461</v>
      </c>
      <c r="O1766" s="7"/>
      <c r="Q1766" s="60" t="s">
        <v>880</v>
      </c>
      <c r="R1766" s="60" t="s">
        <v>87</v>
      </c>
      <c r="S1766" s="122">
        <v>7.9230689649171069</v>
      </c>
      <c r="T1766" s="123">
        <v>0</v>
      </c>
      <c r="U1766" s="124">
        <v>7.9230689649171069</v>
      </c>
      <c r="AD1766" s="7"/>
    </row>
    <row r="1767" spans="2:30" ht="15.75" customHeight="1">
      <c r="B1767" s="60" t="s">
        <v>1063</v>
      </c>
      <c r="C1767" s="60" t="s">
        <v>217</v>
      </c>
      <c r="D1767" s="122">
        <v>15.065570087559026</v>
      </c>
      <c r="E1767" s="123">
        <v>0</v>
      </c>
      <c r="F1767" s="124">
        <v>15.065570087559026</v>
      </c>
      <c r="O1767" s="7"/>
      <c r="Q1767" s="60" t="s">
        <v>1792</v>
      </c>
      <c r="R1767" s="55"/>
      <c r="S1767" s="122">
        <v>7.9230689649171069</v>
      </c>
      <c r="T1767" s="123">
        <v>0</v>
      </c>
      <c r="U1767" s="124">
        <v>7.9230689649171069</v>
      </c>
      <c r="AD1767" s="7"/>
    </row>
    <row r="1768" spans="2:30" ht="15.75" customHeight="1">
      <c r="B1768" s="60" t="s">
        <v>1860</v>
      </c>
      <c r="C1768" s="55"/>
      <c r="D1768" s="122">
        <v>15.065570087559026</v>
      </c>
      <c r="E1768" s="123">
        <v>0</v>
      </c>
      <c r="F1768" s="124">
        <v>15.065570087559026</v>
      </c>
      <c r="O1768" s="7"/>
      <c r="Q1768" s="60" t="s">
        <v>1122</v>
      </c>
      <c r="R1768" s="60" t="s">
        <v>87</v>
      </c>
      <c r="S1768" s="122">
        <v>7.9192012732012174</v>
      </c>
      <c r="T1768" s="123">
        <v>0</v>
      </c>
      <c r="U1768" s="124">
        <v>7.9192012732012174</v>
      </c>
      <c r="AD1768" s="7"/>
    </row>
    <row r="1769" spans="2:30" ht="15.75" customHeight="1">
      <c r="B1769" s="60" t="s">
        <v>1243</v>
      </c>
      <c r="C1769" s="60" t="s">
        <v>244</v>
      </c>
      <c r="D1769" s="122">
        <v>14.954897464667082</v>
      </c>
      <c r="E1769" s="123">
        <v>0</v>
      </c>
      <c r="F1769" s="124">
        <v>14.954897464667082</v>
      </c>
      <c r="O1769" s="7"/>
      <c r="Q1769" s="60" t="s">
        <v>1794</v>
      </c>
      <c r="R1769" s="55"/>
      <c r="S1769" s="122">
        <v>7.9192012732012174</v>
      </c>
      <c r="T1769" s="123">
        <v>0</v>
      </c>
      <c r="U1769" s="124">
        <v>7.9192012732012174</v>
      </c>
      <c r="AD1769" s="7"/>
    </row>
    <row r="1770" spans="2:30" ht="15.75" customHeight="1">
      <c r="B1770" s="60" t="s">
        <v>1847</v>
      </c>
      <c r="C1770" s="55"/>
      <c r="D1770" s="122">
        <v>14.954897464667082</v>
      </c>
      <c r="E1770" s="123">
        <v>0</v>
      </c>
      <c r="F1770" s="124">
        <v>14.954897464667082</v>
      </c>
      <c r="O1770" s="7"/>
      <c r="Q1770" s="60" t="s">
        <v>967</v>
      </c>
      <c r="R1770" s="60" t="s">
        <v>45</v>
      </c>
      <c r="S1770" s="122">
        <v>7.6394689867077821</v>
      </c>
      <c r="T1770" s="123">
        <v>0</v>
      </c>
      <c r="U1770" s="124">
        <v>7.6394689867077821</v>
      </c>
      <c r="AD1770" s="7"/>
    </row>
    <row r="1771" spans="2:30" ht="15.75" customHeight="1">
      <c r="B1771" s="60" t="s">
        <v>1312</v>
      </c>
      <c r="C1771" s="60" t="s">
        <v>138</v>
      </c>
      <c r="D1771" s="122">
        <v>10.758924902013339</v>
      </c>
      <c r="E1771" s="123">
        <v>0</v>
      </c>
      <c r="F1771" s="124">
        <v>10.758924902013339</v>
      </c>
      <c r="O1771" s="7"/>
      <c r="Q1771" s="60" t="s">
        <v>1887</v>
      </c>
      <c r="R1771" s="55"/>
      <c r="S1771" s="122">
        <v>7.6394689867077821</v>
      </c>
      <c r="T1771" s="123">
        <v>0</v>
      </c>
      <c r="U1771" s="124">
        <v>7.6394689867077821</v>
      </c>
      <c r="AD1771" s="7"/>
    </row>
    <row r="1772" spans="2:30" ht="15.75" customHeight="1">
      <c r="B1772" s="63"/>
      <c r="C1772" s="64" t="s">
        <v>97</v>
      </c>
      <c r="D1772" s="125">
        <v>3.4366020420282686</v>
      </c>
      <c r="E1772" s="126">
        <v>0</v>
      </c>
      <c r="F1772" s="127">
        <v>3.4366020420282686</v>
      </c>
      <c r="O1772" s="7"/>
      <c r="Q1772" s="60" t="s">
        <v>1322</v>
      </c>
      <c r="R1772" s="60" t="s">
        <v>138</v>
      </c>
      <c r="S1772" s="122">
        <v>7.554777305300524</v>
      </c>
      <c r="T1772" s="123">
        <v>0</v>
      </c>
      <c r="U1772" s="124">
        <v>7.554777305300524</v>
      </c>
      <c r="AD1772" s="7"/>
    </row>
    <row r="1773" spans="2:30" ht="15.75" customHeight="1">
      <c r="B1773" s="60" t="s">
        <v>1862</v>
      </c>
      <c r="C1773" s="55"/>
      <c r="D1773" s="122">
        <v>14.195526944041607</v>
      </c>
      <c r="E1773" s="123">
        <v>0</v>
      </c>
      <c r="F1773" s="124">
        <v>14.195526944041607</v>
      </c>
      <c r="O1773" s="7"/>
      <c r="Q1773" s="60" t="s">
        <v>1858</v>
      </c>
      <c r="R1773" s="55"/>
      <c r="S1773" s="122">
        <v>7.554777305300524</v>
      </c>
      <c r="T1773" s="123">
        <v>0</v>
      </c>
      <c r="U1773" s="124">
        <v>7.554777305300524</v>
      </c>
      <c r="AD1773" s="7"/>
    </row>
    <row r="1774" spans="2:30" ht="15.75" customHeight="1">
      <c r="B1774" s="60" t="s">
        <v>983</v>
      </c>
      <c r="C1774" s="60" t="s">
        <v>202</v>
      </c>
      <c r="D1774" s="122">
        <v>13.256592205941912</v>
      </c>
      <c r="E1774" s="123">
        <v>0</v>
      </c>
      <c r="F1774" s="124">
        <v>13.256592205941912</v>
      </c>
      <c r="O1774" s="7"/>
      <c r="Q1774" s="60" t="s">
        <v>953</v>
      </c>
      <c r="R1774" s="60" t="s">
        <v>138</v>
      </c>
      <c r="S1774" s="122">
        <v>7.554777305300524</v>
      </c>
      <c r="T1774" s="123">
        <v>0</v>
      </c>
      <c r="U1774" s="124">
        <v>7.554777305300524</v>
      </c>
      <c r="AD1774" s="7"/>
    </row>
    <row r="1775" spans="2:30" ht="15.75" customHeight="1">
      <c r="B1775" s="60" t="s">
        <v>1838</v>
      </c>
      <c r="C1775" s="55"/>
      <c r="D1775" s="122">
        <v>13.256592205941912</v>
      </c>
      <c r="E1775" s="123">
        <v>0</v>
      </c>
      <c r="F1775" s="124">
        <v>13.256592205941912</v>
      </c>
      <c r="O1775" s="7"/>
      <c r="Q1775" s="60" t="s">
        <v>1859</v>
      </c>
      <c r="R1775" s="55"/>
      <c r="S1775" s="122">
        <v>7.554777305300524</v>
      </c>
      <c r="T1775" s="123">
        <v>0</v>
      </c>
      <c r="U1775" s="124">
        <v>7.554777305300524</v>
      </c>
      <c r="AD1775" s="7"/>
    </row>
    <row r="1776" spans="2:30" ht="15.75" customHeight="1">
      <c r="B1776" s="60" t="s">
        <v>1322</v>
      </c>
      <c r="C1776" s="60" t="s">
        <v>138</v>
      </c>
      <c r="D1776" s="122">
        <v>11.927678046819381</v>
      </c>
      <c r="E1776" s="123">
        <v>0</v>
      </c>
      <c r="F1776" s="124">
        <v>11.927678046819381</v>
      </c>
      <c r="O1776" s="7"/>
      <c r="Q1776" s="60" t="s">
        <v>1051</v>
      </c>
      <c r="R1776" s="60" t="s">
        <v>202</v>
      </c>
      <c r="S1776" s="122">
        <v>6.1864397433477487</v>
      </c>
      <c r="T1776" s="123">
        <v>0</v>
      </c>
      <c r="U1776" s="124">
        <v>6.1864397433477487</v>
      </c>
      <c r="AD1776" s="7"/>
    </row>
    <row r="1777" spans="2:30" ht="15.75" customHeight="1">
      <c r="B1777" s="60" t="s">
        <v>1858</v>
      </c>
      <c r="C1777" s="55"/>
      <c r="D1777" s="122">
        <v>11.927678046819381</v>
      </c>
      <c r="E1777" s="123">
        <v>0</v>
      </c>
      <c r="F1777" s="124">
        <v>11.927678046819381</v>
      </c>
      <c r="O1777" s="7"/>
      <c r="Q1777" s="63"/>
      <c r="R1777" s="64" t="s">
        <v>217</v>
      </c>
      <c r="S1777" s="125">
        <v>0.99339019189701028</v>
      </c>
      <c r="T1777" s="126">
        <v>0</v>
      </c>
      <c r="U1777" s="127">
        <v>0.99339019189701028</v>
      </c>
      <c r="AD1777" s="7"/>
    </row>
    <row r="1778" spans="2:30" ht="15.75" customHeight="1">
      <c r="B1778" s="60" t="s">
        <v>953</v>
      </c>
      <c r="C1778" s="60" t="s">
        <v>138</v>
      </c>
      <c r="D1778" s="122">
        <v>11.927678046819381</v>
      </c>
      <c r="E1778" s="123">
        <v>0</v>
      </c>
      <c r="F1778" s="124">
        <v>11.927678046819381</v>
      </c>
      <c r="O1778" s="7"/>
      <c r="Q1778" s="60" t="s">
        <v>1849</v>
      </c>
      <c r="R1778" s="55"/>
      <c r="S1778" s="122">
        <v>7.1798299352447588</v>
      </c>
      <c r="T1778" s="123">
        <v>0</v>
      </c>
      <c r="U1778" s="124">
        <v>7.1798299352447588</v>
      </c>
      <c r="AD1778" s="7"/>
    </row>
    <row r="1779" spans="2:30" ht="15.75" customHeight="1">
      <c r="B1779" s="60" t="s">
        <v>1859</v>
      </c>
      <c r="C1779" s="55"/>
      <c r="D1779" s="122">
        <v>11.927678046819381</v>
      </c>
      <c r="E1779" s="123">
        <v>0</v>
      </c>
      <c r="F1779" s="124">
        <v>11.927678046819381</v>
      </c>
      <c r="O1779" s="7"/>
      <c r="Q1779" s="60" t="s">
        <v>948</v>
      </c>
      <c r="R1779" s="60" t="s">
        <v>217</v>
      </c>
      <c r="S1779" s="122">
        <v>5.9131972100716945</v>
      </c>
      <c r="T1779" s="123">
        <v>0</v>
      </c>
      <c r="U1779" s="124">
        <v>5.9131972100716945</v>
      </c>
      <c r="AD1779" s="7"/>
    </row>
    <row r="1780" spans="2:30" ht="15.75" customHeight="1">
      <c r="B1780" s="60" t="s">
        <v>967</v>
      </c>
      <c r="C1780" s="60" t="s">
        <v>45</v>
      </c>
      <c r="D1780" s="122">
        <v>11.80409598309109</v>
      </c>
      <c r="E1780" s="123">
        <v>0</v>
      </c>
      <c r="F1780" s="124">
        <v>11.80409598309109</v>
      </c>
      <c r="O1780" s="7"/>
      <c r="Q1780" s="63"/>
      <c r="R1780" s="64" t="s">
        <v>193</v>
      </c>
      <c r="S1780" s="125">
        <v>1.2632956964822566</v>
      </c>
      <c r="T1780" s="126">
        <v>0</v>
      </c>
      <c r="U1780" s="127">
        <v>1.2632956964822566</v>
      </c>
      <c r="AD1780" s="7"/>
    </row>
    <row r="1781" spans="2:30" ht="15.75" customHeight="1">
      <c r="B1781" s="60" t="s">
        <v>1887</v>
      </c>
      <c r="C1781" s="55"/>
      <c r="D1781" s="122">
        <v>11.80409598309109</v>
      </c>
      <c r="E1781" s="123">
        <v>0</v>
      </c>
      <c r="F1781" s="124">
        <v>11.80409598309109</v>
      </c>
      <c r="O1781" s="7"/>
      <c r="Q1781" s="60" t="s">
        <v>1882</v>
      </c>
      <c r="R1781" s="55"/>
      <c r="S1781" s="122">
        <v>7.1764929065539516</v>
      </c>
      <c r="T1781" s="123">
        <v>0</v>
      </c>
      <c r="U1781" s="124">
        <v>7.1764929065539516</v>
      </c>
      <c r="AD1781" s="7"/>
    </row>
    <row r="1782" spans="2:30" ht="15.75" customHeight="1">
      <c r="B1782" s="60" t="s">
        <v>978</v>
      </c>
      <c r="C1782" s="60" t="s">
        <v>202</v>
      </c>
      <c r="D1782" s="122">
        <v>8.5526916920659719</v>
      </c>
      <c r="E1782" s="123">
        <v>0</v>
      </c>
      <c r="F1782" s="124">
        <v>8.5526916920659719</v>
      </c>
      <c r="O1782" s="7"/>
      <c r="Q1782" s="60" t="s">
        <v>1150</v>
      </c>
      <c r="R1782" s="60" t="s">
        <v>217</v>
      </c>
      <c r="S1782" s="122">
        <v>7.1608279426067529</v>
      </c>
      <c r="T1782" s="123">
        <v>0</v>
      </c>
      <c r="U1782" s="124">
        <v>7.1608279426067529</v>
      </c>
      <c r="AD1782" s="7"/>
    </row>
    <row r="1783" spans="2:30" ht="15.75" customHeight="1">
      <c r="B1783" s="63"/>
      <c r="C1783" s="64" t="s">
        <v>193</v>
      </c>
      <c r="D1783" s="125">
        <v>2.0895061463707165</v>
      </c>
      <c r="E1783" s="126">
        <v>0</v>
      </c>
      <c r="F1783" s="127">
        <v>2.0895061463707165</v>
      </c>
      <c r="O1783" s="7"/>
      <c r="Q1783" s="60" t="s">
        <v>1874</v>
      </c>
      <c r="R1783" s="55"/>
      <c r="S1783" s="122">
        <v>7.1608279426067529</v>
      </c>
      <c r="T1783" s="123">
        <v>0</v>
      </c>
      <c r="U1783" s="124">
        <v>7.1608279426067529</v>
      </c>
      <c r="AD1783" s="7"/>
    </row>
    <row r="1784" spans="2:30" ht="15.75" customHeight="1">
      <c r="B1784" s="63"/>
      <c r="C1784" s="64" t="s">
        <v>87</v>
      </c>
      <c r="D1784" s="125">
        <v>0.88960895810026419</v>
      </c>
      <c r="E1784" s="126">
        <v>0</v>
      </c>
      <c r="F1784" s="127">
        <v>0.88960895810026419</v>
      </c>
      <c r="O1784" s="7"/>
      <c r="Q1784" s="60" t="s">
        <v>978</v>
      </c>
      <c r="R1784" s="60" t="s">
        <v>202</v>
      </c>
      <c r="S1784" s="122">
        <v>6.1864397433477487</v>
      </c>
      <c r="T1784" s="123">
        <v>0</v>
      </c>
      <c r="U1784" s="124">
        <v>6.1864397433477487</v>
      </c>
      <c r="AD1784" s="7"/>
    </row>
    <row r="1785" spans="2:30" ht="15.75" customHeight="1">
      <c r="B1785" s="63"/>
      <c r="C1785" s="64" t="s">
        <v>217</v>
      </c>
      <c r="D1785" s="125">
        <v>0.21271309423294338</v>
      </c>
      <c r="E1785" s="126">
        <v>0</v>
      </c>
      <c r="F1785" s="127">
        <v>0.21271309423294338</v>
      </c>
      <c r="O1785" s="7"/>
      <c r="Q1785" s="63"/>
      <c r="R1785" s="64" t="s">
        <v>193</v>
      </c>
      <c r="S1785" s="125">
        <v>0.65691867764992207</v>
      </c>
      <c r="T1785" s="126">
        <v>0</v>
      </c>
      <c r="U1785" s="127">
        <v>0.65691867764992207</v>
      </c>
      <c r="AD1785" s="7"/>
    </row>
    <row r="1786" spans="2:30" ht="15.75" customHeight="1">
      <c r="B1786" s="60" t="s">
        <v>1854</v>
      </c>
      <c r="C1786" s="55"/>
      <c r="D1786" s="122">
        <v>11.744519890769896</v>
      </c>
      <c r="E1786" s="123">
        <v>0</v>
      </c>
      <c r="F1786" s="124">
        <v>11.744519890769896</v>
      </c>
      <c r="O1786" s="7"/>
      <c r="Q1786" s="63"/>
      <c r="R1786" s="64" t="s">
        <v>217</v>
      </c>
      <c r="S1786" s="125">
        <v>0.16837121896559495</v>
      </c>
      <c r="T1786" s="126">
        <v>0</v>
      </c>
      <c r="U1786" s="127">
        <v>0.16837121896559495</v>
      </c>
      <c r="AD1786" s="7"/>
    </row>
    <row r="1787" spans="2:30" ht="15.75" customHeight="1">
      <c r="B1787" s="60" t="s">
        <v>1147</v>
      </c>
      <c r="C1787" s="60" t="s">
        <v>310</v>
      </c>
      <c r="D1787" s="122">
        <v>11.691313806924159</v>
      </c>
      <c r="E1787" s="123">
        <v>0</v>
      </c>
      <c r="F1787" s="124">
        <v>11.691313806924159</v>
      </c>
      <c r="O1787" s="7"/>
      <c r="Q1787" s="63"/>
      <c r="R1787" s="64" t="s">
        <v>87</v>
      </c>
      <c r="S1787" s="125">
        <v>9.2084927419999504E-2</v>
      </c>
      <c r="T1787" s="126">
        <v>0</v>
      </c>
      <c r="U1787" s="127">
        <v>9.2084927419999504E-2</v>
      </c>
      <c r="AD1787" s="7"/>
    </row>
    <row r="1788" spans="2:30" ht="15.75" customHeight="1">
      <c r="B1788" s="60" t="s">
        <v>1813</v>
      </c>
      <c r="C1788" s="55"/>
      <c r="D1788" s="122">
        <v>11.691313806924159</v>
      </c>
      <c r="E1788" s="123">
        <v>0</v>
      </c>
      <c r="F1788" s="124">
        <v>11.691313806924159</v>
      </c>
      <c r="O1788" s="7"/>
      <c r="Q1788" s="60" t="s">
        <v>1854</v>
      </c>
      <c r="R1788" s="55"/>
      <c r="S1788" s="122">
        <v>7.1038145673832656</v>
      </c>
      <c r="T1788" s="123">
        <v>0</v>
      </c>
      <c r="U1788" s="124">
        <v>7.1038145673832656</v>
      </c>
      <c r="AD1788" s="7"/>
    </row>
    <row r="1789" spans="2:30" ht="15.75" customHeight="1">
      <c r="B1789" s="60" t="s">
        <v>948</v>
      </c>
      <c r="C1789" s="60" t="s">
        <v>217</v>
      </c>
      <c r="D1789" s="122">
        <v>7.4704838694609714</v>
      </c>
      <c r="E1789" s="123">
        <v>0</v>
      </c>
      <c r="F1789" s="124">
        <v>7.4704838694609714</v>
      </c>
      <c r="O1789" s="7"/>
      <c r="Q1789" s="60" t="s">
        <v>1147</v>
      </c>
      <c r="R1789" s="60" t="s">
        <v>310</v>
      </c>
      <c r="S1789" s="122">
        <v>6.9939698498598659</v>
      </c>
      <c r="T1789" s="123">
        <v>0</v>
      </c>
      <c r="U1789" s="124">
        <v>6.9939698498598659</v>
      </c>
      <c r="AD1789" s="7"/>
    </row>
    <row r="1790" spans="2:30" ht="15.75" customHeight="1">
      <c r="B1790" s="63"/>
      <c r="C1790" s="64" t="s">
        <v>193</v>
      </c>
      <c r="D1790" s="125">
        <v>4.0182509834041458</v>
      </c>
      <c r="E1790" s="126">
        <v>0</v>
      </c>
      <c r="F1790" s="127">
        <v>4.0182509834041458</v>
      </c>
      <c r="O1790" s="7"/>
      <c r="Q1790" s="60" t="s">
        <v>1813</v>
      </c>
      <c r="R1790" s="55"/>
      <c r="S1790" s="122">
        <v>6.9939698498598659</v>
      </c>
      <c r="T1790" s="123">
        <v>0</v>
      </c>
      <c r="U1790" s="124">
        <v>6.9939698498598659</v>
      </c>
      <c r="AD1790" s="7"/>
    </row>
    <row r="1791" spans="2:30" ht="15.75" customHeight="1">
      <c r="B1791" s="60" t="s">
        <v>1882</v>
      </c>
      <c r="C1791" s="55"/>
      <c r="D1791" s="122">
        <v>11.488734852865118</v>
      </c>
      <c r="E1791" s="123">
        <v>0</v>
      </c>
      <c r="F1791" s="124">
        <v>11.488734852865118</v>
      </c>
      <c r="O1791" s="7"/>
      <c r="Q1791" s="60" t="s">
        <v>1106</v>
      </c>
      <c r="R1791" s="60" t="s">
        <v>138</v>
      </c>
      <c r="S1791" s="122">
        <v>6.8311714232542711</v>
      </c>
      <c r="T1791" s="123">
        <v>0</v>
      </c>
      <c r="U1791" s="124">
        <v>6.8311714232542711</v>
      </c>
      <c r="AD1791" s="7"/>
    </row>
    <row r="1792" spans="2:30" ht="15.75" customHeight="1">
      <c r="B1792" s="60" t="s">
        <v>1106</v>
      </c>
      <c r="C1792" s="60" t="s">
        <v>138</v>
      </c>
      <c r="D1792" s="122">
        <v>10.785230341871561</v>
      </c>
      <c r="E1792" s="123">
        <v>0</v>
      </c>
      <c r="F1792" s="124">
        <v>10.785230341871561</v>
      </c>
      <c r="O1792" s="7"/>
      <c r="Q1792" s="63"/>
      <c r="R1792" s="64" t="s">
        <v>244</v>
      </c>
      <c r="S1792" s="125">
        <v>0.11228977760473584</v>
      </c>
      <c r="T1792" s="126">
        <v>0</v>
      </c>
      <c r="U1792" s="127">
        <v>0.11228977760473584</v>
      </c>
      <c r="AD1792" s="7"/>
    </row>
    <row r="1793" spans="2:30" ht="15.75" customHeight="1">
      <c r="B1793" s="63"/>
      <c r="C1793" s="64" t="s">
        <v>244</v>
      </c>
      <c r="D1793" s="125">
        <v>0.17945876957600498</v>
      </c>
      <c r="E1793" s="126">
        <v>0</v>
      </c>
      <c r="F1793" s="127">
        <v>0.17945876957600498</v>
      </c>
      <c r="O1793" s="7"/>
      <c r="Q1793" s="60" t="s">
        <v>1861</v>
      </c>
      <c r="R1793" s="55"/>
      <c r="S1793" s="122">
        <v>6.9434612008590069</v>
      </c>
      <c r="T1793" s="123">
        <v>0</v>
      </c>
      <c r="U1793" s="124">
        <v>6.9434612008590069</v>
      </c>
      <c r="AD1793" s="7"/>
    </row>
    <row r="1794" spans="2:30" ht="15.75" customHeight="1">
      <c r="B1794" s="60" t="s">
        <v>1861</v>
      </c>
      <c r="C1794" s="55"/>
      <c r="D1794" s="122">
        <v>10.964689111447566</v>
      </c>
      <c r="E1794" s="123">
        <v>0</v>
      </c>
      <c r="F1794" s="124">
        <v>10.964689111447566</v>
      </c>
      <c r="O1794" s="7"/>
      <c r="Q1794" s="60" t="s">
        <v>1099</v>
      </c>
      <c r="R1794" s="60" t="s">
        <v>244</v>
      </c>
      <c r="S1794" s="122">
        <v>4.7255281408659675</v>
      </c>
      <c r="T1794" s="123">
        <v>0</v>
      </c>
      <c r="U1794" s="124">
        <v>4.7255281408659675</v>
      </c>
      <c r="AD1794" s="7"/>
    </row>
    <row r="1795" spans="2:30" ht="15.75" customHeight="1">
      <c r="B1795" s="60" t="s">
        <v>1099</v>
      </c>
      <c r="C1795" s="60" t="s">
        <v>244</v>
      </c>
      <c r="D1795" s="122">
        <v>7.5522232196568773</v>
      </c>
      <c r="E1795" s="123">
        <v>0</v>
      </c>
      <c r="F1795" s="124">
        <v>7.5522232196568773</v>
      </c>
      <c r="O1795" s="7"/>
      <c r="Q1795" s="63"/>
      <c r="R1795" s="64" t="s">
        <v>128</v>
      </c>
      <c r="S1795" s="125">
        <v>1.071957897687893</v>
      </c>
      <c r="T1795" s="126">
        <v>0</v>
      </c>
      <c r="U1795" s="127">
        <v>1.071957897687893</v>
      </c>
      <c r="AD1795" s="7"/>
    </row>
    <row r="1796" spans="2:30" ht="15.75" customHeight="1">
      <c r="B1796" s="63"/>
      <c r="C1796" s="64" t="s">
        <v>128</v>
      </c>
      <c r="D1796" s="125">
        <v>1.4973179346616761</v>
      </c>
      <c r="E1796" s="126">
        <v>0</v>
      </c>
      <c r="F1796" s="127">
        <v>1.4973179346616761</v>
      </c>
      <c r="O1796" s="7"/>
      <c r="Q1796" s="63"/>
      <c r="R1796" s="64" t="s">
        <v>217</v>
      </c>
      <c r="S1796" s="125">
        <v>0.87216291424178172</v>
      </c>
      <c r="T1796" s="126">
        <v>0</v>
      </c>
      <c r="U1796" s="127">
        <v>0.87216291424178172</v>
      </c>
      <c r="AD1796" s="7"/>
    </row>
    <row r="1797" spans="2:30" ht="15.75" customHeight="1">
      <c r="B1797" s="63"/>
      <c r="C1797" s="64" t="s">
        <v>217</v>
      </c>
      <c r="D1797" s="125">
        <v>1.1018538281266466</v>
      </c>
      <c r="E1797" s="126">
        <v>0</v>
      </c>
      <c r="F1797" s="127">
        <v>1.1018538281266466</v>
      </c>
      <c r="O1797" s="7"/>
      <c r="Q1797" s="63"/>
      <c r="R1797" s="64" t="s">
        <v>97</v>
      </c>
      <c r="S1797" s="125">
        <v>4.0402894389085897E-2</v>
      </c>
      <c r="T1797" s="126">
        <v>0</v>
      </c>
      <c r="U1797" s="127">
        <v>4.0402894389085897E-2</v>
      </c>
      <c r="AD1797" s="7"/>
    </row>
    <row r="1798" spans="2:30" ht="15.75" customHeight="1">
      <c r="B1798" s="63"/>
      <c r="C1798" s="64" t="s">
        <v>97</v>
      </c>
      <c r="D1798" s="125">
        <v>5.4985632672452295E-2</v>
      </c>
      <c r="E1798" s="126">
        <v>0</v>
      </c>
      <c r="F1798" s="127">
        <v>5.4985632672452295E-2</v>
      </c>
      <c r="O1798" s="7"/>
      <c r="Q1798" s="63"/>
      <c r="R1798" s="64" t="s">
        <v>319</v>
      </c>
      <c r="S1798" s="125">
        <v>8.3004278667875384E-3</v>
      </c>
      <c r="T1798" s="126">
        <v>0</v>
      </c>
      <c r="U1798" s="127">
        <v>8.3004278667875384E-3</v>
      </c>
      <c r="AD1798" s="7"/>
    </row>
    <row r="1799" spans="2:30" ht="15.75" customHeight="1">
      <c r="B1799" s="63"/>
      <c r="C1799" s="64" t="s">
        <v>319</v>
      </c>
      <c r="D1799" s="125">
        <v>1.6056070868378576E-2</v>
      </c>
      <c r="E1799" s="126">
        <v>0</v>
      </c>
      <c r="F1799" s="127">
        <v>1.6056070868378576E-2</v>
      </c>
      <c r="O1799" s="7"/>
      <c r="Q1799" s="60" t="s">
        <v>1865</v>
      </c>
      <c r="R1799" s="55"/>
      <c r="S1799" s="122">
        <v>6.7183522750515152</v>
      </c>
      <c r="T1799" s="123">
        <v>0</v>
      </c>
      <c r="U1799" s="124">
        <v>6.7183522750515152</v>
      </c>
      <c r="AD1799" s="7"/>
    </row>
    <row r="1800" spans="2:30" ht="15.75" customHeight="1">
      <c r="B1800" s="60" t="s">
        <v>1865</v>
      </c>
      <c r="C1800" s="55"/>
      <c r="D1800" s="122">
        <v>10.222436685986031</v>
      </c>
      <c r="E1800" s="123">
        <v>0</v>
      </c>
      <c r="F1800" s="124">
        <v>10.222436685986031</v>
      </c>
      <c r="O1800" s="7"/>
      <c r="Q1800" s="60" t="s">
        <v>989</v>
      </c>
      <c r="R1800" s="60" t="s">
        <v>97</v>
      </c>
      <c r="S1800" s="122">
        <v>3.8635267759563381</v>
      </c>
      <c r="T1800" s="123">
        <v>0</v>
      </c>
      <c r="U1800" s="124">
        <v>3.8635267759563381</v>
      </c>
      <c r="AD1800" s="7"/>
    </row>
    <row r="1801" spans="2:30" ht="15.75" customHeight="1">
      <c r="B1801" s="60" t="s">
        <v>1051</v>
      </c>
      <c r="C1801" s="60" t="s">
        <v>202</v>
      </c>
      <c r="D1801" s="122">
        <v>8.5526916920659719</v>
      </c>
      <c r="E1801" s="123">
        <v>0</v>
      </c>
      <c r="F1801" s="124">
        <v>8.5526916920659719</v>
      </c>
      <c r="O1801" s="7"/>
      <c r="Q1801" s="63"/>
      <c r="R1801" s="64" t="s">
        <v>138</v>
      </c>
      <c r="S1801" s="125">
        <v>2.6396661593004982</v>
      </c>
      <c r="T1801" s="126">
        <v>0</v>
      </c>
      <c r="U1801" s="127">
        <v>2.6396661593004982</v>
      </c>
      <c r="AD1801" s="7"/>
    </row>
    <row r="1802" spans="2:30" ht="15.75" customHeight="1">
      <c r="B1802" s="63"/>
      <c r="C1802" s="64" t="s">
        <v>217</v>
      </c>
      <c r="D1802" s="125">
        <v>1.2550072559743661</v>
      </c>
      <c r="E1802" s="126">
        <v>0</v>
      </c>
      <c r="F1802" s="127">
        <v>1.2550072559743661</v>
      </c>
      <c r="O1802" s="7"/>
      <c r="Q1802" s="60" t="s">
        <v>1895</v>
      </c>
      <c r="R1802" s="55"/>
      <c r="S1802" s="122">
        <v>6.5031929352568358</v>
      </c>
      <c r="T1802" s="123">
        <v>0</v>
      </c>
      <c r="U1802" s="124">
        <v>6.5031929352568358</v>
      </c>
      <c r="AD1802" s="7"/>
    </row>
    <row r="1803" spans="2:30" ht="15.75" customHeight="1">
      <c r="B1803" s="60" t="s">
        <v>1849</v>
      </c>
      <c r="C1803" s="55"/>
      <c r="D1803" s="122">
        <v>9.807698948040338</v>
      </c>
      <c r="E1803" s="123">
        <v>0</v>
      </c>
      <c r="F1803" s="124">
        <v>9.807698948040338</v>
      </c>
      <c r="O1803" s="7"/>
      <c r="Q1803" s="60" t="s">
        <v>887</v>
      </c>
      <c r="R1803" s="60" t="s">
        <v>217</v>
      </c>
      <c r="S1803" s="122">
        <v>6.436831701054694</v>
      </c>
      <c r="T1803" s="123">
        <v>0</v>
      </c>
      <c r="U1803" s="124">
        <v>6.436831701054694</v>
      </c>
      <c r="AD1803" s="7"/>
    </row>
    <row r="1804" spans="2:30" ht="15.75" customHeight="1">
      <c r="B1804" s="60" t="s">
        <v>989</v>
      </c>
      <c r="C1804" s="60" t="s">
        <v>97</v>
      </c>
      <c r="D1804" s="122">
        <v>5.2580011243032505</v>
      </c>
      <c r="E1804" s="123">
        <v>0</v>
      </c>
      <c r="F1804" s="124">
        <v>5.2580011243032505</v>
      </c>
      <c r="O1804" s="7"/>
      <c r="Q1804" s="60" t="s">
        <v>1877</v>
      </c>
      <c r="R1804" s="55"/>
      <c r="S1804" s="122">
        <v>6.436831701054694</v>
      </c>
      <c r="T1804" s="123">
        <v>0</v>
      </c>
      <c r="U1804" s="124">
        <v>6.436831701054694</v>
      </c>
      <c r="AD1804" s="7"/>
    </row>
    <row r="1805" spans="2:30" ht="15.75" customHeight="1">
      <c r="B1805" s="63"/>
      <c r="C1805" s="64" t="s">
        <v>138</v>
      </c>
      <c r="D1805" s="125">
        <v>4.1675732886435002</v>
      </c>
      <c r="E1805" s="126">
        <v>0</v>
      </c>
      <c r="F1805" s="127">
        <v>4.1675732886435002</v>
      </c>
      <c r="O1805" s="7"/>
      <c r="Q1805" s="60" t="s">
        <v>961</v>
      </c>
      <c r="R1805" s="60" t="s">
        <v>217</v>
      </c>
      <c r="S1805" s="122">
        <v>6.2313247475751252</v>
      </c>
      <c r="T1805" s="123">
        <v>0</v>
      </c>
      <c r="U1805" s="124">
        <v>6.2313247475751252</v>
      </c>
      <c r="AD1805" s="7"/>
    </row>
    <row r="1806" spans="2:30" ht="15.75" customHeight="1">
      <c r="B1806" s="60" t="s">
        <v>1895</v>
      </c>
      <c r="C1806" s="55"/>
      <c r="D1806" s="122">
        <v>9.4255744129467516</v>
      </c>
      <c r="E1806" s="123">
        <v>0</v>
      </c>
      <c r="F1806" s="124">
        <v>9.4255744129467516</v>
      </c>
      <c r="O1806" s="7"/>
      <c r="Q1806" s="60" t="s">
        <v>1878</v>
      </c>
      <c r="R1806" s="55"/>
      <c r="S1806" s="122">
        <v>6.2313247475751252</v>
      </c>
      <c r="T1806" s="123">
        <v>0</v>
      </c>
      <c r="U1806" s="124">
        <v>6.2313247475751252</v>
      </c>
      <c r="AD1806" s="7"/>
    </row>
    <row r="1807" spans="2:30" ht="15.75" customHeight="1">
      <c r="B1807" s="60" t="s">
        <v>1035</v>
      </c>
      <c r="C1807" s="60" t="s">
        <v>244</v>
      </c>
      <c r="D1807" s="122">
        <v>9.3390908356047824</v>
      </c>
      <c r="E1807" s="123">
        <v>0</v>
      </c>
      <c r="F1807" s="124">
        <v>9.3390908356047824</v>
      </c>
      <c r="O1807" s="7"/>
      <c r="Q1807" s="60" t="s">
        <v>1072</v>
      </c>
      <c r="R1807" s="60" t="s">
        <v>45</v>
      </c>
      <c r="S1807" s="122">
        <v>2.4751879516933215</v>
      </c>
      <c r="T1807" s="123">
        <v>0</v>
      </c>
      <c r="U1807" s="124">
        <v>2.4751879516933215</v>
      </c>
      <c r="AD1807" s="7"/>
    </row>
    <row r="1808" spans="2:30" ht="15.75" customHeight="1">
      <c r="B1808" s="60" t="s">
        <v>1866</v>
      </c>
      <c r="C1808" s="55"/>
      <c r="D1808" s="122">
        <v>9.3390908356047824</v>
      </c>
      <c r="E1808" s="123">
        <v>0</v>
      </c>
      <c r="F1808" s="124">
        <v>9.3390908356047824</v>
      </c>
      <c r="O1808" s="7"/>
      <c r="Q1808" s="63"/>
      <c r="R1808" s="64" t="s">
        <v>244</v>
      </c>
      <c r="S1808" s="125">
        <v>2.3393703667653303</v>
      </c>
      <c r="T1808" s="126">
        <v>0</v>
      </c>
      <c r="U1808" s="127">
        <v>2.3393703667653303</v>
      </c>
      <c r="AD1808" s="7"/>
    </row>
    <row r="1809" spans="2:30" ht="15.75" customHeight="1">
      <c r="B1809" s="60" t="s">
        <v>1286</v>
      </c>
      <c r="C1809" s="60" t="s">
        <v>244</v>
      </c>
      <c r="D1809" s="122">
        <v>7.7765466816268827</v>
      </c>
      <c r="E1809" s="123">
        <v>0</v>
      </c>
      <c r="F1809" s="124">
        <v>7.7765466816268827</v>
      </c>
      <c r="O1809" s="7"/>
      <c r="Q1809" s="63"/>
      <c r="R1809" s="64" t="s">
        <v>217</v>
      </c>
      <c r="S1809" s="125">
        <v>1.2695189910005857</v>
      </c>
      <c r="T1809" s="126">
        <v>0</v>
      </c>
      <c r="U1809" s="127">
        <v>1.2695189910005857</v>
      </c>
      <c r="AD1809" s="7"/>
    </row>
    <row r="1810" spans="2:30" ht="15.75" customHeight="1">
      <c r="B1810" s="63"/>
      <c r="C1810" s="64" t="s">
        <v>193</v>
      </c>
      <c r="D1810" s="125">
        <v>0.80363902882328575</v>
      </c>
      <c r="E1810" s="126">
        <v>0</v>
      </c>
      <c r="F1810" s="127">
        <v>0.80363902882328575</v>
      </c>
      <c r="O1810" s="7"/>
      <c r="Q1810" s="60" t="s">
        <v>1881</v>
      </c>
      <c r="R1810" s="55"/>
      <c r="S1810" s="122">
        <v>6.0840773094592375</v>
      </c>
      <c r="T1810" s="123">
        <v>0</v>
      </c>
      <c r="U1810" s="124">
        <v>6.0840773094592375</v>
      </c>
      <c r="AD1810" s="7"/>
    </row>
    <row r="1811" spans="2:30" ht="15.75" customHeight="1">
      <c r="B1811" s="63"/>
      <c r="C1811" s="64" t="s">
        <v>217</v>
      </c>
      <c r="D1811" s="125">
        <v>0.72535165133433688</v>
      </c>
      <c r="E1811" s="126">
        <v>0</v>
      </c>
      <c r="F1811" s="127">
        <v>0.72535165133433688</v>
      </c>
      <c r="O1811" s="7"/>
      <c r="Q1811" s="60" t="s">
        <v>1388</v>
      </c>
      <c r="R1811" s="60" t="s">
        <v>87</v>
      </c>
      <c r="S1811" s="122">
        <v>6.0406928155098019</v>
      </c>
      <c r="T1811" s="123">
        <v>0</v>
      </c>
      <c r="U1811" s="124">
        <v>6.0406928155098019</v>
      </c>
      <c r="AD1811" s="7"/>
    </row>
    <row r="1812" spans="2:30" ht="15.75" customHeight="1">
      <c r="B1812" s="60" t="s">
        <v>1873</v>
      </c>
      <c r="C1812" s="55"/>
      <c r="D1812" s="122">
        <v>9.3055373617845056</v>
      </c>
      <c r="E1812" s="123">
        <v>0</v>
      </c>
      <c r="F1812" s="124">
        <v>9.3055373617845056</v>
      </c>
      <c r="O1812" s="7"/>
      <c r="Q1812" s="60" t="s">
        <v>1815</v>
      </c>
      <c r="R1812" s="55"/>
      <c r="S1812" s="122">
        <v>6.0406928155098019</v>
      </c>
      <c r="T1812" s="123">
        <v>0</v>
      </c>
      <c r="U1812" s="124">
        <v>6.0406928155098019</v>
      </c>
      <c r="AD1812" s="7"/>
    </row>
    <row r="1813" spans="2:30" ht="15.75" customHeight="1">
      <c r="B1813" s="60" t="s">
        <v>1067</v>
      </c>
      <c r="C1813" s="60" t="s">
        <v>193</v>
      </c>
      <c r="D1813" s="122">
        <v>8.5186742162447189</v>
      </c>
      <c r="E1813" s="123">
        <v>0</v>
      </c>
      <c r="F1813" s="124">
        <v>8.5186742162447189</v>
      </c>
      <c r="O1813" s="7"/>
      <c r="Q1813" s="60" t="s">
        <v>1211</v>
      </c>
      <c r="R1813" s="60" t="s">
        <v>244</v>
      </c>
      <c r="S1813" s="122">
        <v>4.9126777702071935</v>
      </c>
      <c r="T1813" s="123">
        <v>0</v>
      </c>
      <c r="U1813" s="124">
        <v>4.9126777702071935</v>
      </c>
      <c r="AD1813" s="7"/>
    </row>
    <row r="1814" spans="2:30" ht="15.75" customHeight="1">
      <c r="B1814" s="63"/>
      <c r="C1814" s="64" t="s">
        <v>217</v>
      </c>
      <c r="D1814" s="125">
        <v>0.7019532109687131</v>
      </c>
      <c r="E1814" s="126">
        <v>0</v>
      </c>
      <c r="F1814" s="127">
        <v>0.7019532109687131</v>
      </c>
      <c r="O1814" s="7"/>
      <c r="Q1814" s="63"/>
      <c r="R1814" s="64" t="s">
        <v>217</v>
      </c>
      <c r="S1814" s="125">
        <v>1.0102273137935696</v>
      </c>
      <c r="T1814" s="126">
        <v>0</v>
      </c>
      <c r="U1814" s="127">
        <v>1.0102273137935696</v>
      </c>
      <c r="AD1814" s="7"/>
    </row>
    <row r="1815" spans="2:30" ht="15.75" customHeight="1">
      <c r="B1815" s="60" t="s">
        <v>1903</v>
      </c>
      <c r="C1815" s="55"/>
      <c r="D1815" s="122">
        <v>9.2206274272134312</v>
      </c>
      <c r="E1815" s="123">
        <v>0</v>
      </c>
      <c r="F1815" s="124">
        <v>9.2206274272134312</v>
      </c>
      <c r="O1815" s="7"/>
      <c r="Q1815" s="60" t="s">
        <v>1868</v>
      </c>
      <c r="R1815" s="55"/>
      <c r="S1815" s="122">
        <v>5.9229050840007629</v>
      </c>
      <c r="T1815" s="123">
        <v>0</v>
      </c>
      <c r="U1815" s="124">
        <v>5.9229050840007629</v>
      </c>
      <c r="AD1815" s="7"/>
    </row>
    <row r="1816" spans="2:30" ht="15.75" customHeight="1">
      <c r="B1816" s="60" t="s">
        <v>1072</v>
      </c>
      <c r="C1816" s="60" t="s">
        <v>45</v>
      </c>
      <c r="D1816" s="122">
        <v>3.8245270985215134</v>
      </c>
      <c r="E1816" s="123">
        <v>0</v>
      </c>
      <c r="F1816" s="124">
        <v>3.8245270985215134</v>
      </c>
      <c r="O1816" s="7"/>
      <c r="Q1816" s="60" t="s">
        <v>1035</v>
      </c>
      <c r="R1816" s="60" t="s">
        <v>244</v>
      </c>
      <c r="S1816" s="122">
        <v>5.8435953586338689</v>
      </c>
      <c r="T1816" s="123">
        <v>0</v>
      </c>
      <c r="U1816" s="124">
        <v>5.8435953586338689</v>
      </c>
      <c r="AD1816" s="7"/>
    </row>
    <row r="1817" spans="2:30" ht="15.75" customHeight="1">
      <c r="B1817" s="63"/>
      <c r="C1817" s="64" t="s">
        <v>244</v>
      </c>
      <c r="D1817" s="125">
        <v>3.7387243661667706</v>
      </c>
      <c r="E1817" s="126">
        <v>0</v>
      </c>
      <c r="F1817" s="127">
        <v>3.7387243661667706</v>
      </c>
      <c r="O1817" s="7"/>
      <c r="Q1817" s="60" t="s">
        <v>1866</v>
      </c>
      <c r="R1817" s="55"/>
      <c r="S1817" s="122">
        <v>5.8435953586338689</v>
      </c>
      <c r="T1817" s="123">
        <v>0</v>
      </c>
      <c r="U1817" s="124">
        <v>5.8435953586338689</v>
      </c>
      <c r="AD1817" s="7"/>
    </row>
    <row r="1818" spans="2:30" ht="15.75" customHeight="1">
      <c r="B1818" s="63"/>
      <c r="C1818" s="64" t="s">
        <v>217</v>
      </c>
      <c r="D1818" s="125">
        <v>1.6038567305163929</v>
      </c>
      <c r="E1818" s="126">
        <v>0</v>
      </c>
      <c r="F1818" s="127">
        <v>1.6038567305163929</v>
      </c>
      <c r="O1818" s="7"/>
      <c r="Q1818" s="60" t="s">
        <v>1286</v>
      </c>
      <c r="R1818" s="60" t="s">
        <v>244</v>
      </c>
      <c r="S1818" s="122">
        <v>4.8658903628718866</v>
      </c>
      <c r="T1818" s="123">
        <v>0</v>
      </c>
      <c r="U1818" s="124">
        <v>4.8658903628718866</v>
      </c>
      <c r="AD1818" s="7"/>
    </row>
    <row r="1819" spans="2:30" ht="15.75" customHeight="1">
      <c r="B1819" s="60" t="s">
        <v>1881</v>
      </c>
      <c r="C1819" s="55"/>
      <c r="D1819" s="122">
        <v>9.1671081952046762</v>
      </c>
      <c r="E1819" s="123">
        <v>0</v>
      </c>
      <c r="F1819" s="124">
        <v>9.1671081952046762</v>
      </c>
      <c r="O1819" s="7"/>
      <c r="Q1819" s="63"/>
      <c r="R1819" s="64" t="s">
        <v>217</v>
      </c>
      <c r="S1819" s="125">
        <v>0.5741458566726787</v>
      </c>
      <c r="T1819" s="126">
        <v>0</v>
      </c>
      <c r="U1819" s="127">
        <v>0.5741458566726787</v>
      </c>
      <c r="AD1819" s="7"/>
    </row>
    <row r="1820" spans="2:30" ht="15.75" customHeight="1">
      <c r="B1820" s="60" t="s">
        <v>1211</v>
      </c>
      <c r="C1820" s="60" t="s">
        <v>244</v>
      </c>
      <c r="D1820" s="122">
        <v>7.8513211689502187</v>
      </c>
      <c r="E1820" s="123">
        <v>0</v>
      </c>
      <c r="F1820" s="124">
        <v>7.8513211689502187</v>
      </c>
      <c r="O1820" s="7"/>
      <c r="Q1820" s="63"/>
      <c r="R1820" s="64" t="s">
        <v>193</v>
      </c>
      <c r="S1820" s="125">
        <v>0.25265562823991661</v>
      </c>
      <c r="T1820" s="126">
        <v>0</v>
      </c>
      <c r="U1820" s="127">
        <v>0.25265562823991661</v>
      </c>
      <c r="AD1820" s="7"/>
    </row>
    <row r="1821" spans="2:30" ht="15.75" customHeight="1">
      <c r="B1821" s="63"/>
      <c r="C1821" s="64" t="s">
        <v>217</v>
      </c>
      <c r="D1821" s="125">
        <v>1.2762785653976603</v>
      </c>
      <c r="E1821" s="126">
        <v>0</v>
      </c>
      <c r="F1821" s="127">
        <v>1.2762785653976603</v>
      </c>
      <c r="O1821" s="7"/>
      <c r="Q1821" s="60" t="s">
        <v>1873</v>
      </c>
      <c r="R1821" s="55"/>
      <c r="S1821" s="122">
        <v>5.6926918477844817</v>
      </c>
      <c r="T1821" s="123">
        <v>0</v>
      </c>
      <c r="U1821" s="124">
        <v>5.6926918477844817</v>
      </c>
      <c r="AD1821" s="7"/>
    </row>
    <row r="1822" spans="2:30" ht="15.75" customHeight="1">
      <c r="B1822" s="60" t="s">
        <v>1868</v>
      </c>
      <c r="C1822" s="55"/>
      <c r="D1822" s="122">
        <v>9.1275997343478785</v>
      </c>
      <c r="E1822" s="123">
        <v>0</v>
      </c>
      <c r="F1822" s="124">
        <v>9.1275997343478785</v>
      </c>
      <c r="O1822" s="7"/>
      <c r="Q1822" s="60" t="s">
        <v>951</v>
      </c>
      <c r="R1822" s="60" t="s">
        <v>244</v>
      </c>
      <c r="S1822" s="122">
        <v>5.6144888802367925</v>
      </c>
      <c r="T1822" s="123">
        <v>0</v>
      </c>
      <c r="U1822" s="124">
        <v>5.6144888802367925</v>
      </c>
      <c r="AD1822" s="7"/>
    </row>
    <row r="1823" spans="2:30" ht="15.75" customHeight="1">
      <c r="B1823" s="60" t="s">
        <v>1150</v>
      </c>
      <c r="C1823" s="60" t="s">
        <v>217</v>
      </c>
      <c r="D1823" s="122">
        <v>9.0466878977270824</v>
      </c>
      <c r="E1823" s="123">
        <v>0</v>
      </c>
      <c r="F1823" s="124">
        <v>9.0466878977270824</v>
      </c>
      <c r="O1823" s="7"/>
      <c r="Q1823" s="60" t="s">
        <v>1867</v>
      </c>
      <c r="R1823" s="55"/>
      <c r="S1823" s="122">
        <v>5.6144888802367925</v>
      </c>
      <c r="T1823" s="123">
        <v>0</v>
      </c>
      <c r="U1823" s="124">
        <v>5.6144888802367925</v>
      </c>
      <c r="AD1823" s="7"/>
    </row>
    <row r="1824" spans="2:30" ht="15.75" customHeight="1">
      <c r="B1824" s="60" t="s">
        <v>1874</v>
      </c>
      <c r="C1824" s="55"/>
      <c r="D1824" s="122">
        <v>9.0466878977270824</v>
      </c>
      <c r="E1824" s="123">
        <v>0</v>
      </c>
      <c r="F1824" s="124">
        <v>9.0466878977270824</v>
      </c>
      <c r="O1824" s="7"/>
      <c r="Q1824" s="60" t="s">
        <v>1100</v>
      </c>
      <c r="R1824" s="60" t="s">
        <v>128</v>
      </c>
      <c r="S1824" s="122">
        <v>5.5541859983828656</v>
      </c>
      <c r="T1824" s="123">
        <v>0</v>
      </c>
      <c r="U1824" s="124">
        <v>5.5541859983828656</v>
      </c>
      <c r="AD1824" s="7"/>
    </row>
    <row r="1825" spans="2:30" ht="15.75" customHeight="1">
      <c r="B1825" s="60" t="s">
        <v>951</v>
      </c>
      <c r="C1825" s="60" t="s">
        <v>244</v>
      </c>
      <c r="D1825" s="122">
        <v>8.9729384788002484</v>
      </c>
      <c r="E1825" s="123">
        <v>0</v>
      </c>
      <c r="F1825" s="124">
        <v>8.9729384788002484</v>
      </c>
      <c r="O1825" s="7"/>
      <c r="Q1825" s="60" t="s">
        <v>1880</v>
      </c>
      <c r="R1825" s="55"/>
      <c r="S1825" s="122">
        <v>5.5541859983828656</v>
      </c>
      <c r="T1825" s="123">
        <v>0</v>
      </c>
      <c r="U1825" s="124">
        <v>5.5541859983828656</v>
      </c>
      <c r="AD1825" s="7"/>
    </row>
    <row r="1826" spans="2:30" ht="15.75" customHeight="1">
      <c r="B1826" s="60" t="s">
        <v>1867</v>
      </c>
      <c r="C1826" s="55"/>
      <c r="D1826" s="122">
        <v>8.9729384788002484</v>
      </c>
      <c r="E1826" s="123">
        <v>0</v>
      </c>
      <c r="F1826" s="124">
        <v>8.9729384788002484</v>
      </c>
      <c r="O1826" s="7"/>
      <c r="Q1826" s="60" t="s">
        <v>999</v>
      </c>
      <c r="R1826" s="60" t="s">
        <v>244</v>
      </c>
      <c r="S1826" s="122">
        <v>5.2308321400872781</v>
      </c>
      <c r="T1826" s="123">
        <v>0</v>
      </c>
      <c r="U1826" s="124">
        <v>5.2308321400872781</v>
      </c>
      <c r="AD1826" s="7"/>
    </row>
    <row r="1827" spans="2:30" ht="15.75" customHeight="1">
      <c r="B1827" s="60" t="s">
        <v>1152</v>
      </c>
      <c r="C1827" s="60" t="s">
        <v>193</v>
      </c>
      <c r="D1827" s="122">
        <v>8.3579687461951497</v>
      </c>
      <c r="E1827" s="123">
        <v>0</v>
      </c>
      <c r="F1827" s="124">
        <v>8.3579687461951497</v>
      </c>
      <c r="O1827" s="7"/>
      <c r="Q1827" s="60" t="s">
        <v>1871</v>
      </c>
      <c r="R1827" s="55"/>
      <c r="S1827" s="122">
        <v>5.2308321400872781</v>
      </c>
      <c r="T1827" s="123">
        <v>0</v>
      </c>
      <c r="U1827" s="124">
        <v>5.2308321400872781</v>
      </c>
      <c r="AD1827" s="7"/>
    </row>
    <row r="1828" spans="2:30" ht="15.75" customHeight="1">
      <c r="B1828" s="63"/>
      <c r="C1828" s="64" t="s">
        <v>217</v>
      </c>
      <c r="D1828" s="125">
        <v>0.58496100914059423</v>
      </c>
      <c r="E1828" s="126">
        <v>0</v>
      </c>
      <c r="F1828" s="127">
        <v>0.58496100914059423</v>
      </c>
      <c r="O1828" s="7"/>
      <c r="Q1828" s="60" t="s">
        <v>970</v>
      </c>
      <c r="R1828" s="60" t="s">
        <v>138</v>
      </c>
      <c r="S1828" s="122">
        <v>3.1201843037461621</v>
      </c>
      <c r="T1828" s="123">
        <v>0</v>
      </c>
      <c r="U1828" s="124">
        <v>3.1201843037461621</v>
      </c>
      <c r="AD1828" s="7"/>
    </row>
    <row r="1829" spans="2:30" ht="15.75" customHeight="1">
      <c r="B1829" s="60" t="s">
        <v>1908</v>
      </c>
      <c r="C1829" s="55"/>
      <c r="D1829" s="122">
        <v>8.9429297553357436</v>
      </c>
      <c r="E1829" s="123">
        <v>0</v>
      </c>
      <c r="F1829" s="124">
        <v>8.9429297553357436</v>
      </c>
      <c r="O1829" s="7"/>
      <c r="Q1829" s="63"/>
      <c r="R1829" s="64" t="s">
        <v>319</v>
      </c>
      <c r="S1829" s="125">
        <v>1.6601964304909538</v>
      </c>
      <c r="T1829" s="126">
        <v>0</v>
      </c>
      <c r="U1829" s="127">
        <v>1.6601964304909538</v>
      </c>
      <c r="AD1829" s="7"/>
    </row>
    <row r="1830" spans="2:30" ht="15.75" customHeight="1">
      <c r="B1830" s="60" t="s">
        <v>893</v>
      </c>
      <c r="C1830" s="60" t="s">
        <v>319</v>
      </c>
      <c r="D1830" s="122">
        <v>8.9352650892760472</v>
      </c>
      <c r="E1830" s="123">
        <v>0</v>
      </c>
      <c r="F1830" s="124">
        <v>8.9352650892760472</v>
      </c>
      <c r="O1830" s="7"/>
      <c r="Q1830" s="60" t="s">
        <v>1886</v>
      </c>
      <c r="R1830" s="55"/>
      <c r="S1830" s="122">
        <v>4.7803807342371156</v>
      </c>
      <c r="T1830" s="123">
        <v>0</v>
      </c>
      <c r="U1830" s="124">
        <v>4.7803807342371156</v>
      </c>
      <c r="AD1830" s="7"/>
    </row>
    <row r="1831" spans="2:30" ht="15.75" customHeight="1">
      <c r="B1831" s="60" t="s">
        <v>1909</v>
      </c>
      <c r="C1831" s="55"/>
      <c r="D1831" s="122">
        <v>8.9352650892760472</v>
      </c>
      <c r="E1831" s="123">
        <v>0</v>
      </c>
      <c r="F1831" s="124">
        <v>8.9352650892760472</v>
      </c>
      <c r="O1831" s="7"/>
      <c r="Q1831" s="60" t="s">
        <v>893</v>
      </c>
      <c r="R1831" s="60" t="s">
        <v>319</v>
      </c>
      <c r="S1831" s="122">
        <v>4.6192199792931312</v>
      </c>
      <c r="T1831" s="123">
        <v>0</v>
      </c>
      <c r="U1831" s="124">
        <v>4.6192199792931312</v>
      </c>
      <c r="AD1831" s="7"/>
    </row>
    <row r="1832" spans="2:30" ht="15.75" customHeight="1">
      <c r="B1832" s="60" t="s">
        <v>999</v>
      </c>
      <c r="C1832" s="60" t="s">
        <v>244</v>
      </c>
      <c r="D1832" s="122">
        <v>8.3597876827488982</v>
      </c>
      <c r="E1832" s="123">
        <v>0</v>
      </c>
      <c r="F1832" s="124">
        <v>8.3597876827488982</v>
      </c>
      <c r="O1832" s="7"/>
      <c r="Q1832" s="60" t="s">
        <v>1909</v>
      </c>
      <c r="R1832" s="55"/>
      <c r="S1832" s="122">
        <v>4.6192199792931312</v>
      </c>
      <c r="T1832" s="123">
        <v>0</v>
      </c>
      <c r="U1832" s="124">
        <v>4.6192199792931312</v>
      </c>
      <c r="AD1832" s="7"/>
    </row>
    <row r="1833" spans="2:30" ht="15.75" customHeight="1">
      <c r="B1833" s="60" t="s">
        <v>1871</v>
      </c>
      <c r="C1833" s="55"/>
      <c r="D1833" s="122">
        <v>8.3597876827488982</v>
      </c>
      <c r="E1833" s="123">
        <v>0</v>
      </c>
      <c r="F1833" s="124">
        <v>8.3597876827488982</v>
      </c>
      <c r="O1833" s="7"/>
      <c r="Q1833" s="60" t="s">
        <v>1077</v>
      </c>
      <c r="R1833" s="60" t="s">
        <v>217</v>
      </c>
      <c r="S1833" s="122">
        <v>3.5374793104671496</v>
      </c>
      <c r="T1833" s="123">
        <v>0</v>
      </c>
      <c r="U1833" s="124">
        <v>3.5374793104671496</v>
      </c>
      <c r="AD1833" s="7"/>
    </row>
    <row r="1834" spans="2:30" ht="15.75" customHeight="1">
      <c r="B1834" s="60" t="s">
        <v>1111</v>
      </c>
      <c r="C1834" s="60" t="s">
        <v>87</v>
      </c>
      <c r="D1834" s="122">
        <v>8.2709182416776574</v>
      </c>
      <c r="E1834" s="123">
        <v>0</v>
      </c>
      <c r="F1834" s="124">
        <v>8.2709182416776574</v>
      </c>
      <c r="O1834" s="7"/>
      <c r="Q1834" s="63"/>
      <c r="R1834" s="64" t="s">
        <v>244</v>
      </c>
      <c r="S1834" s="125">
        <v>0.92639066523907088</v>
      </c>
      <c r="T1834" s="126">
        <v>0</v>
      </c>
      <c r="U1834" s="127">
        <v>0.92639066523907088</v>
      </c>
      <c r="AD1834" s="7"/>
    </row>
    <row r="1835" spans="2:30" ht="15.75" customHeight="1">
      <c r="B1835" s="60" t="s">
        <v>1911</v>
      </c>
      <c r="C1835" s="55"/>
      <c r="D1835" s="122">
        <v>8.2709182416776574</v>
      </c>
      <c r="E1835" s="123">
        <v>0</v>
      </c>
      <c r="F1835" s="124">
        <v>8.2709182416776574</v>
      </c>
      <c r="O1835" s="7"/>
      <c r="Q1835" s="60" t="s">
        <v>1888</v>
      </c>
      <c r="R1835" s="55"/>
      <c r="S1835" s="122">
        <v>4.4638699757062206</v>
      </c>
      <c r="T1835" s="123">
        <v>0</v>
      </c>
      <c r="U1835" s="124">
        <v>4.4638699757062206</v>
      </c>
      <c r="AD1835" s="7"/>
    </row>
    <row r="1836" spans="2:30" ht="15.75" customHeight="1">
      <c r="B1836" s="60" t="s">
        <v>1000</v>
      </c>
      <c r="C1836" s="60" t="s">
        <v>244</v>
      </c>
      <c r="D1836" s="122">
        <v>4.4864692394001242</v>
      </c>
      <c r="E1836" s="123">
        <v>0</v>
      </c>
      <c r="F1836" s="124">
        <v>4.4864692394001242</v>
      </c>
      <c r="O1836" s="7"/>
      <c r="Q1836" s="60" t="s">
        <v>945</v>
      </c>
      <c r="R1836" s="60" t="s">
        <v>244</v>
      </c>
      <c r="S1836" s="122">
        <v>4.313798956315269</v>
      </c>
      <c r="T1836" s="123">
        <v>0</v>
      </c>
      <c r="U1836" s="124">
        <v>4.313798956315269</v>
      </c>
      <c r="AD1836" s="7"/>
    </row>
    <row r="1837" spans="2:30" ht="15.75" customHeight="1">
      <c r="B1837" s="63"/>
      <c r="C1837" s="64" t="s">
        <v>193</v>
      </c>
      <c r="D1837" s="125">
        <v>3.2146119545808602</v>
      </c>
      <c r="E1837" s="126">
        <v>0</v>
      </c>
      <c r="F1837" s="127">
        <v>3.2146119545808602</v>
      </c>
      <c r="O1837" s="7"/>
      <c r="Q1837" s="63"/>
      <c r="R1837" s="64" t="s">
        <v>138</v>
      </c>
      <c r="S1837" s="125">
        <v>6.5469737488302926E-2</v>
      </c>
      <c r="T1837" s="126">
        <v>0</v>
      </c>
      <c r="U1837" s="127">
        <v>6.5469737488302926E-2</v>
      </c>
      <c r="AD1837" s="7"/>
    </row>
    <row r="1838" spans="2:30" ht="15.75" customHeight="1">
      <c r="B1838" s="63"/>
      <c r="C1838" s="64" t="s">
        <v>217</v>
      </c>
      <c r="D1838" s="125">
        <v>0.53178273558235845</v>
      </c>
      <c r="E1838" s="126">
        <v>0</v>
      </c>
      <c r="F1838" s="127">
        <v>0.53178273558235845</v>
      </c>
      <c r="O1838" s="7"/>
      <c r="Q1838" s="60" t="s">
        <v>1875</v>
      </c>
      <c r="R1838" s="55"/>
      <c r="S1838" s="122">
        <v>4.3792686938035716</v>
      </c>
      <c r="T1838" s="123">
        <v>0</v>
      </c>
      <c r="U1838" s="124">
        <v>4.3792686938035716</v>
      </c>
      <c r="AD1838" s="7"/>
    </row>
    <row r="1839" spans="2:30" ht="15.75" customHeight="1">
      <c r="B1839" s="60" t="s">
        <v>1890</v>
      </c>
      <c r="C1839" s="55"/>
      <c r="D1839" s="122">
        <v>8.2328639295633437</v>
      </c>
      <c r="E1839" s="123">
        <v>0</v>
      </c>
      <c r="F1839" s="124">
        <v>8.2328639295633437</v>
      </c>
      <c r="O1839" s="7"/>
      <c r="Q1839" s="60" t="s">
        <v>977</v>
      </c>
      <c r="R1839" s="60" t="s">
        <v>217</v>
      </c>
      <c r="S1839" s="122">
        <v>4.2934660836226701</v>
      </c>
      <c r="T1839" s="123">
        <v>0</v>
      </c>
      <c r="U1839" s="124">
        <v>4.2934660836226701</v>
      </c>
      <c r="AD1839" s="7"/>
    </row>
    <row r="1840" spans="2:30" ht="15.75" customHeight="1">
      <c r="B1840" s="60" t="s">
        <v>970</v>
      </c>
      <c r="C1840" s="60" t="s">
        <v>138</v>
      </c>
      <c r="D1840" s="122">
        <v>4.9262277785093582</v>
      </c>
      <c r="E1840" s="123">
        <v>0</v>
      </c>
      <c r="F1840" s="124">
        <v>4.9262277785093582</v>
      </c>
      <c r="O1840" s="7"/>
      <c r="Q1840" s="63"/>
      <c r="R1840" s="64" t="s">
        <v>319</v>
      </c>
      <c r="S1840" s="125">
        <v>4.6116567513637609E-2</v>
      </c>
      <c r="T1840" s="126">
        <v>0</v>
      </c>
      <c r="U1840" s="127">
        <v>4.6116567513637609E-2</v>
      </c>
      <c r="AD1840" s="7"/>
    </row>
    <row r="1841" spans="2:30" ht="15.75" customHeight="1">
      <c r="B1841" s="63"/>
      <c r="C1841" s="64" t="s">
        <v>319</v>
      </c>
      <c r="D1841" s="125">
        <v>3.2114286120178641</v>
      </c>
      <c r="E1841" s="126">
        <v>0</v>
      </c>
      <c r="F1841" s="127">
        <v>3.2114286120178641</v>
      </c>
      <c r="O1841" s="7"/>
      <c r="Q1841" s="60" t="s">
        <v>1894</v>
      </c>
      <c r="R1841" s="55"/>
      <c r="S1841" s="122">
        <v>4.3395826511363076</v>
      </c>
      <c r="T1841" s="123">
        <v>0</v>
      </c>
      <c r="U1841" s="124">
        <v>4.3395826511363076</v>
      </c>
      <c r="AD1841" s="7"/>
    </row>
    <row r="1842" spans="2:30" ht="15.75" customHeight="1">
      <c r="B1842" s="60" t="s">
        <v>1886</v>
      </c>
      <c r="C1842" s="55"/>
      <c r="D1842" s="122">
        <v>8.1376563905272228</v>
      </c>
      <c r="E1842" s="123">
        <v>0</v>
      </c>
      <c r="F1842" s="124">
        <v>8.1376563905272228</v>
      </c>
      <c r="O1842" s="7"/>
      <c r="Q1842" s="60" t="s">
        <v>1000</v>
      </c>
      <c r="R1842" s="60" t="s">
        <v>244</v>
      </c>
      <c r="S1842" s="122">
        <v>2.8072444401183962</v>
      </c>
      <c r="T1842" s="123">
        <v>0</v>
      </c>
      <c r="U1842" s="124">
        <v>2.8072444401183962</v>
      </c>
      <c r="AD1842" s="7"/>
    </row>
    <row r="1843" spans="2:30" ht="15.75" customHeight="1">
      <c r="B1843" s="60" t="s">
        <v>887</v>
      </c>
      <c r="C1843" s="60" t="s">
        <v>217</v>
      </c>
      <c r="D1843" s="122">
        <v>8.132021592525426</v>
      </c>
      <c r="E1843" s="123">
        <v>0</v>
      </c>
      <c r="F1843" s="124">
        <v>8.132021592525426</v>
      </c>
      <c r="O1843" s="7"/>
      <c r="Q1843" s="63"/>
      <c r="R1843" s="64" t="s">
        <v>193</v>
      </c>
      <c r="S1843" s="125">
        <v>1.0106400682423402</v>
      </c>
      <c r="T1843" s="126">
        <v>0</v>
      </c>
      <c r="U1843" s="127">
        <v>1.0106400682423402</v>
      </c>
      <c r="AD1843" s="7"/>
    </row>
    <row r="1844" spans="2:30" ht="15.75" customHeight="1">
      <c r="B1844" s="60" t="s">
        <v>1877</v>
      </c>
      <c r="C1844" s="55"/>
      <c r="D1844" s="122">
        <v>8.132021592525426</v>
      </c>
      <c r="E1844" s="123">
        <v>0</v>
      </c>
      <c r="F1844" s="124">
        <v>8.132021592525426</v>
      </c>
      <c r="O1844" s="7"/>
      <c r="Q1844" s="63"/>
      <c r="R1844" s="64" t="s">
        <v>217</v>
      </c>
      <c r="S1844" s="125">
        <v>0.42092804741398732</v>
      </c>
      <c r="T1844" s="126">
        <v>0</v>
      </c>
      <c r="U1844" s="127">
        <v>0.42092804741398732</v>
      </c>
      <c r="AD1844" s="7"/>
    </row>
    <row r="1845" spans="2:30" ht="15.75" customHeight="1">
      <c r="B1845" s="60" t="s">
        <v>961</v>
      </c>
      <c r="C1845" s="60" t="s">
        <v>217</v>
      </c>
      <c r="D1845" s="122">
        <v>7.8723927781141141</v>
      </c>
      <c r="E1845" s="123">
        <v>0</v>
      </c>
      <c r="F1845" s="124">
        <v>7.8723927781141141</v>
      </c>
      <c r="O1845" s="7"/>
      <c r="Q1845" s="60" t="s">
        <v>1890</v>
      </c>
      <c r="R1845" s="55"/>
      <c r="S1845" s="122">
        <v>4.2388125557747234</v>
      </c>
      <c r="T1845" s="123">
        <v>0</v>
      </c>
      <c r="U1845" s="124">
        <v>4.2388125557747234</v>
      </c>
      <c r="AD1845" s="7"/>
    </row>
    <row r="1846" spans="2:30" ht="15.75" customHeight="1">
      <c r="B1846" s="60" t="s">
        <v>1878</v>
      </c>
      <c r="C1846" s="55"/>
      <c r="D1846" s="122">
        <v>7.8723927781141141</v>
      </c>
      <c r="E1846" s="123">
        <v>0</v>
      </c>
      <c r="F1846" s="124">
        <v>7.8723927781141141</v>
      </c>
      <c r="O1846" s="7"/>
      <c r="Q1846" s="60" t="s">
        <v>954</v>
      </c>
      <c r="R1846" s="60" t="s">
        <v>202</v>
      </c>
      <c r="S1846" s="122">
        <v>4.144862602292954</v>
      </c>
      <c r="T1846" s="123">
        <v>0</v>
      </c>
      <c r="U1846" s="124">
        <v>4.144862602292954</v>
      </c>
      <c r="AD1846" s="7"/>
    </row>
    <row r="1847" spans="2:30" ht="15.75" customHeight="1">
      <c r="B1847" s="60" t="s">
        <v>1100</v>
      </c>
      <c r="C1847" s="60" t="s">
        <v>128</v>
      </c>
      <c r="D1847" s="122">
        <v>7.7581240137910683</v>
      </c>
      <c r="E1847" s="123">
        <v>0</v>
      </c>
      <c r="F1847" s="124">
        <v>7.7581240137910683</v>
      </c>
      <c r="O1847" s="7"/>
      <c r="Q1847" s="60" t="s">
        <v>1870</v>
      </c>
      <c r="R1847" s="55"/>
      <c r="S1847" s="122">
        <v>4.144862602292954</v>
      </c>
      <c r="T1847" s="123">
        <v>0</v>
      </c>
      <c r="U1847" s="124">
        <v>4.144862602292954</v>
      </c>
      <c r="AD1847" s="7"/>
    </row>
    <row r="1848" spans="2:30" ht="15.75" customHeight="1">
      <c r="B1848" s="60" t="s">
        <v>1880</v>
      </c>
      <c r="C1848" s="55"/>
      <c r="D1848" s="122">
        <v>7.7581240137910683</v>
      </c>
      <c r="E1848" s="123">
        <v>0</v>
      </c>
      <c r="F1848" s="124">
        <v>7.7581240137910683</v>
      </c>
      <c r="O1848" s="7"/>
      <c r="Q1848" s="60" t="s">
        <v>1223</v>
      </c>
      <c r="R1848" s="60" t="s">
        <v>138</v>
      </c>
      <c r="S1848" s="122">
        <v>4.0903832499003387</v>
      </c>
      <c r="T1848" s="123">
        <v>0</v>
      </c>
      <c r="U1848" s="124">
        <v>4.0903832499003387</v>
      </c>
      <c r="AD1848" s="7"/>
    </row>
    <row r="1849" spans="2:30" ht="15.75" customHeight="1">
      <c r="B1849" s="60" t="s">
        <v>945</v>
      </c>
      <c r="C1849" s="60" t="s">
        <v>244</v>
      </c>
      <c r="D1849" s="122">
        <v>6.8942077312115249</v>
      </c>
      <c r="E1849" s="123">
        <v>0</v>
      </c>
      <c r="F1849" s="124">
        <v>6.8942077312115249</v>
      </c>
      <c r="O1849" s="7"/>
      <c r="Q1849" s="60" t="s">
        <v>1876</v>
      </c>
      <c r="R1849" s="55"/>
      <c r="S1849" s="122">
        <v>4.0903832499003387</v>
      </c>
      <c r="T1849" s="123">
        <v>0</v>
      </c>
      <c r="U1849" s="124">
        <v>4.0903832499003387</v>
      </c>
      <c r="AD1849" s="7"/>
    </row>
    <row r="1850" spans="2:30" ht="15.75" customHeight="1">
      <c r="B1850" s="63"/>
      <c r="C1850" s="64" t="s">
        <v>138</v>
      </c>
      <c r="D1850" s="125">
        <v>0.10336531693956992</v>
      </c>
      <c r="E1850" s="126">
        <v>0</v>
      </c>
      <c r="F1850" s="127">
        <v>0.10336531693956992</v>
      </c>
      <c r="O1850" s="7"/>
      <c r="Q1850" s="60" t="s">
        <v>938</v>
      </c>
      <c r="R1850" s="60" t="s">
        <v>138</v>
      </c>
      <c r="S1850" s="122">
        <v>3.5988610424949332</v>
      </c>
      <c r="T1850" s="123">
        <v>0</v>
      </c>
      <c r="U1850" s="124">
        <v>3.5988610424949332</v>
      </c>
      <c r="AD1850" s="7"/>
    </row>
    <row r="1851" spans="2:30" ht="15.75" customHeight="1">
      <c r="B1851" s="60" t="s">
        <v>1875</v>
      </c>
      <c r="C1851" s="55"/>
      <c r="D1851" s="122">
        <v>6.9975730481510947</v>
      </c>
      <c r="E1851" s="123">
        <v>0</v>
      </c>
      <c r="F1851" s="124">
        <v>6.9975730481510947</v>
      </c>
      <c r="O1851" s="7"/>
      <c r="Q1851" s="60" t="s">
        <v>1883</v>
      </c>
      <c r="R1851" s="55"/>
      <c r="S1851" s="122">
        <v>3.5988610424949332</v>
      </c>
      <c r="T1851" s="123">
        <v>0</v>
      </c>
      <c r="U1851" s="124">
        <v>3.5988610424949332</v>
      </c>
      <c r="AD1851" s="7"/>
    </row>
    <row r="1852" spans="2:30" ht="15.75" customHeight="1">
      <c r="B1852" s="60" t="s">
        <v>1075</v>
      </c>
      <c r="C1852" s="60" t="s">
        <v>193</v>
      </c>
      <c r="D1852" s="122">
        <v>6.5818885217800407</v>
      </c>
      <c r="E1852" s="123">
        <v>0</v>
      </c>
      <c r="F1852" s="124">
        <v>6.5818885217800407</v>
      </c>
      <c r="O1852" s="7"/>
      <c r="Q1852" s="60" t="s">
        <v>907</v>
      </c>
      <c r="R1852" s="60" t="s">
        <v>138</v>
      </c>
      <c r="S1852" s="122">
        <v>3.5465473722145471</v>
      </c>
      <c r="T1852" s="123">
        <v>0</v>
      </c>
      <c r="U1852" s="124">
        <v>3.5465473722145471</v>
      </c>
      <c r="AD1852" s="7"/>
    </row>
    <row r="1853" spans="2:30" ht="15.75" customHeight="1">
      <c r="B1853" s="60" t="s">
        <v>1918</v>
      </c>
      <c r="C1853" s="55"/>
      <c r="D1853" s="122">
        <v>6.5818885217800407</v>
      </c>
      <c r="E1853" s="123">
        <v>0</v>
      </c>
      <c r="F1853" s="124">
        <v>6.5818885217800407</v>
      </c>
      <c r="O1853" s="7"/>
      <c r="Q1853" s="60" t="s">
        <v>1884</v>
      </c>
      <c r="R1853" s="55"/>
      <c r="S1853" s="122">
        <v>3.5465473722145471</v>
      </c>
      <c r="T1853" s="123">
        <v>0</v>
      </c>
      <c r="U1853" s="124">
        <v>3.5465473722145471</v>
      </c>
      <c r="AD1853" s="7"/>
    </row>
    <row r="1854" spans="2:30" ht="15.75" customHeight="1">
      <c r="B1854" s="60" t="s">
        <v>1223</v>
      </c>
      <c r="C1854" s="60" t="s">
        <v>138</v>
      </c>
      <c r="D1854" s="122">
        <v>6.4580029988022529</v>
      </c>
      <c r="E1854" s="123">
        <v>0</v>
      </c>
      <c r="F1854" s="124">
        <v>6.4580029988022529</v>
      </c>
      <c r="O1854" s="7"/>
      <c r="Q1854" s="60" t="s">
        <v>889</v>
      </c>
      <c r="R1854" s="60" t="s">
        <v>217</v>
      </c>
      <c r="S1854" s="122">
        <v>3.3674243793118985</v>
      </c>
      <c r="T1854" s="123">
        <v>0</v>
      </c>
      <c r="U1854" s="124">
        <v>3.3674243793118985</v>
      </c>
      <c r="AD1854" s="7"/>
    </row>
    <row r="1855" spans="2:30" ht="15.75" customHeight="1">
      <c r="B1855" s="60" t="s">
        <v>1876</v>
      </c>
      <c r="C1855" s="55"/>
      <c r="D1855" s="122">
        <v>6.4580029988022529</v>
      </c>
      <c r="E1855" s="123">
        <v>0</v>
      </c>
      <c r="F1855" s="124">
        <v>6.4580029988022529</v>
      </c>
      <c r="O1855" s="7"/>
      <c r="Q1855" s="60" t="s">
        <v>1900</v>
      </c>
      <c r="R1855" s="55"/>
      <c r="S1855" s="122">
        <v>3.3674243793118985</v>
      </c>
      <c r="T1855" s="123">
        <v>0</v>
      </c>
      <c r="U1855" s="124">
        <v>3.3674243793118985</v>
      </c>
      <c r="AD1855" s="7"/>
    </row>
    <row r="1856" spans="2:30" ht="15.75" customHeight="1">
      <c r="B1856" s="60" t="s">
        <v>1011</v>
      </c>
      <c r="C1856" s="60" t="s">
        <v>193</v>
      </c>
      <c r="D1856" s="122">
        <v>6.1479055776433968</v>
      </c>
      <c r="E1856" s="123">
        <v>0</v>
      </c>
      <c r="F1856" s="124">
        <v>6.1479055776433968</v>
      </c>
      <c r="O1856" s="7"/>
      <c r="Q1856" s="60" t="s">
        <v>1067</v>
      </c>
      <c r="R1856" s="60" t="s">
        <v>193</v>
      </c>
      <c r="S1856" s="122">
        <v>2.6781812588519287</v>
      </c>
      <c r="T1856" s="123">
        <v>0</v>
      </c>
      <c r="U1856" s="124">
        <v>2.6781812588519287</v>
      </c>
      <c r="AD1856" s="7"/>
    </row>
    <row r="1857" spans="2:30" ht="15.75" customHeight="1">
      <c r="B1857" s="60" t="s">
        <v>1920</v>
      </c>
      <c r="C1857" s="55"/>
      <c r="D1857" s="122">
        <v>6.1479055776433968</v>
      </c>
      <c r="E1857" s="123">
        <v>0</v>
      </c>
      <c r="F1857" s="124">
        <v>6.1479055776433968</v>
      </c>
      <c r="O1857" s="7"/>
      <c r="Q1857" s="63"/>
      <c r="R1857" s="64" t="s">
        <v>217</v>
      </c>
      <c r="S1857" s="125">
        <v>0.55562502258646329</v>
      </c>
      <c r="T1857" s="126">
        <v>0</v>
      </c>
      <c r="U1857" s="127">
        <v>0.55562502258646329</v>
      </c>
      <c r="AD1857" s="7"/>
    </row>
    <row r="1858" spans="2:30" ht="15.75" customHeight="1">
      <c r="B1858" s="60" t="s">
        <v>1077</v>
      </c>
      <c r="C1858" s="60" t="s">
        <v>217</v>
      </c>
      <c r="D1858" s="122">
        <v>4.4691021098341404</v>
      </c>
      <c r="E1858" s="123">
        <v>0</v>
      </c>
      <c r="F1858" s="124">
        <v>4.4691021098341404</v>
      </c>
      <c r="O1858" s="7"/>
      <c r="Q1858" s="60" t="s">
        <v>1903</v>
      </c>
      <c r="R1858" s="55"/>
      <c r="S1858" s="122">
        <v>3.2338062814383921</v>
      </c>
      <c r="T1858" s="123">
        <v>0</v>
      </c>
      <c r="U1858" s="124">
        <v>3.2338062814383921</v>
      </c>
      <c r="AD1858" s="7"/>
    </row>
    <row r="1859" spans="2:30" ht="15.75" customHeight="1">
      <c r="B1859" s="63"/>
      <c r="C1859" s="64" t="s">
        <v>244</v>
      </c>
      <c r="D1859" s="125">
        <v>1.4805348490020414</v>
      </c>
      <c r="E1859" s="126">
        <v>0</v>
      </c>
      <c r="F1859" s="127">
        <v>1.4805348490020414</v>
      </c>
      <c r="O1859" s="7"/>
      <c r="Q1859" s="60" t="s">
        <v>1149</v>
      </c>
      <c r="R1859" s="60" t="s">
        <v>244</v>
      </c>
      <c r="S1859" s="122">
        <v>2.7885294771842739</v>
      </c>
      <c r="T1859" s="123">
        <v>0</v>
      </c>
      <c r="U1859" s="124">
        <v>2.7885294771842739</v>
      </c>
      <c r="AD1859" s="7"/>
    </row>
    <row r="1860" spans="2:30" ht="15.75" customHeight="1">
      <c r="B1860" s="60" t="s">
        <v>1888</v>
      </c>
      <c r="C1860" s="55"/>
      <c r="D1860" s="122">
        <v>5.9496369588361819</v>
      </c>
      <c r="E1860" s="123">
        <v>0</v>
      </c>
      <c r="F1860" s="124">
        <v>5.9496369588361819</v>
      </c>
      <c r="O1860" s="7"/>
      <c r="Q1860" s="63"/>
      <c r="R1860" s="64" t="s">
        <v>217</v>
      </c>
      <c r="S1860" s="125">
        <v>0.36704925734499694</v>
      </c>
      <c r="T1860" s="126">
        <v>0</v>
      </c>
      <c r="U1860" s="127">
        <v>0.36704925734499694</v>
      </c>
      <c r="AD1860" s="7"/>
    </row>
    <row r="1861" spans="2:30" ht="15.75" customHeight="1">
      <c r="B1861" s="60" t="s">
        <v>954</v>
      </c>
      <c r="C1861" s="60" t="s">
        <v>202</v>
      </c>
      <c r="D1861" s="122">
        <v>5.7302315085998918</v>
      </c>
      <c r="E1861" s="123">
        <v>0</v>
      </c>
      <c r="F1861" s="124">
        <v>5.7302315085998918</v>
      </c>
      <c r="O1861" s="7"/>
      <c r="Q1861" s="63"/>
      <c r="R1861" s="64" t="s">
        <v>138</v>
      </c>
      <c r="S1861" s="125">
        <v>7.6318501172403269E-2</v>
      </c>
      <c r="T1861" s="126">
        <v>0</v>
      </c>
      <c r="U1861" s="127">
        <v>7.6318501172403269E-2</v>
      </c>
      <c r="AD1861" s="7"/>
    </row>
    <row r="1862" spans="2:30" ht="15.75" customHeight="1">
      <c r="B1862" s="60" t="s">
        <v>1870</v>
      </c>
      <c r="C1862" s="55"/>
      <c r="D1862" s="122">
        <v>5.7302315085998918</v>
      </c>
      <c r="E1862" s="123">
        <v>0</v>
      </c>
      <c r="F1862" s="124">
        <v>5.7302315085998918</v>
      </c>
      <c r="O1862" s="7"/>
      <c r="Q1862" s="60" t="s">
        <v>1889</v>
      </c>
      <c r="R1862" s="55"/>
      <c r="S1862" s="122">
        <v>3.2318972357016742</v>
      </c>
      <c r="T1862" s="123">
        <v>0</v>
      </c>
      <c r="U1862" s="124">
        <v>3.2318972357016742</v>
      </c>
      <c r="AD1862" s="7"/>
    </row>
    <row r="1863" spans="2:30" ht="15.75" customHeight="1">
      <c r="B1863" s="60" t="s">
        <v>938</v>
      </c>
      <c r="C1863" s="60" t="s">
        <v>138</v>
      </c>
      <c r="D1863" s="122">
        <v>5.6819750093762371</v>
      </c>
      <c r="E1863" s="123">
        <v>0</v>
      </c>
      <c r="F1863" s="124">
        <v>5.6819750093762371</v>
      </c>
      <c r="O1863" s="7"/>
      <c r="Q1863" s="60" t="s">
        <v>1152</v>
      </c>
      <c r="R1863" s="60" t="s">
        <v>193</v>
      </c>
      <c r="S1863" s="122">
        <v>2.6276571553170149</v>
      </c>
      <c r="T1863" s="123">
        <v>0</v>
      </c>
      <c r="U1863" s="124">
        <v>2.6276571553170149</v>
      </c>
      <c r="AD1863" s="7"/>
    </row>
    <row r="1864" spans="2:30" ht="15.75" customHeight="1">
      <c r="B1864" s="60" t="s">
        <v>1883</v>
      </c>
      <c r="C1864" s="55"/>
      <c r="D1864" s="122">
        <v>5.6819750093762371</v>
      </c>
      <c r="E1864" s="123">
        <v>0</v>
      </c>
      <c r="F1864" s="124">
        <v>5.6819750093762371</v>
      </c>
      <c r="O1864" s="7"/>
      <c r="Q1864" s="63"/>
      <c r="R1864" s="64" t="s">
        <v>217</v>
      </c>
      <c r="S1864" s="125">
        <v>0.46302085215538608</v>
      </c>
      <c r="T1864" s="126">
        <v>0</v>
      </c>
      <c r="U1864" s="127">
        <v>0.46302085215538608</v>
      </c>
      <c r="AD1864" s="7"/>
    </row>
    <row r="1865" spans="2:30" ht="15.75" customHeight="1">
      <c r="B1865" s="60" t="s">
        <v>907</v>
      </c>
      <c r="C1865" s="60" t="s">
        <v>138</v>
      </c>
      <c r="D1865" s="122">
        <v>5.5993808320317751</v>
      </c>
      <c r="E1865" s="123">
        <v>0</v>
      </c>
      <c r="F1865" s="124">
        <v>5.5993808320317751</v>
      </c>
      <c r="O1865" s="7"/>
      <c r="Q1865" s="60" t="s">
        <v>1908</v>
      </c>
      <c r="R1865" s="55"/>
      <c r="S1865" s="122">
        <v>3.090678007472401</v>
      </c>
      <c r="T1865" s="123">
        <v>0</v>
      </c>
      <c r="U1865" s="124">
        <v>3.090678007472401</v>
      </c>
      <c r="AD1865" s="7"/>
    </row>
    <row r="1866" spans="2:30" ht="15.75" customHeight="1">
      <c r="B1866" s="60" t="s">
        <v>1884</v>
      </c>
      <c r="C1866" s="55"/>
      <c r="D1866" s="122">
        <v>5.5993808320317751</v>
      </c>
      <c r="E1866" s="123">
        <v>0</v>
      </c>
      <c r="F1866" s="124">
        <v>5.5993808320317751</v>
      </c>
      <c r="O1866" s="7"/>
      <c r="Q1866" s="60" t="s">
        <v>1369</v>
      </c>
      <c r="R1866" s="60" t="s">
        <v>217</v>
      </c>
      <c r="S1866" s="122">
        <v>2.9650171659841269</v>
      </c>
      <c r="T1866" s="123">
        <v>0</v>
      </c>
      <c r="U1866" s="124">
        <v>2.9650171659841269</v>
      </c>
      <c r="AD1866" s="7"/>
    </row>
    <row r="1867" spans="2:30" ht="15.75" customHeight="1">
      <c r="B1867" s="60" t="s">
        <v>977</v>
      </c>
      <c r="C1867" s="60" t="s">
        <v>217</v>
      </c>
      <c r="D1867" s="122">
        <v>5.4241839029400554</v>
      </c>
      <c r="E1867" s="123">
        <v>0</v>
      </c>
      <c r="F1867" s="124">
        <v>5.4241839029400554</v>
      </c>
      <c r="O1867" s="7"/>
      <c r="Q1867" s="60" t="s">
        <v>1904</v>
      </c>
      <c r="R1867" s="55"/>
      <c r="S1867" s="122">
        <v>2.9650171659841269</v>
      </c>
      <c r="T1867" s="123">
        <v>0</v>
      </c>
      <c r="U1867" s="124">
        <v>2.9650171659841269</v>
      </c>
      <c r="AD1867" s="7"/>
    </row>
    <row r="1868" spans="2:30" ht="15.75" customHeight="1">
      <c r="B1868" s="63"/>
      <c r="C1868" s="64" t="s">
        <v>319</v>
      </c>
      <c r="D1868" s="125">
        <v>8.9206350333829565E-2</v>
      </c>
      <c r="E1868" s="126">
        <v>0</v>
      </c>
      <c r="F1868" s="127">
        <v>8.9206350333829565E-2</v>
      </c>
      <c r="O1868" s="7"/>
      <c r="Q1868" s="60" t="s">
        <v>928</v>
      </c>
      <c r="R1868" s="60" t="s">
        <v>244</v>
      </c>
      <c r="S1868" s="122">
        <v>2.7510995513160279</v>
      </c>
      <c r="T1868" s="123">
        <v>0</v>
      </c>
      <c r="U1868" s="124">
        <v>2.7510995513160279</v>
      </c>
      <c r="AD1868" s="7"/>
    </row>
    <row r="1869" spans="2:30" ht="15.75" customHeight="1">
      <c r="B1869" s="60" t="s">
        <v>1894</v>
      </c>
      <c r="C1869" s="55"/>
      <c r="D1869" s="122">
        <v>5.5133902532738848</v>
      </c>
      <c r="E1869" s="123">
        <v>0</v>
      </c>
      <c r="F1869" s="124">
        <v>5.5133902532738848</v>
      </c>
      <c r="O1869" s="7"/>
      <c r="Q1869" s="63"/>
      <c r="R1869" s="64" t="s">
        <v>217</v>
      </c>
      <c r="S1869" s="125">
        <v>0.10607386794832481</v>
      </c>
      <c r="T1869" s="126">
        <v>0</v>
      </c>
      <c r="U1869" s="127">
        <v>0.10607386794832481</v>
      </c>
      <c r="AD1869" s="7"/>
    </row>
    <row r="1870" spans="2:30" ht="15.75" customHeight="1">
      <c r="B1870" s="60" t="s">
        <v>1149</v>
      </c>
      <c r="C1870" s="60" t="s">
        <v>244</v>
      </c>
      <c r="D1870" s="122">
        <v>4.4565594444707903</v>
      </c>
      <c r="E1870" s="123">
        <v>0</v>
      </c>
      <c r="F1870" s="124">
        <v>4.4565594444707903</v>
      </c>
      <c r="O1870" s="7"/>
      <c r="Q1870" s="60" t="s">
        <v>1892</v>
      </c>
      <c r="R1870" s="55"/>
      <c r="S1870" s="122">
        <v>2.8571734192643525</v>
      </c>
      <c r="T1870" s="123">
        <v>0</v>
      </c>
      <c r="U1870" s="124">
        <v>2.8571734192643525</v>
      </c>
      <c r="AD1870" s="7"/>
    </row>
    <row r="1871" spans="2:30" ht="15.75" customHeight="1">
      <c r="B1871" s="63"/>
      <c r="C1871" s="64" t="s">
        <v>217</v>
      </c>
      <c r="D1871" s="125">
        <v>0.46371454542781654</v>
      </c>
      <c r="E1871" s="126">
        <v>0</v>
      </c>
      <c r="F1871" s="127">
        <v>0.46371454542781654</v>
      </c>
      <c r="O1871" s="7"/>
      <c r="Q1871" s="60" t="s">
        <v>1330</v>
      </c>
      <c r="R1871" s="60" t="s">
        <v>244</v>
      </c>
      <c r="S1871" s="122">
        <v>1.8714962934122643</v>
      </c>
      <c r="T1871" s="123">
        <v>0</v>
      </c>
      <c r="U1871" s="124">
        <v>1.8714962934122643</v>
      </c>
      <c r="AD1871" s="7"/>
    </row>
    <row r="1872" spans="2:30" ht="15.75" customHeight="1">
      <c r="B1872" s="63"/>
      <c r="C1872" s="64" t="s">
        <v>138</v>
      </c>
      <c r="D1872" s="125">
        <v>0.12049362598174194</v>
      </c>
      <c r="E1872" s="126">
        <v>0</v>
      </c>
      <c r="F1872" s="127">
        <v>0.12049362598174194</v>
      </c>
      <c r="O1872" s="7"/>
      <c r="Q1872" s="63"/>
      <c r="R1872" s="64" t="s">
        <v>217</v>
      </c>
      <c r="S1872" s="125">
        <v>0.86374435329350208</v>
      </c>
      <c r="T1872" s="126">
        <v>0</v>
      </c>
      <c r="U1872" s="127">
        <v>0.86374435329350208</v>
      </c>
      <c r="AD1872" s="7"/>
    </row>
    <row r="1873" spans="2:30" ht="15.75" customHeight="1">
      <c r="B1873" s="60" t="s">
        <v>1889</v>
      </c>
      <c r="C1873" s="55"/>
      <c r="D1873" s="122">
        <v>5.0407676158803483</v>
      </c>
      <c r="E1873" s="123">
        <v>0</v>
      </c>
      <c r="F1873" s="124">
        <v>5.0407676158803483</v>
      </c>
      <c r="O1873" s="7"/>
      <c r="Q1873" s="60" t="s">
        <v>1897</v>
      </c>
      <c r="R1873" s="55"/>
      <c r="S1873" s="122">
        <v>2.7352406467057664</v>
      </c>
      <c r="T1873" s="123">
        <v>0</v>
      </c>
      <c r="U1873" s="124">
        <v>2.7352406467057664</v>
      </c>
      <c r="AD1873" s="7"/>
    </row>
    <row r="1874" spans="2:30" ht="15.75" customHeight="1">
      <c r="B1874" s="60" t="s">
        <v>928</v>
      </c>
      <c r="C1874" s="60" t="s">
        <v>244</v>
      </c>
      <c r="D1874" s="122">
        <v>4.3967398546121217</v>
      </c>
      <c r="E1874" s="123">
        <v>0</v>
      </c>
      <c r="F1874" s="124">
        <v>4.3967398546121217</v>
      </c>
      <c r="O1874" s="7"/>
      <c r="Q1874" s="60" t="s">
        <v>991</v>
      </c>
      <c r="R1874" s="60" t="s">
        <v>138</v>
      </c>
      <c r="S1874" s="122">
        <v>2.7249698328493035</v>
      </c>
      <c r="T1874" s="123">
        <v>0</v>
      </c>
      <c r="U1874" s="124">
        <v>2.7249698328493035</v>
      </c>
      <c r="AD1874" s="7"/>
    </row>
    <row r="1875" spans="2:30" ht="15.75" customHeight="1">
      <c r="B1875" s="63"/>
      <c r="C1875" s="64" t="s">
        <v>217</v>
      </c>
      <c r="D1875" s="125">
        <v>0.13400924936675432</v>
      </c>
      <c r="E1875" s="126">
        <v>0</v>
      </c>
      <c r="F1875" s="127">
        <v>0.13400924936675432</v>
      </c>
      <c r="O1875" s="7"/>
      <c r="Q1875" s="60" t="s">
        <v>1893</v>
      </c>
      <c r="R1875" s="55"/>
      <c r="S1875" s="122">
        <v>2.7249698328493035</v>
      </c>
      <c r="T1875" s="123">
        <v>0</v>
      </c>
      <c r="U1875" s="124">
        <v>2.7249698328493035</v>
      </c>
      <c r="AD1875" s="7"/>
    </row>
    <row r="1876" spans="2:30" ht="15.75" customHeight="1">
      <c r="B1876" s="60" t="s">
        <v>1892</v>
      </c>
      <c r="C1876" s="55"/>
      <c r="D1876" s="122">
        <v>4.5307491039788763</v>
      </c>
      <c r="E1876" s="123">
        <v>0</v>
      </c>
      <c r="F1876" s="124">
        <v>4.5307491039788763</v>
      </c>
      <c r="O1876" s="7"/>
      <c r="Q1876" s="60" t="s">
        <v>1105</v>
      </c>
      <c r="R1876" s="60" t="s">
        <v>310</v>
      </c>
      <c r="S1876" s="122">
        <v>1.4234229089016337</v>
      </c>
      <c r="T1876" s="123">
        <v>0</v>
      </c>
      <c r="U1876" s="124">
        <v>1.4234229089016337</v>
      </c>
      <c r="AD1876" s="7"/>
    </row>
    <row r="1877" spans="2:30" ht="15.75" customHeight="1">
      <c r="B1877" s="60" t="s">
        <v>1059</v>
      </c>
      <c r="C1877" s="60" t="s">
        <v>193</v>
      </c>
      <c r="D1877" s="122">
        <v>3.1423000769873255</v>
      </c>
      <c r="E1877" s="123">
        <v>0</v>
      </c>
      <c r="F1877" s="124">
        <v>3.1423000769873255</v>
      </c>
      <c r="O1877" s="7"/>
      <c r="Q1877" s="63"/>
      <c r="R1877" s="64" t="s">
        <v>306</v>
      </c>
      <c r="S1877" s="125">
        <v>0.57769120584315703</v>
      </c>
      <c r="T1877" s="126">
        <v>0</v>
      </c>
      <c r="U1877" s="127">
        <v>0.57769120584315703</v>
      </c>
      <c r="AD1877" s="7"/>
    </row>
    <row r="1878" spans="2:30" ht="15.75" customHeight="1">
      <c r="B1878" s="63"/>
      <c r="C1878" s="64" t="s">
        <v>244</v>
      </c>
      <c r="D1878" s="125">
        <v>0.97206833520336033</v>
      </c>
      <c r="E1878" s="126">
        <v>0</v>
      </c>
      <c r="F1878" s="127">
        <v>0.97206833520336033</v>
      </c>
      <c r="O1878" s="7"/>
      <c r="Q1878" s="63"/>
      <c r="R1878" s="64" t="s">
        <v>128</v>
      </c>
      <c r="S1878" s="125">
        <v>0.55541859983828656</v>
      </c>
      <c r="T1878" s="126">
        <v>0</v>
      </c>
      <c r="U1878" s="127">
        <v>0.55541859983828656</v>
      </c>
      <c r="AD1878" s="7"/>
    </row>
    <row r="1879" spans="2:30" ht="15.75" customHeight="1">
      <c r="B1879" s="63"/>
      <c r="C1879" s="64" t="s">
        <v>217</v>
      </c>
      <c r="D1879" s="125">
        <v>0.31906964134941507</v>
      </c>
      <c r="E1879" s="126">
        <v>0</v>
      </c>
      <c r="F1879" s="127">
        <v>0.31906964134941507</v>
      </c>
      <c r="O1879" s="7"/>
      <c r="Q1879" s="60" t="s">
        <v>1879</v>
      </c>
      <c r="R1879" s="55"/>
      <c r="S1879" s="122">
        <v>2.5565327145830774</v>
      </c>
      <c r="T1879" s="123">
        <v>0</v>
      </c>
      <c r="U1879" s="124">
        <v>2.5565327145830774</v>
      </c>
      <c r="AD1879" s="7"/>
    </row>
    <row r="1880" spans="2:30" ht="15.75" customHeight="1">
      <c r="B1880" s="63"/>
      <c r="C1880" s="64" t="s">
        <v>310</v>
      </c>
      <c r="D1880" s="125">
        <v>2.5718087694277737E-2</v>
      </c>
      <c r="E1880" s="126">
        <v>0</v>
      </c>
      <c r="F1880" s="127">
        <v>2.5718087694277737E-2</v>
      </c>
      <c r="O1880" s="7"/>
      <c r="Q1880" s="60" t="s">
        <v>1404</v>
      </c>
      <c r="R1880" s="60" t="s">
        <v>202</v>
      </c>
      <c r="S1880" s="122">
        <v>2.4745469941446339</v>
      </c>
      <c r="T1880" s="123">
        <v>0</v>
      </c>
      <c r="U1880" s="124">
        <v>2.4745469941446339</v>
      </c>
      <c r="AD1880" s="7"/>
    </row>
    <row r="1881" spans="2:30" ht="15.75" customHeight="1">
      <c r="B1881" s="60" t="s">
        <v>1930</v>
      </c>
      <c r="C1881" s="55"/>
      <c r="D1881" s="122">
        <v>4.459156141234379</v>
      </c>
      <c r="E1881" s="123">
        <v>0</v>
      </c>
      <c r="F1881" s="124">
        <v>4.459156141234379</v>
      </c>
      <c r="O1881" s="7"/>
      <c r="Q1881" s="60" t="s">
        <v>1885</v>
      </c>
      <c r="R1881" s="55"/>
      <c r="S1881" s="122">
        <v>2.4745469941446339</v>
      </c>
      <c r="T1881" s="123">
        <v>0</v>
      </c>
      <c r="U1881" s="124">
        <v>2.4745469941446339</v>
      </c>
      <c r="AD1881" s="7"/>
    </row>
    <row r="1882" spans="2:30" ht="15.75" customHeight="1">
      <c r="B1882" s="60" t="s">
        <v>991</v>
      </c>
      <c r="C1882" s="60" t="s">
        <v>138</v>
      </c>
      <c r="D1882" s="122">
        <v>4.3022529374515806</v>
      </c>
      <c r="E1882" s="123">
        <v>0</v>
      </c>
      <c r="F1882" s="124">
        <v>4.3022529374515806</v>
      </c>
      <c r="O1882" s="7"/>
      <c r="Q1882" s="60" t="s">
        <v>1054</v>
      </c>
      <c r="R1882" s="60" t="s">
        <v>138</v>
      </c>
      <c r="S1882" s="122">
        <v>2.4334065356377561</v>
      </c>
      <c r="T1882" s="123">
        <v>0</v>
      </c>
      <c r="U1882" s="124">
        <v>2.4334065356377561</v>
      </c>
      <c r="AD1882" s="7"/>
    </row>
    <row r="1883" spans="2:30" ht="15.75" customHeight="1">
      <c r="B1883" s="60" t="s">
        <v>1893</v>
      </c>
      <c r="C1883" s="55"/>
      <c r="D1883" s="122">
        <v>4.3022529374515806</v>
      </c>
      <c r="E1883" s="123">
        <v>0</v>
      </c>
      <c r="F1883" s="124">
        <v>4.3022529374515806</v>
      </c>
      <c r="O1883" s="7"/>
      <c r="Q1883" s="60" t="s">
        <v>1896</v>
      </c>
      <c r="R1883" s="55"/>
      <c r="S1883" s="122">
        <v>2.4334065356377561</v>
      </c>
      <c r="T1883" s="123">
        <v>0</v>
      </c>
      <c r="U1883" s="124">
        <v>2.4334065356377561</v>
      </c>
      <c r="AD1883" s="7"/>
    </row>
    <row r="1884" spans="2:30" ht="15.75" customHeight="1">
      <c r="B1884" s="60" t="s">
        <v>889</v>
      </c>
      <c r="C1884" s="60" t="s">
        <v>217</v>
      </c>
      <c r="D1884" s="122">
        <v>4.2542618846588676</v>
      </c>
      <c r="E1884" s="123">
        <v>0</v>
      </c>
      <c r="F1884" s="124">
        <v>4.2542618846588676</v>
      </c>
      <c r="O1884" s="7"/>
      <c r="Q1884" s="60" t="s">
        <v>950</v>
      </c>
      <c r="R1884" s="60" t="s">
        <v>87</v>
      </c>
      <c r="S1884" s="122">
        <v>2.3575274237434929</v>
      </c>
      <c r="T1884" s="123">
        <v>0</v>
      </c>
      <c r="U1884" s="124">
        <v>2.3575274237434929</v>
      </c>
      <c r="AD1884" s="7"/>
    </row>
    <row r="1885" spans="2:30" ht="15.75" customHeight="1">
      <c r="B1885" s="60" t="s">
        <v>1900</v>
      </c>
      <c r="C1885" s="55"/>
      <c r="D1885" s="122">
        <v>4.2542618846588676</v>
      </c>
      <c r="E1885" s="123">
        <v>0</v>
      </c>
      <c r="F1885" s="124">
        <v>4.2542618846588676</v>
      </c>
      <c r="O1885" s="7"/>
      <c r="Q1885" s="60" t="s">
        <v>1863</v>
      </c>
      <c r="R1885" s="55"/>
      <c r="S1885" s="122">
        <v>2.3575274237434929</v>
      </c>
      <c r="T1885" s="123">
        <v>0</v>
      </c>
      <c r="U1885" s="124">
        <v>2.3575274237434929</v>
      </c>
      <c r="AD1885" s="7"/>
    </row>
    <row r="1886" spans="2:30" ht="15.75" customHeight="1">
      <c r="B1886" s="60" t="s">
        <v>1330</v>
      </c>
      <c r="C1886" s="60" t="s">
        <v>244</v>
      </c>
      <c r="D1886" s="122">
        <v>2.9909794929334166</v>
      </c>
      <c r="E1886" s="123">
        <v>0</v>
      </c>
      <c r="F1886" s="124">
        <v>2.9909794929334166</v>
      </c>
      <c r="O1886" s="7"/>
      <c r="Q1886" s="60" t="s">
        <v>1343</v>
      </c>
      <c r="R1886" s="60" t="s">
        <v>138</v>
      </c>
      <c r="S1886" s="122">
        <v>2.3492565138508592</v>
      </c>
      <c r="T1886" s="123">
        <v>0</v>
      </c>
      <c r="U1886" s="124">
        <v>2.3492565138508592</v>
      </c>
      <c r="AD1886" s="7"/>
    </row>
    <row r="1887" spans="2:30" ht="15.75" customHeight="1">
      <c r="B1887" s="63"/>
      <c r="C1887" s="64" t="s">
        <v>217</v>
      </c>
      <c r="D1887" s="125">
        <v>1.0912181734149995</v>
      </c>
      <c r="E1887" s="126">
        <v>0</v>
      </c>
      <c r="F1887" s="127">
        <v>1.0912181734149995</v>
      </c>
      <c r="O1887" s="7"/>
      <c r="Q1887" s="60" t="s">
        <v>1898</v>
      </c>
      <c r="R1887" s="55"/>
      <c r="S1887" s="122">
        <v>2.3492565138508592</v>
      </c>
      <c r="T1887" s="123">
        <v>0</v>
      </c>
      <c r="U1887" s="124">
        <v>2.3492565138508592</v>
      </c>
      <c r="AD1887" s="7"/>
    </row>
    <row r="1888" spans="2:30" ht="15.75" customHeight="1">
      <c r="B1888" s="60" t="s">
        <v>1897</v>
      </c>
      <c r="C1888" s="55"/>
      <c r="D1888" s="122">
        <v>4.0821976663484163</v>
      </c>
      <c r="E1888" s="123">
        <v>0</v>
      </c>
      <c r="F1888" s="124">
        <v>4.0821976663484163</v>
      </c>
      <c r="O1888" s="7"/>
      <c r="Q1888" s="60" t="s">
        <v>1368</v>
      </c>
      <c r="R1888" s="60" t="s">
        <v>87</v>
      </c>
      <c r="S1888" s="122">
        <v>2.3481344581477623</v>
      </c>
      <c r="T1888" s="123">
        <v>0</v>
      </c>
      <c r="U1888" s="124">
        <v>2.3481344581477623</v>
      </c>
      <c r="AD1888" s="7"/>
    </row>
    <row r="1889" spans="2:30" ht="15.75" customHeight="1">
      <c r="B1889" s="60" t="s">
        <v>1105</v>
      </c>
      <c r="C1889" s="60" t="s">
        <v>310</v>
      </c>
      <c r="D1889" s="122">
        <v>2.3794331781780929</v>
      </c>
      <c r="E1889" s="123">
        <v>0</v>
      </c>
      <c r="F1889" s="124">
        <v>2.3794331781780929</v>
      </c>
      <c r="O1889" s="7"/>
      <c r="Q1889" s="60" t="s">
        <v>1864</v>
      </c>
      <c r="R1889" s="55"/>
      <c r="S1889" s="122">
        <v>2.3481344581477623</v>
      </c>
      <c r="T1889" s="123">
        <v>0</v>
      </c>
      <c r="U1889" s="124">
        <v>2.3481344581477623</v>
      </c>
      <c r="AD1889" s="7"/>
    </row>
    <row r="1890" spans="2:30" ht="15.75" customHeight="1">
      <c r="B1890" s="63"/>
      <c r="C1890" s="64" t="s">
        <v>306</v>
      </c>
      <c r="D1890" s="125">
        <v>0.88021187088791686</v>
      </c>
      <c r="E1890" s="126">
        <v>0</v>
      </c>
      <c r="F1890" s="127">
        <v>0.88021187088791686</v>
      </c>
      <c r="O1890" s="7"/>
      <c r="Q1890" s="60" t="s">
        <v>1114</v>
      </c>
      <c r="R1890" s="60" t="s">
        <v>202</v>
      </c>
      <c r="S1890" s="122">
        <v>2.2271356495218693</v>
      </c>
      <c r="T1890" s="123">
        <v>0</v>
      </c>
      <c r="U1890" s="124">
        <v>2.2271356495218693</v>
      </c>
      <c r="AD1890" s="7"/>
    </row>
    <row r="1891" spans="2:30" ht="15.75" customHeight="1">
      <c r="B1891" s="63"/>
      <c r="C1891" s="64" t="s">
        <v>128</v>
      </c>
      <c r="D1891" s="125">
        <v>0.77581240137910679</v>
      </c>
      <c r="E1891" s="126">
        <v>0</v>
      </c>
      <c r="F1891" s="127">
        <v>0.77581240137910679</v>
      </c>
      <c r="O1891" s="7"/>
      <c r="Q1891" s="60" t="s">
        <v>1891</v>
      </c>
      <c r="R1891" s="55"/>
      <c r="S1891" s="122">
        <v>2.2271356495218693</v>
      </c>
      <c r="T1891" s="123">
        <v>0</v>
      </c>
      <c r="U1891" s="124">
        <v>2.2271356495218693</v>
      </c>
      <c r="AD1891" s="7"/>
    </row>
    <row r="1892" spans="2:30" ht="15.75" customHeight="1">
      <c r="B1892" s="60" t="s">
        <v>1879</v>
      </c>
      <c r="C1892" s="55"/>
      <c r="D1892" s="122">
        <v>4.0354574504451159</v>
      </c>
      <c r="E1892" s="123">
        <v>0</v>
      </c>
      <c r="F1892" s="124">
        <v>4.0354574504451159</v>
      </c>
      <c r="O1892" s="7"/>
      <c r="Q1892" s="60" t="s">
        <v>962</v>
      </c>
      <c r="R1892" s="60" t="s">
        <v>217</v>
      </c>
      <c r="S1892" s="122">
        <v>2.1366307686733994</v>
      </c>
      <c r="T1892" s="123">
        <v>0</v>
      </c>
      <c r="U1892" s="124">
        <v>2.1366307686733994</v>
      </c>
      <c r="AD1892" s="7"/>
    </row>
    <row r="1893" spans="2:30" ht="15.75" customHeight="1">
      <c r="B1893" s="60" t="s">
        <v>1054</v>
      </c>
      <c r="C1893" s="60" t="s">
        <v>138</v>
      </c>
      <c r="D1893" s="122">
        <v>3.8419252535411004</v>
      </c>
      <c r="E1893" s="123">
        <v>0</v>
      </c>
      <c r="F1893" s="124">
        <v>3.8419252535411004</v>
      </c>
      <c r="O1893" s="7"/>
      <c r="Q1893" s="60" t="s">
        <v>1919</v>
      </c>
      <c r="R1893" s="55"/>
      <c r="S1893" s="122">
        <v>2.1366307686733994</v>
      </c>
      <c r="T1893" s="123">
        <v>0</v>
      </c>
      <c r="U1893" s="124">
        <v>2.1366307686733994</v>
      </c>
      <c r="AD1893" s="7"/>
    </row>
    <row r="1894" spans="2:30" ht="15.75" customHeight="1">
      <c r="B1894" s="60" t="s">
        <v>1896</v>
      </c>
      <c r="C1894" s="55"/>
      <c r="D1894" s="122">
        <v>3.8419252535411004</v>
      </c>
      <c r="E1894" s="123">
        <v>0</v>
      </c>
      <c r="F1894" s="124">
        <v>3.8419252535411004</v>
      </c>
      <c r="O1894" s="7"/>
      <c r="Q1894" s="60" t="s">
        <v>1297</v>
      </c>
      <c r="R1894" s="60" t="s">
        <v>244</v>
      </c>
      <c r="S1894" s="122">
        <v>2.1241482930229201</v>
      </c>
      <c r="T1894" s="123">
        <v>0</v>
      </c>
      <c r="U1894" s="124">
        <v>2.1241482930229201</v>
      </c>
      <c r="AD1894" s="7"/>
    </row>
    <row r="1895" spans="2:30" ht="15.75" customHeight="1">
      <c r="B1895" s="60" t="s">
        <v>1369</v>
      </c>
      <c r="C1895" s="60" t="s">
        <v>217</v>
      </c>
      <c r="D1895" s="122">
        <v>3.745877589442133</v>
      </c>
      <c r="E1895" s="123">
        <v>0</v>
      </c>
      <c r="F1895" s="124">
        <v>3.745877589442133</v>
      </c>
      <c r="O1895" s="7"/>
      <c r="Q1895" s="60" t="s">
        <v>1899</v>
      </c>
      <c r="R1895" s="55"/>
      <c r="S1895" s="122">
        <v>2.1241482930229201</v>
      </c>
      <c r="T1895" s="123">
        <v>0</v>
      </c>
      <c r="U1895" s="124">
        <v>2.1241482930229201</v>
      </c>
      <c r="AD1895" s="7"/>
    </row>
    <row r="1896" spans="2:30" ht="15.75" customHeight="1">
      <c r="B1896" s="60" t="s">
        <v>1904</v>
      </c>
      <c r="C1896" s="55"/>
      <c r="D1896" s="122">
        <v>3.745877589442133</v>
      </c>
      <c r="E1896" s="123">
        <v>0</v>
      </c>
      <c r="F1896" s="124">
        <v>3.745877589442133</v>
      </c>
      <c r="O1896" s="7"/>
      <c r="Q1896" s="60" t="s">
        <v>1075</v>
      </c>
      <c r="R1896" s="60" t="s">
        <v>193</v>
      </c>
      <c r="S1896" s="122">
        <v>2.0692762793145811</v>
      </c>
      <c r="T1896" s="123">
        <v>0</v>
      </c>
      <c r="U1896" s="124">
        <v>2.0692762793145811</v>
      </c>
      <c r="AD1896" s="7"/>
    </row>
    <row r="1897" spans="2:30" ht="15.75" customHeight="1">
      <c r="B1897" s="60" t="s">
        <v>1343</v>
      </c>
      <c r="C1897" s="60" t="s">
        <v>138</v>
      </c>
      <c r="D1897" s="122">
        <v>3.7090670200094884</v>
      </c>
      <c r="E1897" s="123">
        <v>0</v>
      </c>
      <c r="F1897" s="124">
        <v>3.7090670200094884</v>
      </c>
      <c r="O1897" s="7"/>
      <c r="Q1897" s="60" t="s">
        <v>1918</v>
      </c>
      <c r="R1897" s="55"/>
      <c r="S1897" s="122">
        <v>2.0692762793145811</v>
      </c>
      <c r="T1897" s="123">
        <v>0</v>
      </c>
      <c r="U1897" s="124">
        <v>2.0692762793145811</v>
      </c>
      <c r="AD1897" s="7"/>
    </row>
    <row r="1898" spans="2:30" ht="15.75" customHeight="1">
      <c r="B1898" s="60" t="s">
        <v>1898</v>
      </c>
      <c r="C1898" s="55"/>
      <c r="D1898" s="122">
        <v>3.7090670200094884</v>
      </c>
      <c r="E1898" s="123">
        <v>0</v>
      </c>
      <c r="F1898" s="124">
        <v>3.7090670200094884</v>
      </c>
      <c r="O1898" s="7"/>
      <c r="Q1898" s="60" t="s">
        <v>964</v>
      </c>
      <c r="R1898" s="60" t="s">
        <v>138</v>
      </c>
      <c r="S1898" s="122">
        <v>2.0626849790706463</v>
      </c>
      <c r="T1898" s="123">
        <v>0</v>
      </c>
      <c r="U1898" s="124">
        <v>2.0626849790706463</v>
      </c>
      <c r="AD1898" s="7"/>
    </row>
    <row r="1899" spans="2:30" ht="15.75" customHeight="1">
      <c r="B1899" s="60" t="s">
        <v>1404</v>
      </c>
      <c r="C1899" s="60" t="s">
        <v>202</v>
      </c>
      <c r="D1899" s="122">
        <v>3.4210367184462163</v>
      </c>
      <c r="E1899" s="123">
        <v>0</v>
      </c>
      <c r="F1899" s="124">
        <v>3.4210367184462163</v>
      </c>
      <c r="O1899" s="7"/>
      <c r="Q1899" s="60" t="s">
        <v>1901</v>
      </c>
      <c r="R1899" s="55"/>
      <c r="S1899" s="122">
        <v>2.0626849790706463</v>
      </c>
      <c r="T1899" s="123">
        <v>0</v>
      </c>
      <c r="U1899" s="124">
        <v>2.0626849790706463</v>
      </c>
      <c r="AD1899" s="7"/>
    </row>
    <row r="1900" spans="2:30" ht="15.75" customHeight="1">
      <c r="B1900" s="60" t="s">
        <v>1885</v>
      </c>
      <c r="C1900" s="55"/>
      <c r="D1900" s="122">
        <v>3.4210367184462163</v>
      </c>
      <c r="E1900" s="123">
        <v>0</v>
      </c>
      <c r="F1900" s="124">
        <v>3.4210367184462163</v>
      </c>
      <c r="O1900" s="7"/>
      <c r="Q1900" s="60" t="s">
        <v>1011</v>
      </c>
      <c r="R1900" s="60" t="s">
        <v>193</v>
      </c>
      <c r="S1900" s="122">
        <v>1.9328366223745705</v>
      </c>
      <c r="T1900" s="123">
        <v>0</v>
      </c>
      <c r="U1900" s="124">
        <v>1.9328366223745705</v>
      </c>
      <c r="AD1900" s="7"/>
    </row>
    <row r="1901" spans="2:30" ht="15.75" customHeight="1">
      <c r="B1901" s="60" t="s">
        <v>1297</v>
      </c>
      <c r="C1901" s="60" t="s">
        <v>244</v>
      </c>
      <c r="D1901" s="122">
        <v>3.3947617244794279</v>
      </c>
      <c r="E1901" s="123">
        <v>0</v>
      </c>
      <c r="F1901" s="124">
        <v>3.3947617244794279</v>
      </c>
      <c r="O1901" s="7"/>
      <c r="Q1901" s="60" t="s">
        <v>1920</v>
      </c>
      <c r="R1901" s="55"/>
      <c r="S1901" s="122">
        <v>1.9328366223745705</v>
      </c>
      <c r="T1901" s="123">
        <v>0</v>
      </c>
      <c r="U1901" s="124">
        <v>1.9328366223745705</v>
      </c>
      <c r="AD1901" s="7"/>
    </row>
    <row r="1902" spans="2:30" ht="15.75" customHeight="1">
      <c r="B1902" s="60" t="s">
        <v>1899</v>
      </c>
      <c r="C1902" s="55"/>
      <c r="D1902" s="122">
        <v>3.3947617244794279</v>
      </c>
      <c r="E1902" s="123">
        <v>0</v>
      </c>
      <c r="F1902" s="124">
        <v>3.3947617244794279</v>
      </c>
      <c r="O1902" s="7"/>
      <c r="Q1902" s="60" t="s">
        <v>936</v>
      </c>
      <c r="R1902" s="60" t="s">
        <v>45</v>
      </c>
      <c r="S1902" s="122">
        <v>1.8995921608898239</v>
      </c>
      <c r="T1902" s="123">
        <v>0</v>
      </c>
      <c r="U1902" s="124">
        <v>1.8995921608898239</v>
      </c>
      <c r="AD1902" s="7"/>
    </row>
    <row r="1903" spans="2:30" ht="15.75" customHeight="1">
      <c r="B1903" s="60" t="s">
        <v>964</v>
      </c>
      <c r="C1903" s="60" t="s">
        <v>138</v>
      </c>
      <c r="D1903" s="122">
        <v>3.2566204598914181</v>
      </c>
      <c r="E1903" s="123">
        <v>0</v>
      </c>
      <c r="F1903" s="124">
        <v>3.2566204598914181</v>
      </c>
      <c r="O1903" s="7"/>
      <c r="Q1903" s="60" t="s">
        <v>1937</v>
      </c>
      <c r="R1903" s="55"/>
      <c r="S1903" s="122">
        <v>1.8995921608898239</v>
      </c>
      <c r="T1903" s="123">
        <v>0</v>
      </c>
      <c r="U1903" s="124">
        <v>1.8995921608898239</v>
      </c>
      <c r="AD1903" s="7"/>
    </row>
    <row r="1904" spans="2:30" ht="15.75" customHeight="1">
      <c r="B1904" s="60" t="s">
        <v>1901</v>
      </c>
      <c r="C1904" s="55"/>
      <c r="D1904" s="122">
        <v>3.2566204598914181</v>
      </c>
      <c r="E1904" s="123">
        <v>0</v>
      </c>
      <c r="F1904" s="124">
        <v>3.2566204598914181</v>
      </c>
      <c r="O1904" s="7"/>
      <c r="Q1904" s="60" t="s">
        <v>1292</v>
      </c>
      <c r="R1904" s="60" t="s">
        <v>244</v>
      </c>
      <c r="S1904" s="122">
        <v>1.8714962934122643</v>
      </c>
      <c r="T1904" s="123">
        <v>0</v>
      </c>
      <c r="U1904" s="124">
        <v>1.8714962934122643</v>
      </c>
      <c r="AD1904" s="7"/>
    </row>
    <row r="1905" spans="2:30" ht="15.75" customHeight="1">
      <c r="B1905" s="60" t="s">
        <v>1114</v>
      </c>
      <c r="C1905" s="60" t="s">
        <v>202</v>
      </c>
      <c r="D1905" s="122">
        <v>3.0789929841718537</v>
      </c>
      <c r="E1905" s="123">
        <v>0</v>
      </c>
      <c r="F1905" s="124">
        <v>3.0789929841718537</v>
      </c>
      <c r="O1905" s="7"/>
      <c r="Q1905" s="60" t="s">
        <v>1902</v>
      </c>
      <c r="R1905" s="55"/>
      <c r="S1905" s="122">
        <v>1.8714962934122643</v>
      </c>
      <c r="T1905" s="123">
        <v>0</v>
      </c>
      <c r="U1905" s="124">
        <v>1.8714962934122643</v>
      </c>
      <c r="AD1905" s="7"/>
    </row>
    <row r="1906" spans="2:30" ht="15.75" customHeight="1">
      <c r="B1906" s="60" t="s">
        <v>1891</v>
      </c>
      <c r="C1906" s="55"/>
      <c r="D1906" s="122">
        <v>3.0789929841718537</v>
      </c>
      <c r="E1906" s="123">
        <v>0</v>
      </c>
      <c r="F1906" s="124">
        <v>3.0789929841718537</v>
      </c>
      <c r="O1906" s="7"/>
      <c r="Q1906" s="60" t="s">
        <v>1059</v>
      </c>
      <c r="R1906" s="60" t="s">
        <v>193</v>
      </c>
      <c r="S1906" s="122">
        <v>0.98790597717989637</v>
      </c>
      <c r="T1906" s="123">
        <v>0</v>
      </c>
      <c r="U1906" s="124">
        <v>0.98790597717989637</v>
      </c>
      <c r="AD1906" s="7"/>
    </row>
    <row r="1907" spans="2:30" ht="15.75" customHeight="1">
      <c r="B1907" s="60" t="s">
        <v>1235</v>
      </c>
      <c r="C1907" s="60" t="s">
        <v>244</v>
      </c>
      <c r="D1907" s="122">
        <v>1.645038721113379</v>
      </c>
      <c r="E1907" s="123">
        <v>0</v>
      </c>
      <c r="F1907" s="124">
        <v>1.645038721113379</v>
      </c>
      <c r="O1907" s="7"/>
      <c r="Q1907" s="63"/>
      <c r="R1907" s="64" t="s">
        <v>244</v>
      </c>
      <c r="S1907" s="125">
        <v>0.60823629535898582</v>
      </c>
      <c r="T1907" s="126">
        <v>0</v>
      </c>
      <c r="U1907" s="127">
        <v>0.60823629535898582</v>
      </c>
      <c r="AD1907" s="7"/>
    </row>
    <row r="1908" spans="2:30" ht="15.75" customHeight="1">
      <c r="B1908" s="63"/>
      <c r="C1908" s="64" t="s">
        <v>193</v>
      </c>
      <c r="D1908" s="125">
        <v>1.0447530731853583</v>
      </c>
      <c r="E1908" s="126">
        <v>0</v>
      </c>
      <c r="F1908" s="127">
        <v>1.0447530731853583</v>
      </c>
      <c r="O1908" s="7"/>
      <c r="Q1908" s="63"/>
      <c r="R1908" s="64" t="s">
        <v>217</v>
      </c>
      <c r="S1908" s="125">
        <v>0.25255682844839239</v>
      </c>
      <c r="T1908" s="126">
        <v>0</v>
      </c>
      <c r="U1908" s="127">
        <v>0.25255682844839239</v>
      </c>
      <c r="AD1908" s="7"/>
    </row>
    <row r="1909" spans="2:30" ht="15.75" customHeight="1">
      <c r="B1909" s="63"/>
      <c r="C1909" s="64" t="s">
        <v>217</v>
      </c>
      <c r="D1909" s="125">
        <v>0.36799365302299203</v>
      </c>
      <c r="E1909" s="126">
        <v>0</v>
      </c>
      <c r="F1909" s="127">
        <v>0.36799365302299203</v>
      </c>
      <c r="O1909" s="7"/>
      <c r="Q1909" s="63"/>
      <c r="R1909" s="64" t="s">
        <v>310</v>
      </c>
      <c r="S1909" s="125">
        <v>1.5385057051783347E-2</v>
      </c>
      <c r="T1909" s="126">
        <v>0</v>
      </c>
      <c r="U1909" s="127">
        <v>1.5385057051783347E-2</v>
      </c>
      <c r="AD1909" s="7"/>
    </row>
    <row r="1910" spans="2:30" ht="15.75" customHeight="1">
      <c r="B1910" s="60" t="s">
        <v>1921</v>
      </c>
      <c r="C1910" s="55"/>
      <c r="D1910" s="122">
        <v>3.0577854473217294</v>
      </c>
      <c r="E1910" s="123">
        <v>0</v>
      </c>
      <c r="F1910" s="124">
        <v>3.0577854473217294</v>
      </c>
      <c r="O1910" s="7"/>
      <c r="Q1910" s="60" t="s">
        <v>1930</v>
      </c>
      <c r="R1910" s="55"/>
      <c r="S1910" s="122">
        <v>1.8640841580390579</v>
      </c>
      <c r="T1910" s="123">
        <v>0</v>
      </c>
      <c r="U1910" s="124">
        <v>1.8640841580390579</v>
      </c>
      <c r="AD1910" s="7"/>
    </row>
    <row r="1911" spans="2:30" ht="15.75" customHeight="1">
      <c r="B1911" s="60" t="s">
        <v>1213</v>
      </c>
      <c r="C1911" s="60" t="s">
        <v>202</v>
      </c>
      <c r="D1911" s="122">
        <v>0.85530912758676947</v>
      </c>
      <c r="E1911" s="123">
        <v>0</v>
      </c>
      <c r="F1911" s="124">
        <v>0.85530912758676947</v>
      </c>
      <c r="O1911" s="7"/>
      <c r="Q1911" s="60" t="s">
        <v>949</v>
      </c>
      <c r="R1911" s="60" t="s">
        <v>128</v>
      </c>
      <c r="S1911" s="122">
        <v>1.2937713943978204</v>
      </c>
      <c r="T1911" s="123">
        <v>0</v>
      </c>
      <c r="U1911" s="124">
        <v>1.2937713943978204</v>
      </c>
      <c r="AD1911" s="7"/>
    </row>
    <row r="1912" spans="2:30" ht="15.75" customHeight="1">
      <c r="B1912" s="63"/>
      <c r="C1912" s="64" t="s">
        <v>244</v>
      </c>
      <c r="D1912" s="125">
        <v>0.76269977069802108</v>
      </c>
      <c r="E1912" s="126">
        <v>0</v>
      </c>
      <c r="F1912" s="127">
        <v>0.76269977069802108</v>
      </c>
      <c r="O1912" s="7"/>
      <c r="Q1912" s="63"/>
      <c r="R1912" s="64" t="s">
        <v>217</v>
      </c>
      <c r="S1912" s="125">
        <v>0.41977603381053852</v>
      </c>
      <c r="T1912" s="126">
        <v>0</v>
      </c>
      <c r="U1912" s="127">
        <v>0.41977603381053852</v>
      </c>
      <c r="AD1912" s="7"/>
    </row>
    <row r="1913" spans="2:30" ht="15.75" customHeight="1">
      <c r="B1913" s="63"/>
      <c r="C1913" s="64" t="s">
        <v>193</v>
      </c>
      <c r="D1913" s="125">
        <v>0.64293355877371539</v>
      </c>
      <c r="E1913" s="126">
        <v>0</v>
      </c>
      <c r="F1913" s="127">
        <v>0.64293355877371539</v>
      </c>
      <c r="O1913" s="7"/>
      <c r="Q1913" s="60" t="s">
        <v>1922</v>
      </c>
      <c r="R1913" s="55"/>
      <c r="S1913" s="122">
        <v>1.7135474282083589</v>
      </c>
      <c r="T1913" s="123">
        <v>0</v>
      </c>
      <c r="U1913" s="124">
        <v>1.7135474282083589</v>
      </c>
      <c r="AD1913" s="7"/>
    </row>
    <row r="1914" spans="2:30" ht="15.75" customHeight="1">
      <c r="B1914" s="63"/>
      <c r="C1914" s="64" t="s">
        <v>87</v>
      </c>
      <c r="D1914" s="125">
        <v>0.28466970095408145</v>
      </c>
      <c r="E1914" s="126">
        <v>0</v>
      </c>
      <c r="F1914" s="127">
        <v>0.28466970095408145</v>
      </c>
      <c r="O1914" s="7"/>
      <c r="Q1914" s="60" t="s">
        <v>1213</v>
      </c>
      <c r="R1914" s="60" t="s">
        <v>202</v>
      </c>
      <c r="S1914" s="122">
        <v>0.61867287752924016</v>
      </c>
      <c r="T1914" s="123">
        <v>0</v>
      </c>
      <c r="U1914" s="124">
        <v>0.61867287752924016</v>
      </c>
      <c r="AD1914" s="7"/>
    </row>
    <row r="1915" spans="2:30" ht="15.75" customHeight="1">
      <c r="B1915" s="63"/>
      <c r="C1915" s="64" t="s">
        <v>217</v>
      </c>
      <c r="D1915" s="125">
        <v>0.25525571307953204</v>
      </c>
      <c r="E1915" s="126">
        <v>0</v>
      </c>
      <c r="F1915" s="127">
        <v>0.25525571307953204</v>
      </c>
      <c r="O1915" s="7"/>
      <c r="Q1915" s="63"/>
      <c r="R1915" s="64" t="s">
        <v>244</v>
      </c>
      <c r="S1915" s="125">
        <v>0.4772315548201273</v>
      </c>
      <c r="T1915" s="126">
        <v>0</v>
      </c>
      <c r="U1915" s="127">
        <v>0.4772315548201273</v>
      </c>
      <c r="AD1915" s="7"/>
    </row>
    <row r="1916" spans="2:30" ht="15.75" customHeight="1">
      <c r="B1916" s="63"/>
      <c r="C1916" s="64" t="s">
        <v>128</v>
      </c>
      <c r="D1916" s="125">
        <v>0.1939531003447767</v>
      </c>
      <c r="E1916" s="126">
        <v>0</v>
      </c>
      <c r="F1916" s="127">
        <v>0.1939531003447767</v>
      </c>
      <c r="O1916" s="7"/>
      <c r="Q1916" s="63"/>
      <c r="R1916" s="64" t="s">
        <v>193</v>
      </c>
      <c r="S1916" s="125">
        <v>0.20213152470500276</v>
      </c>
      <c r="T1916" s="126">
        <v>0</v>
      </c>
      <c r="U1916" s="127">
        <v>0.20213152470500276</v>
      </c>
      <c r="AD1916" s="7"/>
    </row>
    <row r="1917" spans="2:30" ht="15.75" customHeight="1">
      <c r="B1917" s="60" t="s">
        <v>1912</v>
      </c>
      <c r="C1917" s="55"/>
      <c r="D1917" s="122">
        <v>2.9948209714368961</v>
      </c>
      <c r="E1917" s="123">
        <v>0</v>
      </c>
      <c r="F1917" s="124">
        <v>2.9948209714368961</v>
      </c>
      <c r="O1917" s="7"/>
      <c r="Q1917" s="63"/>
      <c r="R1917" s="64" t="s">
        <v>217</v>
      </c>
      <c r="S1917" s="125">
        <v>0.20204546275871393</v>
      </c>
      <c r="T1917" s="126">
        <v>0</v>
      </c>
      <c r="U1917" s="127">
        <v>0.20204546275871393</v>
      </c>
      <c r="AD1917" s="7"/>
    </row>
    <row r="1918" spans="2:30" ht="15.75" customHeight="1">
      <c r="B1918" s="60" t="s">
        <v>1292</v>
      </c>
      <c r="C1918" s="60" t="s">
        <v>244</v>
      </c>
      <c r="D1918" s="122">
        <v>2.9909794929334166</v>
      </c>
      <c r="E1918" s="123">
        <v>0</v>
      </c>
      <c r="F1918" s="124">
        <v>2.9909794929334166</v>
      </c>
      <c r="O1918" s="7"/>
      <c r="Q1918" s="63"/>
      <c r="R1918" s="64" t="s">
        <v>128</v>
      </c>
      <c r="S1918" s="125">
        <v>0.13885464995957164</v>
      </c>
      <c r="T1918" s="126">
        <v>0</v>
      </c>
      <c r="U1918" s="127">
        <v>0.13885464995957164</v>
      </c>
      <c r="AD1918" s="7"/>
    </row>
    <row r="1919" spans="2:30" ht="15.75" customHeight="1">
      <c r="B1919" s="60" t="s">
        <v>1902</v>
      </c>
      <c r="C1919" s="55"/>
      <c r="D1919" s="122">
        <v>2.9909794929334166</v>
      </c>
      <c r="E1919" s="123">
        <v>0</v>
      </c>
      <c r="F1919" s="124">
        <v>2.9909794929334166</v>
      </c>
      <c r="O1919" s="7"/>
      <c r="Q1919" s="63"/>
      <c r="R1919" s="64" t="s">
        <v>87</v>
      </c>
      <c r="S1919" s="125">
        <v>2.9466642070475984E-2</v>
      </c>
      <c r="T1919" s="126">
        <v>0</v>
      </c>
      <c r="U1919" s="127">
        <v>2.9466642070475984E-2</v>
      </c>
      <c r="AD1919" s="7"/>
    </row>
    <row r="1920" spans="2:30" ht="15.75" customHeight="1">
      <c r="B1920" s="60" t="s">
        <v>936</v>
      </c>
      <c r="C1920" s="60" t="s">
        <v>45</v>
      </c>
      <c r="D1920" s="122">
        <v>2.9351474866755152</v>
      </c>
      <c r="E1920" s="123">
        <v>0</v>
      </c>
      <c r="F1920" s="124">
        <v>2.9351474866755152</v>
      </c>
      <c r="O1920" s="7"/>
      <c r="Q1920" s="60" t="s">
        <v>1912</v>
      </c>
      <c r="R1920" s="55"/>
      <c r="S1920" s="122">
        <v>1.6684027118431319</v>
      </c>
      <c r="T1920" s="123">
        <v>0</v>
      </c>
      <c r="U1920" s="124">
        <v>1.6684027118431319</v>
      </c>
      <c r="AD1920" s="7"/>
    </row>
    <row r="1921" spans="2:30" ht="15.75" customHeight="1">
      <c r="B1921" s="60" t="s">
        <v>1937</v>
      </c>
      <c r="C1921" s="55"/>
      <c r="D1921" s="122">
        <v>2.9351474866755152</v>
      </c>
      <c r="E1921" s="123">
        <v>0</v>
      </c>
      <c r="F1921" s="124">
        <v>2.9351474866755152</v>
      </c>
      <c r="O1921" s="7"/>
      <c r="Q1921" s="60" t="s">
        <v>1257</v>
      </c>
      <c r="R1921" s="60" t="s">
        <v>138</v>
      </c>
      <c r="S1921" s="122">
        <v>1.666139371525432</v>
      </c>
      <c r="T1921" s="123">
        <v>0</v>
      </c>
      <c r="U1921" s="124">
        <v>1.666139371525432</v>
      </c>
      <c r="AD1921" s="7"/>
    </row>
    <row r="1922" spans="2:30" ht="15.75" customHeight="1">
      <c r="B1922" s="60" t="s">
        <v>962</v>
      </c>
      <c r="C1922" s="60" t="s">
        <v>217</v>
      </c>
      <c r="D1922" s="122">
        <v>2.6993291658160512</v>
      </c>
      <c r="E1922" s="123">
        <v>0</v>
      </c>
      <c r="F1922" s="124">
        <v>2.6993291658160512</v>
      </c>
      <c r="O1922" s="7"/>
      <c r="Q1922" s="60" t="s">
        <v>1905</v>
      </c>
      <c r="R1922" s="55"/>
      <c r="S1922" s="122">
        <v>1.666139371525432</v>
      </c>
      <c r="T1922" s="123">
        <v>0</v>
      </c>
      <c r="U1922" s="124">
        <v>1.666139371525432</v>
      </c>
      <c r="AD1922" s="7"/>
    </row>
    <row r="1923" spans="2:30" ht="15.75" customHeight="1">
      <c r="B1923" s="60" t="s">
        <v>1919</v>
      </c>
      <c r="C1923" s="55"/>
      <c r="D1923" s="122">
        <v>2.6993291658160512</v>
      </c>
      <c r="E1923" s="123">
        <v>0</v>
      </c>
      <c r="F1923" s="124">
        <v>2.6993291658160512</v>
      </c>
      <c r="O1923" s="7"/>
      <c r="Q1923" s="60" t="s">
        <v>1235</v>
      </c>
      <c r="R1923" s="60" t="s">
        <v>244</v>
      </c>
      <c r="S1923" s="122">
        <v>1.0293229613767452</v>
      </c>
      <c r="T1923" s="123">
        <v>0</v>
      </c>
      <c r="U1923" s="124">
        <v>1.0293229613767452</v>
      </c>
      <c r="AD1923" s="7"/>
    </row>
    <row r="1924" spans="2:30" ht="15.75" customHeight="1">
      <c r="B1924" s="60" t="s">
        <v>1257</v>
      </c>
      <c r="C1924" s="60" t="s">
        <v>138</v>
      </c>
      <c r="D1924" s="122">
        <v>2.6305439858223321</v>
      </c>
      <c r="E1924" s="123">
        <v>0</v>
      </c>
      <c r="F1924" s="124">
        <v>2.6305439858223321</v>
      </c>
      <c r="O1924" s="7"/>
      <c r="Q1924" s="63"/>
      <c r="R1924" s="64" t="s">
        <v>193</v>
      </c>
      <c r="S1924" s="125">
        <v>0.32845933882496103</v>
      </c>
      <c r="T1924" s="126">
        <v>0</v>
      </c>
      <c r="U1924" s="127">
        <v>0.32845933882496103</v>
      </c>
      <c r="AD1924" s="7"/>
    </row>
    <row r="1925" spans="2:30" ht="15.75" customHeight="1">
      <c r="B1925" s="60" t="s">
        <v>1905</v>
      </c>
      <c r="C1925" s="55"/>
      <c r="D1925" s="122">
        <v>2.6305439858223321</v>
      </c>
      <c r="E1925" s="123">
        <v>0</v>
      </c>
      <c r="F1925" s="124">
        <v>2.6305439858223321</v>
      </c>
      <c r="O1925" s="7"/>
      <c r="Q1925" s="63"/>
      <c r="R1925" s="64" t="s">
        <v>217</v>
      </c>
      <c r="S1925" s="125">
        <v>0.29128220881047923</v>
      </c>
      <c r="T1925" s="126">
        <v>0</v>
      </c>
      <c r="U1925" s="127">
        <v>0.29128220881047923</v>
      </c>
      <c r="AD1925" s="7"/>
    </row>
    <row r="1926" spans="2:30" ht="15.75" customHeight="1">
      <c r="B1926" s="60" t="s">
        <v>1107</v>
      </c>
      <c r="C1926" s="60" t="s">
        <v>244</v>
      </c>
      <c r="D1926" s="122">
        <v>2.3927835943467333</v>
      </c>
      <c r="E1926" s="123">
        <v>0</v>
      </c>
      <c r="F1926" s="124">
        <v>2.3927835943467333</v>
      </c>
      <c r="O1926" s="7"/>
      <c r="Q1926" s="60" t="s">
        <v>1921</v>
      </c>
      <c r="R1926" s="55"/>
      <c r="S1926" s="122">
        <v>1.6490645090121854</v>
      </c>
      <c r="T1926" s="123">
        <v>0</v>
      </c>
      <c r="U1926" s="124">
        <v>1.6490645090121854</v>
      </c>
      <c r="AD1926" s="7"/>
    </row>
    <row r="1927" spans="2:30" ht="15.75" customHeight="1">
      <c r="B1927" s="63"/>
      <c r="C1927" s="64" t="s">
        <v>217</v>
      </c>
      <c r="D1927" s="125">
        <v>0.10635654711647169</v>
      </c>
      <c r="E1927" s="126">
        <v>0</v>
      </c>
      <c r="F1927" s="127">
        <v>0.10635654711647169</v>
      </c>
      <c r="O1927" s="7"/>
      <c r="Q1927" s="60" t="s">
        <v>1107</v>
      </c>
      <c r="R1927" s="60" t="s">
        <v>244</v>
      </c>
      <c r="S1927" s="122">
        <v>1.4971970347298114</v>
      </c>
      <c r="T1927" s="123">
        <v>0</v>
      </c>
      <c r="U1927" s="124">
        <v>1.4971970347298114</v>
      </c>
      <c r="AD1927" s="7"/>
    </row>
    <row r="1928" spans="2:30" ht="15.75" customHeight="1">
      <c r="B1928" s="60" t="s">
        <v>1910</v>
      </c>
      <c r="C1928" s="55"/>
      <c r="D1928" s="122">
        <v>2.4991401414632048</v>
      </c>
      <c r="E1928" s="123">
        <v>0</v>
      </c>
      <c r="F1928" s="124">
        <v>2.4991401414632048</v>
      </c>
      <c r="O1928" s="7"/>
      <c r="Q1928" s="63"/>
      <c r="R1928" s="64" t="s">
        <v>217</v>
      </c>
      <c r="S1928" s="125">
        <v>8.4185609482797477E-2</v>
      </c>
      <c r="T1928" s="126">
        <v>0</v>
      </c>
      <c r="U1928" s="127">
        <v>8.4185609482797477E-2</v>
      </c>
      <c r="AD1928" s="7"/>
    </row>
    <row r="1929" spans="2:30" ht="15.75" customHeight="1">
      <c r="B1929" s="60" t="s">
        <v>985</v>
      </c>
      <c r="C1929" s="60" t="s">
        <v>244</v>
      </c>
      <c r="D1929" s="122">
        <v>2.4627054600738645</v>
      </c>
      <c r="E1929" s="123">
        <v>0</v>
      </c>
      <c r="F1929" s="124">
        <v>2.4627054600738645</v>
      </c>
      <c r="O1929" s="7"/>
      <c r="Q1929" s="60" t="s">
        <v>1910</v>
      </c>
      <c r="R1929" s="55"/>
      <c r="S1929" s="122">
        <v>1.5813826442126089</v>
      </c>
      <c r="T1929" s="123">
        <v>0</v>
      </c>
      <c r="U1929" s="124">
        <v>1.5813826442126089</v>
      </c>
      <c r="AD1929" s="7"/>
    </row>
    <row r="1930" spans="2:30" ht="15.75" customHeight="1">
      <c r="B1930" s="60" t="s">
        <v>1913</v>
      </c>
      <c r="C1930" s="55"/>
      <c r="D1930" s="122">
        <v>2.4627054600738645</v>
      </c>
      <c r="E1930" s="123">
        <v>0</v>
      </c>
      <c r="F1930" s="124">
        <v>2.4627054600738645</v>
      </c>
      <c r="O1930" s="7"/>
      <c r="Q1930" s="60" t="s">
        <v>1344</v>
      </c>
      <c r="R1930" s="60" t="s">
        <v>244</v>
      </c>
      <c r="S1930" s="122">
        <v>1.3474773312568302</v>
      </c>
      <c r="T1930" s="123">
        <v>0</v>
      </c>
      <c r="U1930" s="124">
        <v>1.3474773312568302</v>
      </c>
      <c r="AD1930" s="7"/>
    </row>
    <row r="1931" spans="2:30" ht="15.75" customHeight="1">
      <c r="B1931" s="60" t="s">
        <v>1344</v>
      </c>
      <c r="C1931" s="60" t="s">
        <v>244</v>
      </c>
      <c r="D1931" s="122">
        <v>2.15350523491206</v>
      </c>
      <c r="E1931" s="123">
        <v>0</v>
      </c>
      <c r="F1931" s="124">
        <v>2.15350523491206</v>
      </c>
      <c r="O1931" s="7"/>
      <c r="Q1931" s="63"/>
      <c r="R1931" s="64" t="s">
        <v>217</v>
      </c>
      <c r="S1931" s="125">
        <v>0.18184091648284254</v>
      </c>
      <c r="T1931" s="126">
        <v>0</v>
      </c>
      <c r="U1931" s="127">
        <v>0.18184091648284254</v>
      </c>
      <c r="AD1931" s="7"/>
    </row>
    <row r="1932" spans="2:30" ht="15.75" customHeight="1">
      <c r="B1932" s="63"/>
      <c r="C1932" s="64" t="s">
        <v>217</v>
      </c>
      <c r="D1932" s="125">
        <v>0.22973014177157883</v>
      </c>
      <c r="E1932" s="126">
        <v>0</v>
      </c>
      <c r="F1932" s="127">
        <v>0.22973014177157883</v>
      </c>
      <c r="O1932" s="7"/>
      <c r="Q1932" s="63"/>
      <c r="R1932" s="64" t="s">
        <v>138</v>
      </c>
      <c r="S1932" s="125">
        <v>3.8647334023932126E-2</v>
      </c>
      <c r="T1932" s="126">
        <v>0</v>
      </c>
      <c r="U1932" s="127">
        <v>3.8647334023932126E-2</v>
      </c>
      <c r="AD1932" s="7"/>
    </row>
    <row r="1933" spans="2:30" ht="15.75" customHeight="1">
      <c r="B1933" s="63"/>
      <c r="C1933" s="64" t="s">
        <v>138</v>
      </c>
      <c r="D1933" s="125">
        <v>6.1017411761684459E-2</v>
      </c>
      <c r="E1933" s="126">
        <v>0</v>
      </c>
      <c r="F1933" s="127">
        <v>6.1017411761684459E-2</v>
      </c>
      <c r="O1933" s="7"/>
      <c r="Q1933" s="63"/>
      <c r="R1933" s="64" t="s">
        <v>97</v>
      </c>
      <c r="S1933" s="125">
        <v>1.1110795956998622E-2</v>
      </c>
      <c r="T1933" s="126">
        <v>0</v>
      </c>
      <c r="U1933" s="127">
        <v>1.1110795956998622E-2</v>
      </c>
      <c r="AD1933" s="7"/>
    </row>
    <row r="1934" spans="2:30" ht="15.75" customHeight="1">
      <c r="B1934" s="63"/>
      <c r="C1934" s="64" t="s">
        <v>97</v>
      </c>
      <c r="D1934" s="125">
        <v>1.5121048984924383E-2</v>
      </c>
      <c r="E1934" s="126">
        <v>0</v>
      </c>
      <c r="F1934" s="127">
        <v>1.5121048984924383E-2</v>
      </c>
      <c r="O1934" s="7"/>
      <c r="Q1934" s="60" t="s">
        <v>1914</v>
      </c>
      <c r="R1934" s="55"/>
      <c r="S1934" s="122">
        <v>1.5790763777206036</v>
      </c>
      <c r="T1934" s="123">
        <v>0</v>
      </c>
      <c r="U1934" s="124">
        <v>1.5790763777206036</v>
      </c>
      <c r="AD1934" s="7"/>
    </row>
    <row r="1935" spans="2:30" ht="15.75" customHeight="1">
      <c r="B1935" s="60" t="s">
        <v>1914</v>
      </c>
      <c r="C1935" s="55"/>
      <c r="D1935" s="122">
        <v>2.4593738374302476</v>
      </c>
      <c r="E1935" s="123">
        <v>0</v>
      </c>
      <c r="F1935" s="124">
        <v>2.4593738374302476</v>
      </c>
      <c r="O1935" s="7"/>
      <c r="Q1935" s="60" t="s">
        <v>985</v>
      </c>
      <c r="R1935" s="60" t="s">
        <v>244</v>
      </c>
      <c r="S1935" s="122">
        <v>1.5409480911466027</v>
      </c>
      <c r="T1935" s="123">
        <v>0</v>
      </c>
      <c r="U1935" s="124">
        <v>1.5409480911466027</v>
      </c>
      <c r="AD1935" s="7"/>
    </row>
    <row r="1936" spans="2:30" ht="15.75" customHeight="1">
      <c r="B1936" s="60" t="s">
        <v>890</v>
      </c>
      <c r="C1936" s="60" t="s">
        <v>319</v>
      </c>
      <c r="D1936" s="122">
        <v>2.3664664905325155</v>
      </c>
      <c r="E1936" s="123">
        <v>0</v>
      </c>
      <c r="F1936" s="124">
        <v>2.3664664905325155</v>
      </c>
      <c r="O1936" s="7"/>
      <c r="Q1936" s="60" t="s">
        <v>1913</v>
      </c>
      <c r="R1936" s="55"/>
      <c r="S1936" s="122">
        <v>1.5409480911466027</v>
      </c>
      <c r="T1936" s="123">
        <v>0</v>
      </c>
      <c r="U1936" s="124">
        <v>1.5409480911466027</v>
      </c>
      <c r="AD1936" s="7"/>
    </row>
    <row r="1937" spans="2:30" ht="15.75" customHeight="1">
      <c r="B1937" s="60" t="s">
        <v>1947</v>
      </c>
      <c r="C1937" s="55"/>
      <c r="D1937" s="122">
        <v>2.3664664905325155</v>
      </c>
      <c r="E1937" s="123">
        <v>0</v>
      </c>
      <c r="F1937" s="124">
        <v>2.3664664905325155</v>
      </c>
      <c r="O1937" s="7"/>
      <c r="Q1937" s="60" t="s">
        <v>1409</v>
      </c>
      <c r="R1937" s="60" t="s">
        <v>244</v>
      </c>
      <c r="S1937" s="122">
        <v>1.1803400147876377</v>
      </c>
      <c r="T1937" s="123">
        <v>0</v>
      </c>
      <c r="U1937" s="124">
        <v>1.1803400147876377</v>
      </c>
      <c r="AD1937" s="7"/>
    </row>
    <row r="1938" spans="2:30" ht="15.75" customHeight="1">
      <c r="B1938" s="60" t="s">
        <v>949</v>
      </c>
      <c r="C1938" s="60" t="s">
        <v>128</v>
      </c>
      <c r="D1938" s="122">
        <v>1.807148504957538</v>
      </c>
      <c r="E1938" s="123">
        <v>0</v>
      </c>
      <c r="F1938" s="124">
        <v>1.807148504957538</v>
      </c>
      <c r="O1938" s="7"/>
      <c r="Q1938" s="63"/>
      <c r="R1938" s="64" t="s">
        <v>217</v>
      </c>
      <c r="S1938" s="125">
        <v>0.16872568468973306</v>
      </c>
      <c r="T1938" s="126">
        <v>0</v>
      </c>
      <c r="U1938" s="127">
        <v>0.16872568468973306</v>
      </c>
      <c r="AD1938" s="7"/>
    </row>
    <row r="1939" spans="2:30" ht="15.75" customHeight="1">
      <c r="B1939" s="63"/>
      <c r="C1939" s="64" t="s">
        <v>217</v>
      </c>
      <c r="D1939" s="125">
        <v>0.53032733020076461</v>
      </c>
      <c r="E1939" s="126">
        <v>0</v>
      </c>
      <c r="F1939" s="127">
        <v>0.53032733020076461</v>
      </c>
      <c r="O1939" s="7"/>
      <c r="Q1939" s="63"/>
      <c r="R1939" s="64" t="s">
        <v>310</v>
      </c>
      <c r="S1939" s="125">
        <v>0.13361552679628125</v>
      </c>
      <c r="T1939" s="126">
        <v>0</v>
      </c>
      <c r="U1939" s="127">
        <v>0.13361552679628125</v>
      </c>
      <c r="AD1939" s="7"/>
    </row>
    <row r="1940" spans="2:30" ht="15.75" customHeight="1">
      <c r="B1940" s="60" t="s">
        <v>1922</v>
      </c>
      <c r="C1940" s="55"/>
      <c r="D1940" s="122">
        <v>2.3374758351583025</v>
      </c>
      <c r="E1940" s="123">
        <v>0</v>
      </c>
      <c r="F1940" s="124">
        <v>2.3374758351583025</v>
      </c>
      <c r="O1940" s="7"/>
      <c r="Q1940" s="60" t="s">
        <v>1907</v>
      </c>
      <c r="R1940" s="55"/>
      <c r="S1940" s="122">
        <v>1.4826812262736522</v>
      </c>
      <c r="T1940" s="123">
        <v>0</v>
      </c>
      <c r="U1940" s="124">
        <v>1.4826812262736522</v>
      </c>
      <c r="AD1940" s="7"/>
    </row>
    <row r="1941" spans="2:30" ht="15.75" customHeight="1">
      <c r="B1941" s="60" t="s">
        <v>1409</v>
      </c>
      <c r="C1941" s="60" t="s">
        <v>244</v>
      </c>
      <c r="D1941" s="122">
        <v>1.8863904734118857</v>
      </c>
      <c r="E1941" s="123">
        <v>0</v>
      </c>
      <c r="F1941" s="124">
        <v>1.8863904734118857</v>
      </c>
      <c r="O1941" s="7"/>
      <c r="Q1941" s="60" t="s">
        <v>1137</v>
      </c>
      <c r="R1941" s="60" t="s">
        <v>128</v>
      </c>
      <c r="S1941" s="122">
        <v>1.4440883595795448</v>
      </c>
      <c r="T1941" s="123">
        <v>0</v>
      </c>
      <c r="U1941" s="124">
        <v>1.4440883595795448</v>
      </c>
      <c r="AD1941" s="7"/>
    </row>
    <row r="1942" spans="2:30" ht="15.75" customHeight="1">
      <c r="B1942" s="63"/>
      <c r="C1942" s="64" t="s">
        <v>310</v>
      </c>
      <c r="D1942" s="125">
        <v>0.22335541713610726</v>
      </c>
      <c r="E1942" s="126">
        <v>0</v>
      </c>
      <c r="F1942" s="127">
        <v>0.22335541713610726</v>
      </c>
      <c r="O1942" s="7"/>
      <c r="Q1942" s="60" t="s">
        <v>1924</v>
      </c>
      <c r="R1942" s="55"/>
      <c r="S1942" s="122">
        <v>1.4440883595795448</v>
      </c>
      <c r="T1942" s="123">
        <v>0</v>
      </c>
      <c r="U1942" s="124">
        <v>1.4440883595795448</v>
      </c>
      <c r="AD1942" s="7"/>
    </row>
    <row r="1943" spans="2:30" ht="15.75" customHeight="1">
      <c r="B1943" s="63"/>
      <c r="C1943" s="64" t="s">
        <v>217</v>
      </c>
      <c r="D1943" s="125">
        <v>0.21316091127343381</v>
      </c>
      <c r="E1943" s="126">
        <v>0</v>
      </c>
      <c r="F1943" s="127">
        <v>0.21316091127343381</v>
      </c>
      <c r="O1943" s="7"/>
      <c r="Q1943" s="60" t="s">
        <v>1158</v>
      </c>
      <c r="R1943" s="60" t="s">
        <v>138</v>
      </c>
      <c r="S1943" s="122">
        <v>1.4328798595118717</v>
      </c>
      <c r="T1943" s="123">
        <v>0</v>
      </c>
      <c r="U1943" s="124">
        <v>1.4328798595118717</v>
      </c>
      <c r="AD1943" s="7"/>
    </row>
    <row r="1944" spans="2:30" ht="15.75" customHeight="1">
      <c r="B1944" s="60" t="s">
        <v>1907</v>
      </c>
      <c r="C1944" s="55"/>
      <c r="D1944" s="122">
        <v>2.3229068018214267</v>
      </c>
      <c r="E1944" s="123">
        <v>0</v>
      </c>
      <c r="F1944" s="124">
        <v>2.3229068018214267</v>
      </c>
      <c r="O1944" s="7"/>
      <c r="Q1944" s="60" t="s">
        <v>1915</v>
      </c>
      <c r="R1944" s="55"/>
      <c r="S1944" s="122">
        <v>1.4328798595118717</v>
      </c>
      <c r="T1944" s="123">
        <v>0</v>
      </c>
      <c r="U1944" s="124">
        <v>1.4328798595118717</v>
      </c>
      <c r="AD1944" s="7"/>
    </row>
    <row r="1945" spans="2:30" ht="15.75" customHeight="1">
      <c r="B1945" s="60" t="s">
        <v>1158</v>
      </c>
      <c r="C1945" s="60" t="s">
        <v>138</v>
      </c>
      <c r="D1945" s="122">
        <v>2.2622678278072059</v>
      </c>
      <c r="E1945" s="123">
        <v>0</v>
      </c>
      <c r="F1945" s="124">
        <v>2.2622678278072059</v>
      </c>
      <c r="O1945" s="7"/>
      <c r="Q1945" s="60" t="s">
        <v>1280</v>
      </c>
      <c r="R1945" s="60" t="s">
        <v>244</v>
      </c>
      <c r="S1945" s="122">
        <v>1.4036222200591981</v>
      </c>
      <c r="T1945" s="123">
        <v>0</v>
      </c>
      <c r="U1945" s="124">
        <v>1.4036222200591981</v>
      </c>
      <c r="AD1945" s="7"/>
    </row>
    <row r="1946" spans="2:30" ht="15.75" customHeight="1">
      <c r="B1946" s="60" t="s">
        <v>1915</v>
      </c>
      <c r="C1946" s="55"/>
      <c r="D1946" s="122">
        <v>2.2622678278072059</v>
      </c>
      <c r="E1946" s="123">
        <v>0</v>
      </c>
      <c r="F1946" s="124">
        <v>2.2622678278072059</v>
      </c>
      <c r="O1946" s="7"/>
      <c r="Q1946" s="60" t="s">
        <v>1916</v>
      </c>
      <c r="R1946" s="55"/>
      <c r="S1946" s="122">
        <v>1.4036222200591981</v>
      </c>
      <c r="T1946" s="123">
        <v>0</v>
      </c>
      <c r="U1946" s="124">
        <v>1.4036222200591981</v>
      </c>
      <c r="AD1946" s="7"/>
    </row>
    <row r="1947" spans="2:30" ht="15.75" customHeight="1">
      <c r="B1947" s="60" t="s">
        <v>1280</v>
      </c>
      <c r="C1947" s="60" t="s">
        <v>244</v>
      </c>
      <c r="D1947" s="122">
        <v>2.2432346197000621</v>
      </c>
      <c r="E1947" s="123">
        <v>0</v>
      </c>
      <c r="F1947" s="124">
        <v>2.2432346197000621</v>
      </c>
      <c r="O1947" s="7"/>
      <c r="Q1947" s="60" t="s">
        <v>998</v>
      </c>
      <c r="R1947" s="60" t="s">
        <v>244</v>
      </c>
      <c r="S1947" s="122">
        <v>1.4036222200591981</v>
      </c>
      <c r="T1947" s="123">
        <v>0</v>
      </c>
      <c r="U1947" s="124">
        <v>1.4036222200591981</v>
      </c>
      <c r="AD1947" s="7"/>
    </row>
    <row r="1948" spans="2:30" ht="15.75" customHeight="1">
      <c r="B1948" s="60" t="s">
        <v>1916</v>
      </c>
      <c r="C1948" s="55"/>
      <c r="D1948" s="122">
        <v>2.2432346197000621</v>
      </c>
      <c r="E1948" s="123">
        <v>0</v>
      </c>
      <c r="F1948" s="124">
        <v>2.2432346197000621</v>
      </c>
      <c r="O1948" s="7"/>
      <c r="Q1948" s="60" t="s">
        <v>1917</v>
      </c>
      <c r="R1948" s="55"/>
      <c r="S1948" s="122">
        <v>1.4036222200591981</v>
      </c>
      <c r="T1948" s="123">
        <v>0</v>
      </c>
      <c r="U1948" s="124">
        <v>1.4036222200591981</v>
      </c>
      <c r="AD1948" s="7"/>
    </row>
    <row r="1949" spans="2:30" ht="15.75" customHeight="1">
      <c r="B1949" s="60" t="s">
        <v>998</v>
      </c>
      <c r="C1949" s="60" t="s">
        <v>244</v>
      </c>
      <c r="D1949" s="122">
        <v>2.2432346197000621</v>
      </c>
      <c r="E1949" s="123">
        <v>0</v>
      </c>
      <c r="F1949" s="124">
        <v>2.2432346197000621</v>
      </c>
      <c r="O1949" s="7"/>
      <c r="Q1949" s="60" t="s">
        <v>1182</v>
      </c>
      <c r="R1949" s="60" t="s">
        <v>217</v>
      </c>
      <c r="S1949" s="122">
        <v>1.2941937439086433</v>
      </c>
      <c r="T1949" s="123">
        <v>0</v>
      </c>
      <c r="U1949" s="124">
        <v>1.2941937439086433</v>
      </c>
      <c r="AD1949" s="7"/>
    </row>
    <row r="1950" spans="2:30" ht="15.75" customHeight="1">
      <c r="B1950" s="60" t="s">
        <v>1917</v>
      </c>
      <c r="C1950" s="55"/>
      <c r="D1950" s="122">
        <v>2.2432346197000621</v>
      </c>
      <c r="E1950" s="123">
        <v>0</v>
      </c>
      <c r="F1950" s="124">
        <v>2.2432346197000621</v>
      </c>
      <c r="O1950" s="7"/>
      <c r="Q1950" s="60" t="s">
        <v>1931</v>
      </c>
      <c r="R1950" s="55"/>
      <c r="S1950" s="122">
        <v>1.2941937439086433</v>
      </c>
      <c r="T1950" s="123">
        <v>0</v>
      </c>
      <c r="U1950" s="124">
        <v>1.2941937439086433</v>
      </c>
      <c r="AD1950" s="7"/>
    </row>
    <row r="1951" spans="2:30" ht="15.75" customHeight="1">
      <c r="B1951" s="60" t="s">
        <v>1137</v>
      </c>
      <c r="C1951" s="60" t="s">
        <v>128</v>
      </c>
      <c r="D1951" s="122">
        <v>2.0171122435856774</v>
      </c>
      <c r="E1951" s="123">
        <v>0</v>
      </c>
      <c r="F1951" s="124">
        <v>2.0171122435856774</v>
      </c>
      <c r="O1951" s="7"/>
      <c r="Q1951" s="60" t="s">
        <v>1074</v>
      </c>
      <c r="R1951" s="60" t="s">
        <v>202</v>
      </c>
      <c r="S1951" s="122">
        <v>1.2373457550584803</v>
      </c>
      <c r="T1951" s="123">
        <v>0</v>
      </c>
      <c r="U1951" s="124">
        <v>1.2373457550584803</v>
      </c>
      <c r="AD1951" s="7"/>
    </row>
    <row r="1952" spans="2:30" ht="15.75" customHeight="1">
      <c r="B1952" s="60" t="s">
        <v>1924</v>
      </c>
      <c r="C1952" s="55"/>
      <c r="D1952" s="122">
        <v>2.0171122435856774</v>
      </c>
      <c r="E1952" s="123">
        <v>0</v>
      </c>
      <c r="F1952" s="124">
        <v>2.0171122435856774</v>
      </c>
      <c r="O1952" s="7"/>
      <c r="Q1952" s="63"/>
      <c r="R1952" s="64" t="s">
        <v>217</v>
      </c>
      <c r="S1952" s="125">
        <v>3.3674243793118987E-2</v>
      </c>
      <c r="T1952" s="126">
        <v>0</v>
      </c>
      <c r="U1952" s="127">
        <v>3.3674243793118987E-2</v>
      </c>
      <c r="AD1952" s="7"/>
    </row>
    <row r="1953" spans="2:30" ht="15.75" customHeight="1">
      <c r="B1953" s="60" t="s">
        <v>1356</v>
      </c>
      <c r="C1953" s="60" t="s">
        <v>319</v>
      </c>
      <c r="D1953" s="122">
        <v>1.9134762146606441</v>
      </c>
      <c r="E1953" s="123">
        <v>0</v>
      </c>
      <c r="F1953" s="124">
        <v>1.9134762146606441</v>
      </c>
      <c r="O1953" s="7"/>
      <c r="Q1953" s="60" t="s">
        <v>1906</v>
      </c>
      <c r="R1953" s="55"/>
      <c r="S1953" s="122">
        <v>1.2710199988515993</v>
      </c>
      <c r="T1953" s="123">
        <v>0</v>
      </c>
      <c r="U1953" s="124">
        <v>1.2710199988515993</v>
      </c>
      <c r="AD1953" s="7"/>
    </row>
    <row r="1954" spans="2:30" ht="15.75" customHeight="1">
      <c r="B1954" s="60" t="s">
        <v>1954</v>
      </c>
      <c r="C1954" s="55"/>
      <c r="D1954" s="122">
        <v>1.9134762146606441</v>
      </c>
      <c r="E1954" s="123">
        <v>0</v>
      </c>
      <c r="F1954" s="124">
        <v>1.9134762146606441</v>
      </c>
      <c r="O1954" s="7"/>
      <c r="Q1954" s="60" t="s">
        <v>890</v>
      </c>
      <c r="R1954" s="60" t="s">
        <v>319</v>
      </c>
      <c r="S1954" s="122">
        <v>1.2233805247160456</v>
      </c>
      <c r="T1954" s="123">
        <v>0</v>
      </c>
      <c r="U1954" s="124">
        <v>1.2233805247160456</v>
      </c>
      <c r="AD1954" s="7"/>
    </row>
    <row r="1955" spans="2:30" ht="15.75" customHeight="1">
      <c r="B1955" s="60" t="s">
        <v>1318</v>
      </c>
      <c r="C1955" s="60" t="s">
        <v>319</v>
      </c>
      <c r="D1955" s="122">
        <v>1.7841270066765911</v>
      </c>
      <c r="E1955" s="123">
        <v>0</v>
      </c>
      <c r="F1955" s="124">
        <v>1.7841270066765911</v>
      </c>
      <c r="O1955" s="7"/>
      <c r="Q1955" s="60" t="s">
        <v>1947</v>
      </c>
      <c r="R1955" s="55"/>
      <c r="S1955" s="122">
        <v>1.2233805247160456</v>
      </c>
      <c r="T1955" s="123">
        <v>0</v>
      </c>
      <c r="U1955" s="124">
        <v>1.2233805247160456</v>
      </c>
      <c r="AD1955" s="7"/>
    </row>
    <row r="1956" spans="2:30" ht="15.75" customHeight="1">
      <c r="B1956" s="60" t="s">
        <v>1956</v>
      </c>
      <c r="C1956" s="55"/>
      <c r="D1956" s="122">
        <v>1.7841270066765911</v>
      </c>
      <c r="E1956" s="123">
        <v>0</v>
      </c>
      <c r="F1956" s="124">
        <v>1.7841270066765911</v>
      </c>
      <c r="O1956" s="7"/>
      <c r="Q1956" s="60" t="s">
        <v>1412</v>
      </c>
      <c r="R1956" s="60" t="s">
        <v>244</v>
      </c>
      <c r="S1956" s="122">
        <v>0.56144888802367932</v>
      </c>
      <c r="T1956" s="123">
        <v>0</v>
      </c>
      <c r="U1956" s="124">
        <v>0.56144888802367932</v>
      </c>
      <c r="AD1956" s="7"/>
    </row>
    <row r="1957" spans="2:30" ht="15.75" customHeight="1">
      <c r="B1957" s="60" t="s">
        <v>1028</v>
      </c>
      <c r="C1957" s="60" t="s">
        <v>319</v>
      </c>
      <c r="D1957" s="122">
        <v>1.7841270066765911</v>
      </c>
      <c r="E1957" s="123">
        <v>0</v>
      </c>
      <c r="F1957" s="124">
        <v>1.7841270066765911</v>
      </c>
      <c r="O1957" s="7"/>
      <c r="Q1957" s="63"/>
      <c r="R1957" s="64" t="s">
        <v>128</v>
      </c>
      <c r="S1957" s="125">
        <v>0.49432255385607499</v>
      </c>
      <c r="T1957" s="126">
        <v>0</v>
      </c>
      <c r="U1957" s="127">
        <v>0.49432255385607499</v>
      </c>
      <c r="AD1957" s="7"/>
    </row>
    <row r="1958" spans="2:30" ht="15.75" customHeight="1">
      <c r="B1958" s="60" t="s">
        <v>1960</v>
      </c>
      <c r="C1958" s="55"/>
      <c r="D1958" s="122">
        <v>1.7841270066765911</v>
      </c>
      <c r="E1958" s="123">
        <v>0</v>
      </c>
      <c r="F1958" s="124">
        <v>1.7841270066765911</v>
      </c>
      <c r="O1958" s="7"/>
      <c r="Q1958" s="60" t="s">
        <v>1927</v>
      </c>
      <c r="R1958" s="55"/>
      <c r="S1958" s="122">
        <v>1.0557714418797544</v>
      </c>
      <c r="T1958" s="123">
        <v>0</v>
      </c>
      <c r="U1958" s="124">
        <v>1.0557714418797544</v>
      </c>
      <c r="AD1958" s="7"/>
    </row>
    <row r="1959" spans="2:30" ht="15.75" customHeight="1">
      <c r="B1959" s="60" t="s">
        <v>1050</v>
      </c>
      <c r="C1959" s="60" t="s">
        <v>319</v>
      </c>
      <c r="D1959" s="122">
        <v>1.7841270066765911</v>
      </c>
      <c r="E1959" s="123">
        <v>0</v>
      </c>
      <c r="F1959" s="124">
        <v>1.7841270066765911</v>
      </c>
      <c r="O1959" s="7"/>
      <c r="Q1959" s="60" t="s">
        <v>1285</v>
      </c>
      <c r="R1959" s="60" t="s">
        <v>217</v>
      </c>
      <c r="S1959" s="122">
        <v>1.0523201185349684</v>
      </c>
      <c r="T1959" s="123">
        <v>0</v>
      </c>
      <c r="U1959" s="124">
        <v>1.0523201185349684</v>
      </c>
      <c r="AD1959" s="7"/>
    </row>
    <row r="1960" spans="2:30" ht="15.75" customHeight="1">
      <c r="B1960" s="60" t="s">
        <v>1958</v>
      </c>
      <c r="C1960" s="55"/>
      <c r="D1960" s="122">
        <v>1.7841270066765911</v>
      </c>
      <c r="E1960" s="123">
        <v>0</v>
      </c>
      <c r="F1960" s="124">
        <v>1.7841270066765911</v>
      </c>
      <c r="O1960" s="7"/>
      <c r="Q1960" s="60" t="s">
        <v>1933</v>
      </c>
      <c r="R1960" s="55"/>
      <c r="S1960" s="122">
        <v>1.0523201185349684</v>
      </c>
      <c r="T1960" s="123">
        <v>0</v>
      </c>
      <c r="U1960" s="124">
        <v>1.0523201185349684</v>
      </c>
      <c r="AD1960" s="7"/>
    </row>
    <row r="1961" spans="2:30" ht="15.75" customHeight="1">
      <c r="B1961" s="60" t="s">
        <v>1074</v>
      </c>
      <c r="C1961" s="60" t="s">
        <v>202</v>
      </c>
      <c r="D1961" s="122">
        <v>1.7106182551735389</v>
      </c>
      <c r="E1961" s="123">
        <v>0</v>
      </c>
      <c r="F1961" s="124">
        <v>1.7106182551735389</v>
      </c>
      <c r="O1961" s="7"/>
      <c r="Q1961" s="60" t="s">
        <v>1224</v>
      </c>
      <c r="R1961" s="60" t="s">
        <v>217</v>
      </c>
      <c r="S1961" s="122">
        <v>0.99002276751769824</v>
      </c>
      <c r="T1961" s="123">
        <v>0</v>
      </c>
      <c r="U1961" s="124">
        <v>0.99002276751769824</v>
      </c>
      <c r="AD1961" s="7"/>
    </row>
    <row r="1962" spans="2:30" ht="15.75" customHeight="1">
      <c r="B1962" s="63"/>
      <c r="C1962" s="64" t="s">
        <v>217</v>
      </c>
      <c r="D1962" s="125">
        <v>4.2542618846588678E-2</v>
      </c>
      <c r="E1962" s="126">
        <v>0</v>
      </c>
      <c r="F1962" s="127">
        <v>4.2542618846588678E-2</v>
      </c>
      <c r="O1962" s="7"/>
      <c r="Q1962" s="60" t="s">
        <v>1935</v>
      </c>
      <c r="R1962" s="55"/>
      <c r="S1962" s="122">
        <v>0.99002276751769824</v>
      </c>
      <c r="T1962" s="123">
        <v>0</v>
      </c>
      <c r="U1962" s="124">
        <v>0.99002276751769824</v>
      </c>
      <c r="AD1962" s="7"/>
    </row>
    <row r="1963" spans="2:30" ht="15.75" customHeight="1">
      <c r="B1963" s="60" t="s">
        <v>1906</v>
      </c>
      <c r="C1963" s="55"/>
      <c r="D1963" s="122">
        <v>1.7531608740201277</v>
      </c>
      <c r="E1963" s="123">
        <v>0</v>
      </c>
      <c r="F1963" s="124">
        <v>1.7531608740201277</v>
      </c>
      <c r="O1963" s="7"/>
      <c r="Q1963" s="60" t="s">
        <v>1356</v>
      </c>
      <c r="R1963" s="60" t="s">
        <v>319</v>
      </c>
      <c r="S1963" s="122">
        <v>0.98920037316752674</v>
      </c>
      <c r="T1963" s="123">
        <v>0</v>
      </c>
      <c r="U1963" s="124">
        <v>0.98920037316752674</v>
      </c>
      <c r="AD1963" s="7"/>
    </row>
    <row r="1964" spans="2:30" ht="15.75" customHeight="1">
      <c r="B1964" s="60" t="s">
        <v>1182</v>
      </c>
      <c r="C1964" s="60" t="s">
        <v>217</v>
      </c>
      <c r="D1964" s="122">
        <v>1.63502977227942</v>
      </c>
      <c r="E1964" s="123">
        <v>0</v>
      </c>
      <c r="F1964" s="124">
        <v>1.63502977227942</v>
      </c>
      <c r="O1964" s="7"/>
      <c r="Q1964" s="60" t="s">
        <v>1954</v>
      </c>
      <c r="R1964" s="55"/>
      <c r="S1964" s="122">
        <v>0.98920037316752674</v>
      </c>
      <c r="T1964" s="123">
        <v>0</v>
      </c>
      <c r="U1964" s="124">
        <v>0.98920037316752674</v>
      </c>
      <c r="AD1964" s="7"/>
    </row>
    <row r="1965" spans="2:30" ht="15.75" customHeight="1">
      <c r="B1965" s="60" t="s">
        <v>1931</v>
      </c>
      <c r="C1965" s="55"/>
      <c r="D1965" s="122">
        <v>1.63502977227942</v>
      </c>
      <c r="E1965" s="123">
        <v>0</v>
      </c>
      <c r="F1965" s="124">
        <v>1.63502977227942</v>
      </c>
      <c r="O1965" s="7"/>
      <c r="Q1965" s="60" t="s">
        <v>1148</v>
      </c>
      <c r="R1965" s="60" t="s">
        <v>138</v>
      </c>
      <c r="S1965" s="122">
        <v>0.97984968685475671</v>
      </c>
      <c r="T1965" s="123">
        <v>0</v>
      </c>
      <c r="U1965" s="124">
        <v>0.97984968685475671</v>
      </c>
      <c r="AD1965" s="7"/>
    </row>
    <row r="1966" spans="2:30" ht="15.75" customHeight="1">
      <c r="B1966" s="60" t="s">
        <v>1412</v>
      </c>
      <c r="C1966" s="60" t="s">
        <v>244</v>
      </c>
      <c r="D1966" s="122">
        <v>0.89729384788002509</v>
      </c>
      <c r="E1966" s="123">
        <v>0</v>
      </c>
      <c r="F1966" s="124">
        <v>0.89729384788002509</v>
      </c>
      <c r="O1966" s="7"/>
      <c r="Q1966" s="60" t="s">
        <v>1925</v>
      </c>
      <c r="R1966" s="55"/>
      <c r="S1966" s="122">
        <v>0.97984968685475671</v>
      </c>
      <c r="T1966" s="123">
        <v>0</v>
      </c>
      <c r="U1966" s="124">
        <v>0.97984968685475671</v>
      </c>
      <c r="AD1966" s="7"/>
    </row>
    <row r="1967" spans="2:30" ht="15.75" customHeight="1">
      <c r="B1967" s="63"/>
      <c r="C1967" s="64" t="s">
        <v>128</v>
      </c>
      <c r="D1967" s="125">
        <v>0.69047303722740494</v>
      </c>
      <c r="E1967" s="126">
        <v>0</v>
      </c>
      <c r="F1967" s="127">
        <v>0.69047303722740494</v>
      </c>
      <c r="O1967" s="7"/>
      <c r="Q1967" s="60" t="s">
        <v>1198</v>
      </c>
      <c r="R1967" s="60" t="s">
        <v>244</v>
      </c>
      <c r="S1967" s="122">
        <v>0.93574814670613216</v>
      </c>
      <c r="T1967" s="123">
        <v>0</v>
      </c>
      <c r="U1967" s="124">
        <v>0.93574814670613216</v>
      </c>
      <c r="AD1967" s="7"/>
    </row>
    <row r="1968" spans="2:30" ht="15.75" customHeight="1">
      <c r="B1968" s="60" t="s">
        <v>1927</v>
      </c>
      <c r="C1968" s="55"/>
      <c r="D1968" s="122">
        <v>1.58776688510743</v>
      </c>
      <c r="E1968" s="123">
        <v>0</v>
      </c>
      <c r="F1968" s="124">
        <v>1.58776688510743</v>
      </c>
      <c r="O1968" s="7"/>
      <c r="Q1968" s="60" t="s">
        <v>1926</v>
      </c>
      <c r="R1968" s="55"/>
      <c r="S1968" s="122">
        <v>0.93574814670613216</v>
      </c>
      <c r="T1968" s="123">
        <v>0</v>
      </c>
      <c r="U1968" s="124">
        <v>0.93574814670613216</v>
      </c>
      <c r="AD1968" s="7"/>
    </row>
    <row r="1969" spans="2:30" ht="15.75" customHeight="1">
      <c r="B1969" s="60" t="s">
        <v>1148</v>
      </c>
      <c r="C1969" s="60" t="s">
        <v>138</v>
      </c>
      <c r="D1969" s="122">
        <v>1.5470120596248884</v>
      </c>
      <c r="E1969" s="123">
        <v>0</v>
      </c>
      <c r="F1969" s="124">
        <v>1.5470120596248884</v>
      </c>
      <c r="O1969" s="7"/>
      <c r="Q1969" s="60" t="s">
        <v>1318</v>
      </c>
      <c r="R1969" s="60" t="s">
        <v>319</v>
      </c>
      <c r="S1969" s="122">
        <v>0.92233135027275204</v>
      </c>
      <c r="T1969" s="123">
        <v>0</v>
      </c>
      <c r="U1969" s="124">
        <v>0.92233135027275204</v>
      </c>
      <c r="AD1969" s="7"/>
    </row>
    <row r="1970" spans="2:30" ht="15.75" customHeight="1">
      <c r="B1970" s="60" t="s">
        <v>1925</v>
      </c>
      <c r="C1970" s="55"/>
      <c r="D1970" s="122">
        <v>1.5470120596248884</v>
      </c>
      <c r="E1970" s="123">
        <v>0</v>
      </c>
      <c r="F1970" s="124">
        <v>1.5470120596248884</v>
      </c>
      <c r="O1970" s="7"/>
      <c r="Q1970" s="60" t="s">
        <v>1956</v>
      </c>
      <c r="R1970" s="55"/>
      <c r="S1970" s="122">
        <v>0.92233135027275204</v>
      </c>
      <c r="T1970" s="123">
        <v>0</v>
      </c>
      <c r="U1970" s="124">
        <v>0.92233135027275204</v>
      </c>
      <c r="AD1970" s="7"/>
    </row>
    <row r="1971" spans="2:30" ht="15.75" customHeight="1">
      <c r="B1971" s="60" t="s">
        <v>1198</v>
      </c>
      <c r="C1971" s="60" t="s">
        <v>244</v>
      </c>
      <c r="D1971" s="122">
        <v>1.4954897464667083</v>
      </c>
      <c r="E1971" s="123">
        <v>0</v>
      </c>
      <c r="F1971" s="124">
        <v>1.4954897464667083</v>
      </c>
      <c r="O1971" s="7"/>
      <c r="Q1971" s="60" t="s">
        <v>1028</v>
      </c>
      <c r="R1971" s="60" t="s">
        <v>319</v>
      </c>
      <c r="S1971" s="122">
        <v>0.92233135027275204</v>
      </c>
      <c r="T1971" s="123">
        <v>0</v>
      </c>
      <c r="U1971" s="124">
        <v>0.92233135027275204</v>
      </c>
      <c r="AD1971" s="7"/>
    </row>
    <row r="1972" spans="2:30" ht="15.75" customHeight="1">
      <c r="B1972" s="60" t="s">
        <v>1926</v>
      </c>
      <c r="C1972" s="55"/>
      <c r="D1972" s="122">
        <v>1.4954897464667083</v>
      </c>
      <c r="E1972" s="123">
        <v>0</v>
      </c>
      <c r="F1972" s="124">
        <v>1.4954897464667083</v>
      </c>
      <c r="O1972" s="7"/>
      <c r="Q1972" s="60" t="s">
        <v>1960</v>
      </c>
      <c r="R1972" s="55"/>
      <c r="S1972" s="122">
        <v>0.92233135027275204</v>
      </c>
      <c r="T1972" s="123">
        <v>0</v>
      </c>
      <c r="U1972" s="124">
        <v>0.92233135027275204</v>
      </c>
      <c r="AD1972" s="7"/>
    </row>
    <row r="1973" spans="2:30" ht="15.75" customHeight="1">
      <c r="B1973" s="60" t="s">
        <v>1374</v>
      </c>
      <c r="C1973" s="60" t="s">
        <v>244</v>
      </c>
      <c r="D1973" s="122">
        <v>1.3459407718200378</v>
      </c>
      <c r="E1973" s="123">
        <v>0</v>
      </c>
      <c r="F1973" s="124">
        <v>1.3459407718200378</v>
      </c>
      <c r="O1973" s="7"/>
      <c r="Q1973" s="60" t="s">
        <v>1050</v>
      </c>
      <c r="R1973" s="60" t="s">
        <v>319</v>
      </c>
      <c r="S1973" s="122">
        <v>0.92233135027275204</v>
      </c>
      <c r="T1973" s="123">
        <v>0</v>
      </c>
      <c r="U1973" s="124">
        <v>0.92233135027275204</v>
      </c>
      <c r="AD1973" s="7"/>
    </row>
    <row r="1974" spans="2:30" ht="15.75" customHeight="1">
      <c r="B1974" s="60" t="s">
        <v>1929</v>
      </c>
      <c r="C1974" s="55"/>
      <c r="D1974" s="122">
        <v>1.3459407718200378</v>
      </c>
      <c r="E1974" s="123">
        <v>0</v>
      </c>
      <c r="F1974" s="124">
        <v>1.3459407718200378</v>
      </c>
      <c r="O1974" s="7"/>
      <c r="Q1974" s="60" t="s">
        <v>1958</v>
      </c>
      <c r="R1974" s="55"/>
      <c r="S1974" s="122">
        <v>0.92233135027275204</v>
      </c>
      <c r="T1974" s="123">
        <v>0</v>
      </c>
      <c r="U1974" s="124">
        <v>0.92233135027275204</v>
      </c>
      <c r="AD1974" s="7"/>
    </row>
    <row r="1975" spans="2:30" ht="15.75" customHeight="1">
      <c r="B1975" s="60" t="s">
        <v>1285</v>
      </c>
      <c r="C1975" s="60" t="s">
        <v>217</v>
      </c>
      <c r="D1975" s="122">
        <v>1.3294568389558961</v>
      </c>
      <c r="E1975" s="123">
        <v>0</v>
      </c>
      <c r="F1975" s="124">
        <v>1.3294568389558961</v>
      </c>
      <c r="O1975" s="7"/>
      <c r="Q1975" s="60" t="s">
        <v>1083</v>
      </c>
      <c r="R1975" s="60" t="s">
        <v>217</v>
      </c>
      <c r="S1975" s="122">
        <v>0.49669509594850514</v>
      </c>
      <c r="T1975" s="123">
        <v>0</v>
      </c>
      <c r="U1975" s="124">
        <v>0.49669509594850514</v>
      </c>
      <c r="AD1975" s="7"/>
    </row>
    <row r="1976" spans="2:30" ht="15.75" customHeight="1">
      <c r="B1976" s="60" t="s">
        <v>1933</v>
      </c>
      <c r="C1976" s="55"/>
      <c r="D1976" s="122">
        <v>1.3294568389558961</v>
      </c>
      <c r="E1976" s="123">
        <v>0</v>
      </c>
      <c r="F1976" s="124">
        <v>1.3294568389558961</v>
      </c>
      <c r="O1976" s="7"/>
      <c r="Q1976" s="63"/>
      <c r="R1976" s="64" t="s">
        <v>128</v>
      </c>
      <c r="S1976" s="125">
        <v>0.27770929991914328</v>
      </c>
      <c r="T1976" s="126">
        <v>0</v>
      </c>
      <c r="U1976" s="127">
        <v>0.27770929991914328</v>
      </c>
      <c r="AD1976" s="7"/>
    </row>
    <row r="1977" spans="2:30" ht="15.75" customHeight="1">
      <c r="B1977" s="60" t="s">
        <v>879</v>
      </c>
      <c r="C1977" s="60" t="s">
        <v>244</v>
      </c>
      <c r="D1977" s="122">
        <v>1.2861211819613692</v>
      </c>
      <c r="E1977" s="123">
        <v>0</v>
      </c>
      <c r="F1977" s="124">
        <v>1.2861211819613692</v>
      </c>
      <c r="O1977" s="7"/>
      <c r="Q1977" s="63"/>
      <c r="R1977" s="64" t="s">
        <v>193</v>
      </c>
      <c r="S1977" s="125">
        <v>4.0429815997535298E-2</v>
      </c>
      <c r="T1977" s="126">
        <v>0</v>
      </c>
      <c r="U1977" s="127">
        <v>4.0429815997535298E-2</v>
      </c>
      <c r="AD1977" s="7"/>
    </row>
    <row r="1978" spans="2:30" ht="15.75" customHeight="1">
      <c r="B1978" s="60" t="s">
        <v>1932</v>
      </c>
      <c r="C1978" s="55"/>
      <c r="D1978" s="122">
        <v>1.2861211819613692</v>
      </c>
      <c r="E1978" s="123">
        <v>0</v>
      </c>
      <c r="F1978" s="124">
        <v>1.2861211819613692</v>
      </c>
      <c r="O1978" s="7"/>
      <c r="Q1978" s="63"/>
      <c r="R1978" s="64" t="s">
        <v>310</v>
      </c>
      <c r="S1978" s="125">
        <v>3.8478702187967534E-2</v>
      </c>
      <c r="T1978" s="126">
        <v>0</v>
      </c>
      <c r="U1978" s="127">
        <v>3.8478702187967534E-2</v>
      </c>
      <c r="AD1978" s="7"/>
    </row>
    <row r="1979" spans="2:30" ht="15.75" customHeight="1">
      <c r="B1979" s="60" t="s">
        <v>1044</v>
      </c>
      <c r="C1979" s="60" t="s">
        <v>45</v>
      </c>
      <c r="D1979" s="122">
        <v>1.2748423661738375</v>
      </c>
      <c r="E1979" s="123">
        <v>0</v>
      </c>
      <c r="F1979" s="124">
        <v>1.2748423661738375</v>
      </c>
      <c r="O1979" s="7"/>
      <c r="Q1979" s="63"/>
      <c r="R1979" s="64" t="s">
        <v>244</v>
      </c>
      <c r="S1979" s="125">
        <v>9.357481467061321E-3</v>
      </c>
      <c r="T1979" s="126">
        <v>0</v>
      </c>
      <c r="U1979" s="127">
        <v>9.357481467061321E-3</v>
      </c>
      <c r="AD1979" s="7"/>
    </row>
    <row r="1980" spans="2:30" ht="15.75" customHeight="1">
      <c r="B1980" s="60" t="s">
        <v>1952</v>
      </c>
      <c r="C1980" s="55"/>
      <c r="D1980" s="122">
        <v>1.2748423661738375</v>
      </c>
      <c r="E1980" s="123">
        <v>0</v>
      </c>
      <c r="F1980" s="124">
        <v>1.2748423661738375</v>
      </c>
      <c r="O1980" s="7"/>
      <c r="Q1980" s="60" t="s">
        <v>1938</v>
      </c>
      <c r="R1980" s="55"/>
      <c r="S1980" s="122">
        <v>0.86267039552021252</v>
      </c>
      <c r="T1980" s="123">
        <v>0</v>
      </c>
      <c r="U1980" s="124">
        <v>0.86267039552021252</v>
      </c>
      <c r="AD1980" s="7"/>
    </row>
    <row r="1981" spans="2:30" ht="15.75" customHeight="1">
      <c r="B1981" s="60" t="s">
        <v>1224</v>
      </c>
      <c r="C1981" s="60" t="s">
        <v>217</v>
      </c>
      <c r="D1981" s="122">
        <v>1.2507529940897071</v>
      </c>
      <c r="E1981" s="123">
        <v>0</v>
      </c>
      <c r="F1981" s="124">
        <v>1.2507529940897071</v>
      </c>
      <c r="O1981" s="7"/>
      <c r="Q1981" s="60" t="s">
        <v>1111</v>
      </c>
      <c r="R1981" s="60" t="s">
        <v>87</v>
      </c>
      <c r="S1981" s="122">
        <v>0.85613673181537042</v>
      </c>
      <c r="T1981" s="123">
        <v>0</v>
      </c>
      <c r="U1981" s="124">
        <v>0.85613673181537042</v>
      </c>
      <c r="AD1981" s="7"/>
    </row>
    <row r="1982" spans="2:30" ht="15.75" customHeight="1">
      <c r="B1982" s="60" t="s">
        <v>1935</v>
      </c>
      <c r="C1982" s="55"/>
      <c r="D1982" s="122">
        <v>1.2507529940897071</v>
      </c>
      <c r="E1982" s="123">
        <v>0</v>
      </c>
      <c r="F1982" s="124">
        <v>1.2507529940897071</v>
      </c>
      <c r="O1982" s="7"/>
      <c r="Q1982" s="60" t="s">
        <v>1911</v>
      </c>
      <c r="R1982" s="55"/>
      <c r="S1982" s="122">
        <v>0.85613673181537042</v>
      </c>
      <c r="T1982" s="123">
        <v>0</v>
      </c>
      <c r="U1982" s="124">
        <v>0.85613673181537042</v>
      </c>
      <c r="AD1982" s="7"/>
    </row>
    <row r="1983" spans="2:30" ht="15.75" customHeight="1">
      <c r="B1983" s="60" t="s">
        <v>1056</v>
      </c>
      <c r="C1983" s="60" t="s">
        <v>319</v>
      </c>
      <c r="D1983" s="122">
        <v>1.239968269640231</v>
      </c>
      <c r="E1983" s="123">
        <v>0</v>
      </c>
      <c r="F1983" s="124">
        <v>1.239968269640231</v>
      </c>
      <c r="O1983" s="7"/>
      <c r="Q1983" s="60" t="s">
        <v>1374</v>
      </c>
      <c r="R1983" s="60" t="s">
        <v>244</v>
      </c>
      <c r="S1983" s="122">
        <v>0.84217333203551903</v>
      </c>
      <c r="T1983" s="123">
        <v>0</v>
      </c>
      <c r="U1983" s="124">
        <v>0.84217333203551903</v>
      </c>
      <c r="AD1983" s="7"/>
    </row>
    <row r="1984" spans="2:30" ht="15.75" customHeight="1">
      <c r="B1984" s="60" t="s">
        <v>1969</v>
      </c>
      <c r="C1984" s="55"/>
      <c r="D1984" s="122">
        <v>1.239968269640231</v>
      </c>
      <c r="E1984" s="123">
        <v>0</v>
      </c>
      <c r="F1984" s="124">
        <v>1.239968269640231</v>
      </c>
      <c r="O1984" s="7"/>
      <c r="Q1984" s="60" t="s">
        <v>1929</v>
      </c>
      <c r="R1984" s="55"/>
      <c r="S1984" s="122">
        <v>0.84217333203551903</v>
      </c>
      <c r="T1984" s="123">
        <v>0</v>
      </c>
      <c r="U1984" s="124">
        <v>0.84217333203551903</v>
      </c>
      <c r="AD1984" s="7"/>
    </row>
    <row r="1985" spans="2:30" ht="15.75" customHeight="1">
      <c r="B1985" s="60" t="s">
        <v>1083</v>
      </c>
      <c r="C1985" s="60" t="s">
        <v>217</v>
      </c>
      <c r="D1985" s="122">
        <v>0.62750362798718307</v>
      </c>
      <c r="E1985" s="123">
        <v>0</v>
      </c>
      <c r="F1985" s="124">
        <v>0.62750362798718307</v>
      </c>
      <c r="O1985" s="7"/>
      <c r="Q1985" s="60" t="s">
        <v>1097</v>
      </c>
      <c r="R1985" s="60" t="s">
        <v>217</v>
      </c>
      <c r="S1985" s="122">
        <v>0.84185609482797463</v>
      </c>
      <c r="T1985" s="123">
        <v>0</v>
      </c>
      <c r="U1985" s="124">
        <v>0.84185609482797463</v>
      </c>
      <c r="AD1985" s="7"/>
    </row>
    <row r="1986" spans="2:30" ht="15.75" customHeight="1">
      <c r="B1986" s="63"/>
      <c r="C1986" s="64" t="s">
        <v>128</v>
      </c>
      <c r="D1986" s="125">
        <v>0.38790620068955339</v>
      </c>
      <c r="E1986" s="126">
        <v>0</v>
      </c>
      <c r="F1986" s="127">
        <v>0.38790620068955339</v>
      </c>
      <c r="O1986" s="7"/>
      <c r="Q1986" s="60" t="s">
        <v>1942</v>
      </c>
      <c r="R1986" s="55"/>
      <c r="S1986" s="122">
        <v>0.84185609482797463</v>
      </c>
      <c r="T1986" s="123">
        <v>0</v>
      </c>
      <c r="U1986" s="124">
        <v>0.84185609482797463</v>
      </c>
      <c r="AD1986" s="7"/>
    </row>
    <row r="1987" spans="2:30" ht="15.75" customHeight="1">
      <c r="B1987" s="63"/>
      <c r="C1987" s="64" t="s">
        <v>193</v>
      </c>
      <c r="D1987" s="125">
        <v>0.1285978796122865</v>
      </c>
      <c r="E1987" s="126">
        <v>0</v>
      </c>
      <c r="F1987" s="127">
        <v>0.1285978796122865</v>
      </c>
      <c r="O1987" s="7"/>
      <c r="Q1987" s="60" t="s">
        <v>1406</v>
      </c>
      <c r="R1987" s="60" t="s">
        <v>128</v>
      </c>
      <c r="S1987" s="122">
        <v>0.83312789975742974</v>
      </c>
      <c r="T1987" s="123">
        <v>0</v>
      </c>
      <c r="U1987" s="124">
        <v>0.83312789975742974</v>
      </c>
      <c r="AD1987" s="7"/>
    </row>
    <row r="1988" spans="2:30" ht="15.75" customHeight="1">
      <c r="B1988" s="63"/>
      <c r="C1988" s="64" t="s">
        <v>310</v>
      </c>
      <c r="D1988" s="125">
        <v>6.4322064838715512E-2</v>
      </c>
      <c r="E1988" s="126">
        <v>0</v>
      </c>
      <c r="F1988" s="127">
        <v>6.4322064838715512E-2</v>
      </c>
      <c r="O1988" s="7"/>
      <c r="Q1988" s="60" t="s">
        <v>1939</v>
      </c>
      <c r="R1988" s="55"/>
      <c r="S1988" s="122">
        <v>0.83312789975742974</v>
      </c>
      <c r="T1988" s="123">
        <v>0</v>
      </c>
      <c r="U1988" s="124">
        <v>0.83312789975742974</v>
      </c>
      <c r="AD1988" s="7"/>
    </row>
    <row r="1989" spans="2:30" ht="15.75" customHeight="1">
      <c r="B1989" s="63"/>
      <c r="C1989" s="64" t="s">
        <v>244</v>
      </c>
      <c r="D1989" s="125">
        <v>1.4954897464667083E-2</v>
      </c>
      <c r="E1989" s="126">
        <v>0</v>
      </c>
      <c r="F1989" s="127">
        <v>1.4954897464667083E-2</v>
      </c>
      <c r="O1989" s="7"/>
      <c r="Q1989" s="60" t="s">
        <v>1044</v>
      </c>
      <c r="R1989" s="60" t="s">
        <v>45</v>
      </c>
      <c r="S1989" s="122">
        <v>0.82506265056444039</v>
      </c>
      <c r="T1989" s="123">
        <v>0</v>
      </c>
      <c r="U1989" s="124">
        <v>0.82506265056444039</v>
      </c>
      <c r="AD1989" s="7"/>
    </row>
    <row r="1990" spans="2:30" ht="15.75" customHeight="1">
      <c r="B1990" s="60" t="s">
        <v>1938</v>
      </c>
      <c r="C1990" s="55"/>
      <c r="D1990" s="122">
        <v>1.2232846705924054</v>
      </c>
      <c r="E1990" s="123">
        <v>0</v>
      </c>
      <c r="F1990" s="124">
        <v>1.2232846705924054</v>
      </c>
      <c r="O1990" s="7"/>
      <c r="Q1990" s="60" t="s">
        <v>1952</v>
      </c>
      <c r="R1990" s="55"/>
      <c r="S1990" s="122">
        <v>0.82506265056444039</v>
      </c>
      <c r="T1990" s="123">
        <v>0</v>
      </c>
      <c r="U1990" s="124">
        <v>0.82506265056444039</v>
      </c>
      <c r="AD1990" s="7"/>
    </row>
    <row r="1991" spans="2:30" ht="15.75" customHeight="1">
      <c r="B1991" s="60" t="s">
        <v>1370</v>
      </c>
      <c r="C1991" s="60" t="s">
        <v>61</v>
      </c>
      <c r="D1991" s="122">
        <v>0.61963724953777644</v>
      </c>
      <c r="E1991" s="123">
        <v>0</v>
      </c>
      <c r="F1991" s="124">
        <v>0.61963724953777644</v>
      </c>
      <c r="O1991" s="7"/>
      <c r="Q1991" s="60" t="s">
        <v>879</v>
      </c>
      <c r="R1991" s="60" t="s">
        <v>244</v>
      </c>
      <c r="S1991" s="122">
        <v>0.80474340616727358</v>
      </c>
      <c r="T1991" s="123">
        <v>0</v>
      </c>
      <c r="U1991" s="124">
        <v>0.80474340616727358</v>
      </c>
      <c r="AD1991" s="7"/>
    </row>
    <row r="1992" spans="2:30" ht="15.75" customHeight="1">
      <c r="B1992" s="63"/>
      <c r="C1992" s="64" t="s">
        <v>161</v>
      </c>
      <c r="D1992" s="125">
        <v>0.31572134194002183</v>
      </c>
      <c r="E1992" s="126">
        <v>0</v>
      </c>
      <c r="F1992" s="127">
        <v>0.31572134194002183</v>
      </c>
      <c r="O1992" s="7"/>
      <c r="Q1992" s="60" t="s">
        <v>1932</v>
      </c>
      <c r="R1992" s="55"/>
      <c r="S1992" s="122">
        <v>0.80474340616727358</v>
      </c>
      <c r="T1992" s="123">
        <v>0</v>
      </c>
      <c r="U1992" s="124">
        <v>0.80474340616727358</v>
      </c>
      <c r="AD1992" s="7"/>
    </row>
    <row r="1993" spans="2:30" ht="15.75" customHeight="1">
      <c r="B1993" s="63"/>
      <c r="C1993" s="64" t="s">
        <v>244</v>
      </c>
      <c r="D1993" s="125">
        <v>0.14954897464667083</v>
      </c>
      <c r="E1993" s="126">
        <v>0</v>
      </c>
      <c r="F1993" s="127">
        <v>0.14954897464667083</v>
      </c>
      <c r="O1993" s="7"/>
      <c r="Q1993" s="60" t="s">
        <v>1370</v>
      </c>
      <c r="R1993" s="60" t="s">
        <v>61</v>
      </c>
      <c r="S1993" s="122">
        <v>0.39905323436242651</v>
      </c>
      <c r="T1993" s="123">
        <v>0</v>
      </c>
      <c r="U1993" s="124">
        <v>0.39905323436242651</v>
      </c>
      <c r="AD1993" s="7"/>
    </row>
    <row r="1994" spans="2:30" ht="15.75" customHeight="1">
      <c r="B1994" s="63"/>
      <c r="C1994" s="64" t="s">
        <v>87</v>
      </c>
      <c r="D1994" s="125">
        <v>7.1156663492680586E-2</v>
      </c>
      <c r="E1994" s="126">
        <v>0</v>
      </c>
      <c r="F1994" s="127">
        <v>7.1156663492680586E-2</v>
      </c>
      <c r="O1994" s="7"/>
      <c r="Q1994" s="63"/>
      <c r="R1994" s="64" t="s">
        <v>161</v>
      </c>
      <c r="S1994" s="125">
        <v>0.19058145315253816</v>
      </c>
      <c r="T1994" s="126">
        <v>0</v>
      </c>
      <c r="U1994" s="127">
        <v>0.19058145315253816</v>
      </c>
      <c r="AD1994" s="7"/>
    </row>
    <row r="1995" spans="2:30" ht="15.75" customHeight="1">
      <c r="B1995" s="63"/>
      <c r="C1995" s="64" t="s">
        <v>217</v>
      </c>
      <c r="D1995" s="125">
        <v>2.1271309423294339E-2</v>
      </c>
      <c r="E1995" s="126">
        <v>0</v>
      </c>
      <c r="F1995" s="127">
        <v>2.1271309423294339E-2</v>
      </c>
      <c r="O1995" s="7"/>
      <c r="Q1995" s="63"/>
      <c r="R1995" s="64" t="s">
        <v>244</v>
      </c>
      <c r="S1995" s="125">
        <v>9.357481467061321E-2</v>
      </c>
      <c r="T1995" s="126">
        <v>0</v>
      </c>
      <c r="U1995" s="127">
        <v>9.357481467061321E-2</v>
      </c>
      <c r="AD1995" s="7"/>
    </row>
    <row r="1996" spans="2:30" ht="15.75" customHeight="1">
      <c r="B1996" s="60" t="s">
        <v>1966</v>
      </c>
      <c r="C1996" s="55"/>
      <c r="D1996" s="122">
        <v>1.1773355390404441</v>
      </c>
      <c r="E1996" s="123">
        <v>0</v>
      </c>
      <c r="F1996" s="124">
        <v>1.1773355390404441</v>
      </c>
      <c r="O1996" s="7"/>
      <c r="Q1996" s="63"/>
      <c r="R1996" s="64" t="s">
        <v>217</v>
      </c>
      <c r="S1996" s="125">
        <v>1.6837121896559493E-2</v>
      </c>
      <c r="T1996" s="126">
        <v>0</v>
      </c>
      <c r="U1996" s="127">
        <v>1.6837121896559493E-2</v>
      </c>
      <c r="AD1996" s="7"/>
    </row>
    <row r="1997" spans="2:30" ht="15.75" customHeight="1">
      <c r="B1997" s="60" t="s">
        <v>1406</v>
      </c>
      <c r="C1997" s="60" t="s">
        <v>128</v>
      </c>
      <c r="D1997" s="122">
        <v>1.1637186020686601</v>
      </c>
      <c r="E1997" s="123">
        <v>0</v>
      </c>
      <c r="F1997" s="124">
        <v>1.1637186020686601</v>
      </c>
      <c r="O1997" s="7"/>
      <c r="Q1997" s="63"/>
      <c r="R1997" s="64" t="s">
        <v>87</v>
      </c>
      <c r="S1997" s="125">
        <v>7.3655465511109647E-3</v>
      </c>
      <c r="T1997" s="126">
        <v>0</v>
      </c>
      <c r="U1997" s="127">
        <v>7.3655465511109647E-3</v>
      </c>
      <c r="AD1997" s="7"/>
    </row>
    <row r="1998" spans="2:30" ht="15.75" customHeight="1">
      <c r="B1998" s="60" t="s">
        <v>1939</v>
      </c>
      <c r="C1998" s="55"/>
      <c r="D1998" s="122">
        <v>1.1637186020686601</v>
      </c>
      <c r="E1998" s="123">
        <v>0</v>
      </c>
      <c r="F1998" s="124">
        <v>1.1637186020686601</v>
      </c>
      <c r="O1998" s="7"/>
      <c r="Q1998" s="60" t="s">
        <v>1966</v>
      </c>
      <c r="R1998" s="55"/>
      <c r="S1998" s="122">
        <v>0.70741217063324835</v>
      </c>
      <c r="T1998" s="123">
        <v>0</v>
      </c>
      <c r="U1998" s="124">
        <v>0.70741217063324835</v>
      </c>
      <c r="AD1998" s="7"/>
    </row>
    <row r="1999" spans="2:30" ht="15.75" customHeight="1">
      <c r="B1999" s="60" t="s">
        <v>1097</v>
      </c>
      <c r="C1999" s="60" t="s">
        <v>217</v>
      </c>
      <c r="D1999" s="122">
        <v>1.0635654711647169</v>
      </c>
      <c r="E1999" s="123">
        <v>0</v>
      </c>
      <c r="F1999" s="124">
        <v>1.0635654711647169</v>
      </c>
      <c r="O1999" s="7"/>
      <c r="Q1999" s="60" t="s">
        <v>1056</v>
      </c>
      <c r="R1999" s="60" t="s">
        <v>319</v>
      </c>
      <c r="S1999" s="122">
        <v>0.64102028843956282</v>
      </c>
      <c r="T1999" s="123">
        <v>0</v>
      </c>
      <c r="U1999" s="124">
        <v>0.64102028843956282</v>
      </c>
      <c r="AD1999" s="7"/>
    </row>
    <row r="2000" spans="2:30" ht="15.75" customHeight="1">
      <c r="B2000" s="60" t="s">
        <v>1942</v>
      </c>
      <c r="C2000" s="55"/>
      <c r="D2000" s="122">
        <v>1.0635654711647169</v>
      </c>
      <c r="E2000" s="123">
        <v>0</v>
      </c>
      <c r="F2000" s="124">
        <v>1.0635654711647169</v>
      </c>
      <c r="O2000" s="7"/>
      <c r="Q2000" s="60" t="s">
        <v>1969</v>
      </c>
      <c r="R2000" s="55"/>
      <c r="S2000" s="122">
        <v>0.64102028843956282</v>
      </c>
      <c r="T2000" s="123">
        <v>0</v>
      </c>
      <c r="U2000" s="124">
        <v>0.64102028843956282</v>
      </c>
      <c r="AD2000" s="7"/>
    </row>
    <row r="2001" spans="2:30" ht="15.75" customHeight="1">
      <c r="B2001" s="60" t="s">
        <v>1013</v>
      </c>
      <c r="C2001" s="60" t="s">
        <v>244</v>
      </c>
      <c r="D2001" s="122">
        <v>0.74774487323335415</v>
      </c>
      <c r="E2001" s="123">
        <v>0</v>
      </c>
      <c r="F2001" s="124">
        <v>0.74774487323335415</v>
      </c>
      <c r="O2001" s="7"/>
      <c r="Q2001" s="60" t="s">
        <v>1013</v>
      </c>
      <c r="R2001" s="60" t="s">
        <v>244</v>
      </c>
      <c r="S2001" s="122">
        <v>0.46787407335306608</v>
      </c>
      <c r="T2001" s="123">
        <v>0</v>
      </c>
      <c r="U2001" s="124">
        <v>0.46787407335306608</v>
      </c>
      <c r="AD2001" s="7"/>
    </row>
    <row r="2002" spans="2:30" ht="15.75" customHeight="1">
      <c r="B2002" s="63"/>
      <c r="C2002" s="64" t="s">
        <v>310</v>
      </c>
      <c r="D2002" s="125">
        <v>0.25723456814881968</v>
      </c>
      <c r="E2002" s="126">
        <v>0</v>
      </c>
      <c r="F2002" s="127">
        <v>0.25723456814881968</v>
      </c>
      <c r="O2002" s="7"/>
      <c r="Q2002" s="63"/>
      <c r="R2002" s="64" t="s">
        <v>310</v>
      </c>
      <c r="S2002" s="125">
        <v>0.1538826896348518</v>
      </c>
      <c r="T2002" s="126">
        <v>0</v>
      </c>
      <c r="U2002" s="127">
        <v>0.1538826896348518</v>
      </c>
      <c r="AD2002" s="7"/>
    </row>
    <row r="2003" spans="2:30" ht="15.75" customHeight="1">
      <c r="B2003" s="63"/>
      <c r="C2003" s="64" t="s">
        <v>138</v>
      </c>
      <c r="D2003" s="125">
        <v>2.6305439858223319E-2</v>
      </c>
      <c r="E2003" s="126">
        <v>0</v>
      </c>
      <c r="F2003" s="127">
        <v>2.6305439858223319E-2</v>
      </c>
      <c r="O2003" s="7"/>
      <c r="Q2003" s="63"/>
      <c r="R2003" s="64" t="s">
        <v>138</v>
      </c>
      <c r="S2003" s="125">
        <v>1.6661393715254321E-2</v>
      </c>
      <c r="T2003" s="126">
        <v>0</v>
      </c>
      <c r="U2003" s="127">
        <v>1.6661393715254321E-2</v>
      </c>
      <c r="AD2003" s="7"/>
    </row>
    <row r="2004" spans="2:30" ht="15.75" customHeight="1">
      <c r="B2004" s="60" t="s">
        <v>1928</v>
      </c>
      <c r="C2004" s="55"/>
      <c r="D2004" s="122">
        <v>1.0312848812403972</v>
      </c>
      <c r="E2004" s="123">
        <v>0</v>
      </c>
      <c r="F2004" s="124">
        <v>1.0312848812403972</v>
      </c>
      <c r="O2004" s="7"/>
      <c r="Q2004" s="60" t="s">
        <v>1928</v>
      </c>
      <c r="R2004" s="55"/>
      <c r="S2004" s="122">
        <v>0.63841815670317226</v>
      </c>
      <c r="T2004" s="123">
        <v>0</v>
      </c>
      <c r="U2004" s="124">
        <v>0.63841815670317226</v>
      </c>
      <c r="AD2004" s="7"/>
    </row>
    <row r="2005" spans="2:30" ht="15.75" customHeight="1">
      <c r="B2005" s="60" t="s">
        <v>1270</v>
      </c>
      <c r="C2005" s="60" t="s">
        <v>87</v>
      </c>
      <c r="D2005" s="122">
        <v>1.0248195328313652</v>
      </c>
      <c r="E2005" s="123">
        <v>0</v>
      </c>
      <c r="F2005" s="124">
        <v>1.0248195328313652</v>
      </c>
      <c r="O2005" s="7"/>
      <c r="Q2005" s="60" t="s">
        <v>975</v>
      </c>
      <c r="R2005" s="60" t="s">
        <v>138</v>
      </c>
      <c r="S2005" s="122">
        <v>0.63796942433535719</v>
      </c>
      <c r="T2005" s="123">
        <v>0</v>
      </c>
      <c r="U2005" s="124">
        <v>0.63796942433535719</v>
      </c>
      <c r="AD2005" s="7"/>
    </row>
    <row r="2006" spans="2:30" ht="15.75" customHeight="1">
      <c r="B2006" s="60" t="s">
        <v>1972</v>
      </c>
      <c r="C2006" s="55"/>
      <c r="D2006" s="122">
        <v>1.0248195328313652</v>
      </c>
      <c r="E2006" s="123">
        <v>0</v>
      </c>
      <c r="F2006" s="124">
        <v>1.0248195328313652</v>
      </c>
      <c r="O2006" s="7"/>
      <c r="Q2006" s="60" t="s">
        <v>1934</v>
      </c>
      <c r="R2006" s="55"/>
      <c r="S2006" s="122">
        <v>0.63796942433535719</v>
      </c>
      <c r="T2006" s="123">
        <v>0</v>
      </c>
      <c r="U2006" s="124">
        <v>0.63796942433535719</v>
      </c>
      <c r="AD2006" s="7"/>
    </row>
    <row r="2007" spans="2:30" ht="15.75" customHeight="1">
      <c r="B2007" s="60" t="s">
        <v>975</v>
      </c>
      <c r="C2007" s="60" t="s">
        <v>138</v>
      </c>
      <c r="D2007" s="122">
        <v>1.0072426478869105</v>
      </c>
      <c r="E2007" s="123">
        <v>0</v>
      </c>
      <c r="F2007" s="124">
        <v>1.0072426478869105</v>
      </c>
      <c r="O2007" s="7"/>
      <c r="Q2007" s="60" t="s">
        <v>1300</v>
      </c>
      <c r="R2007" s="60" t="s">
        <v>244</v>
      </c>
      <c r="S2007" s="122">
        <v>0.42564119239553255</v>
      </c>
      <c r="T2007" s="123">
        <v>0</v>
      </c>
      <c r="U2007" s="124">
        <v>0.42564119239553255</v>
      </c>
      <c r="AD2007" s="7"/>
    </row>
    <row r="2008" spans="2:30" ht="15.75" customHeight="1">
      <c r="B2008" s="60" t="s">
        <v>1934</v>
      </c>
      <c r="C2008" s="55"/>
      <c r="D2008" s="122">
        <v>1.0072426478869105</v>
      </c>
      <c r="E2008" s="123">
        <v>0</v>
      </c>
      <c r="F2008" s="124">
        <v>1.0072426478869105</v>
      </c>
      <c r="O2008" s="7"/>
      <c r="Q2008" s="63"/>
      <c r="R2008" s="64" t="s">
        <v>217</v>
      </c>
      <c r="S2008" s="125">
        <v>0.10883082358050999</v>
      </c>
      <c r="T2008" s="126">
        <v>0</v>
      </c>
      <c r="U2008" s="127">
        <v>0.10883082358050999</v>
      </c>
      <c r="AD2008" s="7"/>
    </row>
    <row r="2009" spans="2:30" ht="15.75" customHeight="1">
      <c r="B2009" s="60" t="s">
        <v>1382</v>
      </c>
      <c r="C2009" s="60" t="s">
        <v>244</v>
      </c>
      <c r="D2009" s="122">
        <v>0.98702323266802749</v>
      </c>
      <c r="E2009" s="123">
        <v>0</v>
      </c>
      <c r="F2009" s="124">
        <v>0.98702323266802749</v>
      </c>
      <c r="O2009" s="7"/>
      <c r="Q2009" s="63"/>
      <c r="R2009" s="64" t="s">
        <v>128</v>
      </c>
      <c r="S2009" s="125">
        <v>9.4666199590084418E-2</v>
      </c>
      <c r="T2009" s="126">
        <v>0</v>
      </c>
      <c r="U2009" s="127">
        <v>9.4666199590084418E-2</v>
      </c>
      <c r="AD2009" s="7"/>
    </row>
    <row r="2010" spans="2:30" ht="15.75" customHeight="1">
      <c r="B2010" s="60" t="s">
        <v>1936</v>
      </c>
      <c r="C2010" s="55"/>
      <c r="D2010" s="122">
        <v>0.98702323266802749</v>
      </c>
      <c r="E2010" s="123">
        <v>0</v>
      </c>
      <c r="F2010" s="124">
        <v>0.98702323266802749</v>
      </c>
      <c r="O2010" s="7"/>
      <c r="Q2010" s="60" t="s">
        <v>1940</v>
      </c>
      <c r="R2010" s="55"/>
      <c r="S2010" s="122">
        <v>0.62913821556612692</v>
      </c>
      <c r="T2010" s="123">
        <v>0</v>
      </c>
      <c r="U2010" s="124">
        <v>0.62913821556612692</v>
      </c>
      <c r="AD2010" s="7"/>
    </row>
    <row r="2011" spans="2:30" ht="15.75" customHeight="1">
      <c r="B2011" s="60" t="s">
        <v>1300</v>
      </c>
      <c r="C2011" s="60" t="s">
        <v>244</v>
      </c>
      <c r="D2011" s="122">
        <v>0.68024931830432556</v>
      </c>
      <c r="E2011" s="123">
        <v>0</v>
      </c>
      <c r="F2011" s="124">
        <v>0.68024931830432556</v>
      </c>
      <c r="O2011" s="7"/>
      <c r="Q2011" s="60" t="s">
        <v>1382</v>
      </c>
      <c r="R2011" s="60" t="s">
        <v>244</v>
      </c>
      <c r="S2011" s="122">
        <v>0.61759377682604721</v>
      </c>
      <c r="T2011" s="123">
        <v>0</v>
      </c>
      <c r="U2011" s="124">
        <v>0.61759377682604721</v>
      </c>
      <c r="AD2011" s="7"/>
    </row>
    <row r="2012" spans="2:30" ht="15.75" customHeight="1">
      <c r="B2012" s="63"/>
      <c r="C2012" s="64" t="s">
        <v>217</v>
      </c>
      <c r="D2012" s="125">
        <v>0.13749227079279083</v>
      </c>
      <c r="E2012" s="126">
        <v>0</v>
      </c>
      <c r="F2012" s="127">
        <v>0.13749227079279083</v>
      </c>
      <c r="O2012" s="7"/>
      <c r="Q2012" s="60" t="s">
        <v>1936</v>
      </c>
      <c r="R2012" s="55"/>
      <c r="S2012" s="122">
        <v>0.61759377682604721</v>
      </c>
      <c r="T2012" s="123">
        <v>0</v>
      </c>
      <c r="U2012" s="124">
        <v>0.61759377682604721</v>
      </c>
      <c r="AD2012" s="7"/>
    </row>
    <row r="2013" spans="2:30" ht="15.75" customHeight="1">
      <c r="B2013" s="63"/>
      <c r="C2013" s="64" t="s">
        <v>128</v>
      </c>
      <c r="D2013" s="125">
        <v>0.13223037841152716</v>
      </c>
      <c r="E2013" s="126">
        <v>0</v>
      </c>
      <c r="F2013" s="127">
        <v>0.13223037841152716</v>
      </c>
      <c r="O2013" s="7"/>
      <c r="Q2013" s="60" t="s">
        <v>915</v>
      </c>
      <c r="R2013" s="60" t="s">
        <v>244</v>
      </c>
      <c r="S2013" s="122">
        <v>0.52401896215543398</v>
      </c>
      <c r="T2013" s="123">
        <v>0</v>
      </c>
      <c r="U2013" s="124">
        <v>0.52401896215543398</v>
      </c>
      <c r="AD2013" s="7"/>
    </row>
    <row r="2014" spans="2:30" ht="15.75" customHeight="1">
      <c r="B2014" s="60" t="s">
        <v>1940</v>
      </c>
      <c r="C2014" s="55"/>
      <c r="D2014" s="122">
        <v>0.94997196750864354</v>
      </c>
      <c r="E2014" s="123">
        <v>0</v>
      </c>
      <c r="F2014" s="124">
        <v>0.94997196750864354</v>
      </c>
      <c r="O2014" s="7"/>
      <c r="Q2014" s="63"/>
      <c r="R2014" s="64" t="s">
        <v>217</v>
      </c>
      <c r="S2014" s="125">
        <v>4.2092804741398739E-2</v>
      </c>
      <c r="T2014" s="126">
        <v>0</v>
      </c>
      <c r="U2014" s="127">
        <v>4.2092804741398739E-2</v>
      </c>
      <c r="AD2014" s="7"/>
    </row>
    <row r="2015" spans="2:30" ht="15.75" customHeight="1">
      <c r="B2015" s="60" t="s">
        <v>915</v>
      </c>
      <c r="C2015" s="60" t="s">
        <v>244</v>
      </c>
      <c r="D2015" s="122">
        <v>0.83747425802135667</v>
      </c>
      <c r="E2015" s="123">
        <v>0</v>
      </c>
      <c r="F2015" s="124">
        <v>0.83747425802135667</v>
      </c>
      <c r="O2015" s="7"/>
      <c r="Q2015" s="60" t="s">
        <v>1941</v>
      </c>
      <c r="R2015" s="55"/>
      <c r="S2015" s="122">
        <v>0.56611176689683274</v>
      </c>
      <c r="T2015" s="123">
        <v>0</v>
      </c>
      <c r="U2015" s="124">
        <v>0.56611176689683274</v>
      </c>
      <c r="AD2015" s="7"/>
    </row>
    <row r="2016" spans="2:30" ht="15.75" customHeight="1">
      <c r="B2016" s="63"/>
      <c r="C2016" s="64" t="s">
        <v>217</v>
      </c>
      <c r="D2016" s="125">
        <v>5.3178273558235845E-2</v>
      </c>
      <c r="E2016" s="126">
        <v>0</v>
      </c>
      <c r="F2016" s="127">
        <v>5.3178273558235845E-2</v>
      </c>
      <c r="O2016" s="7"/>
      <c r="Q2016" s="60" t="s">
        <v>960</v>
      </c>
      <c r="R2016" s="60" t="s">
        <v>244</v>
      </c>
      <c r="S2016" s="122">
        <v>0.51466148068837259</v>
      </c>
      <c r="T2016" s="123">
        <v>0</v>
      </c>
      <c r="U2016" s="124">
        <v>0.51466148068837259</v>
      </c>
      <c r="AD2016" s="7"/>
    </row>
    <row r="2017" spans="2:30" ht="15.75" customHeight="1">
      <c r="B2017" s="60" t="s">
        <v>1941</v>
      </c>
      <c r="C2017" s="55"/>
      <c r="D2017" s="122">
        <v>0.89065253157959257</v>
      </c>
      <c r="E2017" s="123">
        <v>0</v>
      </c>
      <c r="F2017" s="124">
        <v>0.89065253157959257</v>
      </c>
      <c r="O2017" s="7"/>
      <c r="Q2017" s="60" t="s">
        <v>1943</v>
      </c>
      <c r="R2017" s="55"/>
      <c r="S2017" s="122">
        <v>0.51466148068837259</v>
      </c>
      <c r="T2017" s="123">
        <v>0</v>
      </c>
      <c r="U2017" s="124">
        <v>0.51466148068837259</v>
      </c>
      <c r="AD2017" s="7"/>
    </row>
    <row r="2018" spans="2:30" ht="15.75" customHeight="1">
      <c r="B2018" s="60" t="s">
        <v>960</v>
      </c>
      <c r="C2018" s="60" t="s">
        <v>244</v>
      </c>
      <c r="D2018" s="122">
        <v>0.8225193605566895</v>
      </c>
      <c r="E2018" s="123">
        <v>0</v>
      </c>
      <c r="F2018" s="124">
        <v>0.8225193605566895</v>
      </c>
      <c r="O2018" s="7"/>
      <c r="Q2018" s="60" t="s">
        <v>1220</v>
      </c>
      <c r="R2018" s="60" t="s">
        <v>202</v>
      </c>
      <c r="S2018" s="122">
        <v>0.24741134462276551</v>
      </c>
      <c r="T2018" s="123">
        <v>0</v>
      </c>
      <c r="U2018" s="124">
        <v>0.24741134462276551</v>
      </c>
      <c r="AD2018" s="7"/>
    </row>
    <row r="2019" spans="2:30" ht="15.75" customHeight="1">
      <c r="B2019" s="60" t="s">
        <v>1943</v>
      </c>
      <c r="C2019" s="55"/>
      <c r="D2019" s="122">
        <v>0.8225193605566895</v>
      </c>
      <c r="E2019" s="123">
        <v>0</v>
      </c>
      <c r="F2019" s="124">
        <v>0.8225193605566895</v>
      </c>
      <c r="O2019" s="7"/>
      <c r="Q2019" s="63"/>
      <c r="R2019" s="64" t="s">
        <v>217</v>
      </c>
      <c r="S2019" s="125">
        <v>0.17678977991387471</v>
      </c>
      <c r="T2019" s="126">
        <v>0</v>
      </c>
      <c r="U2019" s="127">
        <v>0.17678977991387471</v>
      </c>
      <c r="AD2019" s="7"/>
    </row>
    <row r="2020" spans="2:30" ht="15.75" customHeight="1">
      <c r="B2020" s="60" t="s">
        <v>917</v>
      </c>
      <c r="C2020" s="60" t="s">
        <v>310</v>
      </c>
      <c r="D2020" s="122">
        <v>0.77170370444645897</v>
      </c>
      <c r="E2020" s="123">
        <v>0</v>
      </c>
      <c r="F2020" s="124">
        <v>0.77170370444645897</v>
      </c>
      <c r="O2020" s="7"/>
      <c r="Q2020" s="63"/>
      <c r="R2020" s="64" t="s">
        <v>244</v>
      </c>
      <c r="S2020" s="125">
        <v>6.5502370269429247E-2</v>
      </c>
      <c r="T2020" s="126">
        <v>0</v>
      </c>
      <c r="U2020" s="127">
        <v>6.5502370269429247E-2</v>
      </c>
      <c r="AD2020" s="7"/>
    </row>
    <row r="2021" spans="2:30" ht="15.75" customHeight="1">
      <c r="B2021" s="60" t="s">
        <v>1923</v>
      </c>
      <c r="C2021" s="55"/>
      <c r="D2021" s="122">
        <v>0.77170370444645897</v>
      </c>
      <c r="E2021" s="123">
        <v>0</v>
      </c>
      <c r="F2021" s="124">
        <v>0.77170370444645897</v>
      </c>
      <c r="O2021" s="7"/>
      <c r="Q2021" s="60" t="s">
        <v>1944</v>
      </c>
      <c r="R2021" s="55"/>
      <c r="S2021" s="122">
        <v>0.48970349480606945</v>
      </c>
      <c r="T2021" s="123">
        <v>0</v>
      </c>
      <c r="U2021" s="124">
        <v>0.48970349480606945</v>
      </c>
      <c r="AD2021" s="7"/>
    </row>
    <row r="2022" spans="2:30" ht="15.75" customHeight="1">
      <c r="B2022" s="60" t="s">
        <v>1268</v>
      </c>
      <c r="C2022" s="60" t="s">
        <v>202</v>
      </c>
      <c r="D2022" s="122">
        <v>0.3420437342743633</v>
      </c>
      <c r="E2022" s="123">
        <v>0</v>
      </c>
      <c r="F2022" s="124">
        <v>0.3420437342743633</v>
      </c>
      <c r="O2022" s="7"/>
      <c r="Q2022" s="60" t="s">
        <v>1268</v>
      </c>
      <c r="R2022" s="60" t="s">
        <v>202</v>
      </c>
      <c r="S2022" s="122">
        <v>0.24741134462276551</v>
      </c>
      <c r="T2022" s="123">
        <v>0</v>
      </c>
      <c r="U2022" s="124">
        <v>0.24741134462276551</v>
      </c>
      <c r="AD2022" s="7"/>
    </row>
    <row r="2023" spans="2:30" ht="15.75" customHeight="1">
      <c r="B2023" s="63"/>
      <c r="C2023" s="64" t="s">
        <v>61</v>
      </c>
      <c r="D2023" s="125">
        <v>0.24785489981511058</v>
      </c>
      <c r="E2023" s="126">
        <v>0</v>
      </c>
      <c r="F2023" s="127">
        <v>0.24785489981511058</v>
      </c>
      <c r="O2023" s="7"/>
      <c r="Q2023" s="63"/>
      <c r="R2023" s="64" t="s">
        <v>61</v>
      </c>
      <c r="S2023" s="125">
        <v>0.15962129374497058</v>
      </c>
      <c r="T2023" s="126">
        <v>0</v>
      </c>
      <c r="U2023" s="127">
        <v>0.15962129374497058</v>
      </c>
      <c r="AD2023" s="7"/>
    </row>
    <row r="2024" spans="2:30" ht="15.75" customHeight="1">
      <c r="B2024" s="63"/>
      <c r="C2024" s="64" t="s">
        <v>193</v>
      </c>
      <c r="D2024" s="125">
        <v>6.4271020162284739E-2</v>
      </c>
      <c r="E2024" s="126">
        <v>0</v>
      </c>
      <c r="F2024" s="127">
        <v>6.4271020162284739E-2</v>
      </c>
      <c r="O2024" s="7"/>
      <c r="Q2024" s="63"/>
      <c r="R2024" s="64" t="s">
        <v>244</v>
      </c>
      <c r="S2024" s="125">
        <v>3.7429925868245284E-2</v>
      </c>
      <c r="T2024" s="126">
        <v>0</v>
      </c>
      <c r="U2024" s="127">
        <v>3.7429925868245284E-2</v>
      </c>
      <c r="AD2024" s="7"/>
    </row>
    <row r="2025" spans="2:30" ht="15.75" customHeight="1">
      <c r="B2025" s="63"/>
      <c r="C2025" s="64" t="s">
        <v>244</v>
      </c>
      <c r="D2025" s="125">
        <v>5.981958985866833E-2</v>
      </c>
      <c r="E2025" s="126">
        <v>0</v>
      </c>
      <c r="F2025" s="127">
        <v>5.981958985866833E-2</v>
      </c>
      <c r="O2025" s="7"/>
      <c r="Q2025" s="63"/>
      <c r="R2025" s="64" t="s">
        <v>193</v>
      </c>
      <c r="S2025" s="125">
        <v>2.0206130357430796E-2</v>
      </c>
      <c r="T2025" s="126">
        <v>0</v>
      </c>
      <c r="U2025" s="127">
        <v>2.0206130357430796E-2</v>
      </c>
      <c r="AD2025" s="7"/>
    </row>
    <row r="2026" spans="2:30" ht="15.75" customHeight="1">
      <c r="B2026" s="63"/>
      <c r="C2026" s="64" t="s">
        <v>87</v>
      </c>
      <c r="D2026" s="125">
        <v>2.4924203364949819E-2</v>
      </c>
      <c r="E2026" s="126">
        <v>0</v>
      </c>
      <c r="F2026" s="127">
        <v>2.4924203364949819E-2</v>
      </c>
      <c r="O2026" s="7"/>
      <c r="Q2026" s="63"/>
      <c r="R2026" s="64" t="s">
        <v>217</v>
      </c>
      <c r="S2026" s="125">
        <v>8.4185609482797467E-3</v>
      </c>
      <c r="T2026" s="126">
        <v>0</v>
      </c>
      <c r="U2026" s="127">
        <v>8.4185609482797467E-3</v>
      </c>
      <c r="AD2026" s="7"/>
    </row>
    <row r="2027" spans="2:30" ht="15.75" customHeight="1">
      <c r="B2027" s="63"/>
      <c r="C2027" s="64" t="s">
        <v>217</v>
      </c>
      <c r="D2027" s="125">
        <v>1.063565471164717E-2</v>
      </c>
      <c r="E2027" s="126">
        <v>0</v>
      </c>
      <c r="F2027" s="127">
        <v>1.063565471164717E-2</v>
      </c>
      <c r="O2027" s="7"/>
      <c r="Q2027" s="63"/>
      <c r="R2027" s="64" t="s">
        <v>87</v>
      </c>
      <c r="S2027" s="125">
        <v>2.5799464326032957E-3</v>
      </c>
      <c r="T2027" s="126">
        <v>0</v>
      </c>
      <c r="U2027" s="127">
        <v>2.5799464326032957E-3</v>
      </c>
      <c r="AD2027" s="7"/>
    </row>
    <row r="2028" spans="2:30" ht="15.75" customHeight="1">
      <c r="B2028" s="60" t="s">
        <v>1948</v>
      </c>
      <c r="C2028" s="55"/>
      <c r="D2028" s="122">
        <v>0.74954910218702397</v>
      </c>
      <c r="E2028" s="123">
        <v>0</v>
      </c>
      <c r="F2028" s="124">
        <v>0.74954910218702397</v>
      </c>
      <c r="O2028" s="7"/>
      <c r="Q2028" s="60" t="s">
        <v>1948</v>
      </c>
      <c r="R2028" s="55"/>
      <c r="S2028" s="122">
        <v>0.47566720197429524</v>
      </c>
      <c r="T2028" s="123">
        <v>0</v>
      </c>
      <c r="U2028" s="124">
        <v>0.47566720197429524</v>
      </c>
      <c r="AD2028" s="7"/>
    </row>
    <row r="2029" spans="2:30" ht="15.75" customHeight="1">
      <c r="B2029" s="60" t="s">
        <v>1187</v>
      </c>
      <c r="C2029" s="60" t="s">
        <v>244</v>
      </c>
      <c r="D2029" s="122">
        <v>0.74774487323335415</v>
      </c>
      <c r="E2029" s="123">
        <v>0</v>
      </c>
      <c r="F2029" s="124">
        <v>0.74774487323335415</v>
      </c>
      <c r="O2029" s="7"/>
      <c r="Q2029" s="60" t="s">
        <v>1187</v>
      </c>
      <c r="R2029" s="60" t="s">
        <v>244</v>
      </c>
      <c r="S2029" s="122">
        <v>0.46787407335306608</v>
      </c>
      <c r="T2029" s="123">
        <v>0</v>
      </c>
      <c r="U2029" s="124">
        <v>0.46787407335306608</v>
      </c>
      <c r="AD2029" s="7"/>
    </row>
    <row r="2030" spans="2:30" ht="15.75" customHeight="1">
      <c r="B2030" s="60" t="s">
        <v>1945</v>
      </c>
      <c r="C2030" s="55"/>
      <c r="D2030" s="122">
        <v>0.74774487323335415</v>
      </c>
      <c r="E2030" s="123">
        <v>0</v>
      </c>
      <c r="F2030" s="124">
        <v>0.74774487323335415</v>
      </c>
      <c r="O2030" s="7"/>
      <c r="Q2030" s="60" t="s">
        <v>1945</v>
      </c>
      <c r="R2030" s="55"/>
      <c r="S2030" s="122">
        <v>0.46787407335306608</v>
      </c>
      <c r="T2030" s="123">
        <v>0</v>
      </c>
      <c r="U2030" s="124">
        <v>0.46787407335306608</v>
      </c>
      <c r="AD2030" s="7"/>
    </row>
    <row r="2031" spans="2:30" ht="15.75" customHeight="1">
      <c r="B2031" s="60" t="s">
        <v>1220</v>
      </c>
      <c r="C2031" s="60" t="s">
        <v>202</v>
      </c>
      <c r="D2031" s="122">
        <v>0.3420437342743633</v>
      </c>
      <c r="E2031" s="123">
        <v>0</v>
      </c>
      <c r="F2031" s="124">
        <v>0.3420437342743633</v>
      </c>
      <c r="O2031" s="7"/>
      <c r="Q2031" s="60" t="s">
        <v>917</v>
      </c>
      <c r="R2031" s="60" t="s">
        <v>310</v>
      </c>
      <c r="S2031" s="122">
        <v>0.46164806890455534</v>
      </c>
      <c r="T2031" s="123">
        <v>0</v>
      </c>
      <c r="U2031" s="124">
        <v>0.46164806890455534</v>
      </c>
      <c r="AD2031" s="7"/>
    </row>
    <row r="2032" spans="2:30" ht="15.75" customHeight="1">
      <c r="B2032" s="63"/>
      <c r="C2032" s="64" t="s">
        <v>217</v>
      </c>
      <c r="D2032" s="125">
        <v>0.22334874894459056</v>
      </c>
      <c r="E2032" s="126">
        <v>0</v>
      </c>
      <c r="F2032" s="127">
        <v>0.22334874894459056</v>
      </c>
      <c r="O2032" s="7"/>
      <c r="Q2032" s="60" t="s">
        <v>1923</v>
      </c>
      <c r="R2032" s="55"/>
      <c r="S2032" s="122">
        <v>0.46164806890455534</v>
      </c>
      <c r="T2032" s="123">
        <v>0</v>
      </c>
      <c r="U2032" s="124">
        <v>0.46164806890455534</v>
      </c>
      <c r="AD2032" s="7"/>
    </row>
    <row r="2033" spans="2:30" ht="15.75" customHeight="1">
      <c r="B2033" s="63"/>
      <c r="C2033" s="64" t="s">
        <v>244</v>
      </c>
      <c r="D2033" s="125">
        <v>0.10468428225266958</v>
      </c>
      <c r="E2033" s="126">
        <v>0</v>
      </c>
      <c r="F2033" s="127">
        <v>0.10468428225266958</v>
      </c>
      <c r="O2033" s="7"/>
      <c r="Q2033" s="60" t="s">
        <v>944</v>
      </c>
      <c r="R2033" s="60" t="s">
        <v>217</v>
      </c>
      <c r="S2033" s="122">
        <v>0.42261175960364328</v>
      </c>
      <c r="T2033" s="123">
        <v>0</v>
      </c>
      <c r="U2033" s="124">
        <v>0.42261175960364328</v>
      </c>
      <c r="AD2033" s="7"/>
    </row>
    <row r="2034" spans="2:30" ht="15.75" customHeight="1">
      <c r="B2034" s="60" t="s">
        <v>1944</v>
      </c>
      <c r="C2034" s="55"/>
      <c r="D2034" s="122">
        <v>0.67007676547162343</v>
      </c>
      <c r="E2034" s="123">
        <v>0</v>
      </c>
      <c r="F2034" s="124">
        <v>0.67007676547162343</v>
      </c>
      <c r="O2034" s="7"/>
      <c r="Q2034" s="60" t="s">
        <v>1951</v>
      </c>
      <c r="R2034" s="55"/>
      <c r="S2034" s="122">
        <v>0.42261175960364328</v>
      </c>
      <c r="T2034" s="123">
        <v>0</v>
      </c>
      <c r="U2034" s="124">
        <v>0.42261175960364328</v>
      </c>
      <c r="AD2034" s="7"/>
    </row>
    <row r="2035" spans="2:30" ht="15.75" customHeight="1">
      <c r="B2035" s="60" t="s">
        <v>944</v>
      </c>
      <c r="C2035" s="60" t="s">
        <v>217</v>
      </c>
      <c r="D2035" s="122">
        <v>0.53390986652468786</v>
      </c>
      <c r="E2035" s="123">
        <v>0</v>
      </c>
      <c r="F2035" s="124">
        <v>0.53390986652468786</v>
      </c>
      <c r="O2035" s="7"/>
      <c r="Q2035" s="60" t="s">
        <v>926</v>
      </c>
      <c r="R2035" s="60" t="s">
        <v>217</v>
      </c>
      <c r="S2035" s="122">
        <v>0.33674243793118991</v>
      </c>
      <c r="T2035" s="123">
        <v>0</v>
      </c>
      <c r="U2035" s="124">
        <v>0.33674243793118991</v>
      </c>
      <c r="AD2035" s="7"/>
    </row>
    <row r="2036" spans="2:30" ht="15.75" customHeight="1">
      <c r="B2036" s="60" t="s">
        <v>1951</v>
      </c>
      <c r="C2036" s="55"/>
      <c r="D2036" s="122">
        <v>0.53390986652468786</v>
      </c>
      <c r="E2036" s="123">
        <v>0</v>
      </c>
      <c r="F2036" s="124">
        <v>0.53390986652468786</v>
      </c>
      <c r="O2036" s="7"/>
      <c r="Q2036" s="60" t="s">
        <v>1953</v>
      </c>
      <c r="R2036" s="55"/>
      <c r="S2036" s="122">
        <v>0.33674243793118991</v>
      </c>
      <c r="T2036" s="123">
        <v>0</v>
      </c>
      <c r="U2036" s="124">
        <v>0.33674243793118991</v>
      </c>
      <c r="AD2036" s="7"/>
    </row>
    <row r="2037" spans="2:30" ht="15.75" customHeight="1">
      <c r="B2037" s="60" t="s">
        <v>1188</v>
      </c>
      <c r="C2037" s="60" t="s">
        <v>138</v>
      </c>
      <c r="D2037" s="122">
        <v>0.4663873924264228</v>
      </c>
      <c r="E2037" s="123">
        <v>0</v>
      </c>
      <c r="F2037" s="124">
        <v>0.4663873924264228</v>
      </c>
      <c r="O2037" s="7"/>
      <c r="Q2037" s="60" t="s">
        <v>1133</v>
      </c>
      <c r="R2037" s="60" t="s">
        <v>202</v>
      </c>
      <c r="S2037" s="122">
        <v>0.30926418077845685</v>
      </c>
      <c r="T2037" s="123">
        <v>0</v>
      </c>
      <c r="U2037" s="124">
        <v>0.30926418077845685</v>
      </c>
      <c r="AD2037" s="7"/>
    </row>
    <row r="2038" spans="2:30" ht="15.75" customHeight="1">
      <c r="B2038" s="60" t="s">
        <v>1949</v>
      </c>
      <c r="C2038" s="55"/>
      <c r="D2038" s="122">
        <v>0.4663873924264228</v>
      </c>
      <c r="E2038" s="123">
        <v>0</v>
      </c>
      <c r="F2038" s="124">
        <v>0.4663873924264228</v>
      </c>
      <c r="O2038" s="7"/>
      <c r="Q2038" s="60" t="s">
        <v>1946</v>
      </c>
      <c r="R2038" s="55"/>
      <c r="S2038" s="122">
        <v>0.30926418077845685</v>
      </c>
      <c r="T2038" s="123">
        <v>0</v>
      </c>
      <c r="U2038" s="124">
        <v>0.30926418077845685</v>
      </c>
      <c r="AD2038" s="7"/>
    </row>
    <row r="2039" spans="2:30" ht="15.75" customHeight="1">
      <c r="B2039" s="60" t="s">
        <v>940</v>
      </c>
      <c r="C2039" s="60" t="s">
        <v>244</v>
      </c>
      <c r="D2039" s="122">
        <v>0.44864692394001254</v>
      </c>
      <c r="E2039" s="123">
        <v>0</v>
      </c>
      <c r="F2039" s="124">
        <v>0.44864692394001254</v>
      </c>
      <c r="O2039" s="7"/>
      <c r="Q2039" s="60" t="s">
        <v>1188</v>
      </c>
      <c r="R2039" s="60" t="s">
        <v>138</v>
      </c>
      <c r="S2039" s="122">
        <v>0.29540140788097374</v>
      </c>
      <c r="T2039" s="123">
        <v>0</v>
      </c>
      <c r="U2039" s="124">
        <v>0.29540140788097374</v>
      </c>
      <c r="AD2039" s="7"/>
    </row>
    <row r="2040" spans="2:30" ht="15.75" customHeight="1">
      <c r="B2040" s="60" t="s">
        <v>1950</v>
      </c>
      <c r="C2040" s="55"/>
      <c r="D2040" s="122">
        <v>0.44864692394001254</v>
      </c>
      <c r="E2040" s="123">
        <v>0</v>
      </c>
      <c r="F2040" s="124">
        <v>0.44864692394001254</v>
      </c>
      <c r="O2040" s="7"/>
      <c r="Q2040" s="60" t="s">
        <v>1949</v>
      </c>
      <c r="R2040" s="55"/>
      <c r="S2040" s="122">
        <v>0.29540140788097374</v>
      </c>
      <c r="T2040" s="123">
        <v>0</v>
      </c>
      <c r="U2040" s="124">
        <v>0.29540140788097374</v>
      </c>
      <c r="AD2040" s="7"/>
    </row>
    <row r="2041" spans="2:30" ht="15.75" customHeight="1">
      <c r="B2041" s="60" t="s">
        <v>1165</v>
      </c>
      <c r="C2041" s="60" t="s">
        <v>87</v>
      </c>
      <c r="D2041" s="122">
        <v>0.4448044790501321</v>
      </c>
      <c r="E2041" s="123">
        <v>0</v>
      </c>
      <c r="F2041" s="124">
        <v>0.4448044790501321</v>
      </c>
      <c r="O2041" s="7"/>
      <c r="Q2041" s="60" t="s">
        <v>1254</v>
      </c>
      <c r="R2041" s="60" t="s">
        <v>306</v>
      </c>
      <c r="S2041" s="122">
        <v>0.28884560292157851</v>
      </c>
      <c r="T2041" s="123">
        <v>0</v>
      </c>
      <c r="U2041" s="124">
        <v>0.28884560292157851</v>
      </c>
      <c r="AD2041" s="7"/>
    </row>
    <row r="2042" spans="2:30" ht="15.75" customHeight="1">
      <c r="B2042" s="60" t="s">
        <v>1976</v>
      </c>
      <c r="C2042" s="55"/>
      <c r="D2042" s="122">
        <v>0.4448044790501321</v>
      </c>
      <c r="E2042" s="123">
        <v>0</v>
      </c>
      <c r="F2042" s="124">
        <v>0.4448044790501321</v>
      </c>
      <c r="O2042" s="7"/>
      <c r="Q2042" s="60" t="s">
        <v>1984</v>
      </c>
      <c r="R2042" s="55"/>
      <c r="S2042" s="122">
        <v>0.28884560292157851</v>
      </c>
      <c r="T2042" s="123">
        <v>0</v>
      </c>
      <c r="U2042" s="124">
        <v>0.28884560292157851</v>
      </c>
      <c r="AD2042" s="7"/>
    </row>
    <row r="2043" spans="2:30" ht="15.75" customHeight="1">
      <c r="B2043" s="60" t="s">
        <v>1254</v>
      </c>
      <c r="C2043" s="60" t="s">
        <v>306</v>
      </c>
      <c r="D2043" s="122">
        <v>0.44010593544395843</v>
      </c>
      <c r="E2043" s="123">
        <v>0</v>
      </c>
      <c r="F2043" s="124">
        <v>0.44010593544395843</v>
      </c>
      <c r="O2043" s="7"/>
      <c r="Q2043" s="60" t="s">
        <v>940</v>
      </c>
      <c r="R2043" s="60" t="s">
        <v>244</v>
      </c>
      <c r="S2043" s="122">
        <v>0.28072444401183966</v>
      </c>
      <c r="T2043" s="123">
        <v>0</v>
      </c>
      <c r="U2043" s="124">
        <v>0.28072444401183966</v>
      </c>
      <c r="AD2043" s="7"/>
    </row>
    <row r="2044" spans="2:30" ht="15.75" customHeight="1">
      <c r="B2044" s="60" t="s">
        <v>1984</v>
      </c>
      <c r="C2044" s="55"/>
      <c r="D2044" s="122">
        <v>0.44010593544395843</v>
      </c>
      <c r="E2044" s="123">
        <v>0</v>
      </c>
      <c r="F2044" s="124">
        <v>0.44010593544395843</v>
      </c>
      <c r="O2044" s="7"/>
      <c r="Q2044" s="60" t="s">
        <v>1950</v>
      </c>
      <c r="R2044" s="55"/>
      <c r="S2044" s="122">
        <v>0.28072444401183966</v>
      </c>
      <c r="T2044" s="123">
        <v>0</v>
      </c>
      <c r="U2044" s="124">
        <v>0.28072444401183966</v>
      </c>
      <c r="AD2044" s="7"/>
    </row>
    <row r="2045" spans="2:30" ht="15.75" customHeight="1">
      <c r="B2045" s="60" t="s">
        <v>1133</v>
      </c>
      <c r="C2045" s="60" t="s">
        <v>202</v>
      </c>
      <c r="D2045" s="122">
        <v>0.42755466784295404</v>
      </c>
      <c r="E2045" s="123">
        <v>0</v>
      </c>
      <c r="F2045" s="124">
        <v>0.42755466784295404</v>
      </c>
      <c r="O2045" s="7"/>
      <c r="Q2045" s="60" t="s">
        <v>959</v>
      </c>
      <c r="R2045" s="60" t="s">
        <v>128</v>
      </c>
      <c r="S2045" s="122">
        <v>0.27770929991914328</v>
      </c>
      <c r="T2045" s="123">
        <v>0</v>
      </c>
      <c r="U2045" s="124">
        <v>0.27770929991914328</v>
      </c>
      <c r="AD2045" s="7"/>
    </row>
    <row r="2046" spans="2:30" ht="15.75" customHeight="1">
      <c r="B2046" s="60" t="s">
        <v>1946</v>
      </c>
      <c r="C2046" s="55"/>
      <c r="D2046" s="122">
        <v>0.42755466784295404</v>
      </c>
      <c r="E2046" s="123">
        <v>0</v>
      </c>
      <c r="F2046" s="124">
        <v>0.42755466784295404</v>
      </c>
      <c r="O2046" s="7"/>
      <c r="Q2046" s="60" t="s">
        <v>1955</v>
      </c>
      <c r="R2046" s="55"/>
      <c r="S2046" s="122">
        <v>0.27770929991914328</v>
      </c>
      <c r="T2046" s="123">
        <v>0</v>
      </c>
      <c r="U2046" s="124">
        <v>0.27770929991914328</v>
      </c>
      <c r="AD2046" s="7"/>
    </row>
    <row r="2047" spans="2:30" ht="15.75" customHeight="1">
      <c r="B2047" s="60" t="s">
        <v>926</v>
      </c>
      <c r="C2047" s="60" t="s">
        <v>217</v>
      </c>
      <c r="D2047" s="122">
        <v>0.42542618846588676</v>
      </c>
      <c r="E2047" s="123">
        <v>0</v>
      </c>
      <c r="F2047" s="124">
        <v>0.42542618846588676</v>
      </c>
      <c r="O2047" s="7"/>
      <c r="Q2047" s="60" t="s">
        <v>1089</v>
      </c>
      <c r="R2047" s="60" t="s">
        <v>217</v>
      </c>
      <c r="S2047" s="122">
        <v>0.23908713093114481</v>
      </c>
      <c r="T2047" s="123">
        <v>0</v>
      </c>
      <c r="U2047" s="124">
        <v>0.23908713093114481</v>
      </c>
      <c r="AD2047" s="7"/>
    </row>
    <row r="2048" spans="2:30" ht="15.75" customHeight="1">
      <c r="B2048" s="60" t="s">
        <v>1953</v>
      </c>
      <c r="C2048" s="55"/>
      <c r="D2048" s="122">
        <v>0.42542618846588676</v>
      </c>
      <c r="E2048" s="123">
        <v>0</v>
      </c>
      <c r="F2048" s="124">
        <v>0.42542618846588676</v>
      </c>
      <c r="O2048" s="7"/>
      <c r="Q2048" s="60" t="s">
        <v>1967</v>
      </c>
      <c r="R2048" s="55"/>
      <c r="S2048" s="122">
        <v>0.23908713093114481</v>
      </c>
      <c r="T2048" s="123">
        <v>0</v>
      </c>
      <c r="U2048" s="124">
        <v>0.23908713093114481</v>
      </c>
      <c r="AD2048" s="7"/>
    </row>
    <row r="2049" spans="2:30" ht="15.75" customHeight="1">
      <c r="B2049" s="60" t="s">
        <v>959</v>
      </c>
      <c r="C2049" s="60" t="s">
        <v>128</v>
      </c>
      <c r="D2049" s="122">
        <v>0.38790620068955339</v>
      </c>
      <c r="E2049" s="123">
        <v>0</v>
      </c>
      <c r="F2049" s="124">
        <v>0.38790620068955339</v>
      </c>
      <c r="O2049" s="7"/>
      <c r="Q2049" s="60" t="s">
        <v>1027</v>
      </c>
      <c r="R2049" s="60" t="s">
        <v>244</v>
      </c>
      <c r="S2049" s="122">
        <v>0.18714962934122642</v>
      </c>
      <c r="T2049" s="123">
        <v>0</v>
      </c>
      <c r="U2049" s="124">
        <v>0.18714962934122642</v>
      </c>
      <c r="AD2049" s="7"/>
    </row>
    <row r="2050" spans="2:30" ht="15.75" customHeight="1">
      <c r="B2050" s="60" t="s">
        <v>1955</v>
      </c>
      <c r="C2050" s="55"/>
      <c r="D2050" s="122">
        <v>0.38790620068955339</v>
      </c>
      <c r="E2050" s="123">
        <v>0</v>
      </c>
      <c r="F2050" s="124">
        <v>0.38790620068955339</v>
      </c>
      <c r="O2050" s="7"/>
      <c r="Q2050" s="60" t="s">
        <v>1959</v>
      </c>
      <c r="R2050" s="55"/>
      <c r="S2050" s="122">
        <v>0.18714962934122642</v>
      </c>
      <c r="T2050" s="123">
        <v>0</v>
      </c>
      <c r="U2050" s="124">
        <v>0.18714962934122642</v>
      </c>
      <c r="AD2050" s="7"/>
    </row>
    <row r="2051" spans="2:30" ht="15.75" customHeight="1">
      <c r="B2051" s="60" t="s">
        <v>1295</v>
      </c>
      <c r="C2051" s="60" t="s">
        <v>193</v>
      </c>
      <c r="D2051" s="122">
        <v>0.32146677938685769</v>
      </c>
      <c r="E2051" s="123">
        <v>0</v>
      </c>
      <c r="F2051" s="124">
        <v>0.32146677938685769</v>
      </c>
      <c r="O2051" s="7"/>
      <c r="Q2051" s="60" t="s">
        <v>886</v>
      </c>
      <c r="R2051" s="60" t="s">
        <v>244</v>
      </c>
      <c r="S2051" s="122">
        <v>0.18714962934122642</v>
      </c>
      <c r="T2051" s="123">
        <v>0</v>
      </c>
      <c r="U2051" s="124">
        <v>0.18714962934122642</v>
      </c>
      <c r="AD2051" s="7"/>
    </row>
    <row r="2052" spans="2:30" ht="15.75" customHeight="1">
      <c r="B2052" s="60" t="s">
        <v>1983</v>
      </c>
      <c r="C2052" s="55"/>
      <c r="D2052" s="122">
        <v>0.32146677938685769</v>
      </c>
      <c r="E2052" s="123">
        <v>0</v>
      </c>
      <c r="F2052" s="124">
        <v>0.32146677938685769</v>
      </c>
      <c r="O2052" s="7"/>
      <c r="Q2052" s="60" t="s">
        <v>1961</v>
      </c>
      <c r="R2052" s="55"/>
      <c r="S2052" s="122">
        <v>0.18714962934122642</v>
      </c>
      <c r="T2052" s="123">
        <v>0</v>
      </c>
      <c r="U2052" s="124">
        <v>0.18714962934122642</v>
      </c>
      <c r="AD2052" s="7"/>
    </row>
    <row r="2053" spans="2:30" ht="15.75" customHeight="1">
      <c r="B2053" s="60" t="s">
        <v>1089</v>
      </c>
      <c r="C2053" s="60" t="s">
        <v>217</v>
      </c>
      <c r="D2053" s="122">
        <v>0.30205259381077959</v>
      </c>
      <c r="E2053" s="123">
        <v>0</v>
      </c>
      <c r="F2053" s="124">
        <v>0.30205259381077959</v>
      </c>
      <c r="O2053" s="7"/>
      <c r="Q2053" s="60" t="s">
        <v>1071</v>
      </c>
      <c r="R2053" s="60" t="s">
        <v>244</v>
      </c>
      <c r="S2053" s="122">
        <v>0.18714962934122642</v>
      </c>
      <c r="T2053" s="123">
        <v>0</v>
      </c>
      <c r="U2053" s="124">
        <v>0.18714962934122642</v>
      </c>
      <c r="AD2053" s="7"/>
    </row>
    <row r="2054" spans="2:30" ht="15.75" customHeight="1">
      <c r="B2054" s="60" t="s">
        <v>1967</v>
      </c>
      <c r="C2054" s="55"/>
      <c r="D2054" s="122">
        <v>0.30205259381077959</v>
      </c>
      <c r="E2054" s="123">
        <v>0</v>
      </c>
      <c r="F2054" s="124">
        <v>0.30205259381077959</v>
      </c>
      <c r="O2054" s="7"/>
      <c r="Q2054" s="60" t="s">
        <v>1957</v>
      </c>
      <c r="R2054" s="55"/>
      <c r="S2054" s="122">
        <v>0.18714962934122642</v>
      </c>
      <c r="T2054" s="123">
        <v>0</v>
      </c>
      <c r="U2054" s="124">
        <v>0.18714962934122642</v>
      </c>
      <c r="AD2054" s="7"/>
    </row>
    <row r="2055" spans="2:30" ht="15.75" customHeight="1">
      <c r="B2055" s="60" t="s">
        <v>1027</v>
      </c>
      <c r="C2055" s="60" t="s">
        <v>244</v>
      </c>
      <c r="D2055" s="122">
        <v>0.29909794929334166</v>
      </c>
      <c r="E2055" s="123">
        <v>0</v>
      </c>
      <c r="F2055" s="124">
        <v>0.29909794929334166</v>
      </c>
      <c r="O2055" s="7"/>
      <c r="Q2055" s="60" t="s">
        <v>1126</v>
      </c>
      <c r="R2055" s="60" t="s">
        <v>244</v>
      </c>
      <c r="S2055" s="122">
        <v>0.15907718494004244</v>
      </c>
      <c r="T2055" s="123">
        <v>0</v>
      </c>
      <c r="U2055" s="124">
        <v>0.15907718494004244</v>
      </c>
      <c r="AD2055" s="7"/>
    </row>
    <row r="2056" spans="2:30" ht="15.75" customHeight="1">
      <c r="B2056" s="60" t="s">
        <v>1959</v>
      </c>
      <c r="C2056" s="55"/>
      <c r="D2056" s="122">
        <v>0.29909794929334166</v>
      </c>
      <c r="E2056" s="123">
        <v>0</v>
      </c>
      <c r="F2056" s="124">
        <v>0.29909794929334166</v>
      </c>
      <c r="O2056" s="7"/>
      <c r="Q2056" s="63"/>
      <c r="R2056" s="64" t="s">
        <v>217</v>
      </c>
      <c r="S2056" s="125">
        <v>2.0204546275871392E-2</v>
      </c>
      <c r="T2056" s="126">
        <v>0</v>
      </c>
      <c r="U2056" s="127">
        <v>2.0204546275871392E-2</v>
      </c>
      <c r="AD2056" s="7"/>
    </row>
    <row r="2057" spans="2:30" ht="15.75" customHeight="1">
      <c r="B2057" s="60" t="s">
        <v>886</v>
      </c>
      <c r="C2057" s="60" t="s">
        <v>244</v>
      </c>
      <c r="D2057" s="122">
        <v>0.29909794929334166</v>
      </c>
      <c r="E2057" s="123">
        <v>0</v>
      </c>
      <c r="F2057" s="124">
        <v>0.29909794929334166</v>
      </c>
      <c r="O2057" s="7"/>
      <c r="Q2057" s="60" t="s">
        <v>1964</v>
      </c>
      <c r="R2057" s="55"/>
      <c r="S2057" s="122">
        <v>0.17928173121591384</v>
      </c>
      <c r="T2057" s="123">
        <v>0</v>
      </c>
      <c r="U2057" s="124">
        <v>0.17928173121591384</v>
      </c>
      <c r="AD2057" s="7"/>
    </row>
    <row r="2058" spans="2:30" ht="15.75" customHeight="1">
      <c r="B2058" s="60" t="s">
        <v>1961</v>
      </c>
      <c r="C2058" s="55"/>
      <c r="D2058" s="122">
        <v>0.29909794929334166</v>
      </c>
      <c r="E2058" s="123">
        <v>0</v>
      </c>
      <c r="F2058" s="124">
        <v>0.29909794929334166</v>
      </c>
      <c r="O2058" s="7"/>
      <c r="Q2058" s="60" t="s">
        <v>1174</v>
      </c>
      <c r="R2058" s="60" t="s">
        <v>244</v>
      </c>
      <c r="S2058" s="122">
        <v>0.17530786075901605</v>
      </c>
      <c r="T2058" s="123">
        <v>0</v>
      </c>
      <c r="U2058" s="124">
        <v>0.17530786075901605</v>
      </c>
      <c r="AD2058" s="7"/>
    </row>
    <row r="2059" spans="2:30" ht="15.75" customHeight="1">
      <c r="B2059" s="60" t="s">
        <v>1071</v>
      </c>
      <c r="C2059" s="60" t="s">
        <v>244</v>
      </c>
      <c r="D2059" s="122">
        <v>0.29909794929334166</v>
      </c>
      <c r="E2059" s="123">
        <v>0</v>
      </c>
      <c r="F2059" s="124">
        <v>0.29909794929334166</v>
      </c>
      <c r="O2059" s="7"/>
      <c r="Q2059" s="60" t="s">
        <v>1963</v>
      </c>
      <c r="R2059" s="55"/>
      <c r="S2059" s="122">
        <v>0.17530786075901605</v>
      </c>
      <c r="T2059" s="123">
        <v>0</v>
      </c>
      <c r="U2059" s="124">
        <v>0.17530786075901605</v>
      </c>
      <c r="AD2059" s="7"/>
    </row>
    <row r="2060" spans="2:30" ht="15.75" customHeight="1">
      <c r="B2060" s="60" t="s">
        <v>1957</v>
      </c>
      <c r="C2060" s="55"/>
      <c r="D2060" s="122">
        <v>0.29909794929334166</v>
      </c>
      <c r="E2060" s="123">
        <v>0</v>
      </c>
      <c r="F2060" s="124">
        <v>0.29909794929334166</v>
      </c>
      <c r="O2060" s="7"/>
      <c r="Q2060" s="60" t="s">
        <v>1062</v>
      </c>
      <c r="R2060" s="60" t="s">
        <v>138</v>
      </c>
      <c r="S2060" s="122">
        <v>0.16661393715254319</v>
      </c>
      <c r="T2060" s="123">
        <v>0</v>
      </c>
      <c r="U2060" s="124">
        <v>0.16661393715254319</v>
      </c>
      <c r="AD2060" s="7"/>
    </row>
    <row r="2061" spans="2:30" ht="15.75" customHeight="1">
      <c r="B2061" s="60" t="s">
        <v>1174</v>
      </c>
      <c r="C2061" s="60" t="s">
        <v>244</v>
      </c>
      <c r="D2061" s="122">
        <v>0.28017272506814345</v>
      </c>
      <c r="E2061" s="123">
        <v>0</v>
      </c>
      <c r="F2061" s="124">
        <v>0.28017272506814345</v>
      </c>
      <c r="O2061" s="7"/>
      <c r="Q2061" s="63"/>
      <c r="R2061" s="64" t="s">
        <v>310</v>
      </c>
      <c r="S2061" s="125">
        <v>7.6925285258916737E-3</v>
      </c>
      <c r="T2061" s="126">
        <v>0</v>
      </c>
      <c r="U2061" s="127">
        <v>7.6925285258916737E-3</v>
      </c>
      <c r="AD2061" s="7"/>
    </row>
    <row r="2062" spans="2:30" ht="15.75" customHeight="1">
      <c r="B2062" s="60" t="s">
        <v>1963</v>
      </c>
      <c r="C2062" s="55"/>
      <c r="D2062" s="122">
        <v>0.28017272506814345</v>
      </c>
      <c r="E2062" s="123">
        <v>0</v>
      </c>
      <c r="F2062" s="124">
        <v>0.28017272506814345</v>
      </c>
      <c r="O2062" s="7"/>
      <c r="Q2062" s="60" t="s">
        <v>1962</v>
      </c>
      <c r="R2062" s="55"/>
      <c r="S2062" s="122">
        <v>0.17430646567843486</v>
      </c>
      <c r="T2062" s="123">
        <v>0</v>
      </c>
      <c r="U2062" s="124">
        <v>0.17430646567843486</v>
      </c>
      <c r="AD2062" s="7"/>
    </row>
    <row r="2063" spans="2:30" ht="15.75" customHeight="1">
      <c r="B2063" s="60" t="s">
        <v>1126</v>
      </c>
      <c r="C2063" s="60" t="s">
        <v>244</v>
      </c>
      <c r="D2063" s="122">
        <v>0.2542332568993404</v>
      </c>
      <c r="E2063" s="123">
        <v>0</v>
      </c>
      <c r="F2063" s="124">
        <v>0.2542332568993404</v>
      </c>
      <c r="O2063" s="7"/>
      <c r="Q2063" s="60" t="s">
        <v>941</v>
      </c>
      <c r="R2063" s="60" t="s">
        <v>217</v>
      </c>
      <c r="S2063" s="122">
        <v>0.16837121896559495</v>
      </c>
      <c r="T2063" s="123">
        <v>0</v>
      </c>
      <c r="U2063" s="124">
        <v>0.16837121896559495</v>
      </c>
      <c r="AD2063" s="7"/>
    </row>
    <row r="2064" spans="2:30" ht="15.75" customHeight="1">
      <c r="B2064" s="63"/>
      <c r="C2064" s="64" t="s">
        <v>217</v>
      </c>
      <c r="D2064" s="125">
        <v>2.5525571307953205E-2</v>
      </c>
      <c r="E2064" s="126">
        <v>0</v>
      </c>
      <c r="F2064" s="127">
        <v>2.5525571307953205E-2</v>
      </c>
      <c r="O2064" s="7"/>
      <c r="Q2064" s="60" t="s">
        <v>1968</v>
      </c>
      <c r="R2064" s="55"/>
      <c r="S2064" s="122">
        <v>0.16837121896559495</v>
      </c>
      <c r="T2064" s="123">
        <v>0</v>
      </c>
      <c r="U2064" s="124">
        <v>0.16837121896559495</v>
      </c>
      <c r="AD2064" s="7"/>
    </row>
    <row r="2065" spans="2:30" ht="15.75" customHeight="1">
      <c r="B2065" s="60" t="s">
        <v>1964</v>
      </c>
      <c r="C2065" s="55"/>
      <c r="D2065" s="122">
        <v>0.27975882820729359</v>
      </c>
      <c r="E2065" s="123">
        <v>0</v>
      </c>
      <c r="F2065" s="124">
        <v>0.27975882820729359</v>
      </c>
      <c r="O2065" s="7"/>
      <c r="Q2065" s="60" t="s">
        <v>1005</v>
      </c>
      <c r="R2065" s="60" t="s">
        <v>244</v>
      </c>
      <c r="S2065" s="122">
        <v>0.15907718494004244</v>
      </c>
      <c r="T2065" s="123">
        <v>0</v>
      </c>
      <c r="U2065" s="124">
        <v>0.15907718494004244</v>
      </c>
      <c r="AD2065" s="7"/>
    </row>
    <row r="2066" spans="2:30" ht="15.75" customHeight="1">
      <c r="B2066" s="60" t="s">
        <v>1062</v>
      </c>
      <c r="C2066" s="60" t="s">
        <v>138</v>
      </c>
      <c r="D2066" s="122">
        <v>0.26305439858223317</v>
      </c>
      <c r="E2066" s="123">
        <v>0</v>
      </c>
      <c r="F2066" s="124">
        <v>0.26305439858223317</v>
      </c>
      <c r="O2066" s="7"/>
      <c r="Q2066" s="60" t="s">
        <v>1965</v>
      </c>
      <c r="R2066" s="55"/>
      <c r="S2066" s="122">
        <v>0.15907718494004244</v>
      </c>
      <c r="T2066" s="123">
        <v>0</v>
      </c>
      <c r="U2066" s="124">
        <v>0.15907718494004244</v>
      </c>
      <c r="AD2066" s="7"/>
    </row>
    <row r="2067" spans="2:30" ht="15.75" customHeight="1">
      <c r="B2067" s="63"/>
      <c r="C2067" s="64" t="s">
        <v>310</v>
      </c>
      <c r="D2067" s="125">
        <v>1.2859043847138868E-2</v>
      </c>
      <c r="E2067" s="126">
        <v>0</v>
      </c>
      <c r="F2067" s="127">
        <v>1.2859043847138868E-2</v>
      </c>
      <c r="O2067" s="7"/>
      <c r="Q2067" s="60" t="s">
        <v>1270</v>
      </c>
      <c r="R2067" s="60" t="s">
        <v>87</v>
      </c>
      <c r="S2067" s="122">
        <v>0.10608080262691998</v>
      </c>
      <c r="T2067" s="123">
        <v>0</v>
      </c>
      <c r="U2067" s="124">
        <v>0.10608080262691998</v>
      </c>
      <c r="AD2067" s="7"/>
    </row>
    <row r="2068" spans="2:30" ht="15.75" customHeight="1">
      <c r="B2068" s="60" t="s">
        <v>1962</v>
      </c>
      <c r="C2068" s="55"/>
      <c r="D2068" s="122">
        <v>0.27591344242937205</v>
      </c>
      <c r="E2068" s="123">
        <v>0</v>
      </c>
      <c r="F2068" s="124">
        <v>0.27591344242937205</v>
      </c>
      <c r="O2068" s="7"/>
      <c r="Q2068" s="60" t="s">
        <v>1972</v>
      </c>
      <c r="R2068" s="55"/>
      <c r="S2068" s="122">
        <v>0.10608080262691998</v>
      </c>
      <c r="T2068" s="123">
        <v>0</v>
      </c>
      <c r="U2068" s="124">
        <v>0.10608080262691998</v>
      </c>
      <c r="AD2068" s="7"/>
    </row>
    <row r="2069" spans="2:30" ht="15.75" customHeight="1">
      <c r="B2069" s="60" t="s">
        <v>1005</v>
      </c>
      <c r="C2069" s="60" t="s">
        <v>244</v>
      </c>
      <c r="D2069" s="122">
        <v>0.2542332568993404</v>
      </c>
      <c r="E2069" s="123">
        <v>0</v>
      </c>
      <c r="F2069" s="124">
        <v>0.2542332568993404</v>
      </c>
      <c r="O2069" s="7"/>
      <c r="Q2069" s="60" t="s">
        <v>1295</v>
      </c>
      <c r="R2069" s="60" t="s">
        <v>193</v>
      </c>
      <c r="S2069" s="122">
        <v>0.10106576235250138</v>
      </c>
      <c r="T2069" s="123">
        <v>0</v>
      </c>
      <c r="U2069" s="124">
        <v>0.10106576235250138</v>
      </c>
      <c r="AD2069" s="7"/>
    </row>
    <row r="2070" spans="2:30" ht="15.75" customHeight="1">
      <c r="B2070" s="60" t="s">
        <v>1965</v>
      </c>
      <c r="C2070" s="55"/>
      <c r="D2070" s="122">
        <v>0.2542332568993404</v>
      </c>
      <c r="E2070" s="123">
        <v>0</v>
      </c>
      <c r="F2070" s="124">
        <v>0.2542332568993404</v>
      </c>
      <c r="O2070" s="7"/>
      <c r="Q2070" s="60" t="s">
        <v>1983</v>
      </c>
      <c r="R2070" s="55"/>
      <c r="S2070" s="122">
        <v>0.10106576235250138</v>
      </c>
      <c r="T2070" s="123">
        <v>0</v>
      </c>
      <c r="U2070" s="124">
        <v>0.10106576235250138</v>
      </c>
      <c r="AD2070" s="7"/>
    </row>
    <row r="2071" spans="2:30" ht="15.75" customHeight="1">
      <c r="B2071" s="60" t="s">
        <v>941</v>
      </c>
      <c r="C2071" s="60" t="s">
        <v>217</v>
      </c>
      <c r="D2071" s="122">
        <v>0.21271309423294338</v>
      </c>
      <c r="E2071" s="123">
        <v>0</v>
      </c>
      <c r="F2071" s="124">
        <v>0.21271309423294338</v>
      </c>
      <c r="O2071" s="7"/>
      <c r="Q2071" s="60" t="s">
        <v>1191</v>
      </c>
      <c r="R2071" s="60" t="s">
        <v>244</v>
      </c>
      <c r="S2071" s="122">
        <v>9.357481467061321E-2</v>
      </c>
      <c r="T2071" s="123">
        <v>0</v>
      </c>
      <c r="U2071" s="124">
        <v>9.357481467061321E-2</v>
      </c>
      <c r="AD2071" s="7"/>
    </row>
    <row r="2072" spans="2:30" ht="15.75" customHeight="1">
      <c r="B2072" s="60" t="s">
        <v>1968</v>
      </c>
      <c r="C2072" s="55"/>
      <c r="D2072" s="122">
        <v>0.21271309423294338</v>
      </c>
      <c r="E2072" s="123">
        <v>0</v>
      </c>
      <c r="F2072" s="124">
        <v>0.21271309423294338</v>
      </c>
      <c r="O2072" s="7"/>
      <c r="Q2072" s="60" t="s">
        <v>1970</v>
      </c>
      <c r="R2072" s="55"/>
      <c r="S2072" s="122">
        <v>9.357481467061321E-2</v>
      </c>
      <c r="T2072" s="123">
        <v>0</v>
      </c>
      <c r="U2072" s="124">
        <v>9.357481467061321E-2</v>
      </c>
      <c r="AD2072" s="7"/>
    </row>
    <row r="2073" spans="2:30" ht="15.75" customHeight="1">
      <c r="B2073" s="60" t="s">
        <v>1283</v>
      </c>
      <c r="C2073" s="60" t="s">
        <v>87</v>
      </c>
      <c r="D2073" s="122">
        <v>0.17791318222338101</v>
      </c>
      <c r="E2073" s="123">
        <v>0</v>
      </c>
      <c r="F2073" s="124">
        <v>0.17791318222338101</v>
      </c>
      <c r="O2073" s="7"/>
      <c r="Q2073" s="60" t="s">
        <v>1373</v>
      </c>
      <c r="R2073" s="60" t="s">
        <v>217</v>
      </c>
      <c r="S2073" s="122">
        <v>8.4185609482797477E-2</v>
      </c>
      <c r="T2073" s="123">
        <v>0</v>
      </c>
      <c r="U2073" s="124">
        <v>8.4185609482797477E-2</v>
      </c>
      <c r="AD2073" s="7"/>
    </row>
    <row r="2074" spans="2:30" ht="15.75" customHeight="1">
      <c r="B2074" s="60" t="s">
        <v>1980</v>
      </c>
      <c r="C2074" s="55"/>
      <c r="D2074" s="122">
        <v>0.17791318222338101</v>
      </c>
      <c r="E2074" s="123">
        <v>0</v>
      </c>
      <c r="F2074" s="124">
        <v>0.17791318222338101</v>
      </c>
      <c r="O2074" s="7"/>
      <c r="Q2074" s="60" t="s">
        <v>1973</v>
      </c>
      <c r="R2074" s="55"/>
      <c r="S2074" s="122">
        <v>8.4185609482797477E-2</v>
      </c>
      <c r="T2074" s="123">
        <v>0</v>
      </c>
      <c r="U2074" s="124">
        <v>8.4185609482797477E-2</v>
      </c>
      <c r="AD2074" s="7"/>
    </row>
    <row r="2075" spans="2:30" ht="15.75" customHeight="1">
      <c r="B2075" s="60" t="s">
        <v>1191</v>
      </c>
      <c r="C2075" s="60" t="s">
        <v>244</v>
      </c>
      <c r="D2075" s="122">
        <v>0.14954897464667083</v>
      </c>
      <c r="E2075" s="123">
        <v>0</v>
      </c>
      <c r="F2075" s="124">
        <v>0.14954897464667083</v>
      </c>
      <c r="O2075" s="7"/>
      <c r="Q2075" s="60" t="s">
        <v>1016</v>
      </c>
      <c r="R2075" s="60" t="s">
        <v>138</v>
      </c>
      <c r="S2075" s="122">
        <v>8.3306968576271595E-2</v>
      </c>
      <c r="T2075" s="123">
        <v>0</v>
      </c>
      <c r="U2075" s="124">
        <v>8.3306968576271595E-2</v>
      </c>
      <c r="AD2075" s="7"/>
    </row>
    <row r="2076" spans="2:30" ht="15.75" customHeight="1">
      <c r="B2076" s="60" t="s">
        <v>1970</v>
      </c>
      <c r="C2076" s="55"/>
      <c r="D2076" s="122">
        <v>0.14954897464667083</v>
      </c>
      <c r="E2076" s="123">
        <v>0</v>
      </c>
      <c r="F2076" s="124">
        <v>0.14954897464667083</v>
      </c>
      <c r="O2076" s="7"/>
      <c r="Q2076" s="60" t="s">
        <v>1971</v>
      </c>
      <c r="R2076" s="55"/>
      <c r="S2076" s="122">
        <v>8.3306968576271595E-2</v>
      </c>
      <c r="T2076" s="123">
        <v>0</v>
      </c>
      <c r="U2076" s="124">
        <v>8.3306968576271595E-2</v>
      </c>
      <c r="AD2076" s="7"/>
    </row>
    <row r="2077" spans="2:30" ht="15.75" customHeight="1">
      <c r="B2077" s="60" t="s">
        <v>1016</v>
      </c>
      <c r="C2077" s="60" t="s">
        <v>138</v>
      </c>
      <c r="D2077" s="122">
        <v>0.13152719929111659</v>
      </c>
      <c r="E2077" s="123">
        <v>0</v>
      </c>
      <c r="F2077" s="124">
        <v>0.13152719929111659</v>
      </c>
      <c r="O2077" s="7"/>
      <c r="Q2077" s="60" t="s">
        <v>1246</v>
      </c>
      <c r="R2077" s="60" t="s">
        <v>217</v>
      </c>
      <c r="S2077" s="122">
        <v>7.913447291382962E-2</v>
      </c>
      <c r="T2077" s="123">
        <v>0</v>
      </c>
      <c r="U2077" s="124">
        <v>7.913447291382962E-2</v>
      </c>
      <c r="AD2077" s="7"/>
    </row>
    <row r="2078" spans="2:30" ht="15.75" customHeight="1">
      <c r="B2078" s="60" t="s">
        <v>1971</v>
      </c>
      <c r="C2078" s="55"/>
      <c r="D2078" s="122">
        <v>0.13152719929111659</v>
      </c>
      <c r="E2078" s="123">
        <v>0</v>
      </c>
      <c r="F2078" s="124">
        <v>0.13152719929111659</v>
      </c>
      <c r="O2078" s="7"/>
      <c r="Q2078" s="60" t="s">
        <v>1974</v>
      </c>
      <c r="R2078" s="55"/>
      <c r="S2078" s="122">
        <v>7.913447291382962E-2</v>
      </c>
      <c r="T2078" s="123">
        <v>0</v>
      </c>
      <c r="U2078" s="124">
        <v>7.913447291382962E-2</v>
      </c>
      <c r="AD2078" s="7"/>
    </row>
    <row r="2079" spans="2:30" ht="15.75" customHeight="1">
      <c r="B2079" s="60" t="s">
        <v>1373</v>
      </c>
      <c r="C2079" s="60" t="s">
        <v>217</v>
      </c>
      <c r="D2079" s="122">
        <v>0.10635654711647169</v>
      </c>
      <c r="E2079" s="123">
        <v>0</v>
      </c>
      <c r="F2079" s="124">
        <v>0.10635654711647169</v>
      </c>
      <c r="O2079" s="7"/>
      <c r="Q2079" s="60" t="s">
        <v>1281</v>
      </c>
      <c r="R2079" s="60" t="s">
        <v>97</v>
      </c>
      <c r="S2079" s="122">
        <v>7.575542697953605E-2</v>
      </c>
      <c r="T2079" s="123">
        <v>0</v>
      </c>
      <c r="U2079" s="124">
        <v>7.575542697953605E-2</v>
      </c>
      <c r="AD2079" s="7"/>
    </row>
    <row r="2080" spans="2:30" ht="15.75" customHeight="1">
      <c r="B2080" s="60" t="s">
        <v>1973</v>
      </c>
      <c r="C2080" s="55"/>
      <c r="D2080" s="122">
        <v>0.10635654711647169</v>
      </c>
      <c r="E2080" s="123">
        <v>0</v>
      </c>
      <c r="F2080" s="124">
        <v>0.10635654711647169</v>
      </c>
      <c r="O2080" s="7"/>
      <c r="Q2080" s="60" t="s">
        <v>1985</v>
      </c>
      <c r="R2080" s="55"/>
      <c r="S2080" s="122">
        <v>7.575542697953605E-2</v>
      </c>
      <c r="T2080" s="123">
        <v>0</v>
      </c>
      <c r="U2080" s="124">
        <v>7.575542697953605E-2</v>
      </c>
      <c r="AD2080" s="7"/>
    </row>
    <row r="2081" spans="2:30" ht="15.75" customHeight="1">
      <c r="B2081" s="60" t="s">
        <v>1281</v>
      </c>
      <c r="C2081" s="60" t="s">
        <v>97</v>
      </c>
      <c r="D2081" s="122">
        <v>0.10309806126084806</v>
      </c>
      <c r="E2081" s="123">
        <v>0</v>
      </c>
      <c r="F2081" s="124">
        <v>0.10309806126084806</v>
      </c>
      <c r="O2081" s="7"/>
      <c r="Q2081" s="60" t="s">
        <v>1156</v>
      </c>
      <c r="R2081" s="60" t="s">
        <v>244</v>
      </c>
      <c r="S2081" s="122">
        <v>4.6787407335306605E-2</v>
      </c>
      <c r="T2081" s="123">
        <v>0</v>
      </c>
      <c r="U2081" s="124">
        <v>4.6787407335306605E-2</v>
      </c>
      <c r="AD2081" s="7"/>
    </row>
    <row r="2082" spans="2:30" ht="15.75" customHeight="1">
      <c r="B2082" s="60" t="s">
        <v>1985</v>
      </c>
      <c r="C2082" s="55"/>
      <c r="D2082" s="122">
        <v>0.10309806126084806</v>
      </c>
      <c r="E2082" s="123">
        <v>0</v>
      </c>
      <c r="F2082" s="124">
        <v>0.10309806126084806</v>
      </c>
      <c r="O2082" s="7"/>
      <c r="Q2082" s="60" t="s">
        <v>1975</v>
      </c>
      <c r="R2082" s="55"/>
      <c r="S2082" s="122">
        <v>4.6787407335306605E-2</v>
      </c>
      <c r="T2082" s="123">
        <v>0</v>
      </c>
      <c r="U2082" s="124">
        <v>4.6787407335306605E-2</v>
      </c>
      <c r="AD2082" s="7"/>
    </row>
    <row r="2083" spans="2:30" ht="15.75" customHeight="1">
      <c r="B2083" s="60" t="s">
        <v>1246</v>
      </c>
      <c r="C2083" s="60" t="s">
        <v>217</v>
      </c>
      <c r="D2083" s="122">
        <v>9.9975154289483392E-2</v>
      </c>
      <c r="E2083" s="123">
        <v>0</v>
      </c>
      <c r="F2083" s="124">
        <v>9.9975154289483392E-2</v>
      </c>
      <c r="O2083" s="7"/>
      <c r="Q2083" s="60" t="s">
        <v>1165</v>
      </c>
      <c r="R2083" s="60" t="s">
        <v>87</v>
      </c>
      <c r="S2083" s="122">
        <v>4.6042463709999752E-2</v>
      </c>
      <c r="T2083" s="123">
        <v>0</v>
      </c>
      <c r="U2083" s="124">
        <v>4.6042463709999752E-2</v>
      </c>
      <c r="AD2083" s="7"/>
    </row>
    <row r="2084" spans="2:30" ht="15.75" customHeight="1">
      <c r="B2084" s="60" t="s">
        <v>1974</v>
      </c>
      <c r="C2084" s="55"/>
      <c r="D2084" s="122">
        <v>9.9975154289483392E-2</v>
      </c>
      <c r="E2084" s="123">
        <v>0</v>
      </c>
      <c r="F2084" s="124">
        <v>9.9975154289483392E-2</v>
      </c>
      <c r="O2084" s="7"/>
      <c r="Q2084" s="60" t="s">
        <v>1976</v>
      </c>
      <c r="R2084" s="55"/>
      <c r="S2084" s="122">
        <v>4.6042463709999752E-2</v>
      </c>
      <c r="T2084" s="123">
        <v>0</v>
      </c>
      <c r="U2084" s="124">
        <v>4.6042463709999752E-2</v>
      </c>
      <c r="AD2084" s="7"/>
    </row>
    <row r="2085" spans="2:30" ht="15.75" customHeight="1">
      <c r="B2085" s="60" t="s">
        <v>1156</v>
      </c>
      <c r="C2085" s="60" t="s">
        <v>244</v>
      </c>
      <c r="D2085" s="122">
        <v>7.4774487323335415E-2</v>
      </c>
      <c r="E2085" s="123">
        <v>0</v>
      </c>
      <c r="F2085" s="124">
        <v>7.4774487323335415E-2</v>
      </c>
      <c r="O2085" s="7"/>
      <c r="Q2085" s="60" t="s">
        <v>988</v>
      </c>
      <c r="R2085" s="60" t="s">
        <v>217</v>
      </c>
      <c r="S2085" s="122">
        <v>4.2092804741398739E-2</v>
      </c>
      <c r="T2085" s="123">
        <v>0</v>
      </c>
      <c r="U2085" s="124">
        <v>4.2092804741398739E-2</v>
      </c>
      <c r="AD2085" s="7"/>
    </row>
    <row r="2086" spans="2:30" ht="15.75" customHeight="1">
      <c r="B2086" s="60" t="s">
        <v>1975</v>
      </c>
      <c r="C2086" s="55"/>
      <c r="D2086" s="122">
        <v>7.4774487323335415E-2</v>
      </c>
      <c r="E2086" s="123">
        <v>0</v>
      </c>
      <c r="F2086" s="124">
        <v>7.4774487323335415E-2</v>
      </c>
      <c r="O2086" s="7"/>
      <c r="Q2086" s="60" t="s">
        <v>1978</v>
      </c>
      <c r="R2086" s="55"/>
      <c r="S2086" s="122">
        <v>4.2092804741398739E-2</v>
      </c>
      <c r="T2086" s="123">
        <v>0</v>
      </c>
      <c r="U2086" s="124">
        <v>4.2092804741398739E-2</v>
      </c>
      <c r="AD2086" s="7"/>
    </row>
    <row r="2087" spans="2:30" ht="15.75" customHeight="1">
      <c r="B2087" s="60" t="s">
        <v>988</v>
      </c>
      <c r="C2087" s="60" t="s">
        <v>217</v>
      </c>
      <c r="D2087" s="122">
        <v>5.3178273558235845E-2</v>
      </c>
      <c r="E2087" s="123">
        <v>0</v>
      </c>
      <c r="F2087" s="124">
        <v>5.3178273558235845E-2</v>
      </c>
      <c r="O2087" s="7"/>
      <c r="Q2087" s="60" t="s">
        <v>1324</v>
      </c>
      <c r="R2087" s="60" t="s">
        <v>244</v>
      </c>
      <c r="S2087" s="122">
        <v>2.807244440118396E-2</v>
      </c>
      <c r="T2087" s="123">
        <v>0</v>
      </c>
      <c r="U2087" s="124">
        <v>2.807244440118396E-2</v>
      </c>
      <c r="AD2087" s="7"/>
    </row>
    <row r="2088" spans="2:30" ht="15.75" customHeight="1">
      <c r="B2088" s="60" t="s">
        <v>1978</v>
      </c>
      <c r="C2088" s="55"/>
      <c r="D2088" s="122">
        <v>5.3178273558235845E-2</v>
      </c>
      <c r="E2088" s="123">
        <v>0</v>
      </c>
      <c r="F2088" s="124">
        <v>5.3178273558235845E-2</v>
      </c>
      <c r="O2088" s="7"/>
      <c r="Q2088" s="60" t="s">
        <v>1977</v>
      </c>
      <c r="R2088" s="55"/>
      <c r="S2088" s="122">
        <v>2.807244440118396E-2</v>
      </c>
      <c r="T2088" s="123">
        <v>0</v>
      </c>
      <c r="U2088" s="124">
        <v>2.807244440118396E-2</v>
      </c>
      <c r="AD2088" s="7"/>
    </row>
    <row r="2089" spans="2:30" ht="15.75" customHeight="1">
      <c r="B2089" s="60" t="s">
        <v>1324</v>
      </c>
      <c r="C2089" s="60" t="s">
        <v>244</v>
      </c>
      <c r="D2089" s="122">
        <v>4.4864692394001246E-2</v>
      </c>
      <c r="E2089" s="123">
        <v>0</v>
      </c>
      <c r="F2089" s="124">
        <v>4.4864692394001246E-2</v>
      </c>
      <c r="O2089" s="7"/>
      <c r="Q2089" s="60" t="s">
        <v>883</v>
      </c>
      <c r="R2089" s="60" t="s">
        <v>138</v>
      </c>
      <c r="S2089" s="122">
        <v>2.5491266816014931E-2</v>
      </c>
      <c r="T2089" s="123">
        <v>0</v>
      </c>
      <c r="U2089" s="124">
        <v>2.5491266816014931E-2</v>
      </c>
      <c r="AD2089" s="7"/>
    </row>
    <row r="2090" spans="2:30" ht="15.75" customHeight="1">
      <c r="B2090" s="60" t="s">
        <v>1977</v>
      </c>
      <c r="C2090" s="55"/>
      <c r="D2090" s="122">
        <v>4.4864692394001246E-2</v>
      </c>
      <c r="E2090" s="123">
        <v>0</v>
      </c>
      <c r="F2090" s="124">
        <v>4.4864692394001246E-2</v>
      </c>
      <c r="O2090" s="7"/>
      <c r="Q2090" s="60" t="s">
        <v>1979</v>
      </c>
      <c r="R2090" s="55"/>
      <c r="S2090" s="122">
        <v>2.5491266816014931E-2</v>
      </c>
      <c r="T2090" s="123">
        <v>0</v>
      </c>
      <c r="U2090" s="124">
        <v>2.5491266816014931E-2</v>
      </c>
      <c r="AD2090" s="7"/>
    </row>
    <row r="2091" spans="2:30" ht="15.75" customHeight="1">
      <c r="B2091" s="60" t="s">
        <v>883</v>
      </c>
      <c r="C2091" s="60" t="s">
        <v>138</v>
      </c>
      <c r="D2091" s="122">
        <v>4.0246272166576023E-2</v>
      </c>
      <c r="E2091" s="123">
        <v>0</v>
      </c>
      <c r="F2091" s="124">
        <v>4.0246272166576023E-2</v>
      </c>
      <c r="O2091" s="7"/>
      <c r="Q2091" s="60" t="s">
        <v>1283</v>
      </c>
      <c r="R2091" s="60" t="s">
        <v>87</v>
      </c>
      <c r="S2091" s="122">
        <v>1.8416094310793475E-2</v>
      </c>
      <c r="T2091" s="123">
        <v>0</v>
      </c>
      <c r="U2091" s="124">
        <v>1.8416094310793475E-2</v>
      </c>
      <c r="AD2091" s="7"/>
    </row>
    <row r="2092" spans="2:30" ht="15.75" customHeight="1">
      <c r="B2092" s="60" t="s">
        <v>1979</v>
      </c>
      <c r="C2092" s="55"/>
      <c r="D2092" s="122">
        <v>4.0246272166576023E-2</v>
      </c>
      <c r="E2092" s="123">
        <v>0</v>
      </c>
      <c r="F2092" s="124">
        <v>4.0246272166576023E-2</v>
      </c>
      <c r="O2092" s="7"/>
      <c r="Q2092" s="60" t="s">
        <v>1980</v>
      </c>
      <c r="R2092" s="55"/>
      <c r="S2092" s="122">
        <v>1.8416094310793475E-2</v>
      </c>
      <c r="T2092" s="123">
        <v>0</v>
      </c>
      <c r="U2092" s="124">
        <v>1.8416094310793475E-2</v>
      </c>
      <c r="AD2092" s="7"/>
    </row>
    <row r="2093" spans="2:30" ht="15.75" customHeight="1">
      <c r="B2093" s="60" t="s">
        <v>921</v>
      </c>
      <c r="C2093" s="60" t="s">
        <v>244</v>
      </c>
      <c r="D2093" s="122">
        <v>1.4954897464667083E-2</v>
      </c>
      <c r="E2093" s="123">
        <v>0</v>
      </c>
      <c r="F2093" s="124">
        <v>1.4954897464667083E-2</v>
      </c>
      <c r="O2093" s="7"/>
      <c r="Q2093" s="60" t="s">
        <v>921</v>
      </c>
      <c r="R2093" s="60" t="s">
        <v>244</v>
      </c>
      <c r="S2093" s="122">
        <v>9.357481467061321E-3</v>
      </c>
      <c r="T2093" s="123">
        <v>0</v>
      </c>
      <c r="U2093" s="124">
        <v>9.357481467061321E-3</v>
      </c>
      <c r="AD2093" s="7"/>
    </row>
    <row r="2094" spans="2:30" ht="15.75" customHeight="1">
      <c r="B2094" s="60" t="s">
        <v>1981</v>
      </c>
      <c r="C2094" s="55"/>
      <c r="D2094" s="122">
        <v>1.4954897464667083E-2</v>
      </c>
      <c r="E2094" s="123">
        <v>0</v>
      </c>
      <c r="F2094" s="124">
        <v>1.4954897464667083E-2</v>
      </c>
      <c r="O2094" s="7"/>
      <c r="Q2094" s="60" t="s">
        <v>1981</v>
      </c>
      <c r="R2094" s="55"/>
      <c r="S2094" s="122">
        <v>9.357481467061321E-3</v>
      </c>
      <c r="T2094" s="123">
        <v>0</v>
      </c>
      <c r="U2094" s="124">
        <v>9.357481467061321E-3</v>
      </c>
      <c r="AD2094" s="7"/>
    </row>
    <row r="2095" spans="2:30" ht="15.75" customHeight="1">
      <c r="B2095" s="60" t="s">
        <v>1081</v>
      </c>
      <c r="C2095" s="60" t="s">
        <v>217</v>
      </c>
      <c r="D2095" s="122">
        <v>4.2542618846588675E-3</v>
      </c>
      <c r="E2095" s="123">
        <v>0</v>
      </c>
      <c r="F2095" s="124">
        <v>4.2542618846588675E-3</v>
      </c>
      <c r="O2095" s="7"/>
      <c r="Q2095" s="60" t="s">
        <v>1081</v>
      </c>
      <c r="R2095" s="60" t="s">
        <v>217</v>
      </c>
      <c r="S2095" s="122">
        <v>3.3674243793118987E-3</v>
      </c>
      <c r="T2095" s="123">
        <v>0</v>
      </c>
      <c r="U2095" s="124">
        <v>3.3674243793118987E-3</v>
      </c>
      <c r="AD2095" s="7"/>
    </row>
    <row r="2096" spans="2:30" ht="15.75" customHeight="1">
      <c r="B2096" s="60" t="s">
        <v>1982</v>
      </c>
      <c r="C2096" s="55"/>
      <c r="D2096" s="122">
        <v>4.2542618846588675E-3</v>
      </c>
      <c r="E2096" s="123">
        <v>0</v>
      </c>
      <c r="F2096" s="124">
        <v>4.2542618846588675E-3</v>
      </c>
      <c r="O2096" s="7"/>
      <c r="Q2096" s="60" t="s">
        <v>1982</v>
      </c>
      <c r="R2096" s="55"/>
      <c r="S2096" s="122">
        <v>3.3674243793118987E-3</v>
      </c>
      <c r="T2096" s="123">
        <v>0</v>
      </c>
      <c r="U2096" s="124">
        <v>3.3674243793118987E-3</v>
      </c>
      <c r="AD2096" s="7"/>
    </row>
    <row r="2097" spans="2:30" ht="15.75" customHeight="1">
      <c r="B2097" s="60" t="s">
        <v>987</v>
      </c>
      <c r="C2097" s="60" t="s">
        <v>128</v>
      </c>
      <c r="D2097" s="122">
        <v>0</v>
      </c>
      <c r="E2097" s="123">
        <v>0</v>
      </c>
      <c r="F2097" s="124">
        <v>0</v>
      </c>
      <c r="O2097" s="7"/>
      <c r="Q2097" s="60" t="s">
        <v>987</v>
      </c>
      <c r="R2097" s="60" t="s">
        <v>128</v>
      </c>
      <c r="S2097" s="122">
        <v>0</v>
      </c>
      <c r="T2097" s="123">
        <v>0</v>
      </c>
      <c r="U2097" s="124">
        <v>0</v>
      </c>
      <c r="AD2097" s="7"/>
    </row>
    <row r="2098" spans="2:30" ht="15.75" customHeight="1">
      <c r="B2098" s="60" t="s">
        <v>1987</v>
      </c>
      <c r="C2098" s="55"/>
      <c r="D2098" s="122">
        <v>0</v>
      </c>
      <c r="E2098" s="123">
        <v>0</v>
      </c>
      <c r="F2098" s="124">
        <v>0</v>
      </c>
      <c r="O2098" s="7"/>
      <c r="Q2098" s="60" t="s">
        <v>1987</v>
      </c>
      <c r="R2098" s="55"/>
      <c r="S2098" s="122">
        <v>0</v>
      </c>
      <c r="T2098" s="123">
        <v>0</v>
      </c>
      <c r="U2098" s="124">
        <v>0</v>
      </c>
      <c r="AD2098" s="7"/>
    </row>
    <row r="2099" spans="2:30" ht="15.75" customHeight="1">
      <c r="B2099" s="60" t="s">
        <v>1031</v>
      </c>
      <c r="C2099" s="60" t="s">
        <v>202</v>
      </c>
      <c r="D2099" s="122">
        <v>0</v>
      </c>
      <c r="E2099" s="123">
        <v>0</v>
      </c>
      <c r="F2099" s="124">
        <v>0</v>
      </c>
      <c r="O2099" s="7"/>
      <c r="Q2099" s="60" t="s">
        <v>1031</v>
      </c>
      <c r="R2099" s="60" t="s">
        <v>202</v>
      </c>
      <c r="S2099" s="122">
        <v>0</v>
      </c>
      <c r="T2099" s="123">
        <v>0</v>
      </c>
      <c r="U2099" s="124">
        <v>0</v>
      </c>
      <c r="AD2099" s="7"/>
    </row>
    <row r="2100" spans="2:30" ht="15.75" customHeight="1">
      <c r="B2100" s="63"/>
      <c r="C2100" s="64" t="s">
        <v>138</v>
      </c>
      <c r="D2100" s="125">
        <v>0</v>
      </c>
      <c r="E2100" s="126">
        <v>0</v>
      </c>
      <c r="F2100" s="127">
        <v>0</v>
      </c>
      <c r="O2100" s="7"/>
      <c r="Q2100" s="63"/>
      <c r="R2100" s="64" t="s">
        <v>138</v>
      </c>
      <c r="S2100" s="125">
        <v>0</v>
      </c>
      <c r="T2100" s="126">
        <v>0</v>
      </c>
      <c r="U2100" s="127">
        <v>0</v>
      </c>
      <c r="AD2100" s="7"/>
    </row>
    <row r="2101" spans="2:30" ht="15.75" customHeight="1">
      <c r="B2101" s="60" t="s">
        <v>1986</v>
      </c>
      <c r="C2101" s="55"/>
      <c r="D2101" s="122">
        <v>0</v>
      </c>
      <c r="E2101" s="123">
        <v>0</v>
      </c>
      <c r="F2101" s="124">
        <v>0</v>
      </c>
      <c r="O2101" s="7"/>
      <c r="Q2101" s="60" t="s">
        <v>1986</v>
      </c>
      <c r="R2101" s="55"/>
      <c r="S2101" s="122">
        <v>0</v>
      </c>
      <c r="T2101" s="123">
        <v>0</v>
      </c>
      <c r="U2101" s="124">
        <v>0</v>
      </c>
      <c r="AD2101" s="7"/>
    </row>
    <row r="2102" spans="2:30" ht="15" customHeight="1">
      <c r="B2102" s="67" t="s">
        <v>1481</v>
      </c>
      <c r="C2102" s="68"/>
      <c r="D2102" s="128">
        <v>4290030.3541074675</v>
      </c>
      <c r="E2102" s="129">
        <v>435145.11673590896</v>
      </c>
      <c r="F2102" s="130">
        <v>4725175.4708433766</v>
      </c>
      <c r="Q2102" s="67" t="s">
        <v>1481</v>
      </c>
      <c r="R2102" s="68"/>
      <c r="S2102" s="128">
        <v>2540469.4637267231</v>
      </c>
      <c r="T2102" s="129">
        <v>276555.52026663523</v>
      </c>
      <c r="U2102" s="130">
        <v>2817024.9839933584</v>
      </c>
    </row>
  </sheetData>
  <mergeCells count="4">
    <mergeCell ref="I1:M1"/>
    <mergeCell ref="Q1:U1"/>
    <mergeCell ref="X1:AB1"/>
    <mergeCell ref="B1:F1"/>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39997558519241921"/>
  </sheetPr>
  <dimension ref="A1:AQ10793"/>
  <sheetViews>
    <sheetView topLeftCell="A14" zoomScale="46" workbookViewId="0"/>
  </sheetViews>
  <sheetFormatPr defaultColWidth="12.6640625" defaultRowHeight="15" customHeight="1"/>
  <cols>
    <col min="1" max="1" width="8.75" customWidth="1"/>
    <col min="2" max="2" width="34.4140625" customWidth="1"/>
    <col min="3" max="4" width="12.6640625" customWidth="1"/>
    <col min="5" max="5" width="5.6640625" customWidth="1"/>
    <col min="6" max="6" width="5.75" customWidth="1"/>
    <col min="7" max="7" width="8.75" customWidth="1"/>
    <col min="8" max="8" width="34.75" customWidth="1"/>
    <col min="9" max="9" width="24" customWidth="1"/>
    <col min="10" max="11" width="12.6640625" customWidth="1"/>
    <col min="12" max="12" width="5.6640625" customWidth="1"/>
    <col min="13" max="13" width="5.75" customWidth="1"/>
    <col min="14" max="14" width="43.75" customWidth="1"/>
    <col min="15" max="17" width="11.75" customWidth="1"/>
    <col min="18" max="18" width="9" customWidth="1"/>
    <col min="19" max="19" width="8.75" customWidth="1"/>
    <col min="20" max="20" width="34.4140625" customWidth="1"/>
    <col min="21" max="22" width="12.6640625" customWidth="1"/>
    <col min="23" max="23" width="5.6640625" customWidth="1"/>
    <col min="24" max="24" width="5.75" customWidth="1"/>
    <col min="25" max="25" width="34.6640625" customWidth="1"/>
    <col min="26" max="28" width="13.25" customWidth="1"/>
    <col min="29" max="30" width="8.75" customWidth="1"/>
    <col min="31" max="31" width="34.75" customWidth="1"/>
    <col min="32" max="33" width="18" customWidth="1"/>
    <col min="34" max="34" width="7.25" customWidth="1"/>
    <col min="35" max="37" width="8.75" customWidth="1"/>
    <col min="38" max="38" width="33.75" customWidth="1"/>
    <col min="39" max="39" width="24" customWidth="1"/>
    <col min="40" max="41" width="12.75" customWidth="1"/>
    <col min="42" max="42" width="8.25" customWidth="1"/>
    <col min="43" max="43" width="8.75" customWidth="1"/>
  </cols>
  <sheetData>
    <row r="1" spans="1:43" ht="30.75" customHeight="1">
      <c r="A1" s="50"/>
      <c r="B1" s="120" t="s">
        <v>2004</v>
      </c>
      <c r="C1" s="87"/>
      <c r="D1" s="87"/>
      <c r="E1" s="88"/>
      <c r="F1" s="50"/>
      <c r="G1" s="50"/>
      <c r="H1" s="120" t="s">
        <v>2005</v>
      </c>
      <c r="I1" s="87"/>
      <c r="J1" s="87"/>
      <c r="K1" s="87"/>
      <c r="L1" s="87"/>
      <c r="M1" s="87"/>
      <c r="N1" s="87"/>
      <c r="O1" s="87"/>
      <c r="P1" s="87"/>
      <c r="Q1" s="88"/>
      <c r="R1" s="50"/>
      <c r="S1" s="50"/>
      <c r="T1" s="120" t="s">
        <v>2006</v>
      </c>
      <c r="U1" s="87"/>
      <c r="V1" s="87"/>
      <c r="W1" s="87"/>
      <c r="X1" s="87"/>
      <c r="Y1" s="87"/>
      <c r="Z1" s="87"/>
      <c r="AA1" s="87"/>
      <c r="AB1" s="88"/>
      <c r="AC1" s="50"/>
      <c r="AD1" s="50"/>
      <c r="AE1" s="120" t="s">
        <v>2007</v>
      </c>
      <c r="AF1" s="87"/>
      <c r="AG1" s="87"/>
      <c r="AH1" s="88"/>
      <c r="AI1" s="50"/>
      <c r="AJ1" s="50"/>
      <c r="AK1" s="50"/>
      <c r="AL1" s="120" t="s">
        <v>2008</v>
      </c>
      <c r="AM1" s="87"/>
      <c r="AN1" s="87"/>
      <c r="AO1" s="87"/>
      <c r="AP1" s="88"/>
      <c r="AQ1" s="50"/>
    </row>
    <row r="4" spans="1:43" ht="14.5">
      <c r="B4" s="71" t="s">
        <v>1993</v>
      </c>
      <c r="C4" s="70" t="s">
        <v>31</v>
      </c>
      <c r="H4" s="71" t="s">
        <v>1993</v>
      </c>
      <c r="I4" s="70" t="s">
        <v>31</v>
      </c>
      <c r="T4" s="71" t="s">
        <v>1993</v>
      </c>
      <c r="U4" s="70" t="s">
        <v>31</v>
      </c>
    </row>
    <row r="5" spans="1:43" ht="14.5">
      <c r="AE5" s="71" t="s">
        <v>1993</v>
      </c>
      <c r="AF5" s="70" t="s">
        <v>31</v>
      </c>
      <c r="AL5" s="71" t="s">
        <v>1993</v>
      </c>
      <c r="AM5" s="70" t="s">
        <v>31</v>
      </c>
    </row>
    <row r="6" spans="1:43" ht="14.5">
      <c r="B6" s="54" t="s">
        <v>2009</v>
      </c>
      <c r="C6" s="54" t="s">
        <v>1989</v>
      </c>
      <c r="D6" s="55"/>
      <c r="E6" s="56"/>
      <c r="H6" s="54" t="s">
        <v>2009</v>
      </c>
      <c r="I6" s="55"/>
      <c r="J6" s="54" t="s">
        <v>1989</v>
      </c>
      <c r="K6" s="55"/>
      <c r="L6" s="56"/>
      <c r="T6" s="54" t="s">
        <v>2009</v>
      </c>
      <c r="U6" s="54" t="s">
        <v>1989</v>
      </c>
      <c r="V6" s="55"/>
      <c r="W6" s="56"/>
    </row>
    <row r="7" spans="1:43" ht="14.5">
      <c r="B7" s="54" t="s">
        <v>1988</v>
      </c>
      <c r="C7" s="60" t="s">
        <v>1999</v>
      </c>
      <c r="D7" s="61" t="s">
        <v>1994</v>
      </c>
      <c r="E7" s="62" t="s">
        <v>1481</v>
      </c>
      <c r="H7" s="54" t="s">
        <v>1991</v>
      </c>
      <c r="I7" s="54" t="s">
        <v>1992</v>
      </c>
      <c r="J7" s="60" t="s">
        <v>1999</v>
      </c>
      <c r="K7" s="61" t="s">
        <v>1994</v>
      </c>
      <c r="L7" s="62" t="s">
        <v>1481</v>
      </c>
      <c r="N7" s="51" t="str">
        <f>"Top 20 creditors "&amp;RIGHT(H1,22)</f>
        <v>Top 20 creditors (Jan12-Dec22, US$ mln)</v>
      </c>
      <c r="O7" s="51" t="str">
        <f t="shared" ref="O7:Q7" si="0">J7</f>
        <v>Loans</v>
      </c>
      <c r="P7" s="51" t="str">
        <f t="shared" si="0"/>
        <v>Underwriting</v>
      </c>
      <c r="Q7" s="51" t="str">
        <f t="shared" si="0"/>
        <v>Grand Total</v>
      </c>
      <c r="T7" s="54" t="s">
        <v>18</v>
      </c>
      <c r="U7" s="60" t="s">
        <v>1999</v>
      </c>
      <c r="V7" s="61" t="s">
        <v>1994</v>
      </c>
      <c r="W7" s="62" t="s">
        <v>1481</v>
      </c>
      <c r="Y7" s="51" t="str">
        <f>"Top 16 groups "&amp;RIGHT(T1, 22)</f>
        <v>Top 16 groups (Jan12-Dec22, US$ mln)</v>
      </c>
      <c r="Z7" s="51" t="str">
        <f t="shared" ref="Z7:AB7" si="1">U7</f>
        <v>Loans</v>
      </c>
      <c r="AA7" s="51" t="str">
        <f t="shared" si="1"/>
        <v>Underwriting</v>
      </c>
      <c r="AB7" s="51" t="str">
        <f t="shared" si="1"/>
        <v>Grand Total</v>
      </c>
      <c r="AE7" s="54" t="s">
        <v>2009</v>
      </c>
      <c r="AF7" s="55"/>
      <c r="AG7" s="54" t="s">
        <v>1989</v>
      </c>
      <c r="AH7" s="55"/>
      <c r="AI7" s="56"/>
      <c r="AL7" s="54" t="s">
        <v>2009</v>
      </c>
      <c r="AM7" s="55"/>
      <c r="AN7" s="54" t="s">
        <v>1989</v>
      </c>
      <c r="AO7" s="55"/>
      <c r="AP7" s="56"/>
    </row>
    <row r="8" spans="1:43" ht="14.5">
      <c r="B8" s="60">
        <v>2019</v>
      </c>
      <c r="C8" s="60">
        <v>15</v>
      </c>
      <c r="D8" s="61"/>
      <c r="E8" s="62">
        <v>15</v>
      </c>
      <c r="H8" s="60" t="s">
        <v>1319</v>
      </c>
      <c r="I8" s="60" t="s">
        <v>29</v>
      </c>
      <c r="J8" s="60">
        <v>300</v>
      </c>
      <c r="K8" s="61"/>
      <c r="L8" s="62">
        <v>300</v>
      </c>
      <c r="N8" s="8" t="str">
        <f t="shared" ref="N8:N27" si="2">H8&amp;" ("&amp;I8&amp;")"</f>
        <v>Silvergate Capital (United States)</v>
      </c>
      <c r="O8" s="49">
        <f t="shared" ref="O8:Q8" si="3">J8</f>
        <v>300</v>
      </c>
      <c r="P8" s="49">
        <f t="shared" si="3"/>
        <v>0</v>
      </c>
      <c r="Q8" s="49">
        <f t="shared" si="3"/>
        <v>300</v>
      </c>
      <c r="T8" s="60" t="s">
        <v>217</v>
      </c>
      <c r="U8" s="60">
        <v>300</v>
      </c>
      <c r="V8" s="61">
        <v>161</v>
      </c>
      <c r="W8" s="62">
        <v>461</v>
      </c>
      <c r="Y8" s="8" t="str">
        <f t="shared" ref="Y8:AB8" si="4">T8</f>
        <v>Marathon Digital Holdings</v>
      </c>
      <c r="Z8" s="49">
        <f t="shared" si="4"/>
        <v>300</v>
      </c>
      <c r="AA8" s="49">
        <f t="shared" si="4"/>
        <v>161</v>
      </c>
      <c r="AB8" s="49">
        <f t="shared" si="4"/>
        <v>461</v>
      </c>
      <c r="AE8" s="54" t="s">
        <v>1991</v>
      </c>
      <c r="AF8" s="54" t="s">
        <v>18</v>
      </c>
      <c r="AG8" s="60" t="s">
        <v>1999</v>
      </c>
      <c r="AH8" s="61" t="s">
        <v>1994</v>
      </c>
      <c r="AI8" s="62" t="s">
        <v>1481</v>
      </c>
      <c r="AL8" s="54" t="s">
        <v>18</v>
      </c>
      <c r="AM8" s="54" t="s">
        <v>1991</v>
      </c>
      <c r="AN8" s="60" t="s">
        <v>1999</v>
      </c>
      <c r="AO8" s="61" t="s">
        <v>1994</v>
      </c>
      <c r="AP8" s="62" t="s">
        <v>1481</v>
      </c>
    </row>
    <row r="9" spans="1:43" ht="14.5">
      <c r="B9" s="64">
        <v>2020</v>
      </c>
      <c r="C9" s="64">
        <v>15.545669</v>
      </c>
      <c r="D9" s="65"/>
      <c r="E9" s="66">
        <v>15.545669</v>
      </c>
      <c r="H9" s="60" t="s">
        <v>1340</v>
      </c>
      <c r="I9" s="60" t="s">
        <v>29</v>
      </c>
      <c r="J9" s="60">
        <v>226.12178700000001</v>
      </c>
      <c r="K9" s="61"/>
      <c r="L9" s="62">
        <v>226.12178700000001</v>
      </c>
      <c r="N9" s="8" t="str">
        <f t="shared" si="2"/>
        <v>Stone Ridge Holdings Group (United States)</v>
      </c>
      <c r="O9" s="49">
        <f t="shared" ref="O9:Q9" si="5">J9</f>
        <v>226.12178700000001</v>
      </c>
      <c r="P9" s="49">
        <f t="shared" si="5"/>
        <v>0</v>
      </c>
      <c r="Q9" s="49">
        <f t="shared" si="5"/>
        <v>226.12178700000001</v>
      </c>
      <c r="T9" s="64" t="s">
        <v>138</v>
      </c>
      <c r="U9" s="64">
        <v>289</v>
      </c>
      <c r="V9" s="65"/>
      <c r="W9" s="66">
        <v>289</v>
      </c>
      <c r="Y9" s="8" t="str">
        <f t="shared" ref="Y9:AB9" si="6">T9</f>
        <v>Core Scientific</v>
      </c>
      <c r="Z9" s="49">
        <f t="shared" si="6"/>
        <v>289</v>
      </c>
      <c r="AA9" s="49">
        <f t="shared" si="6"/>
        <v>0</v>
      </c>
      <c r="AB9" s="49">
        <f t="shared" si="6"/>
        <v>289</v>
      </c>
      <c r="AE9" s="60" t="s">
        <v>1319</v>
      </c>
      <c r="AF9" s="60" t="s">
        <v>217</v>
      </c>
      <c r="AG9" s="60">
        <v>300</v>
      </c>
      <c r="AH9" s="61"/>
      <c r="AI9" s="62">
        <v>300</v>
      </c>
      <c r="AL9" s="60" t="s">
        <v>217</v>
      </c>
      <c r="AM9" s="60" t="s">
        <v>1319</v>
      </c>
      <c r="AN9" s="60">
        <v>300</v>
      </c>
      <c r="AO9" s="61"/>
      <c r="AP9" s="62">
        <v>300</v>
      </c>
    </row>
    <row r="10" spans="1:43" ht="14.5">
      <c r="B10" s="64">
        <v>2021</v>
      </c>
      <c r="C10" s="64">
        <v>484.26</v>
      </c>
      <c r="D10" s="65"/>
      <c r="E10" s="66">
        <v>484.26</v>
      </c>
      <c r="H10" s="60" t="s">
        <v>1169</v>
      </c>
      <c r="I10" s="60" t="s">
        <v>29</v>
      </c>
      <c r="J10" s="60">
        <v>173.5</v>
      </c>
      <c r="K10" s="61"/>
      <c r="L10" s="62">
        <v>173.5</v>
      </c>
      <c r="N10" s="8" t="str">
        <f t="shared" si="2"/>
        <v>M&amp;T Bank (United States)</v>
      </c>
      <c r="O10" s="49">
        <f t="shared" ref="O10:Q10" si="7">J10</f>
        <v>173.5</v>
      </c>
      <c r="P10" s="49">
        <f t="shared" si="7"/>
        <v>0</v>
      </c>
      <c r="Q10" s="49">
        <f t="shared" si="7"/>
        <v>173.5</v>
      </c>
      <c r="T10" s="64" t="s">
        <v>244</v>
      </c>
      <c r="U10" s="64"/>
      <c r="V10" s="65">
        <v>267</v>
      </c>
      <c r="W10" s="66">
        <v>267</v>
      </c>
      <c r="Y10" s="8" t="str">
        <f t="shared" ref="Y10:AB10" si="8">T10</f>
        <v>Riot Platforms</v>
      </c>
      <c r="Z10" s="49">
        <f t="shared" si="8"/>
        <v>0</v>
      </c>
      <c r="AA10" s="49">
        <f t="shared" si="8"/>
        <v>267</v>
      </c>
      <c r="AB10" s="49">
        <f t="shared" si="8"/>
        <v>267</v>
      </c>
      <c r="AE10" s="60" t="s">
        <v>1446</v>
      </c>
      <c r="AF10" s="55"/>
      <c r="AG10" s="60">
        <v>300</v>
      </c>
      <c r="AH10" s="61"/>
      <c r="AI10" s="62">
        <v>300</v>
      </c>
      <c r="AL10" s="63"/>
      <c r="AM10" s="64" t="s">
        <v>1095</v>
      </c>
      <c r="AN10" s="64"/>
      <c r="AO10" s="65">
        <v>161</v>
      </c>
      <c r="AP10" s="66">
        <v>161</v>
      </c>
    </row>
    <row r="11" spans="1:43" ht="14.5">
      <c r="B11" s="64">
        <v>2022</v>
      </c>
      <c r="C11" s="64">
        <v>639.08247700000015</v>
      </c>
      <c r="D11" s="65">
        <v>474.59500000000003</v>
      </c>
      <c r="E11" s="66">
        <v>1113.6774770000002</v>
      </c>
      <c r="H11" s="60" t="s">
        <v>1095</v>
      </c>
      <c r="I11" s="60" t="s">
        <v>29</v>
      </c>
      <c r="J11" s="60"/>
      <c r="K11" s="61">
        <v>163.80000000000001</v>
      </c>
      <c r="L11" s="62">
        <v>163.80000000000001</v>
      </c>
      <c r="N11" s="8" t="str">
        <f t="shared" si="2"/>
        <v>H.C. Wainwright &amp; Co (United States)</v>
      </c>
      <c r="O11" s="49">
        <f t="shared" ref="O11:Q11" si="9">J11</f>
        <v>0</v>
      </c>
      <c r="P11" s="49">
        <f t="shared" si="9"/>
        <v>163.80000000000001</v>
      </c>
      <c r="Q11" s="49">
        <f t="shared" si="9"/>
        <v>163.80000000000001</v>
      </c>
      <c r="T11" s="64" t="s">
        <v>319</v>
      </c>
      <c r="U11" s="64">
        <v>174.71449999999999</v>
      </c>
      <c r="V11" s="65">
        <v>20.6</v>
      </c>
      <c r="W11" s="66">
        <v>195.31449999999998</v>
      </c>
      <c r="Y11" s="8" t="str">
        <f t="shared" ref="Y11:AB11" si="10">T11</f>
        <v>TeraWulf</v>
      </c>
      <c r="Z11" s="49">
        <f t="shared" si="10"/>
        <v>174.71449999999999</v>
      </c>
      <c r="AA11" s="49">
        <f t="shared" si="10"/>
        <v>20.6</v>
      </c>
      <c r="AB11" s="49">
        <f t="shared" si="10"/>
        <v>195.31449999999998</v>
      </c>
      <c r="AE11" s="60" t="s">
        <v>1340</v>
      </c>
      <c r="AF11" s="60" t="s">
        <v>187</v>
      </c>
      <c r="AG11" s="60">
        <v>81</v>
      </c>
      <c r="AH11" s="61"/>
      <c r="AI11" s="62">
        <v>81</v>
      </c>
      <c r="AL11" s="60" t="s">
        <v>1443</v>
      </c>
      <c r="AM11" s="55"/>
      <c r="AN11" s="60">
        <v>300</v>
      </c>
      <c r="AO11" s="61">
        <v>161</v>
      </c>
      <c r="AP11" s="62">
        <v>461</v>
      </c>
    </row>
    <row r="12" spans="1:43" ht="14.5">
      <c r="B12" s="67" t="s">
        <v>1481</v>
      </c>
      <c r="C12" s="67">
        <v>1153.8881460000002</v>
      </c>
      <c r="D12" s="69">
        <v>474.59500000000003</v>
      </c>
      <c r="E12" s="70">
        <v>1628.483146</v>
      </c>
      <c r="H12" s="60" t="s">
        <v>1185</v>
      </c>
      <c r="I12" s="60" t="s">
        <v>29</v>
      </c>
      <c r="J12" s="60">
        <v>100</v>
      </c>
      <c r="K12" s="61"/>
      <c r="L12" s="62">
        <v>100</v>
      </c>
      <c r="N12" s="8" t="str">
        <f t="shared" si="2"/>
        <v>Massachusetts Mutual Life Insurance Company  (United States)</v>
      </c>
      <c r="O12" s="49">
        <f t="shared" ref="O12:Q12" si="11">J12</f>
        <v>100</v>
      </c>
      <c r="P12" s="49">
        <f t="shared" si="11"/>
        <v>0</v>
      </c>
      <c r="Q12" s="49">
        <f t="shared" si="11"/>
        <v>100</v>
      </c>
      <c r="T12" s="64" t="s">
        <v>187</v>
      </c>
      <c r="U12" s="64">
        <v>81</v>
      </c>
      <c r="V12" s="65">
        <v>11</v>
      </c>
      <c r="W12" s="66">
        <v>92</v>
      </c>
      <c r="Y12" s="8" t="str">
        <f t="shared" ref="Y12:AB12" si="12">T12</f>
        <v>Greenidge Generation</v>
      </c>
      <c r="Z12" s="49">
        <f t="shared" si="12"/>
        <v>81</v>
      </c>
      <c r="AA12" s="49">
        <f t="shared" si="12"/>
        <v>11</v>
      </c>
      <c r="AB12" s="49">
        <f t="shared" si="12"/>
        <v>92</v>
      </c>
      <c r="AE12" s="63"/>
      <c r="AF12" s="64" t="s">
        <v>138</v>
      </c>
      <c r="AG12" s="64">
        <v>77.5</v>
      </c>
      <c r="AH12" s="65"/>
      <c r="AI12" s="66">
        <v>77.5</v>
      </c>
      <c r="AL12" s="60" t="s">
        <v>138</v>
      </c>
      <c r="AM12" s="60" t="s">
        <v>1185</v>
      </c>
      <c r="AN12" s="60">
        <v>100</v>
      </c>
      <c r="AO12" s="61"/>
      <c r="AP12" s="62">
        <v>100</v>
      </c>
    </row>
    <row r="13" spans="1:43" ht="14.5">
      <c r="H13" s="60" t="s">
        <v>1367</v>
      </c>
      <c r="I13" s="60" t="s">
        <v>29</v>
      </c>
      <c r="J13" s="60">
        <v>60</v>
      </c>
      <c r="K13" s="61"/>
      <c r="L13" s="62">
        <v>60</v>
      </c>
      <c r="N13" s="8" t="str">
        <f t="shared" si="2"/>
        <v>Trinity Capital (United States)</v>
      </c>
      <c r="O13" s="49">
        <f t="shared" ref="O13:Q13" si="13">J13</f>
        <v>60</v>
      </c>
      <c r="P13" s="49">
        <f t="shared" si="13"/>
        <v>0</v>
      </c>
      <c r="Q13" s="49">
        <f t="shared" si="13"/>
        <v>60</v>
      </c>
      <c r="T13" s="64" t="s">
        <v>50</v>
      </c>
      <c r="U13" s="64">
        <v>75</v>
      </c>
      <c r="V13" s="65"/>
      <c r="W13" s="66">
        <v>75</v>
      </c>
      <c r="Y13" s="8" t="str">
        <f t="shared" ref="Y13:AB13" si="14">T13</f>
        <v>Atlas Power</v>
      </c>
      <c r="Z13" s="49">
        <f t="shared" si="14"/>
        <v>75</v>
      </c>
      <c r="AA13" s="49">
        <f t="shared" si="14"/>
        <v>0</v>
      </c>
      <c r="AB13" s="49">
        <f t="shared" si="14"/>
        <v>75</v>
      </c>
      <c r="AE13" s="63"/>
      <c r="AF13" s="64" t="s">
        <v>210</v>
      </c>
      <c r="AG13" s="64">
        <v>53.221786999999999</v>
      </c>
      <c r="AH13" s="65"/>
      <c r="AI13" s="66">
        <v>53.221786999999999</v>
      </c>
      <c r="AL13" s="63"/>
      <c r="AM13" s="64" t="s">
        <v>1340</v>
      </c>
      <c r="AN13" s="64">
        <v>77.5</v>
      </c>
      <c r="AO13" s="65"/>
      <c r="AP13" s="66">
        <v>77.5</v>
      </c>
    </row>
    <row r="14" spans="1:43" ht="14.5">
      <c r="H14" s="60" t="s">
        <v>974</v>
      </c>
      <c r="I14" s="60" t="s">
        <v>29</v>
      </c>
      <c r="J14" s="60"/>
      <c r="K14" s="61">
        <v>58.742857142857147</v>
      </c>
      <c r="L14" s="62">
        <v>58.742857142857147</v>
      </c>
      <c r="N14" s="8" t="str">
        <f t="shared" si="2"/>
        <v>Cantor Fitzgerald (United States)</v>
      </c>
      <c r="O14" s="49">
        <f t="shared" ref="O14:Q14" si="15">J14</f>
        <v>0</v>
      </c>
      <c r="P14" s="49">
        <f t="shared" si="15"/>
        <v>58.742857142857147</v>
      </c>
      <c r="Q14" s="49">
        <f t="shared" si="15"/>
        <v>58.742857142857147</v>
      </c>
      <c r="T14" s="64" t="s">
        <v>310</v>
      </c>
      <c r="U14" s="64">
        <v>58.1</v>
      </c>
      <c r="V14" s="65"/>
      <c r="W14" s="66">
        <v>58.1</v>
      </c>
      <c r="Y14" s="8" t="str">
        <f t="shared" ref="Y14:AB14" si="16">T14</f>
        <v>Stronghold Digital Mining</v>
      </c>
      <c r="Z14" s="49">
        <f t="shared" si="16"/>
        <v>58.1</v>
      </c>
      <c r="AA14" s="49">
        <f t="shared" si="16"/>
        <v>0</v>
      </c>
      <c r="AB14" s="49">
        <f t="shared" si="16"/>
        <v>58.1</v>
      </c>
      <c r="AE14" s="63"/>
      <c r="AF14" s="64" t="s">
        <v>306</v>
      </c>
      <c r="AG14" s="64">
        <v>14.4</v>
      </c>
      <c r="AH14" s="65"/>
      <c r="AI14" s="66">
        <v>14.4</v>
      </c>
      <c r="AL14" s="63"/>
      <c r="AM14" s="64" t="s">
        <v>902</v>
      </c>
      <c r="AN14" s="64">
        <v>31.7</v>
      </c>
      <c r="AO14" s="65"/>
      <c r="AP14" s="66">
        <v>31.7</v>
      </c>
    </row>
    <row r="15" spans="1:43" ht="14.5">
      <c r="H15" s="60" t="s">
        <v>1407</v>
      </c>
      <c r="I15" s="60" t="s">
        <v>29</v>
      </c>
      <c r="J15" s="60">
        <v>58.1</v>
      </c>
      <c r="K15" s="61"/>
      <c r="L15" s="62">
        <v>58.1</v>
      </c>
      <c r="N15" s="8" t="str">
        <f t="shared" si="2"/>
        <v>WhiteHawk Finance (United States)</v>
      </c>
      <c r="O15" s="49">
        <f t="shared" ref="O15:Q15" si="17">J15</f>
        <v>58.1</v>
      </c>
      <c r="P15" s="49">
        <f t="shared" si="17"/>
        <v>0</v>
      </c>
      <c r="Q15" s="49">
        <f t="shared" si="17"/>
        <v>58.1</v>
      </c>
      <c r="T15" s="64" t="s">
        <v>210</v>
      </c>
      <c r="U15" s="64">
        <v>53.221786999999999</v>
      </c>
      <c r="V15" s="65"/>
      <c r="W15" s="66">
        <v>53.221786999999999</v>
      </c>
      <c r="Y15" s="8" t="str">
        <f t="shared" ref="Y15:AB15" si="18">T15</f>
        <v>Iris Energy</v>
      </c>
      <c r="Z15" s="49">
        <f t="shared" si="18"/>
        <v>53.221786999999999</v>
      </c>
      <c r="AA15" s="49">
        <f t="shared" si="18"/>
        <v>0</v>
      </c>
      <c r="AB15" s="49">
        <f t="shared" si="18"/>
        <v>53.221786999999999</v>
      </c>
      <c r="AE15" s="60" t="s">
        <v>1430</v>
      </c>
      <c r="AF15" s="55"/>
      <c r="AG15" s="60">
        <v>226.12178700000001</v>
      </c>
      <c r="AH15" s="61"/>
      <c r="AI15" s="62">
        <v>226.12178700000001</v>
      </c>
      <c r="AL15" s="63"/>
      <c r="AM15" s="64" t="s">
        <v>1367</v>
      </c>
      <c r="AN15" s="64">
        <v>30</v>
      </c>
      <c r="AO15" s="65"/>
      <c r="AP15" s="66">
        <v>30</v>
      </c>
    </row>
    <row r="16" spans="1:43" ht="14.5">
      <c r="B16" s="121" t="str">
        <f>B1</f>
        <v>Loans and underwriting services, per year (Jan12-Dec22, US$ mln)</v>
      </c>
      <c r="C16" s="87"/>
      <c r="D16" s="87"/>
      <c r="E16" s="88"/>
      <c r="H16" s="60" t="s">
        <v>1171</v>
      </c>
      <c r="I16" s="60" t="s">
        <v>66</v>
      </c>
      <c r="J16" s="60"/>
      <c r="K16" s="61">
        <v>43.642857142857146</v>
      </c>
      <c r="L16" s="62">
        <v>43.642857142857146</v>
      </c>
      <c r="N16" s="8" t="str">
        <f t="shared" si="2"/>
        <v>Mackie Research Financial (Canada)</v>
      </c>
      <c r="O16" s="49">
        <f t="shared" ref="O16:Q16" si="19">J16</f>
        <v>0</v>
      </c>
      <c r="P16" s="49">
        <f t="shared" si="19"/>
        <v>43.642857142857146</v>
      </c>
      <c r="Q16" s="49">
        <f t="shared" si="19"/>
        <v>43.642857142857146</v>
      </c>
      <c r="T16" s="64" t="s">
        <v>202</v>
      </c>
      <c r="U16" s="64">
        <v>45</v>
      </c>
      <c r="V16" s="65"/>
      <c r="W16" s="66">
        <v>45</v>
      </c>
      <c r="Y16" s="8" t="str">
        <f t="shared" ref="Y16:AB16" si="20">T16</f>
        <v>Hut 8 Corp</v>
      </c>
      <c r="Z16" s="49">
        <f t="shared" si="20"/>
        <v>45</v>
      </c>
      <c r="AA16" s="49">
        <f t="shared" si="20"/>
        <v>0</v>
      </c>
      <c r="AB16" s="49">
        <f t="shared" si="20"/>
        <v>45</v>
      </c>
      <c r="AE16" s="60" t="s">
        <v>1169</v>
      </c>
      <c r="AF16" s="60" t="s">
        <v>319</v>
      </c>
      <c r="AG16" s="60">
        <v>173.5</v>
      </c>
      <c r="AH16" s="61"/>
      <c r="AI16" s="62">
        <v>173.5</v>
      </c>
      <c r="AL16" s="63"/>
      <c r="AM16" s="64" t="s">
        <v>963</v>
      </c>
      <c r="AN16" s="64">
        <v>25.799999999999997</v>
      </c>
      <c r="AO16" s="65"/>
      <c r="AP16" s="66">
        <v>25.799999999999997</v>
      </c>
    </row>
    <row r="17" spans="8:42" ht="14.5">
      <c r="H17" s="60" t="s">
        <v>925</v>
      </c>
      <c r="I17" s="60" t="s">
        <v>29</v>
      </c>
      <c r="J17" s="60"/>
      <c r="K17" s="61">
        <v>43.642857142857146</v>
      </c>
      <c r="L17" s="62">
        <v>43.642857142857146</v>
      </c>
      <c r="N17" s="8" t="str">
        <f t="shared" si="2"/>
        <v>B. Riley Financial (United States)</v>
      </c>
      <c r="O17" s="49">
        <f t="shared" ref="O17:Q17" si="21">J17</f>
        <v>0</v>
      </c>
      <c r="P17" s="49">
        <f t="shared" si="21"/>
        <v>43.642857142857146</v>
      </c>
      <c r="Q17" s="49">
        <f t="shared" si="21"/>
        <v>43.642857142857146</v>
      </c>
      <c r="T17" s="64" t="s">
        <v>38</v>
      </c>
      <c r="U17" s="64">
        <v>37.5</v>
      </c>
      <c r="V17" s="65"/>
      <c r="W17" s="66">
        <v>37.5</v>
      </c>
      <c r="Y17" s="8" t="str">
        <f t="shared" ref="Y17:AB17" si="22">T17</f>
        <v>Applied Digital</v>
      </c>
      <c r="Z17" s="49">
        <f t="shared" si="22"/>
        <v>37.5</v>
      </c>
      <c r="AA17" s="49">
        <f t="shared" si="22"/>
        <v>0</v>
      </c>
      <c r="AB17" s="49">
        <f t="shared" si="22"/>
        <v>37.5</v>
      </c>
      <c r="AE17" s="60" t="s">
        <v>1485</v>
      </c>
      <c r="AF17" s="55"/>
      <c r="AG17" s="60">
        <v>173.5</v>
      </c>
      <c r="AH17" s="61"/>
      <c r="AI17" s="62">
        <v>173.5</v>
      </c>
      <c r="AL17" s="63"/>
      <c r="AM17" s="64" t="s">
        <v>1031</v>
      </c>
      <c r="AN17" s="64">
        <v>13</v>
      </c>
      <c r="AO17" s="65"/>
      <c r="AP17" s="66">
        <v>13</v>
      </c>
    </row>
    <row r="18" spans="8:42" ht="14.5">
      <c r="H18" s="60" t="s">
        <v>1006</v>
      </c>
      <c r="I18" s="60" t="s">
        <v>29</v>
      </c>
      <c r="J18" s="60"/>
      <c r="K18" s="61">
        <v>38.142857142857146</v>
      </c>
      <c r="L18" s="62">
        <v>38.142857142857146</v>
      </c>
      <c r="N18" s="8" t="str">
        <f t="shared" si="2"/>
        <v>Condor Trading (United States)</v>
      </c>
      <c r="O18" s="49">
        <f t="shared" ref="O18:Q18" si="23">J18</f>
        <v>0</v>
      </c>
      <c r="P18" s="49">
        <f t="shared" si="23"/>
        <v>38.142857142857146</v>
      </c>
      <c r="Q18" s="49">
        <f t="shared" si="23"/>
        <v>38.142857142857146</v>
      </c>
      <c r="T18" s="64" t="s">
        <v>330</v>
      </c>
      <c r="U18" s="64">
        <v>20.170000000000002</v>
      </c>
      <c r="V18" s="65"/>
      <c r="W18" s="66">
        <v>20.170000000000002</v>
      </c>
      <c r="Y18" s="8" t="str">
        <f t="shared" ref="Y18:AB18" si="24">T18</f>
        <v>Wize Pharma</v>
      </c>
      <c r="Z18" s="49">
        <f t="shared" si="24"/>
        <v>20.170000000000002</v>
      </c>
      <c r="AA18" s="49">
        <f t="shared" si="24"/>
        <v>0</v>
      </c>
      <c r="AB18" s="49">
        <f t="shared" si="24"/>
        <v>20.170000000000002</v>
      </c>
      <c r="AE18" s="60" t="s">
        <v>1095</v>
      </c>
      <c r="AF18" s="60" t="s">
        <v>217</v>
      </c>
      <c r="AG18" s="60"/>
      <c r="AH18" s="61">
        <v>161</v>
      </c>
      <c r="AI18" s="62">
        <v>161</v>
      </c>
      <c r="AL18" s="63"/>
      <c r="AM18" s="64" t="s">
        <v>1408</v>
      </c>
      <c r="AN18" s="64">
        <v>11</v>
      </c>
      <c r="AO18" s="65"/>
      <c r="AP18" s="66">
        <v>11</v>
      </c>
    </row>
    <row r="19" spans="8:42" ht="14.5">
      <c r="H19" s="60" t="s">
        <v>1023</v>
      </c>
      <c r="I19" s="60" t="s">
        <v>29</v>
      </c>
      <c r="J19" s="60"/>
      <c r="K19" s="61">
        <v>38.142857142857146</v>
      </c>
      <c r="L19" s="62">
        <v>38.142857142857146</v>
      </c>
      <c r="N19" s="8" t="str">
        <f t="shared" si="2"/>
        <v>D.A. Davidson &amp; Co (United States)</v>
      </c>
      <c r="O19" s="49">
        <f t="shared" ref="O19:Q19" si="25">J19</f>
        <v>0</v>
      </c>
      <c r="P19" s="49">
        <f t="shared" si="25"/>
        <v>38.142857142857146</v>
      </c>
      <c r="Q19" s="49">
        <f t="shared" si="25"/>
        <v>38.142857142857146</v>
      </c>
      <c r="T19" s="64" t="s">
        <v>306</v>
      </c>
      <c r="U19" s="64">
        <v>15.4</v>
      </c>
      <c r="V19" s="65">
        <v>2.855</v>
      </c>
      <c r="W19" s="66">
        <v>18.254999999999999</v>
      </c>
      <c r="Y19" s="8" t="str">
        <f t="shared" ref="Y19:AB19" si="26">T19</f>
        <v>Soluna Holdings</v>
      </c>
      <c r="Z19" s="49">
        <f t="shared" si="26"/>
        <v>15.4</v>
      </c>
      <c r="AA19" s="49">
        <f t="shared" si="26"/>
        <v>2.855</v>
      </c>
      <c r="AB19" s="49">
        <f t="shared" si="26"/>
        <v>18.254999999999999</v>
      </c>
      <c r="AE19" s="63"/>
      <c r="AF19" s="64" t="s">
        <v>70</v>
      </c>
      <c r="AG19" s="64"/>
      <c r="AH19" s="65">
        <v>2.8</v>
      </c>
      <c r="AI19" s="66">
        <v>2.8</v>
      </c>
      <c r="AL19" s="60" t="s">
        <v>1436</v>
      </c>
      <c r="AM19" s="55"/>
      <c r="AN19" s="60">
        <v>289</v>
      </c>
      <c r="AO19" s="61"/>
      <c r="AP19" s="62">
        <v>289</v>
      </c>
    </row>
    <row r="20" spans="8:42" ht="14.5">
      <c r="H20" s="60" t="s">
        <v>1172</v>
      </c>
      <c r="I20" s="60" t="s">
        <v>211</v>
      </c>
      <c r="J20" s="60"/>
      <c r="K20" s="61">
        <v>38.142857142857146</v>
      </c>
      <c r="L20" s="62">
        <v>38.142857142857146</v>
      </c>
      <c r="N20" s="8" t="str">
        <f t="shared" si="2"/>
        <v>Macquarie Group (Australia)</v>
      </c>
      <c r="O20" s="49">
        <f t="shared" ref="O20:Q20" si="27">J20</f>
        <v>0</v>
      </c>
      <c r="P20" s="49">
        <f t="shared" si="27"/>
        <v>38.142857142857146</v>
      </c>
      <c r="Q20" s="49">
        <f t="shared" si="27"/>
        <v>38.142857142857146</v>
      </c>
      <c r="T20" s="64" t="s">
        <v>70</v>
      </c>
      <c r="U20" s="64"/>
      <c r="V20" s="65">
        <v>12.14</v>
      </c>
      <c r="W20" s="66">
        <v>12.14</v>
      </c>
      <c r="Y20" s="8" t="str">
        <f t="shared" ref="Y20:AB20" si="28">T20</f>
        <v>Bit Mining</v>
      </c>
      <c r="Z20" s="49">
        <f t="shared" si="28"/>
        <v>0</v>
      </c>
      <c r="AA20" s="49">
        <f t="shared" si="28"/>
        <v>12.14</v>
      </c>
      <c r="AB20" s="49">
        <f t="shared" si="28"/>
        <v>12.14</v>
      </c>
      <c r="AE20" s="60" t="s">
        <v>1482</v>
      </c>
      <c r="AF20" s="55"/>
      <c r="AG20" s="60"/>
      <c r="AH20" s="61">
        <v>163.80000000000001</v>
      </c>
      <c r="AI20" s="62">
        <v>163.80000000000001</v>
      </c>
      <c r="AL20" s="60" t="s">
        <v>244</v>
      </c>
      <c r="AM20" s="60" t="s">
        <v>925</v>
      </c>
      <c r="AN20" s="60"/>
      <c r="AO20" s="61">
        <v>38.142857142857146</v>
      </c>
      <c r="AP20" s="62">
        <v>38.142857142857146</v>
      </c>
    </row>
    <row r="21" spans="8:42" ht="15.75" customHeight="1">
      <c r="H21" s="60" t="s">
        <v>1288</v>
      </c>
      <c r="I21" s="60" t="s">
        <v>29</v>
      </c>
      <c r="J21" s="60"/>
      <c r="K21" s="61">
        <v>38.142857142857146</v>
      </c>
      <c r="L21" s="62">
        <v>38.142857142857146</v>
      </c>
      <c r="N21" s="8" t="str">
        <f t="shared" si="2"/>
        <v>Roth Capital Partners (United States)</v>
      </c>
      <c r="O21" s="49">
        <f t="shared" ref="O21:Q21" si="29">J21</f>
        <v>0</v>
      </c>
      <c r="P21" s="49">
        <f t="shared" si="29"/>
        <v>38.142857142857146</v>
      </c>
      <c r="Q21" s="49">
        <f t="shared" si="29"/>
        <v>38.142857142857146</v>
      </c>
      <c r="T21" s="64" t="s">
        <v>250</v>
      </c>
      <c r="U21" s="64">
        <v>3.0506899999999999</v>
      </c>
      <c r="V21" s="65"/>
      <c r="W21" s="66">
        <v>3.0506899999999999</v>
      </c>
      <c r="Y21" s="8" t="str">
        <f t="shared" ref="Y21:AB21" si="30">T21</f>
        <v>Sato Technologies</v>
      </c>
      <c r="Z21" s="49">
        <f t="shared" si="30"/>
        <v>3.0506899999999999</v>
      </c>
      <c r="AA21" s="49">
        <f t="shared" si="30"/>
        <v>0</v>
      </c>
      <c r="AB21" s="49">
        <f t="shared" si="30"/>
        <v>3.0506899999999999</v>
      </c>
      <c r="AE21" s="60" t="s">
        <v>1185</v>
      </c>
      <c r="AF21" s="60" t="s">
        <v>138</v>
      </c>
      <c r="AG21" s="60">
        <v>100</v>
      </c>
      <c r="AH21" s="61"/>
      <c r="AI21" s="62">
        <v>100</v>
      </c>
      <c r="AL21" s="63"/>
      <c r="AM21" s="64" t="s">
        <v>1172</v>
      </c>
      <c r="AN21" s="64"/>
      <c r="AO21" s="65">
        <v>38.142857142857146</v>
      </c>
      <c r="AP21" s="66">
        <v>38.142857142857146</v>
      </c>
    </row>
    <row r="22" spans="8:42" ht="15.75" customHeight="1">
      <c r="H22" s="60" t="s">
        <v>2000</v>
      </c>
      <c r="I22" s="60" t="s">
        <v>1998</v>
      </c>
      <c r="J22" s="60">
        <v>37.5</v>
      </c>
      <c r="K22" s="61"/>
      <c r="L22" s="62">
        <v>37.5</v>
      </c>
      <c r="N22" s="8" t="str">
        <f t="shared" si="2"/>
        <v>Habib Bank (Switzerland)</v>
      </c>
      <c r="O22" s="49">
        <f t="shared" ref="O22:Q22" si="31">J22</f>
        <v>37.5</v>
      </c>
      <c r="P22" s="49">
        <f t="shared" si="31"/>
        <v>0</v>
      </c>
      <c r="Q22" s="49">
        <f t="shared" si="31"/>
        <v>37.5</v>
      </c>
      <c r="T22" s="64" t="s">
        <v>45</v>
      </c>
      <c r="U22" s="64">
        <v>1.2</v>
      </c>
      <c r="V22" s="65"/>
      <c r="W22" s="66">
        <v>1.2</v>
      </c>
      <c r="Y22" s="8" t="str">
        <f t="shared" ref="Y22:AB22" si="32">T22</f>
        <v>Argo Blockchain</v>
      </c>
      <c r="Z22" s="49">
        <f t="shared" si="32"/>
        <v>1.2</v>
      </c>
      <c r="AA22" s="49">
        <f t="shared" si="32"/>
        <v>0</v>
      </c>
      <c r="AB22" s="49">
        <f t="shared" si="32"/>
        <v>1.2</v>
      </c>
      <c r="AE22" s="60" t="s">
        <v>1435</v>
      </c>
      <c r="AF22" s="55"/>
      <c r="AG22" s="60">
        <v>100</v>
      </c>
      <c r="AH22" s="61"/>
      <c r="AI22" s="62">
        <v>100</v>
      </c>
      <c r="AL22" s="63"/>
      <c r="AM22" s="64" t="s">
        <v>1023</v>
      </c>
      <c r="AN22" s="64"/>
      <c r="AO22" s="65">
        <v>38.142857142857146</v>
      </c>
      <c r="AP22" s="66">
        <v>38.142857142857146</v>
      </c>
    </row>
    <row r="23" spans="8:42" ht="15.75" customHeight="1">
      <c r="H23" s="60" t="s">
        <v>2001</v>
      </c>
      <c r="I23" s="60" t="s">
        <v>46</v>
      </c>
      <c r="J23" s="60">
        <v>37.5</v>
      </c>
      <c r="K23" s="61"/>
      <c r="L23" s="62">
        <v>37.5</v>
      </c>
      <c r="N23" s="8" t="str">
        <f t="shared" si="2"/>
        <v>CDC Group (United Kingdom)</v>
      </c>
      <c r="O23" s="49">
        <f t="shared" ref="O23:Q23" si="33">J23</f>
        <v>37.5</v>
      </c>
      <c r="P23" s="49">
        <f t="shared" si="33"/>
        <v>0</v>
      </c>
      <c r="Q23" s="49">
        <f t="shared" si="33"/>
        <v>37.5</v>
      </c>
      <c r="T23" s="64" t="s">
        <v>128</v>
      </c>
      <c r="U23" s="64">
        <v>0.531169</v>
      </c>
      <c r="V23" s="65"/>
      <c r="W23" s="66">
        <v>0.531169</v>
      </c>
      <c r="Y23" s="8" t="str">
        <f t="shared" ref="Y23:AB23" si="34">T23</f>
        <v>CleanSpark</v>
      </c>
      <c r="Z23" s="49">
        <f t="shared" si="34"/>
        <v>0.531169</v>
      </c>
      <c r="AA23" s="49">
        <f t="shared" si="34"/>
        <v>0</v>
      </c>
      <c r="AB23" s="49">
        <f t="shared" si="34"/>
        <v>0.531169</v>
      </c>
      <c r="AE23" s="60" t="s">
        <v>1367</v>
      </c>
      <c r="AF23" s="60" t="s">
        <v>202</v>
      </c>
      <c r="AG23" s="60">
        <v>30</v>
      </c>
      <c r="AH23" s="61"/>
      <c r="AI23" s="62">
        <v>30</v>
      </c>
      <c r="AL23" s="63"/>
      <c r="AM23" s="64" t="s">
        <v>1171</v>
      </c>
      <c r="AN23" s="64"/>
      <c r="AO23" s="65">
        <v>38.142857142857146</v>
      </c>
      <c r="AP23" s="66">
        <v>38.142857142857146</v>
      </c>
    </row>
    <row r="24" spans="8:42" ht="15.75" customHeight="1">
      <c r="H24" s="60" t="s">
        <v>902</v>
      </c>
      <c r="I24" s="60" t="s">
        <v>29</v>
      </c>
      <c r="J24" s="60">
        <v>31.7</v>
      </c>
      <c r="K24" s="61"/>
      <c r="L24" s="62">
        <v>31.7</v>
      </c>
      <c r="N24" s="8" t="str">
        <f t="shared" si="2"/>
        <v>Anchor Labs (United States)</v>
      </c>
      <c r="O24" s="49">
        <f t="shared" ref="O24:Q24" si="35">J24</f>
        <v>31.7</v>
      </c>
      <c r="P24" s="49">
        <f t="shared" si="35"/>
        <v>0</v>
      </c>
      <c r="Q24" s="49">
        <f t="shared" si="35"/>
        <v>31.7</v>
      </c>
      <c r="T24" s="67" t="s">
        <v>1481</v>
      </c>
      <c r="U24" s="67">
        <v>1153.888146</v>
      </c>
      <c r="V24" s="69">
        <v>474.59500000000003</v>
      </c>
      <c r="W24" s="70">
        <v>1628.483146</v>
      </c>
      <c r="Z24" s="49"/>
      <c r="AA24" s="49"/>
      <c r="AB24" s="49"/>
      <c r="AE24" s="63"/>
      <c r="AF24" s="64" t="s">
        <v>138</v>
      </c>
      <c r="AG24" s="64">
        <v>30</v>
      </c>
      <c r="AH24" s="65"/>
      <c r="AI24" s="66">
        <v>30</v>
      </c>
      <c r="AL24" s="63"/>
      <c r="AM24" s="64" t="s">
        <v>1288</v>
      </c>
      <c r="AN24" s="64"/>
      <c r="AO24" s="65">
        <v>38.142857142857146</v>
      </c>
      <c r="AP24" s="66">
        <v>38.142857142857146</v>
      </c>
    </row>
    <row r="25" spans="8:42" ht="15.75" customHeight="1">
      <c r="H25" s="60" t="s">
        <v>1031</v>
      </c>
      <c r="I25" s="60" t="s">
        <v>29</v>
      </c>
      <c r="J25" s="60">
        <v>28</v>
      </c>
      <c r="K25" s="61"/>
      <c r="L25" s="62">
        <v>28</v>
      </c>
      <c r="N25" s="8" t="str">
        <f t="shared" si="2"/>
        <v>Digital Currency Group (United States)</v>
      </c>
      <c r="O25" s="49">
        <f t="shared" ref="O25:Q25" si="36">J25</f>
        <v>28</v>
      </c>
      <c r="P25" s="49">
        <f t="shared" si="36"/>
        <v>0</v>
      </c>
      <c r="Q25" s="49">
        <f t="shared" si="36"/>
        <v>28</v>
      </c>
      <c r="Z25" s="49"/>
      <c r="AA25" s="49"/>
      <c r="AB25" s="49"/>
      <c r="AE25" s="60" t="s">
        <v>1428</v>
      </c>
      <c r="AF25" s="55"/>
      <c r="AG25" s="60">
        <v>60</v>
      </c>
      <c r="AH25" s="61"/>
      <c r="AI25" s="62">
        <v>60</v>
      </c>
      <c r="AL25" s="63"/>
      <c r="AM25" s="64" t="s">
        <v>1006</v>
      </c>
      <c r="AN25" s="64"/>
      <c r="AO25" s="65">
        <v>38.142857142857146</v>
      </c>
      <c r="AP25" s="66">
        <v>38.142857142857146</v>
      </c>
    </row>
    <row r="26" spans="8:42" ht="15.75" customHeight="1">
      <c r="H26" s="60" t="s">
        <v>963</v>
      </c>
      <c r="I26" s="60" t="s">
        <v>29</v>
      </c>
      <c r="J26" s="60">
        <v>25.799999999999997</v>
      </c>
      <c r="K26" s="61"/>
      <c r="L26" s="62">
        <v>25.799999999999997</v>
      </c>
      <c r="N26" s="8" t="str">
        <f t="shared" si="2"/>
        <v>Bremer Bank (United States)</v>
      </c>
      <c r="O26" s="49">
        <f t="shared" ref="O26:Q26" si="37">J26</f>
        <v>25.799999999999997</v>
      </c>
      <c r="P26" s="49">
        <f t="shared" si="37"/>
        <v>0</v>
      </c>
      <c r="Q26" s="49">
        <f t="shared" si="37"/>
        <v>25.799999999999997</v>
      </c>
      <c r="Z26" s="49"/>
      <c r="AA26" s="49"/>
      <c r="AB26" s="49"/>
      <c r="AE26" s="60" t="s">
        <v>974</v>
      </c>
      <c r="AF26" s="60" t="s">
        <v>244</v>
      </c>
      <c r="AG26" s="60"/>
      <c r="AH26" s="61">
        <v>38.142857142857146</v>
      </c>
      <c r="AI26" s="62">
        <v>38.142857142857146</v>
      </c>
      <c r="AL26" s="63"/>
      <c r="AM26" s="64" t="s">
        <v>974</v>
      </c>
      <c r="AN26" s="64"/>
      <c r="AO26" s="65">
        <v>38.142857142857146</v>
      </c>
      <c r="AP26" s="66">
        <v>38.142857142857146</v>
      </c>
    </row>
    <row r="27" spans="8:42" ht="15.75" customHeight="1">
      <c r="H27" s="60" t="s">
        <v>2002</v>
      </c>
      <c r="I27" s="60" t="s">
        <v>29</v>
      </c>
      <c r="J27" s="60">
        <v>22.5</v>
      </c>
      <c r="K27" s="61"/>
      <c r="L27" s="62">
        <v>22.5</v>
      </c>
      <c r="N27" s="8" t="str">
        <f t="shared" si="2"/>
        <v>Vantage Bank (United States)</v>
      </c>
      <c r="O27" s="49">
        <f t="shared" ref="O27:Q27" si="38">J27</f>
        <v>22.5</v>
      </c>
      <c r="P27" s="49">
        <f t="shared" si="38"/>
        <v>0</v>
      </c>
      <c r="Q27" s="49">
        <f t="shared" si="38"/>
        <v>22.5</v>
      </c>
      <c r="Z27" s="49"/>
      <c r="AA27" s="49"/>
      <c r="AB27" s="49"/>
      <c r="AE27" s="63"/>
      <c r="AF27" s="64" t="s">
        <v>319</v>
      </c>
      <c r="AG27" s="64"/>
      <c r="AH27" s="65">
        <v>20.6</v>
      </c>
      <c r="AI27" s="66">
        <v>20.6</v>
      </c>
      <c r="AL27" s="60" t="s">
        <v>1432</v>
      </c>
      <c r="AM27" s="55"/>
      <c r="AN27" s="60"/>
      <c r="AO27" s="61">
        <v>267</v>
      </c>
      <c r="AP27" s="62">
        <v>267</v>
      </c>
    </row>
    <row r="28" spans="8:42" ht="15.75" customHeight="1">
      <c r="H28" s="60" t="s">
        <v>2003</v>
      </c>
      <c r="I28" s="60" t="s">
        <v>29</v>
      </c>
      <c r="J28" s="60">
        <v>15</v>
      </c>
      <c r="K28" s="61"/>
      <c r="L28" s="62">
        <v>15</v>
      </c>
      <c r="AE28" s="60" t="s">
        <v>1462</v>
      </c>
      <c r="AF28" s="55"/>
      <c r="AG28" s="60"/>
      <c r="AH28" s="61">
        <v>58.742857142857147</v>
      </c>
      <c r="AI28" s="62">
        <v>58.742857142857147</v>
      </c>
      <c r="AL28" s="60" t="s">
        <v>319</v>
      </c>
      <c r="AM28" s="60" t="s">
        <v>1169</v>
      </c>
      <c r="AN28" s="60">
        <v>173.5</v>
      </c>
      <c r="AO28" s="61"/>
      <c r="AP28" s="62">
        <v>173.5</v>
      </c>
    </row>
    <row r="29" spans="8:42" ht="15.75" customHeight="1">
      <c r="H29" s="60" t="s">
        <v>1184</v>
      </c>
      <c r="I29" s="60" t="s">
        <v>211</v>
      </c>
      <c r="J29" s="60">
        <v>14.97</v>
      </c>
      <c r="K29" s="61"/>
      <c r="L29" s="62">
        <v>14.97</v>
      </c>
      <c r="N29" s="121" t="str">
        <f>N7</f>
        <v>Top 20 creditors (Jan12-Dec22, US$ mln)</v>
      </c>
      <c r="O29" s="87"/>
      <c r="P29" s="87"/>
      <c r="Q29" s="88"/>
      <c r="Y29" s="121" t="str">
        <f>Y7</f>
        <v>Top 16 groups (Jan12-Dec22, US$ mln)</v>
      </c>
      <c r="Z29" s="87"/>
      <c r="AA29" s="87"/>
      <c r="AB29" s="88"/>
      <c r="AE29" s="60" t="s">
        <v>1407</v>
      </c>
      <c r="AF29" s="60" t="s">
        <v>310</v>
      </c>
      <c r="AG29" s="60">
        <v>58.1</v>
      </c>
      <c r="AH29" s="61"/>
      <c r="AI29" s="62">
        <v>58.1</v>
      </c>
      <c r="AL29" s="63"/>
      <c r="AM29" s="64" t="s">
        <v>974</v>
      </c>
      <c r="AN29" s="64"/>
      <c r="AO29" s="65">
        <v>20.6</v>
      </c>
      <c r="AP29" s="66">
        <v>20.6</v>
      </c>
    </row>
    <row r="30" spans="8:42" ht="15.75" customHeight="1">
      <c r="H30" s="60" t="s">
        <v>1408</v>
      </c>
      <c r="I30" s="60" t="s">
        <v>29</v>
      </c>
      <c r="J30" s="60">
        <v>12.2</v>
      </c>
      <c r="K30" s="61"/>
      <c r="L30" s="62">
        <v>12.2</v>
      </c>
      <c r="AE30" s="60" t="s">
        <v>1429</v>
      </c>
      <c r="AF30" s="55"/>
      <c r="AG30" s="60">
        <v>58.1</v>
      </c>
      <c r="AH30" s="61"/>
      <c r="AI30" s="62">
        <v>58.1</v>
      </c>
      <c r="AL30" s="63"/>
      <c r="AM30" s="64" t="s">
        <v>956</v>
      </c>
      <c r="AN30" s="64">
        <v>1.2144999999999999</v>
      </c>
      <c r="AO30" s="65"/>
      <c r="AP30" s="66">
        <v>1.2144999999999999</v>
      </c>
    </row>
    <row r="31" spans="8:42" ht="15.75" customHeight="1">
      <c r="H31" s="60" t="s">
        <v>1997</v>
      </c>
      <c r="I31" s="60" t="s">
        <v>29</v>
      </c>
      <c r="J31" s="60"/>
      <c r="K31" s="61">
        <v>9.34</v>
      </c>
      <c r="L31" s="62">
        <v>9.34</v>
      </c>
      <c r="AE31" s="60" t="s">
        <v>1171</v>
      </c>
      <c r="AF31" s="60" t="s">
        <v>244</v>
      </c>
      <c r="AG31" s="60"/>
      <c r="AH31" s="61">
        <v>38.142857142857146</v>
      </c>
      <c r="AI31" s="62">
        <v>38.142857142857146</v>
      </c>
      <c r="AL31" s="60" t="s">
        <v>1468</v>
      </c>
      <c r="AM31" s="55"/>
      <c r="AN31" s="60">
        <v>174.71449999999999</v>
      </c>
      <c r="AO31" s="61">
        <v>20.6</v>
      </c>
      <c r="AP31" s="62">
        <v>195.31449999999998</v>
      </c>
    </row>
    <row r="32" spans="8:42" ht="15.75" customHeight="1">
      <c r="H32" s="60" t="s">
        <v>1394</v>
      </c>
      <c r="I32" s="60" t="s">
        <v>29</v>
      </c>
      <c r="J32" s="60">
        <v>5.2</v>
      </c>
      <c r="K32" s="61"/>
      <c r="L32" s="62">
        <v>5.2</v>
      </c>
      <c r="AE32" s="63"/>
      <c r="AF32" s="64" t="s">
        <v>187</v>
      </c>
      <c r="AG32" s="64"/>
      <c r="AH32" s="65">
        <v>5.5</v>
      </c>
      <c r="AI32" s="66">
        <v>5.5</v>
      </c>
      <c r="AL32" s="60" t="s">
        <v>187</v>
      </c>
      <c r="AM32" s="60" t="s">
        <v>1340</v>
      </c>
      <c r="AN32" s="60">
        <v>81</v>
      </c>
      <c r="AO32" s="61"/>
      <c r="AP32" s="62">
        <v>81</v>
      </c>
    </row>
    <row r="33" spans="8:42" ht="15.75" customHeight="1">
      <c r="H33" s="60" t="s">
        <v>1350</v>
      </c>
      <c r="I33" s="60" t="s">
        <v>1998</v>
      </c>
      <c r="J33" s="60">
        <v>3.0506899999999999</v>
      </c>
      <c r="K33" s="61"/>
      <c r="L33" s="62">
        <v>3.0506899999999999</v>
      </c>
      <c r="AE33" s="60" t="s">
        <v>1458</v>
      </c>
      <c r="AF33" s="55"/>
      <c r="AG33" s="60"/>
      <c r="AH33" s="61">
        <v>43.642857142857146</v>
      </c>
      <c r="AI33" s="62">
        <v>43.642857142857146</v>
      </c>
      <c r="AL33" s="63"/>
      <c r="AM33" s="64" t="s">
        <v>925</v>
      </c>
      <c r="AN33" s="64"/>
      <c r="AO33" s="65">
        <v>5.5</v>
      </c>
      <c r="AP33" s="66">
        <v>5.5</v>
      </c>
    </row>
    <row r="34" spans="8:42" ht="15.75" customHeight="1">
      <c r="H34" s="60" t="s">
        <v>1376</v>
      </c>
      <c r="I34" s="60" t="s">
        <v>29</v>
      </c>
      <c r="J34" s="60"/>
      <c r="K34" s="61">
        <v>2.855</v>
      </c>
      <c r="L34" s="62">
        <v>2.855</v>
      </c>
      <c r="AE34" s="60" t="s">
        <v>925</v>
      </c>
      <c r="AF34" s="60" t="s">
        <v>244</v>
      </c>
      <c r="AG34" s="60"/>
      <c r="AH34" s="61">
        <v>38.142857142857146</v>
      </c>
      <c r="AI34" s="62">
        <v>38.142857142857146</v>
      </c>
      <c r="AL34" s="63"/>
      <c r="AM34" s="64" t="s">
        <v>1171</v>
      </c>
      <c r="AN34" s="64"/>
      <c r="AO34" s="65">
        <v>5.5</v>
      </c>
      <c r="AP34" s="66">
        <v>5.5</v>
      </c>
    </row>
    <row r="35" spans="8:42" ht="15.75" customHeight="1">
      <c r="H35" s="60" t="s">
        <v>956</v>
      </c>
      <c r="I35" s="60" t="s">
        <v>66</v>
      </c>
      <c r="J35" s="60">
        <v>1.2144999999999999</v>
      </c>
      <c r="K35" s="61"/>
      <c r="L35" s="62">
        <v>1.2144999999999999</v>
      </c>
      <c r="AE35" s="63"/>
      <c r="AF35" s="64" t="s">
        <v>187</v>
      </c>
      <c r="AG35" s="64"/>
      <c r="AH35" s="65">
        <v>5.5</v>
      </c>
      <c r="AI35" s="66">
        <v>5.5</v>
      </c>
      <c r="AL35" s="60" t="s">
        <v>1442</v>
      </c>
      <c r="AM35" s="55"/>
      <c r="AN35" s="60">
        <v>81</v>
      </c>
      <c r="AO35" s="61">
        <v>11</v>
      </c>
      <c r="AP35" s="62">
        <v>92</v>
      </c>
    </row>
    <row r="36" spans="8:42" ht="15.75" customHeight="1">
      <c r="H36" s="60" t="s">
        <v>1143</v>
      </c>
      <c r="I36" s="60" t="s">
        <v>29</v>
      </c>
      <c r="J36" s="60">
        <v>1</v>
      </c>
      <c r="K36" s="61"/>
      <c r="L36" s="62">
        <v>1</v>
      </c>
      <c r="AE36" s="60" t="s">
        <v>1457</v>
      </c>
      <c r="AF36" s="55"/>
      <c r="AG36" s="60"/>
      <c r="AH36" s="61">
        <v>43.642857142857146</v>
      </c>
      <c r="AI36" s="62">
        <v>43.642857142857146</v>
      </c>
      <c r="AL36" s="60" t="s">
        <v>50</v>
      </c>
      <c r="AM36" s="60" t="s">
        <v>2001</v>
      </c>
      <c r="AN36" s="60">
        <v>37.5</v>
      </c>
      <c r="AO36" s="61"/>
      <c r="AP36" s="62">
        <v>37.5</v>
      </c>
    </row>
    <row r="37" spans="8:42" ht="15.75" customHeight="1">
      <c r="H37" s="60" t="s">
        <v>987</v>
      </c>
      <c r="I37" s="60" t="s">
        <v>29</v>
      </c>
      <c r="J37" s="60">
        <v>0.531169</v>
      </c>
      <c r="K37" s="61"/>
      <c r="L37" s="62">
        <v>0.531169</v>
      </c>
      <c r="AE37" s="60" t="s">
        <v>1006</v>
      </c>
      <c r="AF37" s="60" t="s">
        <v>244</v>
      </c>
      <c r="AG37" s="60"/>
      <c r="AH37" s="61">
        <v>38.142857142857146</v>
      </c>
      <c r="AI37" s="62">
        <v>38.142857142857146</v>
      </c>
      <c r="AL37" s="63"/>
      <c r="AM37" s="64" t="s">
        <v>2000</v>
      </c>
      <c r="AN37" s="64">
        <v>37.5</v>
      </c>
      <c r="AO37" s="65"/>
      <c r="AP37" s="66">
        <v>37.5</v>
      </c>
    </row>
    <row r="38" spans="8:42" ht="15.75" customHeight="1">
      <c r="H38" s="67" t="s">
        <v>1481</v>
      </c>
      <c r="I38" s="68"/>
      <c r="J38" s="67">
        <v>1153.8881460000002</v>
      </c>
      <c r="K38" s="69">
        <v>474.59500000000014</v>
      </c>
      <c r="L38" s="70">
        <v>1628.4831460000003</v>
      </c>
      <c r="AE38" s="60" t="s">
        <v>1467</v>
      </c>
      <c r="AF38" s="55"/>
      <c r="AG38" s="60"/>
      <c r="AH38" s="61">
        <v>38.142857142857146</v>
      </c>
      <c r="AI38" s="62">
        <v>38.142857142857146</v>
      </c>
      <c r="AL38" s="60" t="s">
        <v>2010</v>
      </c>
      <c r="AM38" s="55"/>
      <c r="AN38" s="60">
        <v>75</v>
      </c>
      <c r="AO38" s="61"/>
      <c r="AP38" s="62">
        <v>75</v>
      </c>
    </row>
    <row r="39" spans="8:42" ht="15.75" customHeight="1">
      <c r="AE39" s="60" t="s">
        <v>1023</v>
      </c>
      <c r="AF39" s="60" t="s">
        <v>244</v>
      </c>
      <c r="AG39" s="60"/>
      <c r="AH39" s="61">
        <v>38.142857142857146</v>
      </c>
      <c r="AI39" s="62">
        <v>38.142857142857146</v>
      </c>
      <c r="AL39" s="60" t="s">
        <v>310</v>
      </c>
      <c r="AM39" s="60" t="s">
        <v>1407</v>
      </c>
      <c r="AN39" s="60">
        <v>58.1</v>
      </c>
      <c r="AO39" s="61"/>
      <c r="AP39" s="62">
        <v>58.1</v>
      </c>
    </row>
    <row r="40" spans="8:42" ht="15.75" customHeight="1">
      <c r="AE40" s="60" t="s">
        <v>1461</v>
      </c>
      <c r="AF40" s="55"/>
      <c r="AG40" s="60"/>
      <c r="AH40" s="61">
        <v>38.142857142857146</v>
      </c>
      <c r="AI40" s="62">
        <v>38.142857142857146</v>
      </c>
      <c r="AL40" s="60" t="s">
        <v>1437</v>
      </c>
      <c r="AM40" s="55"/>
      <c r="AN40" s="60">
        <v>58.1</v>
      </c>
      <c r="AO40" s="61"/>
      <c r="AP40" s="62">
        <v>58.1</v>
      </c>
    </row>
    <row r="41" spans="8:42" ht="15.75" customHeight="1">
      <c r="AE41" s="60" t="s">
        <v>1172</v>
      </c>
      <c r="AF41" s="60" t="s">
        <v>244</v>
      </c>
      <c r="AG41" s="60"/>
      <c r="AH41" s="61">
        <v>38.142857142857146</v>
      </c>
      <c r="AI41" s="62">
        <v>38.142857142857146</v>
      </c>
      <c r="AL41" s="60" t="s">
        <v>210</v>
      </c>
      <c r="AM41" s="60" t="s">
        <v>1340</v>
      </c>
      <c r="AN41" s="60">
        <v>53.221786999999999</v>
      </c>
      <c r="AO41" s="61"/>
      <c r="AP41" s="62">
        <v>53.221786999999999</v>
      </c>
    </row>
    <row r="42" spans="8:42" ht="15.75" customHeight="1">
      <c r="AE42" s="60" t="s">
        <v>1465</v>
      </c>
      <c r="AF42" s="55"/>
      <c r="AG42" s="60"/>
      <c r="AH42" s="61">
        <v>38.142857142857146</v>
      </c>
      <c r="AI42" s="62">
        <v>38.142857142857146</v>
      </c>
      <c r="AL42" s="60" t="s">
        <v>1438</v>
      </c>
      <c r="AM42" s="55"/>
      <c r="AN42" s="60">
        <v>53.221786999999999</v>
      </c>
      <c r="AO42" s="61"/>
      <c r="AP42" s="62">
        <v>53.221786999999999</v>
      </c>
    </row>
    <row r="43" spans="8:42" ht="15.75" customHeight="1">
      <c r="AE43" s="60" t="s">
        <v>1288</v>
      </c>
      <c r="AF43" s="60" t="s">
        <v>244</v>
      </c>
      <c r="AG43" s="60"/>
      <c r="AH43" s="61">
        <v>38.142857142857146</v>
      </c>
      <c r="AI43" s="62">
        <v>38.142857142857146</v>
      </c>
      <c r="AL43" s="60" t="s">
        <v>202</v>
      </c>
      <c r="AM43" s="60" t="s">
        <v>1367</v>
      </c>
      <c r="AN43" s="60">
        <v>30</v>
      </c>
      <c r="AO43" s="61"/>
      <c r="AP43" s="62">
        <v>30</v>
      </c>
    </row>
    <row r="44" spans="8:42" ht="15.75" customHeight="1">
      <c r="AE44" s="60" t="s">
        <v>1464</v>
      </c>
      <c r="AF44" s="55"/>
      <c r="AG44" s="60"/>
      <c r="AH44" s="61">
        <v>38.142857142857146</v>
      </c>
      <c r="AI44" s="62">
        <v>38.142857142857146</v>
      </c>
      <c r="AL44" s="63"/>
      <c r="AM44" s="64" t="s">
        <v>1031</v>
      </c>
      <c r="AN44" s="64">
        <v>15</v>
      </c>
      <c r="AO44" s="65"/>
      <c r="AP44" s="66">
        <v>15</v>
      </c>
    </row>
    <row r="45" spans="8:42" ht="15.75" customHeight="1">
      <c r="AE45" s="60" t="s">
        <v>2000</v>
      </c>
      <c r="AF45" s="60" t="s">
        <v>50</v>
      </c>
      <c r="AG45" s="60">
        <v>37.5</v>
      </c>
      <c r="AH45" s="61"/>
      <c r="AI45" s="62">
        <v>37.5</v>
      </c>
      <c r="AL45" s="60" t="s">
        <v>1431</v>
      </c>
      <c r="AM45" s="55"/>
      <c r="AN45" s="60">
        <v>45</v>
      </c>
      <c r="AO45" s="61"/>
      <c r="AP45" s="62">
        <v>45</v>
      </c>
    </row>
    <row r="46" spans="8:42" ht="15.75" customHeight="1">
      <c r="AE46" s="60" t="s">
        <v>2011</v>
      </c>
      <c r="AF46" s="55"/>
      <c r="AG46" s="60">
        <v>37.5</v>
      </c>
      <c r="AH46" s="61"/>
      <c r="AI46" s="62">
        <v>37.5</v>
      </c>
      <c r="AL46" s="60" t="s">
        <v>38</v>
      </c>
      <c r="AM46" s="60" t="s">
        <v>2002</v>
      </c>
      <c r="AN46" s="60">
        <v>22.5</v>
      </c>
      <c r="AO46" s="61"/>
      <c r="AP46" s="62">
        <v>22.5</v>
      </c>
    </row>
    <row r="47" spans="8:42" ht="15.75" customHeight="1">
      <c r="AE47" s="60" t="s">
        <v>2001</v>
      </c>
      <c r="AF47" s="60" t="s">
        <v>50</v>
      </c>
      <c r="AG47" s="60">
        <v>37.5</v>
      </c>
      <c r="AH47" s="61"/>
      <c r="AI47" s="62">
        <v>37.5</v>
      </c>
      <c r="AL47" s="63"/>
      <c r="AM47" s="64" t="s">
        <v>2003</v>
      </c>
      <c r="AN47" s="64">
        <v>15</v>
      </c>
      <c r="AO47" s="65"/>
      <c r="AP47" s="66">
        <v>15</v>
      </c>
    </row>
    <row r="48" spans="8:42" ht="15.75" customHeight="1">
      <c r="AE48" s="60" t="s">
        <v>2012</v>
      </c>
      <c r="AF48" s="55"/>
      <c r="AG48" s="60">
        <v>37.5</v>
      </c>
      <c r="AH48" s="61"/>
      <c r="AI48" s="62">
        <v>37.5</v>
      </c>
      <c r="AL48" s="60" t="s">
        <v>2013</v>
      </c>
      <c r="AM48" s="55"/>
      <c r="AN48" s="60">
        <v>37.5</v>
      </c>
      <c r="AO48" s="61"/>
      <c r="AP48" s="62">
        <v>37.5</v>
      </c>
    </row>
    <row r="49" spans="31:42" ht="15.75" customHeight="1">
      <c r="AE49" s="60" t="s">
        <v>902</v>
      </c>
      <c r="AF49" s="60" t="s">
        <v>138</v>
      </c>
      <c r="AG49" s="60">
        <v>31.7</v>
      </c>
      <c r="AH49" s="61"/>
      <c r="AI49" s="62">
        <v>31.7</v>
      </c>
      <c r="AL49" s="60" t="s">
        <v>330</v>
      </c>
      <c r="AM49" s="60" t="s">
        <v>1184</v>
      </c>
      <c r="AN49" s="60">
        <v>14.97</v>
      </c>
      <c r="AO49" s="61"/>
      <c r="AP49" s="62">
        <v>14.97</v>
      </c>
    </row>
    <row r="50" spans="31:42" ht="15.75" customHeight="1">
      <c r="AE50" s="60" t="s">
        <v>1456</v>
      </c>
      <c r="AF50" s="55"/>
      <c r="AG50" s="60">
        <v>31.7</v>
      </c>
      <c r="AH50" s="61"/>
      <c r="AI50" s="62">
        <v>31.7</v>
      </c>
      <c r="AL50" s="63"/>
      <c r="AM50" s="64" t="s">
        <v>1394</v>
      </c>
      <c r="AN50" s="64">
        <v>5.2</v>
      </c>
      <c r="AO50" s="65"/>
      <c r="AP50" s="66">
        <v>5.2</v>
      </c>
    </row>
    <row r="51" spans="31:42" ht="15.75" customHeight="1">
      <c r="AE51" s="60" t="s">
        <v>1031</v>
      </c>
      <c r="AF51" s="60" t="s">
        <v>202</v>
      </c>
      <c r="AG51" s="60">
        <v>15</v>
      </c>
      <c r="AH51" s="61"/>
      <c r="AI51" s="62">
        <v>15</v>
      </c>
      <c r="AL51" s="60" t="s">
        <v>2014</v>
      </c>
      <c r="AM51" s="55"/>
      <c r="AN51" s="60">
        <v>20.170000000000002</v>
      </c>
      <c r="AO51" s="61"/>
      <c r="AP51" s="62">
        <v>20.170000000000002</v>
      </c>
    </row>
    <row r="52" spans="31:42" ht="15.75" customHeight="1">
      <c r="AE52" s="63"/>
      <c r="AF52" s="64" t="s">
        <v>138</v>
      </c>
      <c r="AG52" s="64">
        <v>13</v>
      </c>
      <c r="AH52" s="65"/>
      <c r="AI52" s="66">
        <v>13</v>
      </c>
      <c r="AL52" s="60" t="s">
        <v>306</v>
      </c>
      <c r="AM52" s="60" t="s">
        <v>1340</v>
      </c>
      <c r="AN52" s="60">
        <v>14.4</v>
      </c>
      <c r="AO52" s="61"/>
      <c r="AP52" s="62">
        <v>14.4</v>
      </c>
    </row>
    <row r="53" spans="31:42" ht="15.75" customHeight="1">
      <c r="AE53" s="60" t="s">
        <v>1986</v>
      </c>
      <c r="AF53" s="55"/>
      <c r="AG53" s="60">
        <v>28</v>
      </c>
      <c r="AH53" s="61"/>
      <c r="AI53" s="62">
        <v>28</v>
      </c>
      <c r="AL53" s="63"/>
      <c r="AM53" s="64" t="s">
        <v>1376</v>
      </c>
      <c r="AN53" s="64"/>
      <c r="AO53" s="65">
        <v>2.855</v>
      </c>
      <c r="AP53" s="66">
        <v>2.855</v>
      </c>
    </row>
    <row r="54" spans="31:42" ht="15.75" customHeight="1">
      <c r="AE54" s="60" t="s">
        <v>963</v>
      </c>
      <c r="AF54" s="60" t="s">
        <v>138</v>
      </c>
      <c r="AG54" s="60">
        <v>25.799999999999997</v>
      </c>
      <c r="AH54" s="61"/>
      <c r="AI54" s="62">
        <v>25.799999999999997</v>
      </c>
      <c r="AL54" s="63"/>
      <c r="AM54" s="64" t="s">
        <v>1143</v>
      </c>
      <c r="AN54" s="64">
        <v>1</v>
      </c>
      <c r="AO54" s="65"/>
      <c r="AP54" s="66">
        <v>1</v>
      </c>
    </row>
    <row r="55" spans="31:42" ht="15.75" customHeight="1">
      <c r="AE55" s="60" t="s">
        <v>1455</v>
      </c>
      <c r="AF55" s="55"/>
      <c r="AG55" s="60">
        <v>25.799999999999997</v>
      </c>
      <c r="AH55" s="61"/>
      <c r="AI55" s="62">
        <v>25.799999999999997</v>
      </c>
      <c r="AL55" s="60" t="s">
        <v>1472</v>
      </c>
      <c r="AM55" s="55"/>
      <c r="AN55" s="60">
        <v>15.4</v>
      </c>
      <c r="AO55" s="61">
        <v>2.855</v>
      </c>
      <c r="AP55" s="62">
        <v>18.254999999999999</v>
      </c>
    </row>
    <row r="56" spans="31:42" ht="15.75" customHeight="1">
      <c r="AE56" s="60" t="s">
        <v>2002</v>
      </c>
      <c r="AF56" s="60" t="s">
        <v>38</v>
      </c>
      <c r="AG56" s="60">
        <v>22.5</v>
      </c>
      <c r="AH56" s="61"/>
      <c r="AI56" s="62">
        <v>22.5</v>
      </c>
      <c r="AL56" s="60" t="s">
        <v>70</v>
      </c>
      <c r="AM56" s="60" t="s">
        <v>1997</v>
      </c>
      <c r="AN56" s="60"/>
      <c r="AO56" s="61">
        <v>9.34</v>
      </c>
      <c r="AP56" s="62">
        <v>9.34</v>
      </c>
    </row>
    <row r="57" spans="31:42" ht="15.75" customHeight="1">
      <c r="AE57" s="60" t="s">
        <v>2015</v>
      </c>
      <c r="AF57" s="55"/>
      <c r="AG57" s="60">
        <v>22.5</v>
      </c>
      <c r="AH57" s="61"/>
      <c r="AI57" s="62">
        <v>22.5</v>
      </c>
      <c r="AL57" s="63"/>
      <c r="AM57" s="64" t="s">
        <v>1095</v>
      </c>
      <c r="AN57" s="64"/>
      <c r="AO57" s="65">
        <v>2.8</v>
      </c>
      <c r="AP57" s="66">
        <v>2.8</v>
      </c>
    </row>
    <row r="58" spans="31:42" ht="15.75" customHeight="1">
      <c r="AE58" s="60" t="s">
        <v>2003</v>
      </c>
      <c r="AF58" s="60" t="s">
        <v>38</v>
      </c>
      <c r="AG58" s="60">
        <v>15</v>
      </c>
      <c r="AH58" s="61"/>
      <c r="AI58" s="62">
        <v>15</v>
      </c>
      <c r="AL58" s="60" t="s">
        <v>2016</v>
      </c>
      <c r="AM58" s="55"/>
      <c r="AN58" s="60"/>
      <c r="AO58" s="61">
        <v>12.14</v>
      </c>
      <c r="AP58" s="62">
        <v>12.14</v>
      </c>
    </row>
    <row r="59" spans="31:42" ht="15.75" customHeight="1">
      <c r="AE59" s="60" t="s">
        <v>2017</v>
      </c>
      <c r="AF59" s="55"/>
      <c r="AG59" s="60">
        <v>15</v>
      </c>
      <c r="AH59" s="61"/>
      <c r="AI59" s="62">
        <v>15</v>
      </c>
      <c r="AL59" s="60" t="s">
        <v>250</v>
      </c>
      <c r="AM59" s="60" t="s">
        <v>1350</v>
      </c>
      <c r="AN59" s="60">
        <v>3.0506899999999999</v>
      </c>
      <c r="AO59" s="61"/>
      <c r="AP59" s="62">
        <v>3.0506899999999999</v>
      </c>
    </row>
    <row r="60" spans="31:42" ht="15.75" customHeight="1">
      <c r="AE60" s="60" t="s">
        <v>1184</v>
      </c>
      <c r="AF60" s="60" t="s">
        <v>330</v>
      </c>
      <c r="AG60" s="60">
        <v>14.97</v>
      </c>
      <c r="AH60" s="61"/>
      <c r="AI60" s="62">
        <v>14.97</v>
      </c>
      <c r="AL60" s="60" t="s">
        <v>1471</v>
      </c>
      <c r="AM60" s="55"/>
      <c r="AN60" s="60">
        <v>3.0506899999999999</v>
      </c>
      <c r="AO60" s="61"/>
      <c r="AP60" s="62">
        <v>3.0506899999999999</v>
      </c>
    </row>
    <row r="61" spans="31:42" ht="15.75" customHeight="1">
      <c r="AE61" s="60" t="s">
        <v>1483</v>
      </c>
      <c r="AF61" s="55"/>
      <c r="AG61" s="60">
        <v>14.97</v>
      </c>
      <c r="AH61" s="61"/>
      <c r="AI61" s="62">
        <v>14.97</v>
      </c>
      <c r="AL61" s="60" t="s">
        <v>45</v>
      </c>
      <c r="AM61" s="60" t="s">
        <v>1408</v>
      </c>
      <c r="AN61" s="60">
        <v>1.2</v>
      </c>
      <c r="AO61" s="61"/>
      <c r="AP61" s="62">
        <v>1.2</v>
      </c>
    </row>
    <row r="62" spans="31:42" ht="15.75" customHeight="1">
      <c r="AE62" s="60" t="s">
        <v>1408</v>
      </c>
      <c r="AF62" s="60" t="s">
        <v>138</v>
      </c>
      <c r="AG62" s="60">
        <v>11</v>
      </c>
      <c r="AH62" s="61"/>
      <c r="AI62" s="62">
        <v>11</v>
      </c>
      <c r="AL62" s="60" t="s">
        <v>1454</v>
      </c>
      <c r="AM62" s="55"/>
      <c r="AN62" s="60">
        <v>1.2</v>
      </c>
      <c r="AO62" s="61"/>
      <c r="AP62" s="62">
        <v>1.2</v>
      </c>
    </row>
    <row r="63" spans="31:42" ht="15.75" customHeight="1">
      <c r="AE63" s="63"/>
      <c r="AF63" s="64" t="s">
        <v>45</v>
      </c>
      <c r="AG63" s="64">
        <v>1.2</v>
      </c>
      <c r="AH63" s="65"/>
      <c r="AI63" s="66">
        <v>1.2</v>
      </c>
      <c r="AL63" s="60" t="s">
        <v>128</v>
      </c>
      <c r="AM63" s="60" t="s">
        <v>987</v>
      </c>
      <c r="AN63" s="60">
        <v>0.531169</v>
      </c>
      <c r="AO63" s="61"/>
      <c r="AP63" s="62">
        <v>0.531169</v>
      </c>
    </row>
    <row r="64" spans="31:42" ht="15.75" customHeight="1">
      <c r="AE64" s="60" t="s">
        <v>1487</v>
      </c>
      <c r="AF64" s="55"/>
      <c r="AG64" s="60">
        <v>12.2</v>
      </c>
      <c r="AH64" s="61"/>
      <c r="AI64" s="62">
        <v>12.2</v>
      </c>
      <c r="AL64" s="60" t="s">
        <v>1445</v>
      </c>
      <c r="AM64" s="55"/>
      <c r="AN64" s="60">
        <v>0.531169</v>
      </c>
      <c r="AO64" s="61"/>
      <c r="AP64" s="62">
        <v>0.531169</v>
      </c>
    </row>
    <row r="65" spans="31:42" ht="15.75" customHeight="1">
      <c r="AE65" s="60" t="s">
        <v>1997</v>
      </c>
      <c r="AF65" s="60" t="s">
        <v>70</v>
      </c>
      <c r="AG65" s="60"/>
      <c r="AH65" s="61">
        <v>9.34</v>
      </c>
      <c r="AI65" s="62">
        <v>9.34</v>
      </c>
      <c r="AL65" s="67" t="s">
        <v>1481</v>
      </c>
      <c r="AM65" s="68"/>
      <c r="AN65" s="67">
        <v>1153.888146</v>
      </c>
      <c r="AO65" s="69">
        <v>474.59500000000014</v>
      </c>
      <c r="AP65" s="70">
        <v>1628.483146</v>
      </c>
    </row>
    <row r="66" spans="31:42" ht="15.75" customHeight="1">
      <c r="AE66" s="60" t="s">
        <v>2018</v>
      </c>
      <c r="AF66" s="55"/>
      <c r="AG66" s="60"/>
      <c r="AH66" s="61">
        <v>9.34</v>
      </c>
      <c r="AI66" s="62">
        <v>9.34</v>
      </c>
    </row>
    <row r="67" spans="31:42" ht="15.75" customHeight="1">
      <c r="AE67" s="60" t="s">
        <v>1394</v>
      </c>
      <c r="AF67" s="60" t="s">
        <v>330</v>
      </c>
      <c r="AG67" s="60">
        <v>5.2</v>
      </c>
      <c r="AH67" s="61"/>
      <c r="AI67" s="62">
        <v>5.2</v>
      </c>
    </row>
    <row r="68" spans="31:42" ht="15.75" customHeight="1">
      <c r="AE68" s="60" t="s">
        <v>1513</v>
      </c>
      <c r="AF68" s="55"/>
      <c r="AG68" s="60">
        <v>5.2</v>
      </c>
      <c r="AH68" s="61"/>
      <c r="AI68" s="62">
        <v>5.2</v>
      </c>
    </row>
    <row r="69" spans="31:42" ht="15.75" customHeight="1">
      <c r="AE69" s="60" t="s">
        <v>1350</v>
      </c>
      <c r="AF69" s="60" t="s">
        <v>250</v>
      </c>
      <c r="AG69" s="60">
        <v>3.0506899999999999</v>
      </c>
      <c r="AH69" s="61"/>
      <c r="AI69" s="62">
        <v>3.0506899999999999</v>
      </c>
    </row>
    <row r="70" spans="31:42" ht="15.75" customHeight="1">
      <c r="AE70" s="60" t="s">
        <v>1555</v>
      </c>
      <c r="AF70" s="55"/>
      <c r="AG70" s="60">
        <v>3.0506899999999999</v>
      </c>
      <c r="AH70" s="61"/>
      <c r="AI70" s="62">
        <v>3.0506899999999999</v>
      </c>
    </row>
    <row r="71" spans="31:42" ht="15.75" customHeight="1">
      <c r="AE71" s="60" t="s">
        <v>1376</v>
      </c>
      <c r="AF71" s="60" t="s">
        <v>306</v>
      </c>
      <c r="AG71" s="60"/>
      <c r="AH71" s="61">
        <v>2.855</v>
      </c>
      <c r="AI71" s="62">
        <v>2.855</v>
      </c>
    </row>
    <row r="72" spans="31:42" ht="15.75" customHeight="1">
      <c r="AE72" s="60" t="s">
        <v>1552</v>
      </c>
      <c r="AF72" s="55"/>
      <c r="AG72" s="60"/>
      <c r="AH72" s="61">
        <v>2.855</v>
      </c>
      <c r="AI72" s="62">
        <v>2.855</v>
      </c>
    </row>
    <row r="73" spans="31:42" ht="15.75" customHeight="1">
      <c r="AE73" s="60" t="s">
        <v>956</v>
      </c>
      <c r="AF73" s="60" t="s">
        <v>319</v>
      </c>
      <c r="AG73" s="60">
        <v>1.2144999999999999</v>
      </c>
      <c r="AH73" s="61"/>
      <c r="AI73" s="62">
        <v>1.2144999999999999</v>
      </c>
    </row>
    <row r="74" spans="31:42" ht="15.75" customHeight="1">
      <c r="AE74" s="60" t="s">
        <v>1480</v>
      </c>
      <c r="AF74" s="55"/>
      <c r="AG74" s="60">
        <v>1.2144999999999999</v>
      </c>
      <c r="AH74" s="61"/>
      <c r="AI74" s="62">
        <v>1.2144999999999999</v>
      </c>
    </row>
    <row r="75" spans="31:42" ht="15.75" customHeight="1">
      <c r="AE75" s="60" t="s">
        <v>1143</v>
      </c>
      <c r="AF75" s="60" t="s">
        <v>306</v>
      </c>
      <c r="AG75" s="60">
        <v>1</v>
      </c>
      <c r="AH75" s="61"/>
      <c r="AI75" s="62">
        <v>1</v>
      </c>
    </row>
    <row r="76" spans="31:42" ht="15.75" customHeight="1">
      <c r="AE76" s="60" t="s">
        <v>1607</v>
      </c>
      <c r="AF76" s="55"/>
      <c r="AG76" s="60">
        <v>1</v>
      </c>
      <c r="AH76" s="61"/>
      <c r="AI76" s="62">
        <v>1</v>
      </c>
    </row>
    <row r="77" spans="31:42" ht="15.75" customHeight="1">
      <c r="AE77" s="60" t="s">
        <v>987</v>
      </c>
      <c r="AF77" s="60" t="s">
        <v>128</v>
      </c>
      <c r="AG77" s="60">
        <v>0.531169</v>
      </c>
      <c r="AH77" s="61"/>
      <c r="AI77" s="62">
        <v>0.531169</v>
      </c>
    </row>
    <row r="78" spans="31:42" ht="15.75" customHeight="1">
      <c r="AE78" s="60" t="s">
        <v>1987</v>
      </c>
      <c r="AF78" s="55"/>
      <c r="AG78" s="60">
        <v>0.531169</v>
      </c>
      <c r="AH78" s="61"/>
      <c r="AI78" s="62">
        <v>0.531169</v>
      </c>
    </row>
    <row r="79" spans="31:42" ht="15.75" customHeight="1">
      <c r="AE79" s="67" t="s">
        <v>1481</v>
      </c>
      <c r="AF79" s="68"/>
      <c r="AG79" s="67">
        <v>1153.8881460000002</v>
      </c>
      <c r="AH79" s="69">
        <v>474.5950000000002</v>
      </c>
      <c r="AI79" s="70">
        <v>1628.4831460000003</v>
      </c>
    </row>
    <row r="80" spans="31:4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row r="2217" ht="15.75" customHeight="1"/>
    <row r="2218" ht="15.75" customHeight="1"/>
    <row r="2219" ht="15.75" customHeight="1"/>
    <row r="2220" ht="15.75" customHeight="1"/>
    <row r="2221" ht="15.75" customHeight="1"/>
    <row r="2222" ht="15.75" customHeight="1"/>
    <row r="2223" ht="15.75" customHeight="1"/>
    <row r="2224" ht="15.75" customHeight="1"/>
    <row r="2225" ht="15.75" customHeight="1"/>
    <row r="2226" ht="15.75" customHeight="1"/>
    <row r="2227" ht="15.75" customHeight="1"/>
    <row r="2228" ht="15.75" customHeight="1"/>
    <row r="2229" ht="15.75" customHeight="1"/>
    <row r="2230" ht="15.75" customHeight="1"/>
    <row r="2231" ht="15.75" customHeight="1"/>
    <row r="2232" ht="15.75" customHeight="1"/>
    <row r="2233" ht="15.75" customHeight="1"/>
    <row r="2234" ht="15.75" customHeight="1"/>
    <row r="2235" ht="15.75" customHeight="1"/>
    <row r="2236" ht="15.75" customHeight="1"/>
    <row r="2237" ht="15.75" customHeight="1"/>
    <row r="2238" ht="15.75" customHeight="1"/>
    <row r="2239" ht="15.75" customHeight="1"/>
    <row r="2240" ht="15.75" customHeight="1"/>
    <row r="2241" ht="15.75" customHeight="1"/>
    <row r="2242" ht="15.75" customHeight="1"/>
    <row r="2243" ht="15.75" customHeight="1"/>
    <row r="2244" ht="15.75" customHeight="1"/>
    <row r="2245" ht="15.75" customHeight="1"/>
    <row r="2246" ht="15.75" customHeight="1"/>
    <row r="2247" ht="15.75" customHeight="1"/>
    <row r="2248" ht="15.75" customHeight="1"/>
    <row r="2249" ht="15.75" customHeight="1"/>
    <row r="2250" ht="15.75" customHeight="1"/>
    <row r="2251" ht="15.75" customHeight="1"/>
    <row r="2252" ht="15.75" customHeight="1"/>
    <row r="2253" ht="15.75" customHeight="1"/>
    <row r="2254" ht="15.75" customHeight="1"/>
    <row r="2255" ht="15.75" customHeight="1"/>
    <row r="2256" ht="15.75" customHeight="1"/>
    <row r="2257" ht="15.75" customHeight="1"/>
    <row r="2258" ht="15.75" customHeight="1"/>
    <row r="2259" ht="15.75" customHeight="1"/>
    <row r="2260" ht="15.75" customHeight="1"/>
    <row r="2261" ht="15.75" customHeight="1"/>
    <row r="2262" ht="15.75" customHeight="1"/>
    <row r="2263" ht="15.75" customHeight="1"/>
    <row r="2264" ht="15.75" customHeight="1"/>
    <row r="2265" ht="15.75" customHeight="1"/>
    <row r="2266" ht="15.75" customHeight="1"/>
    <row r="2267" ht="15.75" customHeight="1"/>
    <row r="2268" ht="15.75" customHeight="1"/>
    <row r="2269" ht="15.75" customHeight="1"/>
    <row r="2270" ht="15.75" customHeight="1"/>
    <row r="2271" ht="15.75" customHeight="1"/>
    <row r="2272" ht="15.75" customHeight="1"/>
    <row r="2273" ht="15.75" customHeight="1"/>
    <row r="2274" ht="15.75" customHeight="1"/>
    <row r="2275" ht="15.75" customHeight="1"/>
    <row r="2276" ht="15.75" customHeight="1"/>
    <row r="2277" ht="15.75" customHeight="1"/>
    <row r="2278" ht="15.75" customHeight="1"/>
    <row r="2279" ht="15.75" customHeight="1"/>
    <row r="2280" ht="15.75" customHeight="1"/>
    <row r="2281" ht="15.75" customHeight="1"/>
    <row r="2282" ht="15.75" customHeight="1"/>
    <row r="2283" ht="15.75" customHeight="1"/>
    <row r="2284" ht="15.75" customHeight="1"/>
    <row r="2285" ht="15.75" customHeight="1"/>
    <row r="2286" ht="15.75" customHeight="1"/>
    <row r="2287" ht="15.75" customHeight="1"/>
    <row r="2288" ht="15.75" customHeight="1"/>
    <row r="2289" ht="15.75" customHeight="1"/>
    <row r="2290" ht="15.75" customHeight="1"/>
    <row r="2291" ht="15.75" customHeight="1"/>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row r="2308" ht="15.75" customHeight="1"/>
    <row r="2309" ht="15.75" customHeight="1"/>
    <row r="2310" ht="15.75" customHeight="1"/>
    <row r="2311" ht="15.75" customHeight="1"/>
    <row r="2312" ht="15.75" customHeight="1"/>
    <row r="2313" ht="15.75" customHeight="1"/>
    <row r="2314" ht="15.75" customHeight="1"/>
    <row r="2315" ht="15.75" customHeight="1"/>
    <row r="2316" ht="15.75" customHeight="1"/>
    <row r="2317" ht="15.75" customHeight="1"/>
    <row r="2318" ht="15.75" customHeight="1"/>
    <row r="2319" ht="15.75" customHeight="1"/>
    <row r="2320" ht="15.75" customHeight="1"/>
    <row r="2321" ht="15.75" customHeight="1"/>
    <row r="2322" ht="15.75" customHeight="1"/>
    <row r="2323" ht="15.75" customHeight="1"/>
    <row r="2324" ht="15.75" customHeight="1"/>
    <row r="2325" ht="15.75" customHeight="1"/>
    <row r="2326" ht="15.75" customHeight="1"/>
    <row r="2327" ht="15.75" customHeight="1"/>
    <row r="2328" ht="15.75" customHeight="1"/>
    <row r="2329" ht="15.75" customHeight="1"/>
    <row r="2330" ht="15.75" customHeight="1"/>
    <row r="2331" ht="15.75" customHeight="1"/>
    <row r="2332" ht="15.75" customHeight="1"/>
    <row r="2333" ht="15.75" customHeight="1"/>
    <row r="2334" ht="15.75" customHeight="1"/>
    <row r="2335" ht="15.75" customHeight="1"/>
    <row r="2336" ht="15.75" customHeight="1"/>
    <row r="2337" ht="15.75" customHeight="1"/>
    <row r="2338" ht="15.75" customHeight="1"/>
    <row r="2339" ht="15.75" customHeight="1"/>
    <row r="2340" ht="15.75" customHeight="1"/>
    <row r="2341" ht="15.75" customHeight="1"/>
    <row r="2342" ht="15.75" customHeight="1"/>
    <row r="2343" ht="15.75" customHeight="1"/>
    <row r="2344" ht="15.75" customHeight="1"/>
    <row r="2345" ht="15.75" customHeight="1"/>
    <row r="2346" ht="15.75" customHeight="1"/>
    <row r="2347" ht="15.75" customHeight="1"/>
    <row r="2348" ht="15.75" customHeight="1"/>
    <row r="2349" ht="15.75" customHeight="1"/>
    <row r="2350" ht="15.75" customHeight="1"/>
    <row r="2351" ht="15.75" customHeight="1"/>
    <row r="2352" ht="15.75" customHeight="1"/>
    <row r="2353" ht="15.75" customHeight="1"/>
    <row r="2354" ht="15.75" customHeight="1"/>
    <row r="2355" ht="15.75" customHeight="1"/>
    <row r="2356" ht="15.75" customHeight="1"/>
    <row r="2357" ht="15.75" customHeight="1"/>
    <row r="2358" ht="15.75" customHeight="1"/>
    <row r="2359" ht="15.75" customHeight="1"/>
    <row r="2360" ht="15.75" customHeight="1"/>
    <row r="2361" ht="15.75" customHeight="1"/>
    <row r="2362" ht="15.75" customHeight="1"/>
    <row r="2363" ht="15.75" customHeight="1"/>
    <row r="2364" ht="15.75" customHeight="1"/>
    <row r="2365" ht="15.75" customHeight="1"/>
    <row r="2366" ht="15.75" customHeight="1"/>
    <row r="2367" ht="15.75" customHeight="1"/>
    <row r="2368" ht="15.75" customHeight="1"/>
    <row r="2369" ht="15.75" customHeight="1"/>
    <row r="2370" ht="15.75" customHeight="1"/>
    <row r="2371" ht="15.75" customHeight="1"/>
    <row r="2372" ht="15.75" customHeight="1"/>
    <row r="2373" ht="15.75" customHeight="1"/>
    <row r="2374" ht="15.75" customHeight="1"/>
    <row r="2375" ht="15.75" customHeight="1"/>
    <row r="2376" ht="15.75" customHeight="1"/>
    <row r="2377" ht="15.75" customHeight="1"/>
    <row r="2378" ht="15.75" customHeight="1"/>
    <row r="2379" ht="15.75" customHeight="1"/>
    <row r="2380" ht="15.75" customHeight="1"/>
    <row r="2381" ht="15.75" customHeight="1"/>
    <row r="2382" ht="15.75" customHeight="1"/>
    <row r="2383" ht="15.75" customHeight="1"/>
    <row r="2384" ht="15.75" customHeight="1"/>
    <row r="2385" ht="15.75" customHeight="1"/>
    <row r="2386" ht="15.75" customHeight="1"/>
    <row r="2387" ht="15.75" customHeight="1"/>
    <row r="2388" ht="15.75" customHeight="1"/>
    <row r="2389" ht="15.75" customHeight="1"/>
    <row r="2390" ht="15.75" customHeight="1"/>
    <row r="2391" ht="15.75" customHeight="1"/>
    <row r="2392" ht="15.75" customHeight="1"/>
    <row r="2393" ht="15.75" customHeight="1"/>
    <row r="2394" ht="15.75" customHeight="1"/>
    <row r="2395" ht="15.75" customHeight="1"/>
    <row r="2396" ht="15.75" customHeight="1"/>
    <row r="2397" ht="15.75" customHeight="1"/>
    <row r="2398" ht="15.75" customHeight="1"/>
    <row r="2399" ht="15.75" customHeight="1"/>
    <row r="2400" ht="15.75" customHeight="1"/>
    <row r="2401" ht="15.75" customHeight="1"/>
    <row r="2402" ht="15.75" customHeight="1"/>
    <row r="2403" ht="15.75" customHeight="1"/>
    <row r="2404" ht="15.75" customHeight="1"/>
    <row r="2405" ht="15.75" customHeight="1"/>
    <row r="2406" ht="15.75" customHeight="1"/>
    <row r="2407" ht="15.75" customHeight="1"/>
    <row r="2408" ht="15.75" customHeight="1"/>
    <row r="2409" ht="15.75" customHeight="1"/>
    <row r="2410" ht="15.75" customHeight="1"/>
    <row r="2411" ht="15.75" customHeight="1"/>
    <row r="2412" ht="15.75" customHeight="1"/>
    <row r="2413" ht="15.75" customHeight="1"/>
    <row r="2414" ht="15.75" customHeight="1"/>
    <row r="2415" ht="15.75" customHeight="1"/>
    <row r="2416" ht="15.75" customHeight="1"/>
    <row r="2417" ht="15.75" customHeight="1"/>
    <row r="2418" ht="15.75" customHeight="1"/>
    <row r="2419" ht="15.75" customHeight="1"/>
    <row r="2420" ht="15.75" customHeight="1"/>
    <row r="2421" ht="15.75" customHeight="1"/>
    <row r="2422" ht="15.75" customHeight="1"/>
    <row r="2423" ht="15.75" customHeight="1"/>
    <row r="2424" ht="15.75" customHeight="1"/>
    <row r="2425" ht="15.75" customHeight="1"/>
    <row r="2426" ht="15.75" customHeight="1"/>
    <row r="2427" ht="15.75" customHeight="1"/>
    <row r="2428" ht="15.75" customHeight="1"/>
    <row r="2429" ht="15.75" customHeight="1"/>
    <row r="2430" ht="15.75" customHeight="1"/>
    <row r="2431" ht="15.75" customHeight="1"/>
    <row r="2432" ht="15.75" customHeight="1"/>
    <row r="2433" ht="15.75" customHeight="1"/>
    <row r="2434" ht="15.75" customHeight="1"/>
    <row r="2435" ht="15.75" customHeight="1"/>
    <row r="2436" ht="15.75" customHeight="1"/>
    <row r="2437" ht="15.75" customHeight="1"/>
    <row r="2438" ht="15.75" customHeight="1"/>
    <row r="2439" ht="15.75" customHeight="1"/>
    <row r="2440" ht="15.75" customHeight="1"/>
    <row r="2441" ht="15.75" customHeight="1"/>
    <row r="2442" ht="15.75" customHeight="1"/>
    <row r="2443" ht="15.75" customHeight="1"/>
    <row r="2444" ht="15.75" customHeight="1"/>
    <row r="2445" ht="15.75" customHeight="1"/>
    <row r="2446" ht="15.75" customHeight="1"/>
    <row r="2447" ht="15.75" customHeight="1"/>
    <row r="2448" ht="15.75" customHeight="1"/>
    <row r="2449" ht="15.75" customHeight="1"/>
    <row r="2450" ht="15.75" customHeight="1"/>
    <row r="2451" ht="15.75" customHeight="1"/>
    <row r="2452" ht="15.75" customHeight="1"/>
    <row r="2453" ht="15.75" customHeight="1"/>
    <row r="2454" ht="15.75" customHeight="1"/>
    <row r="2455" ht="15.75" customHeight="1"/>
    <row r="2456" ht="15.75" customHeight="1"/>
    <row r="2457" ht="15.75" customHeight="1"/>
    <row r="2458" ht="15.75" customHeight="1"/>
    <row r="2459" ht="15.75" customHeight="1"/>
    <row r="2460" ht="15.75" customHeight="1"/>
    <row r="2461" ht="15.75" customHeight="1"/>
    <row r="2462" ht="15.75" customHeight="1"/>
    <row r="2463" ht="15.75" customHeight="1"/>
    <row r="2464" ht="15.75" customHeight="1"/>
    <row r="2465" ht="15.75" customHeight="1"/>
    <row r="2466" ht="15.75" customHeight="1"/>
    <row r="2467" ht="15.75" customHeight="1"/>
    <row r="2468" ht="15.75" customHeight="1"/>
    <row r="2469" ht="15.75" customHeight="1"/>
    <row r="2470" ht="15.75" customHeight="1"/>
    <row r="2471" ht="15.75" customHeight="1"/>
    <row r="2472" ht="15.75" customHeight="1"/>
    <row r="2473" ht="15.75" customHeight="1"/>
    <row r="2474" ht="15.75" customHeight="1"/>
    <row r="2475" ht="15.75" customHeight="1"/>
    <row r="2476" ht="15.75" customHeight="1"/>
    <row r="2477" ht="15.75" customHeight="1"/>
    <row r="2478" ht="15.75" customHeight="1"/>
    <row r="2479" ht="15.75" customHeight="1"/>
    <row r="2480" ht="15.75" customHeight="1"/>
    <row r="2481" ht="15.75" customHeight="1"/>
    <row r="2482" ht="15.75" customHeight="1"/>
    <row r="2483" ht="15.75" customHeight="1"/>
    <row r="2484" ht="15.75" customHeight="1"/>
    <row r="2485" ht="15.75" customHeight="1"/>
    <row r="2486" ht="15.75" customHeight="1"/>
    <row r="2487" ht="15.75" customHeight="1"/>
    <row r="2488" ht="15.75" customHeight="1"/>
    <row r="2489" ht="15.75" customHeight="1"/>
    <row r="2490" ht="15.75" customHeight="1"/>
    <row r="2491" ht="15.75" customHeight="1"/>
    <row r="2492" ht="15.75" customHeight="1"/>
    <row r="2493" ht="15.75" customHeight="1"/>
    <row r="2494" ht="15.75" customHeight="1"/>
    <row r="2495" ht="15.75" customHeight="1"/>
    <row r="2496" ht="15.75" customHeight="1"/>
    <row r="2497" ht="15.75" customHeight="1"/>
    <row r="2498" ht="15.75" customHeight="1"/>
    <row r="2499" ht="15.75" customHeight="1"/>
    <row r="2500" ht="15.75" customHeight="1"/>
    <row r="2501" ht="15.75" customHeight="1"/>
    <row r="2502" ht="15.75" customHeight="1"/>
    <row r="2503" ht="15.75" customHeight="1"/>
    <row r="2504" ht="15.75" customHeight="1"/>
    <row r="2505" ht="15.75" customHeight="1"/>
    <row r="2506" ht="15.75" customHeight="1"/>
    <row r="2507" ht="15.75" customHeight="1"/>
    <row r="2508" ht="15.75" customHeight="1"/>
    <row r="2509" ht="15.75" customHeight="1"/>
    <row r="2510" ht="15.75" customHeight="1"/>
    <row r="2511" ht="15.75" customHeight="1"/>
    <row r="2512" ht="15.75" customHeight="1"/>
    <row r="2513" ht="15.75" customHeight="1"/>
    <row r="2514" ht="15.75" customHeight="1"/>
    <row r="2515" ht="15.75" customHeight="1"/>
    <row r="2516" ht="15.75" customHeight="1"/>
    <row r="2517" ht="15.75" customHeight="1"/>
    <row r="2518" ht="15.75" customHeight="1"/>
    <row r="2519" ht="15.75" customHeight="1"/>
    <row r="2520" ht="15.75" customHeight="1"/>
    <row r="2521" ht="15.75" customHeight="1"/>
    <row r="2522" ht="15.75" customHeight="1"/>
    <row r="2523" ht="15.75" customHeight="1"/>
    <row r="2524" ht="15.75" customHeight="1"/>
    <row r="2525" ht="15.75" customHeight="1"/>
    <row r="2526" ht="15.75" customHeight="1"/>
    <row r="2527" ht="15.75" customHeight="1"/>
    <row r="2528" ht="15.75" customHeight="1"/>
    <row r="2529" ht="15.75" customHeight="1"/>
    <row r="2530" ht="15.75" customHeight="1"/>
    <row r="2531" ht="15.75" customHeight="1"/>
    <row r="2532" ht="15.75" customHeight="1"/>
    <row r="2533" ht="15.75" customHeight="1"/>
    <row r="2534" ht="15.75" customHeight="1"/>
    <row r="2535" ht="15.75" customHeight="1"/>
    <row r="2536" ht="15.75" customHeight="1"/>
    <row r="2537" ht="15.75" customHeight="1"/>
    <row r="2538" ht="15.75" customHeight="1"/>
    <row r="2539" ht="15.75" customHeight="1"/>
    <row r="2540" ht="15.75" customHeight="1"/>
    <row r="2541" ht="15.75" customHeight="1"/>
    <row r="2542" ht="15.75" customHeight="1"/>
    <row r="2543" ht="15.75" customHeight="1"/>
    <row r="2544" ht="15.75" customHeight="1"/>
    <row r="2545" ht="15.75" customHeight="1"/>
    <row r="2546" ht="15.75" customHeight="1"/>
    <row r="2547" ht="15.75" customHeight="1"/>
    <row r="2548" ht="15.75" customHeight="1"/>
    <row r="2549" ht="15.75" customHeight="1"/>
    <row r="2550" ht="15.75" customHeight="1"/>
    <row r="2551" ht="15.75" customHeight="1"/>
    <row r="2552" ht="15.75" customHeight="1"/>
    <row r="2553" ht="15.75" customHeight="1"/>
    <row r="2554" ht="15.75" customHeight="1"/>
    <row r="2555" ht="15.75" customHeight="1"/>
    <row r="2556" ht="15.75" customHeight="1"/>
    <row r="2557" ht="15.75" customHeight="1"/>
    <row r="2558" ht="15.75" customHeight="1"/>
    <row r="2559" ht="15.75" customHeight="1"/>
    <row r="2560" ht="15.75" customHeight="1"/>
    <row r="2561" ht="15.75" customHeight="1"/>
    <row r="2562" ht="15.75" customHeight="1"/>
    <row r="2563" ht="15.75" customHeight="1"/>
    <row r="2564" ht="15.75" customHeight="1"/>
    <row r="2565" ht="15.75" customHeight="1"/>
    <row r="2566" ht="15.75" customHeight="1"/>
    <row r="2567" ht="15.75" customHeight="1"/>
    <row r="2568" ht="15.75" customHeight="1"/>
    <row r="2569" ht="15.75" customHeight="1"/>
    <row r="2570" ht="15.75" customHeight="1"/>
    <row r="2571" ht="15.75" customHeight="1"/>
    <row r="2572" ht="15.75" customHeight="1"/>
    <row r="2573" ht="15.75" customHeight="1"/>
    <row r="2574" ht="15.75" customHeight="1"/>
    <row r="2575" ht="15.75" customHeight="1"/>
    <row r="2576" ht="15.75" customHeight="1"/>
    <row r="2577" ht="15.75" customHeight="1"/>
    <row r="2578" ht="15.75" customHeight="1"/>
    <row r="2579" ht="15.75" customHeight="1"/>
    <row r="2580" ht="15.75" customHeight="1"/>
    <row r="2581" ht="15.75" customHeight="1"/>
    <row r="2582" ht="15.75" customHeight="1"/>
    <row r="2583" ht="15.75" customHeight="1"/>
    <row r="2584" ht="15.75" customHeight="1"/>
    <row r="2585" ht="15.75" customHeight="1"/>
    <row r="2586" ht="15.75" customHeight="1"/>
    <row r="2587" ht="15.75" customHeight="1"/>
    <row r="2588" ht="15.75" customHeight="1"/>
    <row r="2589" ht="15.75" customHeight="1"/>
    <row r="2590" ht="15.75" customHeight="1"/>
    <row r="2591" ht="15.75" customHeight="1"/>
    <row r="2592" ht="15.75" customHeight="1"/>
    <row r="2593" ht="15.75" customHeight="1"/>
    <row r="2594" ht="15.75" customHeight="1"/>
    <row r="2595" ht="15.75" customHeight="1"/>
    <row r="2596" ht="15.75" customHeight="1"/>
    <row r="2597" ht="15.75" customHeight="1"/>
    <row r="2598" ht="15.75" customHeight="1"/>
    <row r="2599" ht="15.75" customHeight="1"/>
    <row r="2600" ht="15.75" customHeight="1"/>
    <row r="2601" ht="15.75" customHeight="1"/>
    <row r="2602" ht="15.75" customHeight="1"/>
    <row r="2603" ht="15.75" customHeight="1"/>
    <row r="2604" ht="15.75" customHeight="1"/>
    <row r="2605" ht="15.75" customHeight="1"/>
    <row r="2606" ht="15.75" customHeight="1"/>
    <row r="2607" ht="15.75" customHeight="1"/>
    <row r="2608" ht="15.75" customHeight="1"/>
    <row r="2609" ht="15.75" customHeight="1"/>
    <row r="2610" ht="15.75" customHeight="1"/>
    <row r="2611" ht="15.75" customHeight="1"/>
    <row r="2612" ht="15.75" customHeight="1"/>
    <row r="2613" ht="15.75" customHeight="1"/>
    <row r="2614" ht="15.75" customHeight="1"/>
    <row r="2615" ht="15.75" customHeight="1"/>
    <row r="2616" ht="15.75" customHeight="1"/>
    <row r="2617" ht="15.75" customHeight="1"/>
    <row r="2618" ht="15.75" customHeight="1"/>
    <row r="2619" ht="15.75" customHeight="1"/>
    <row r="2620" ht="15.75" customHeight="1"/>
    <row r="2621" ht="15.75" customHeight="1"/>
    <row r="2622" ht="15.75" customHeight="1"/>
    <row r="2623" ht="15.75" customHeight="1"/>
    <row r="2624" ht="15.75" customHeight="1"/>
    <row r="2625" ht="15.75" customHeight="1"/>
    <row r="2626" ht="15.75" customHeight="1"/>
    <row r="2627" ht="15.75" customHeight="1"/>
    <row r="2628" ht="15.75" customHeight="1"/>
    <row r="2629" ht="15.75" customHeight="1"/>
    <row r="2630" ht="15.75" customHeight="1"/>
    <row r="2631" ht="15.75" customHeight="1"/>
    <row r="2632" ht="15.75" customHeight="1"/>
    <row r="2633" ht="15.75" customHeight="1"/>
    <row r="2634" ht="15.75" customHeight="1"/>
    <row r="2635" ht="15.75" customHeight="1"/>
    <row r="2636" ht="15.75" customHeight="1"/>
    <row r="2637" ht="15.75" customHeight="1"/>
    <row r="2638" ht="15.75" customHeight="1"/>
    <row r="2639" ht="15.75" customHeight="1"/>
    <row r="2640" ht="15.75" customHeight="1"/>
    <row r="2641" ht="15.75" customHeight="1"/>
    <row r="2642" ht="15.75" customHeight="1"/>
    <row r="2643" ht="15.75" customHeight="1"/>
    <row r="2644" ht="15.75" customHeight="1"/>
    <row r="2645" ht="15.75" customHeight="1"/>
    <row r="2646" ht="15.75" customHeight="1"/>
    <row r="2647" ht="15.75" customHeight="1"/>
    <row r="2648" ht="15.75" customHeight="1"/>
    <row r="2649" ht="15.75" customHeight="1"/>
    <row r="2650" ht="15.75" customHeight="1"/>
    <row r="2651" ht="15.75" customHeight="1"/>
    <row r="2652" ht="15.75" customHeight="1"/>
    <row r="2653" ht="15.75" customHeight="1"/>
    <row r="2654" ht="15.75" customHeight="1"/>
    <row r="2655" ht="15.75" customHeight="1"/>
    <row r="2656" ht="15.75" customHeight="1"/>
    <row r="2657" ht="15.75" customHeight="1"/>
    <row r="2658" ht="15.75" customHeight="1"/>
    <row r="2659" ht="15.75" customHeight="1"/>
    <row r="2660" ht="15.75" customHeight="1"/>
    <row r="2661" ht="15.75" customHeight="1"/>
    <row r="2662" ht="15.75" customHeight="1"/>
    <row r="2663" ht="15.75" customHeight="1"/>
    <row r="2664" ht="15.75" customHeight="1"/>
    <row r="2665" ht="15.75" customHeight="1"/>
    <row r="2666" ht="15.75" customHeight="1"/>
    <row r="2667" ht="15.75" customHeight="1"/>
    <row r="2668" ht="15.75" customHeight="1"/>
    <row r="2669" ht="15.75" customHeight="1"/>
    <row r="2670" ht="15.75" customHeight="1"/>
    <row r="2671" ht="15.75" customHeight="1"/>
    <row r="2672" ht="15.75" customHeight="1"/>
    <row r="2673" ht="15.75" customHeight="1"/>
    <row r="2674" ht="15.75" customHeight="1"/>
    <row r="2675" ht="15.75" customHeight="1"/>
    <row r="2676" ht="15.75" customHeight="1"/>
    <row r="2677" ht="15.75" customHeight="1"/>
    <row r="2678" ht="15.75" customHeight="1"/>
    <row r="2679" ht="15.75" customHeight="1"/>
    <row r="2680" ht="15.75" customHeight="1"/>
    <row r="2681" ht="15.75" customHeight="1"/>
    <row r="2682" ht="15.75" customHeight="1"/>
    <row r="2683" ht="15.75" customHeight="1"/>
    <row r="2684" ht="15.75" customHeight="1"/>
    <row r="2685" ht="15.75" customHeight="1"/>
    <row r="2686" ht="15.75" customHeight="1"/>
    <row r="2687" ht="15.75" customHeight="1"/>
    <row r="2688" ht="15.75" customHeight="1"/>
    <row r="2689" ht="15.75" customHeight="1"/>
    <row r="2690" ht="15.75" customHeight="1"/>
    <row r="2691" ht="15.75" customHeight="1"/>
    <row r="2692" ht="15.75" customHeight="1"/>
    <row r="2693" ht="15.75" customHeight="1"/>
    <row r="2694" ht="15.75" customHeight="1"/>
    <row r="2695" ht="15.75" customHeight="1"/>
    <row r="2696" ht="15.75" customHeight="1"/>
    <row r="2697" ht="15.75" customHeight="1"/>
    <row r="2698" ht="15.75" customHeight="1"/>
    <row r="2699" ht="15.75" customHeight="1"/>
    <row r="2700" ht="15.75" customHeight="1"/>
    <row r="2701" ht="15.75" customHeight="1"/>
    <row r="2702" ht="15.75" customHeight="1"/>
    <row r="2703" ht="15.75" customHeight="1"/>
    <row r="2704" ht="15.75" customHeight="1"/>
    <row r="2705" ht="15.75" customHeight="1"/>
    <row r="2706" ht="15.75" customHeight="1"/>
    <row r="2707" ht="15.75" customHeight="1"/>
    <row r="2708" ht="15.75" customHeight="1"/>
    <row r="2709" ht="15.75" customHeight="1"/>
    <row r="2710" ht="15.75" customHeight="1"/>
    <row r="2711" ht="15.75" customHeight="1"/>
    <row r="2712" ht="15.75" customHeight="1"/>
    <row r="2713" ht="15.75" customHeight="1"/>
    <row r="2714" ht="15.75" customHeight="1"/>
    <row r="2715" ht="15.75" customHeight="1"/>
    <row r="2716" ht="15.75" customHeight="1"/>
    <row r="2717" ht="15.75" customHeight="1"/>
    <row r="2718" ht="15.75" customHeight="1"/>
    <row r="2719" ht="15.75" customHeight="1"/>
    <row r="2720" ht="15.75" customHeight="1"/>
    <row r="2721" ht="15.75" customHeight="1"/>
    <row r="2722" ht="15.75" customHeight="1"/>
    <row r="2723" ht="15.75" customHeight="1"/>
    <row r="2724" ht="15.75" customHeight="1"/>
    <row r="2725" ht="15.75" customHeight="1"/>
    <row r="2726" ht="15.75" customHeight="1"/>
    <row r="2727" ht="15.75" customHeight="1"/>
    <row r="2728" ht="15.75" customHeight="1"/>
    <row r="2729" ht="15.75" customHeight="1"/>
    <row r="2730" ht="15.75" customHeight="1"/>
    <row r="2731" ht="15.75" customHeight="1"/>
    <row r="2732" ht="15.75" customHeight="1"/>
    <row r="2733" ht="15.75" customHeight="1"/>
    <row r="2734" ht="15.75" customHeight="1"/>
    <row r="2735" ht="15.75" customHeight="1"/>
    <row r="2736" ht="15.75" customHeight="1"/>
    <row r="2737" ht="15.75" customHeight="1"/>
    <row r="2738" ht="15.75" customHeight="1"/>
    <row r="2739" ht="15.75" customHeight="1"/>
    <row r="2740" ht="15.75" customHeight="1"/>
    <row r="2741" ht="15.75" customHeight="1"/>
    <row r="2742" ht="15.75" customHeight="1"/>
    <row r="2743" ht="15.75" customHeight="1"/>
    <row r="2744" ht="15.75" customHeight="1"/>
    <row r="2745" ht="15.75" customHeight="1"/>
    <row r="2746" ht="15.75" customHeight="1"/>
    <row r="2747" ht="15.75" customHeight="1"/>
    <row r="2748" ht="15.75" customHeight="1"/>
    <row r="2749" ht="15.75" customHeight="1"/>
    <row r="2750" ht="15.75" customHeight="1"/>
    <row r="2751" ht="15.75" customHeight="1"/>
    <row r="2752" ht="15.75" customHeight="1"/>
    <row r="2753" ht="15.75" customHeight="1"/>
    <row r="2754" ht="15.75" customHeight="1"/>
    <row r="2755" ht="15.75" customHeight="1"/>
    <row r="2756" ht="15.75" customHeight="1"/>
    <row r="2757" ht="15.75" customHeight="1"/>
    <row r="2758" ht="15.75" customHeight="1"/>
    <row r="2759" ht="15.75" customHeight="1"/>
    <row r="2760" ht="15.75" customHeight="1"/>
    <row r="2761" ht="15.75" customHeight="1"/>
    <row r="2762" ht="15.75" customHeight="1"/>
    <row r="2763" ht="15.75" customHeight="1"/>
    <row r="2764" ht="15.75" customHeight="1"/>
    <row r="2765" ht="15.75" customHeight="1"/>
    <row r="2766" ht="15.75" customHeight="1"/>
    <row r="2767" ht="15.75" customHeight="1"/>
    <row r="2768" ht="15.75" customHeight="1"/>
    <row r="2769" ht="15.75" customHeight="1"/>
    <row r="2770" ht="15.75" customHeight="1"/>
    <row r="2771" ht="15.75" customHeight="1"/>
    <row r="2772" ht="15.75" customHeight="1"/>
    <row r="2773" ht="15.75" customHeight="1"/>
    <row r="2774" ht="15.75" customHeight="1"/>
    <row r="2775" ht="15.75" customHeight="1"/>
    <row r="2776" ht="15.75" customHeight="1"/>
    <row r="2777" ht="15.75" customHeight="1"/>
    <row r="2778" ht="15.75" customHeight="1"/>
    <row r="2779" ht="15.75" customHeight="1"/>
    <row r="2780" ht="15.75" customHeight="1"/>
    <row r="2781" ht="15.75" customHeight="1"/>
    <row r="2782" ht="15.75" customHeight="1"/>
    <row r="2783" ht="15.75" customHeight="1"/>
    <row r="2784" ht="15.75" customHeight="1"/>
    <row r="2785" ht="15.75" customHeight="1"/>
    <row r="2786" ht="15.75" customHeight="1"/>
    <row r="2787" ht="15.75" customHeight="1"/>
    <row r="2788" ht="15.75" customHeight="1"/>
    <row r="2789" ht="15.75" customHeight="1"/>
    <row r="2790" ht="15.75" customHeight="1"/>
    <row r="2791" ht="15.75" customHeight="1"/>
    <row r="2792" ht="15.75" customHeight="1"/>
    <row r="2793" ht="15.75" customHeight="1"/>
    <row r="2794" ht="15.75" customHeight="1"/>
    <row r="2795" ht="15.75" customHeight="1"/>
    <row r="2796" ht="15.75" customHeight="1"/>
    <row r="2797" ht="15.75" customHeight="1"/>
    <row r="2798" ht="15.75" customHeight="1"/>
    <row r="2799" ht="15.75" customHeight="1"/>
    <row r="2800" ht="15.75" customHeight="1"/>
    <row r="2801" ht="15.75" customHeight="1"/>
    <row r="2802" ht="15.75" customHeight="1"/>
    <row r="2803" ht="15.75" customHeight="1"/>
    <row r="2804" ht="15.75" customHeight="1"/>
    <row r="2805" ht="15.75" customHeight="1"/>
    <row r="2806" ht="15.75" customHeight="1"/>
    <row r="2807" ht="15.75" customHeight="1"/>
    <row r="2808" ht="15.75" customHeight="1"/>
    <row r="2809" ht="15.75" customHeight="1"/>
    <row r="2810" ht="15.75" customHeight="1"/>
    <row r="2811" ht="15.75" customHeight="1"/>
    <row r="2812" ht="15.75" customHeight="1"/>
    <row r="2813" ht="15.75" customHeight="1"/>
    <row r="2814" ht="15.75" customHeight="1"/>
    <row r="2815" ht="15.75" customHeight="1"/>
    <row r="2816" ht="15.75" customHeight="1"/>
    <row r="2817" ht="15.75" customHeight="1"/>
    <row r="2818" ht="15.75" customHeight="1"/>
    <row r="2819" ht="15.75" customHeight="1"/>
    <row r="2820" ht="15.75" customHeight="1"/>
    <row r="2821" ht="15.75" customHeight="1"/>
    <row r="2822" ht="15.75" customHeight="1"/>
    <row r="2823" ht="15.75" customHeight="1"/>
    <row r="2824" ht="15.75" customHeight="1"/>
    <row r="2825" ht="15.75" customHeight="1"/>
    <row r="2826" ht="15.75" customHeight="1"/>
    <row r="2827" ht="15.75" customHeight="1"/>
    <row r="2828" ht="15.75" customHeight="1"/>
    <row r="2829" ht="15.75" customHeight="1"/>
    <row r="2830" ht="15.75" customHeight="1"/>
    <row r="2831" ht="15.75" customHeight="1"/>
    <row r="2832" ht="15.75" customHeight="1"/>
    <row r="2833" ht="15.75" customHeight="1"/>
    <row r="2834" ht="15.75" customHeight="1"/>
    <row r="2835" ht="15.75" customHeight="1"/>
    <row r="2836" ht="15.75" customHeight="1"/>
    <row r="2837" ht="15.75" customHeight="1"/>
    <row r="2838" ht="15.75" customHeight="1"/>
    <row r="2839" ht="15.75" customHeight="1"/>
    <row r="2840" ht="15.75" customHeight="1"/>
    <row r="2841" ht="15.75" customHeight="1"/>
    <row r="2842" ht="15.75" customHeight="1"/>
    <row r="2843" ht="15.75" customHeight="1"/>
    <row r="2844" ht="15.75" customHeight="1"/>
    <row r="2845" ht="15.75" customHeight="1"/>
    <row r="2846" ht="15.75" customHeight="1"/>
    <row r="2847" ht="15.75" customHeight="1"/>
    <row r="2848" ht="15.75" customHeight="1"/>
    <row r="2849" ht="15.75" customHeight="1"/>
    <row r="2850" ht="15.75" customHeight="1"/>
    <row r="2851" ht="15.75" customHeight="1"/>
    <row r="2852" ht="15.75" customHeight="1"/>
    <row r="2853" ht="15.75" customHeight="1"/>
    <row r="2854" ht="15.75" customHeight="1"/>
    <row r="2855" ht="15.75" customHeight="1"/>
    <row r="2856" ht="15.75" customHeight="1"/>
    <row r="2857" ht="15.75" customHeight="1"/>
    <row r="2858" ht="15.75" customHeight="1"/>
    <row r="2859" ht="15.75" customHeight="1"/>
    <row r="2860" ht="15.75" customHeight="1"/>
    <row r="2861" ht="15.75" customHeight="1"/>
    <row r="2862" ht="15.75" customHeight="1"/>
    <row r="2863" ht="15.75" customHeight="1"/>
    <row r="2864" ht="15.75" customHeight="1"/>
    <row r="2865" ht="15.75" customHeight="1"/>
    <row r="2866" ht="15.75" customHeight="1"/>
    <row r="2867" ht="15.75" customHeight="1"/>
    <row r="2868" ht="15.75" customHeight="1"/>
    <row r="2869" ht="15.75" customHeight="1"/>
    <row r="2870" ht="15.75" customHeight="1"/>
    <row r="2871" ht="15.75" customHeight="1"/>
    <row r="2872" ht="15.75" customHeight="1"/>
    <row r="2873" ht="15.75" customHeight="1"/>
    <row r="2874" ht="15.75" customHeight="1"/>
    <row r="2875" ht="15.75" customHeight="1"/>
    <row r="2876" ht="15.75" customHeight="1"/>
    <row r="2877" ht="15.75" customHeight="1"/>
    <row r="2878" ht="15.75" customHeight="1"/>
    <row r="2879" ht="15.75" customHeight="1"/>
    <row r="2880" ht="15.75" customHeight="1"/>
    <row r="2881" ht="15.75" customHeight="1"/>
    <row r="2882" ht="15.75" customHeight="1"/>
    <row r="2883" ht="15.75" customHeight="1"/>
    <row r="2884" ht="15.75" customHeight="1"/>
    <row r="2885" ht="15.75" customHeight="1"/>
    <row r="2886" ht="15.75" customHeight="1"/>
    <row r="2887" ht="15.75" customHeight="1"/>
    <row r="2888" ht="15.75" customHeight="1"/>
    <row r="2889" ht="15.75" customHeight="1"/>
    <row r="2890" ht="15.75" customHeight="1"/>
    <row r="2891" ht="15.75" customHeight="1"/>
    <row r="2892" ht="15.75" customHeight="1"/>
    <row r="2893" ht="15.75" customHeight="1"/>
    <row r="2894" ht="15.75" customHeight="1"/>
    <row r="2895" ht="15.75" customHeight="1"/>
    <row r="2896" ht="15.75" customHeight="1"/>
    <row r="2897" ht="15.75" customHeight="1"/>
    <row r="2898" ht="15.75" customHeight="1"/>
    <row r="2899" ht="15.75" customHeight="1"/>
    <row r="2900" ht="15.75" customHeight="1"/>
    <row r="2901" ht="15.75" customHeight="1"/>
    <row r="2902" ht="15.75" customHeight="1"/>
    <row r="2903" ht="15.75" customHeight="1"/>
    <row r="2904" ht="15.75" customHeight="1"/>
    <row r="2905" ht="15.75" customHeight="1"/>
    <row r="2906" ht="15.75" customHeight="1"/>
    <row r="2907" ht="15.75" customHeight="1"/>
    <row r="2908" ht="15.75" customHeight="1"/>
    <row r="2909" ht="15.75" customHeight="1"/>
    <row r="2910" ht="15.75" customHeight="1"/>
    <row r="2911" ht="15.75" customHeight="1"/>
    <row r="2912" ht="15.75" customHeight="1"/>
    <row r="2913" ht="15.75" customHeight="1"/>
    <row r="2914" ht="15.75" customHeight="1"/>
    <row r="2915" ht="15.75" customHeight="1"/>
    <row r="2916" ht="15.75" customHeight="1"/>
    <row r="2917" ht="15.75" customHeight="1"/>
    <row r="2918" ht="15.75" customHeight="1"/>
    <row r="2919" ht="15.75" customHeight="1"/>
    <row r="2920" ht="15.75" customHeight="1"/>
    <row r="2921" ht="15.75" customHeight="1"/>
    <row r="2922" ht="15.75" customHeight="1"/>
    <row r="2923" ht="15.75" customHeight="1"/>
    <row r="2924" ht="15.75" customHeight="1"/>
    <row r="2925" ht="15.75" customHeight="1"/>
    <row r="2926" ht="15.75" customHeight="1"/>
    <row r="2927" ht="15.75" customHeight="1"/>
    <row r="2928" ht="15.75" customHeight="1"/>
    <row r="2929" ht="15.75" customHeight="1"/>
    <row r="2930" ht="15.75" customHeight="1"/>
    <row r="2931" ht="15.75" customHeight="1"/>
    <row r="2932" ht="15.75" customHeight="1"/>
    <row r="2933" ht="15.75" customHeight="1"/>
    <row r="2934" ht="15.75" customHeight="1"/>
    <row r="2935" ht="15.75" customHeight="1"/>
    <row r="2936" ht="15.75" customHeight="1"/>
    <row r="2937" ht="15.75" customHeight="1"/>
    <row r="2938" ht="15.75" customHeight="1"/>
    <row r="2939" ht="15.75" customHeight="1"/>
    <row r="2940" ht="15.75" customHeight="1"/>
    <row r="2941" ht="15.75" customHeight="1"/>
    <row r="2942" ht="15.75" customHeight="1"/>
    <row r="2943" ht="15.75" customHeight="1"/>
    <row r="2944" ht="15.75" customHeight="1"/>
    <row r="2945" ht="15.75" customHeight="1"/>
    <row r="2946" ht="15.75" customHeight="1"/>
    <row r="2947" ht="15.75" customHeight="1"/>
    <row r="2948" ht="15.75" customHeight="1"/>
    <row r="2949" ht="15.75" customHeight="1"/>
    <row r="2950" ht="15.75" customHeight="1"/>
    <row r="2951" ht="15.75" customHeight="1"/>
    <row r="2952" ht="15.75" customHeight="1"/>
    <row r="2953" ht="15.75" customHeight="1"/>
    <row r="2954" ht="15.75" customHeight="1"/>
    <row r="2955" ht="15.75" customHeight="1"/>
    <row r="2956" ht="15.75" customHeight="1"/>
    <row r="2957" ht="15.75" customHeight="1"/>
    <row r="2958" ht="15.75" customHeight="1"/>
    <row r="2959" ht="15.75" customHeight="1"/>
    <row r="2960" ht="15.75" customHeight="1"/>
    <row r="2961" ht="15.75" customHeight="1"/>
    <row r="2962" ht="15.75" customHeight="1"/>
    <row r="2963" ht="15.75" customHeight="1"/>
    <row r="2964" ht="15.75" customHeight="1"/>
    <row r="2965" ht="15.75" customHeight="1"/>
    <row r="2966" ht="15.75" customHeight="1"/>
    <row r="2967" ht="15.75" customHeight="1"/>
    <row r="2968" ht="15.75" customHeight="1"/>
    <row r="2969" ht="15.75" customHeight="1"/>
    <row r="2970" ht="15.75" customHeight="1"/>
    <row r="2971" ht="15.75" customHeight="1"/>
    <row r="2972" ht="15.75" customHeight="1"/>
    <row r="2973" ht="15.75" customHeight="1"/>
    <row r="2974" ht="15.75" customHeight="1"/>
    <row r="2975" ht="15.75" customHeight="1"/>
    <row r="2976" ht="15.75" customHeight="1"/>
    <row r="2977" ht="15.75" customHeight="1"/>
    <row r="2978" ht="15.75" customHeight="1"/>
    <row r="2979" ht="15.75" customHeight="1"/>
    <row r="2980" ht="15.75" customHeight="1"/>
    <row r="2981" ht="15.75" customHeight="1"/>
    <row r="2982" ht="15.75" customHeight="1"/>
    <row r="2983" ht="15.75" customHeight="1"/>
    <row r="2984" ht="15.75" customHeight="1"/>
    <row r="2985" ht="15.75" customHeight="1"/>
    <row r="2986" ht="15.75" customHeight="1"/>
    <row r="2987" ht="15.75" customHeight="1"/>
    <row r="2988" ht="15.75" customHeight="1"/>
    <row r="2989" ht="15.75" customHeight="1"/>
    <row r="2990" ht="15.75" customHeight="1"/>
    <row r="2991" ht="15.75" customHeight="1"/>
    <row r="2992" ht="15.75" customHeight="1"/>
    <row r="2993" ht="15.75" customHeight="1"/>
    <row r="2994" ht="15.75" customHeight="1"/>
    <row r="2995" ht="15.75" customHeight="1"/>
    <row r="2996" ht="15.75" customHeight="1"/>
    <row r="2997" ht="15.75" customHeight="1"/>
    <row r="2998" ht="15.75" customHeight="1"/>
    <row r="2999" ht="15.75" customHeight="1"/>
    <row r="3000" ht="15.75" customHeight="1"/>
    <row r="3001" ht="15.75" customHeight="1"/>
    <row r="3002" ht="15.75" customHeight="1"/>
    <row r="3003" ht="15.75" customHeight="1"/>
    <row r="3004" ht="15.75" customHeight="1"/>
    <row r="3005" ht="15.75" customHeight="1"/>
    <row r="3006" ht="15.75" customHeight="1"/>
    <row r="3007" ht="15.75" customHeight="1"/>
    <row r="3008" ht="15.75" customHeight="1"/>
    <row r="3009" ht="15.75" customHeight="1"/>
    <row r="3010" ht="15.75" customHeight="1"/>
    <row r="3011" ht="15.75" customHeight="1"/>
    <row r="3012" ht="15.75" customHeight="1"/>
    <row r="3013" ht="15.75" customHeight="1"/>
    <row r="3014" ht="15.75" customHeight="1"/>
    <row r="3015" ht="15.75" customHeight="1"/>
    <row r="3016" ht="15.75" customHeight="1"/>
    <row r="3017" ht="15.75" customHeight="1"/>
    <row r="3018" ht="15.75" customHeight="1"/>
    <row r="3019" ht="15.75" customHeight="1"/>
    <row r="3020" ht="15.75" customHeight="1"/>
    <row r="3021" ht="15.75" customHeight="1"/>
    <row r="3022" ht="15.75" customHeight="1"/>
    <row r="3023" ht="15.75" customHeight="1"/>
    <row r="3024" ht="15.75" customHeight="1"/>
    <row r="3025" ht="15.75" customHeight="1"/>
    <row r="3026" ht="15.75" customHeight="1"/>
    <row r="3027" ht="15.75" customHeight="1"/>
    <row r="3028" ht="15.75" customHeight="1"/>
    <row r="3029" ht="15.75" customHeight="1"/>
    <row r="3030" ht="15.75" customHeight="1"/>
    <row r="3031" ht="15.75" customHeight="1"/>
    <row r="3032" ht="15.75" customHeight="1"/>
    <row r="3033" ht="15.75" customHeight="1"/>
    <row r="3034" ht="15.75" customHeight="1"/>
    <row r="3035" ht="15.75" customHeight="1"/>
    <row r="3036" ht="15.75" customHeight="1"/>
    <row r="3037" ht="15.75" customHeight="1"/>
    <row r="3038" ht="15.75" customHeight="1"/>
    <row r="3039" ht="15.75" customHeight="1"/>
    <row r="3040" ht="15.75" customHeight="1"/>
    <row r="3041" ht="15.75" customHeight="1"/>
    <row r="3042" ht="15.75" customHeight="1"/>
    <row r="3043" ht="15.75" customHeight="1"/>
    <row r="3044" ht="15.75" customHeight="1"/>
    <row r="3045" ht="15.75" customHeight="1"/>
    <row r="3046" ht="15.75" customHeight="1"/>
    <row r="3047" ht="15.75" customHeight="1"/>
    <row r="3048" ht="15.75" customHeight="1"/>
    <row r="3049" ht="15.75" customHeight="1"/>
    <row r="3050" ht="15.75" customHeight="1"/>
    <row r="3051" ht="15.75" customHeight="1"/>
    <row r="3052" ht="15.75" customHeight="1"/>
    <row r="3053" ht="15.75" customHeight="1"/>
    <row r="3054" ht="15.75" customHeight="1"/>
    <row r="3055" ht="15.75" customHeight="1"/>
    <row r="3056" ht="15.75" customHeight="1"/>
    <row r="3057" ht="15.75" customHeight="1"/>
    <row r="3058" ht="15.75" customHeight="1"/>
    <row r="3059" ht="15.75" customHeight="1"/>
    <row r="3060" ht="15.75" customHeight="1"/>
    <row r="3061" ht="15.75" customHeight="1"/>
    <row r="3062" ht="15.75" customHeight="1"/>
    <row r="3063" ht="15.75" customHeight="1"/>
    <row r="3064" ht="15.75" customHeight="1"/>
    <row r="3065" ht="15.75" customHeight="1"/>
    <row r="3066" ht="15.75" customHeight="1"/>
    <row r="3067" ht="15.75" customHeight="1"/>
    <row r="3068" ht="15.75" customHeight="1"/>
    <row r="3069" ht="15.75" customHeight="1"/>
    <row r="3070" ht="15.75" customHeight="1"/>
    <row r="3071" ht="15.75" customHeight="1"/>
    <row r="3072" ht="15.75" customHeight="1"/>
    <row r="3073" ht="15.75" customHeight="1"/>
    <row r="3074" ht="15.75" customHeight="1"/>
    <row r="3075" ht="15.75" customHeight="1"/>
    <row r="3076" ht="15.75" customHeight="1"/>
    <row r="3077" ht="15.75" customHeight="1"/>
    <row r="3078" ht="15.75" customHeight="1"/>
    <row r="3079" ht="15.75" customHeight="1"/>
    <row r="3080" ht="15.75" customHeight="1"/>
    <row r="3081" ht="15.75" customHeight="1"/>
    <row r="3082" ht="15.75" customHeight="1"/>
    <row r="3083" ht="15.75" customHeight="1"/>
    <row r="3084" ht="15.75" customHeight="1"/>
    <row r="3085" ht="15.75" customHeight="1"/>
    <row r="3086" ht="15.75" customHeight="1"/>
    <row r="3087" ht="15.75" customHeight="1"/>
    <row r="3088" ht="15.75" customHeight="1"/>
    <row r="3089" ht="15.75" customHeight="1"/>
    <row r="3090" ht="15.75" customHeight="1"/>
    <row r="3091" ht="15.75" customHeight="1"/>
    <row r="3092" ht="15.75" customHeight="1"/>
    <row r="3093" ht="15.75" customHeight="1"/>
    <row r="3094" ht="15.75" customHeight="1"/>
    <row r="3095" ht="15.75" customHeight="1"/>
    <row r="3096" ht="15.75" customHeight="1"/>
    <row r="3097" ht="15.75" customHeight="1"/>
    <row r="3098" ht="15.75" customHeight="1"/>
    <row r="3099" ht="15.75" customHeight="1"/>
    <row r="3100" ht="15.75" customHeight="1"/>
    <row r="3101" ht="15.75" customHeight="1"/>
    <row r="3102" ht="15.75" customHeight="1"/>
    <row r="3103" ht="15.75" customHeight="1"/>
    <row r="3104" ht="15.75" customHeight="1"/>
    <row r="3105" ht="15.75" customHeight="1"/>
    <row r="3106" ht="15.75" customHeight="1"/>
    <row r="3107" ht="15.75" customHeight="1"/>
    <row r="3108" ht="15.75" customHeight="1"/>
    <row r="3109" ht="15.75" customHeight="1"/>
    <row r="3110" ht="15.75" customHeight="1"/>
    <row r="3111" ht="15.75" customHeight="1"/>
    <row r="3112" ht="15.75" customHeight="1"/>
    <row r="3113" ht="15.75" customHeight="1"/>
    <row r="3114" ht="15.75" customHeight="1"/>
    <row r="3115" ht="15.75" customHeight="1"/>
    <row r="3116" ht="15.75" customHeight="1"/>
    <row r="3117" ht="15.75" customHeight="1"/>
    <row r="3118" ht="15.75" customHeight="1"/>
    <row r="3119" ht="15.75" customHeight="1"/>
    <row r="3120" ht="15.75" customHeight="1"/>
    <row r="3121" ht="15.75" customHeight="1"/>
    <row r="3122" ht="15.75" customHeight="1"/>
    <row r="3123" ht="15.75" customHeight="1"/>
    <row r="3124" ht="15.75" customHeight="1"/>
    <row r="3125" ht="15.75" customHeight="1"/>
    <row r="3126" ht="15.75" customHeight="1"/>
    <row r="3127" ht="15.75" customHeight="1"/>
    <row r="3128" ht="15.75" customHeight="1"/>
    <row r="3129" ht="15.75" customHeight="1"/>
    <row r="3130" ht="15.75" customHeight="1"/>
    <row r="3131" ht="15.75" customHeight="1"/>
    <row r="3132" ht="15.75" customHeight="1"/>
    <row r="3133" ht="15.75" customHeight="1"/>
    <row r="3134" ht="15.75" customHeight="1"/>
    <row r="3135" ht="15.75" customHeight="1"/>
    <row r="3136" ht="15.75" customHeight="1"/>
    <row r="3137" ht="15.75" customHeight="1"/>
    <row r="3138" ht="15.75" customHeight="1"/>
    <row r="3139" ht="15.75" customHeight="1"/>
    <row r="3140" ht="15.75" customHeight="1"/>
    <row r="3141" ht="15.75" customHeight="1"/>
    <row r="3142" ht="15.75" customHeight="1"/>
    <row r="3143" ht="15.75" customHeight="1"/>
    <row r="3144" ht="15.75" customHeight="1"/>
    <row r="3145" ht="15.75" customHeight="1"/>
    <row r="3146" ht="15.75" customHeight="1"/>
    <row r="3147" ht="15.75" customHeight="1"/>
    <row r="3148" ht="15.75" customHeight="1"/>
    <row r="3149" ht="15.75" customHeight="1"/>
    <row r="3150" ht="15.75" customHeight="1"/>
    <row r="3151" ht="15.75" customHeight="1"/>
    <row r="3152" ht="15.75" customHeight="1"/>
    <row r="3153" ht="15.75" customHeight="1"/>
    <row r="3154" ht="15.75" customHeight="1"/>
    <row r="3155" ht="15.75" customHeight="1"/>
    <row r="3156" ht="15.75" customHeight="1"/>
    <row r="3157" ht="15.75" customHeight="1"/>
    <row r="3158" ht="15.75" customHeight="1"/>
    <row r="3159" ht="15.75" customHeight="1"/>
    <row r="3160" ht="15.75" customHeight="1"/>
    <row r="3161" ht="15.75" customHeight="1"/>
    <row r="3162" ht="15.75" customHeight="1"/>
    <row r="3163" ht="15.75" customHeight="1"/>
    <row r="3164" ht="15.75" customHeight="1"/>
    <row r="3165" ht="15.75" customHeight="1"/>
    <row r="3166" ht="15.75" customHeight="1"/>
    <row r="3167" ht="15.75" customHeight="1"/>
    <row r="3168" ht="15.75" customHeight="1"/>
    <row r="3169" ht="15.75" customHeight="1"/>
    <row r="3170" ht="15.75" customHeight="1"/>
    <row r="3171" ht="15.75" customHeight="1"/>
    <row r="3172" ht="15.75" customHeight="1"/>
    <row r="3173" ht="15.75" customHeight="1"/>
    <row r="3174" ht="15.75" customHeight="1"/>
    <row r="3175" ht="15.75" customHeight="1"/>
    <row r="3176" ht="15.75" customHeight="1"/>
    <row r="3177" ht="15.75" customHeight="1"/>
    <row r="3178" ht="15.75" customHeight="1"/>
    <row r="3179" ht="15.75" customHeight="1"/>
    <row r="3180" ht="15.75" customHeight="1"/>
    <row r="3181" ht="15.75" customHeight="1"/>
    <row r="3182" ht="15.75" customHeight="1"/>
    <row r="3183" ht="15.75" customHeight="1"/>
    <row r="3184" ht="15.75" customHeight="1"/>
    <row r="3185" ht="15.75" customHeight="1"/>
    <row r="3186" ht="15.75" customHeight="1"/>
    <row r="3187" ht="15.75" customHeight="1"/>
    <row r="3188" ht="15.75" customHeight="1"/>
    <row r="3189" ht="15.75" customHeight="1"/>
    <row r="3190" ht="15.75" customHeight="1"/>
    <row r="3191" ht="15.75" customHeight="1"/>
    <row r="3192" ht="15.75" customHeight="1"/>
    <row r="3193" ht="15.75" customHeight="1"/>
    <row r="3194" ht="15.75" customHeight="1"/>
    <row r="3195" ht="15.75" customHeight="1"/>
    <row r="3196" ht="15.75" customHeight="1"/>
    <row r="3197" ht="15.75" customHeight="1"/>
    <row r="3198" ht="15.75" customHeight="1"/>
    <row r="3199" ht="15.75" customHeight="1"/>
    <row r="3200" ht="15.75" customHeight="1"/>
    <row r="3201" ht="15.75" customHeight="1"/>
    <row r="3202" ht="15.75" customHeight="1"/>
    <row r="3203" ht="15.75" customHeight="1"/>
    <row r="3204" ht="15.75" customHeight="1"/>
    <row r="3205" ht="15.75" customHeight="1"/>
    <row r="3206" ht="15.75" customHeight="1"/>
    <row r="3207" ht="15.75" customHeight="1"/>
    <row r="3208" ht="15.75" customHeight="1"/>
    <row r="3209" ht="15.75" customHeight="1"/>
    <row r="3210" ht="15.75" customHeight="1"/>
    <row r="3211" ht="15.75" customHeight="1"/>
    <row r="3212" ht="15.75" customHeight="1"/>
    <row r="3213" ht="15.75" customHeight="1"/>
    <row r="3214" ht="15.75" customHeight="1"/>
    <row r="3215" ht="15.75" customHeight="1"/>
    <row r="3216" ht="15.75" customHeight="1"/>
    <row r="3217" ht="15.75" customHeight="1"/>
    <row r="3218" ht="15.75" customHeight="1"/>
    <row r="3219" ht="15.75" customHeight="1"/>
    <row r="3220" ht="15.75" customHeight="1"/>
    <row r="3221" ht="15.75" customHeight="1"/>
    <row r="3222" ht="15.75" customHeight="1"/>
    <row r="3223" ht="15.75" customHeight="1"/>
    <row r="3224" ht="15.75" customHeight="1"/>
    <row r="3225" ht="15.75" customHeight="1"/>
    <row r="3226" ht="15.75" customHeight="1"/>
    <row r="3227" ht="15.75" customHeight="1"/>
    <row r="3228" ht="15.75" customHeight="1"/>
    <row r="3229" ht="15.75" customHeight="1"/>
    <row r="3230" ht="15.75" customHeight="1"/>
    <row r="3231" ht="15.75" customHeight="1"/>
    <row r="3232" ht="15.75" customHeight="1"/>
    <row r="3233" ht="15.75" customHeight="1"/>
    <row r="3234" ht="15.75" customHeight="1"/>
    <row r="3235" ht="15.75" customHeight="1"/>
    <row r="3236" ht="15.75" customHeight="1"/>
    <row r="3237" ht="15.75" customHeight="1"/>
    <row r="3238" ht="15.75" customHeight="1"/>
    <row r="3239" ht="15.75" customHeight="1"/>
    <row r="3240" ht="15.75" customHeight="1"/>
    <row r="3241" ht="15.75" customHeight="1"/>
    <row r="3242" ht="15.75" customHeight="1"/>
    <row r="3243" ht="15.75" customHeight="1"/>
    <row r="3244" ht="15.75" customHeight="1"/>
    <row r="3245" ht="15.75" customHeight="1"/>
    <row r="3246" ht="15.75" customHeight="1"/>
    <row r="3247" ht="15.75" customHeight="1"/>
    <row r="3248" ht="15.75" customHeight="1"/>
    <row r="3249" ht="15.75" customHeight="1"/>
    <row r="3250" ht="15.75" customHeight="1"/>
    <row r="3251" ht="15.75" customHeight="1"/>
    <row r="3252" ht="15.75" customHeight="1"/>
    <row r="3253" ht="15.75" customHeight="1"/>
    <row r="3254" ht="15.75" customHeight="1"/>
    <row r="3255" ht="15.75" customHeight="1"/>
    <row r="3256" ht="15.75" customHeight="1"/>
    <row r="3257" ht="15.75" customHeight="1"/>
    <row r="3258" ht="15.75" customHeight="1"/>
    <row r="3259" ht="15.75" customHeight="1"/>
    <row r="3260" ht="15.75" customHeight="1"/>
    <row r="3261" ht="15.75" customHeight="1"/>
    <row r="3262" ht="15.75" customHeight="1"/>
    <row r="3263" ht="15.75" customHeight="1"/>
    <row r="3264" ht="15.75" customHeight="1"/>
    <row r="3265" ht="15.75" customHeight="1"/>
    <row r="3266" ht="15.75" customHeight="1"/>
    <row r="3267" ht="15.75" customHeight="1"/>
    <row r="3268" ht="15.75" customHeight="1"/>
    <row r="3269" ht="15.75" customHeight="1"/>
    <row r="3270" ht="15.75" customHeight="1"/>
    <row r="3271" ht="15.75" customHeight="1"/>
    <row r="3272" ht="15.75" customHeight="1"/>
    <row r="3273" ht="15.75" customHeight="1"/>
    <row r="3274" ht="15.75" customHeight="1"/>
    <row r="3275" ht="15.75" customHeight="1"/>
    <row r="3276" ht="15.75" customHeight="1"/>
    <row r="3277" ht="15.75" customHeight="1"/>
    <row r="3278" ht="15.75" customHeight="1"/>
    <row r="3279" ht="15.75" customHeight="1"/>
    <row r="3280" ht="15.75" customHeight="1"/>
    <row r="3281" ht="15.75" customHeight="1"/>
    <row r="3282" ht="15.75" customHeight="1"/>
    <row r="3283" ht="15.75" customHeight="1"/>
    <row r="3284" ht="15.75" customHeight="1"/>
    <row r="3285" ht="15.75" customHeight="1"/>
    <row r="3286" ht="15.75" customHeight="1"/>
    <row r="3287" ht="15.75" customHeight="1"/>
    <row r="3288" ht="15.75" customHeight="1"/>
    <row r="3289" ht="15.75" customHeight="1"/>
    <row r="3290" ht="15.75" customHeight="1"/>
    <row r="3291" ht="15.75" customHeight="1"/>
    <row r="3292" ht="15.75" customHeight="1"/>
    <row r="3293" ht="15.75" customHeight="1"/>
    <row r="3294" ht="15.75" customHeight="1"/>
    <row r="3295" ht="15.75" customHeight="1"/>
    <row r="3296" ht="15.75" customHeight="1"/>
    <row r="3297" ht="15.75" customHeight="1"/>
    <row r="3298" ht="15.75" customHeight="1"/>
    <row r="3299" ht="15.75" customHeight="1"/>
    <row r="3300" ht="15.75" customHeight="1"/>
    <row r="3301" ht="15.75" customHeight="1"/>
    <row r="3302" ht="15.75" customHeight="1"/>
    <row r="3303" ht="15.75" customHeight="1"/>
    <row r="3304" ht="15.75" customHeight="1"/>
    <row r="3305" ht="15.75" customHeight="1"/>
    <row r="3306" ht="15.75" customHeight="1"/>
    <row r="3307" ht="15.75" customHeight="1"/>
    <row r="3308" ht="15.75" customHeight="1"/>
    <row r="3309" ht="15.75" customHeight="1"/>
    <row r="3310" ht="15.75" customHeight="1"/>
    <row r="3311" ht="15.75" customHeight="1"/>
    <row r="3312" ht="15.75" customHeight="1"/>
    <row r="3313" ht="15.75" customHeight="1"/>
    <row r="3314" ht="15.75" customHeight="1"/>
    <row r="3315" ht="15.75" customHeight="1"/>
    <row r="3316" ht="15.75" customHeight="1"/>
    <row r="3317" ht="15.75" customHeight="1"/>
    <row r="3318" ht="15.75" customHeight="1"/>
    <row r="3319" ht="15.75" customHeight="1"/>
    <row r="3320" ht="15.75" customHeight="1"/>
    <row r="3321" ht="15.75" customHeight="1"/>
    <row r="3322" ht="15.75" customHeight="1"/>
    <row r="3323" ht="15.75" customHeight="1"/>
    <row r="3324" ht="15.75" customHeight="1"/>
    <row r="3325" ht="15.75" customHeight="1"/>
    <row r="3326" ht="15.75" customHeight="1"/>
    <row r="3327" ht="15.75" customHeight="1"/>
    <row r="3328" ht="15.75" customHeight="1"/>
    <row r="3329" ht="15.75" customHeight="1"/>
    <row r="3330" ht="15.75" customHeight="1"/>
    <row r="3331" ht="15.75" customHeight="1"/>
    <row r="3332" ht="15.75" customHeight="1"/>
    <row r="3333" ht="15.75" customHeight="1"/>
    <row r="3334" ht="15.75" customHeight="1"/>
    <row r="3335" ht="15.75" customHeight="1"/>
    <row r="3336" ht="15.75" customHeight="1"/>
    <row r="3337" ht="15.75" customHeight="1"/>
    <row r="3338" ht="15.75" customHeight="1"/>
    <row r="3339" ht="15.75" customHeight="1"/>
    <row r="3340" ht="15.75" customHeight="1"/>
    <row r="3341" ht="15.75" customHeight="1"/>
    <row r="3342" ht="15.75" customHeight="1"/>
    <row r="3343" ht="15.75" customHeight="1"/>
    <row r="3344" ht="15.75" customHeight="1"/>
    <row r="3345" ht="15.75" customHeight="1"/>
    <row r="3346" ht="15.75" customHeight="1"/>
    <row r="3347" ht="15.75" customHeight="1"/>
    <row r="3348" ht="15.75" customHeight="1"/>
    <row r="3349" ht="15.75" customHeight="1"/>
    <row r="3350" ht="15.75" customHeight="1"/>
    <row r="3351" ht="15.75" customHeight="1"/>
    <row r="3352" ht="15.75" customHeight="1"/>
    <row r="3353" ht="15.75" customHeight="1"/>
    <row r="3354" ht="15.75" customHeight="1"/>
    <row r="3355" ht="15.75" customHeight="1"/>
    <row r="3356" ht="15.75" customHeight="1"/>
    <row r="3357" ht="15.75" customHeight="1"/>
    <row r="3358" ht="15.75" customHeight="1"/>
    <row r="3359" ht="15.75" customHeight="1"/>
    <row r="3360" ht="15.75" customHeight="1"/>
    <row r="3361" ht="15.75" customHeight="1"/>
    <row r="3362" ht="15.75" customHeight="1"/>
    <row r="3363" ht="15.75" customHeight="1"/>
    <row r="3364" ht="15.75" customHeight="1"/>
    <row r="3365" ht="15.75" customHeight="1"/>
    <row r="3366" ht="15.75" customHeight="1"/>
    <row r="3367" ht="15.75" customHeight="1"/>
    <row r="3368" ht="15.75" customHeight="1"/>
    <row r="3369" ht="15.75" customHeight="1"/>
    <row r="3370" ht="15.75" customHeight="1"/>
    <row r="3371" ht="15.75" customHeight="1"/>
    <row r="3372" ht="15.75" customHeight="1"/>
    <row r="3373" ht="15.75" customHeight="1"/>
    <row r="3374" ht="15.75" customHeight="1"/>
    <row r="3375" ht="15.75" customHeight="1"/>
    <row r="3376" ht="15.75" customHeight="1"/>
    <row r="3377" ht="15.75" customHeight="1"/>
    <row r="3378" ht="15.75" customHeight="1"/>
    <row r="3379" ht="15.75" customHeight="1"/>
    <row r="3380" ht="15.75" customHeight="1"/>
    <row r="3381" ht="15.75" customHeight="1"/>
    <row r="3382" ht="15.75" customHeight="1"/>
    <row r="3383" ht="15.75" customHeight="1"/>
    <row r="3384" ht="15.75" customHeight="1"/>
    <row r="3385" ht="15.75" customHeight="1"/>
    <row r="3386" ht="15.75" customHeight="1"/>
    <row r="3387" ht="15.75" customHeight="1"/>
    <row r="3388" ht="15.75" customHeight="1"/>
    <row r="3389" ht="15.75" customHeight="1"/>
    <row r="3390" ht="15.75" customHeight="1"/>
    <row r="3391" ht="15.75" customHeight="1"/>
    <row r="3392" ht="15.75" customHeight="1"/>
    <row r="3393" ht="15.75" customHeight="1"/>
    <row r="3394" ht="15.75" customHeight="1"/>
    <row r="3395" ht="15.75" customHeight="1"/>
    <row r="3396" ht="15.75" customHeight="1"/>
    <row r="3397" ht="15.75" customHeight="1"/>
    <row r="3398" ht="15.75" customHeight="1"/>
    <row r="3399" ht="15.75" customHeight="1"/>
    <row r="3400" ht="15.75" customHeight="1"/>
    <row r="3401" ht="15.75" customHeight="1"/>
    <row r="3402" ht="15.75" customHeight="1"/>
    <row r="3403" ht="15.75" customHeight="1"/>
    <row r="3404" ht="15.75" customHeight="1"/>
    <row r="3405" ht="15.75" customHeight="1"/>
    <row r="3406" ht="15.75" customHeight="1"/>
    <row r="3407" ht="15.75" customHeight="1"/>
    <row r="3408" ht="15.75" customHeight="1"/>
    <row r="3409" ht="15.75" customHeight="1"/>
    <row r="3410" ht="15.75" customHeight="1"/>
    <row r="3411" ht="15.75" customHeight="1"/>
    <row r="3412" ht="15.75" customHeight="1"/>
    <row r="3413" ht="15.75" customHeight="1"/>
    <row r="3414" ht="15.75" customHeight="1"/>
    <row r="3415" ht="15.75" customHeight="1"/>
    <row r="3416" ht="15.75" customHeight="1"/>
    <row r="3417" ht="15.75" customHeight="1"/>
    <row r="3418" ht="15.75" customHeight="1"/>
    <row r="3419" ht="15.75" customHeight="1"/>
    <row r="3420" ht="15.75" customHeight="1"/>
    <row r="3421" ht="15.75" customHeight="1"/>
    <row r="3422" ht="15.75" customHeight="1"/>
    <row r="3423" ht="15.75" customHeight="1"/>
    <row r="3424" ht="15.75" customHeight="1"/>
    <row r="3425" ht="15.75" customHeight="1"/>
    <row r="3426" ht="15.75" customHeight="1"/>
    <row r="3427" ht="15.75" customHeight="1"/>
    <row r="3428" ht="15.75" customHeight="1"/>
    <row r="3429" ht="15.75" customHeight="1"/>
    <row r="3430" ht="15.75" customHeight="1"/>
    <row r="3431" ht="15.75" customHeight="1"/>
    <row r="3432" ht="15.75" customHeight="1"/>
    <row r="3433" ht="15.75" customHeight="1"/>
    <row r="3434" ht="15.75" customHeight="1"/>
    <row r="3435" ht="15.75" customHeight="1"/>
    <row r="3436" ht="15.75" customHeight="1"/>
    <row r="3437" ht="15.75" customHeight="1"/>
    <row r="3438" ht="15.75" customHeight="1"/>
    <row r="3439" ht="15.75" customHeight="1"/>
    <row r="344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row r="5251" ht="15.75" customHeight="1"/>
    <row r="5252" ht="15.75" customHeight="1"/>
    <row r="5253" ht="15.75" customHeight="1"/>
    <row r="5254" ht="15.75" customHeight="1"/>
    <row r="5255" ht="15.75" customHeight="1"/>
    <row r="5256" ht="15.75" customHeight="1"/>
    <row r="5257" ht="15.75" customHeight="1"/>
    <row r="5258" ht="15.75" customHeight="1"/>
    <row r="5259" ht="15.75" customHeight="1"/>
    <row r="5260" ht="15.75" customHeight="1"/>
    <row r="5261" ht="15.75" customHeight="1"/>
    <row r="5262" ht="15.75" customHeight="1"/>
    <row r="5263" ht="15.75" customHeight="1"/>
    <row r="5264" ht="15.75" customHeight="1"/>
    <row r="5265" ht="15.75" customHeight="1"/>
    <row r="5266" ht="15.75" customHeight="1"/>
    <row r="5267" ht="15.75" customHeight="1"/>
    <row r="5268" ht="15.75" customHeight="1"/>
    <row r="5269" ht="15.75" customHeight="1"/>
    <row r="5270" ht="15.75" customHeight="1"/>
    <row r="5271" ht="15.75" customHeight="1"/>
    <row r="5272" ht="15.75" customHeight="1"/>
    <row r="5273" ht="15.75" customHeight="1"/>
    <row r="5274" ht="15.75" customHeight="1"/>
    <row r="5275" ht="15.75" customHeight="1"/>
    <row r="5276" ht="15.75" customHeight="1"/>
    <row r="5277" ht="15.75" customHeight="1"/>
    <row r="5278" ht="15.75" customHeight="1"/>
    <row r="5279" ht="15.75" customHeight="1"/>
    <row r="5280" ht="15.75" customHeight="1"/>
    <row r="5281" ht="15.75" customHeight="1"/>
    <row r="5282" ht="15.75" customHeight="1"/>
    <row r="5283" ht="15.75" customHeight="1"/>
    <row r="5284" ht="15.75" customHeight="1"/>
    <row r="5285" ht="15.75" customHeight="1"/>
    <row r="5286" ht="15.75" customHeight="1"/>
    <row r="5287" ht="15.75" customHeight="1"/>
    <row r="5288" ht="15.75" customHeight="1"/>
    <row r="5289" ht="15.75" customHeight="1"/>
    <row r="5290" ht="15.75" customHeight="1"/>
    <row r="5291" ht="15.75" customHeight="1"/>
    <row r="5292" ht="15.75" customHeight="1"/>
    <row r="5293" ht="15.75" customHeight="1"/>
    <row r="5294" ht="15.75" customHeight="1"/>
    <row r="5295" ht="15.75" customHeight="1"/>
    <row r="5296" ht="15.75" customHeight="1"/>
    <row r="5297" ht="15.75" customHeight="1"/>
    <row r="5298" ht="15.75" customHeight="1"/>
    <row r="5299" ht="15.75" customHeight="1"/>
    <row r="5300" ht="15.75" customHeight="1"/>
    <row r="5301" ht="15.75" customHeight="1"/>
    <row r="5302" ht="15.75" customHeight="1"/>
    <row r="5303" ht="15.75" customHeight="1"/>
    <row r="5304" ht="15.75" customHeight="1"/>
    <row r="5305" ht="15.75" customHeight="1"/>
    <row r="5306" ht="15.75" customHeight="1"/>
    <row r="5307" ht="15.75" customHeight="1"/>
    <row r="5308" ht="15.75" customHeight="1"/>
    <row r="5309" ht="15.75" customHeight="1"/>
    <row r="5310" ht="15.75" customHeight="1"/>
    <row r="5311" ht="15.75" customHeight="1"/>
    <row r="5312" ht="15.75" customHeight="1"/>
    <row r="5313" ht="15.75" customHeight="1"/>
    <row r="5314" ht="15.75" customHeight="1"/>
    <row r="5315" ht="15.75" customHeight="1"/>
    <row r="5316" ht="15.75" customHeight="1"/>
    <row r="5317" ht="15.75" customHeight="1"/>
    <row r="5318" ht="15.75" customHeight="1"/>
    <row r="5319" ht="15.75" customHeight="1"/>
    <row r="5320" ht="15.75" customHeight="1"/>
    <row r="5321" ht="15.75" customHeight="1"/>
    <row r="5322" ht="15.75" customHeight="1"/>
    <row r="5323" ht="15.75" customHeight="1"/>
    <row r="5324" ht="15.75" customHeight="1"/>
    <row r="5325" ht="15.75" customHeight="1"/>
    <row r="5326" ht="15.75" customHeight="1"/>
    <row r="5327" ht="15.75" customHeight="1"/>
    <row r="5328" ht="15.75" customHeight="1"/>
    <row r="5329" ht="15.75" customHeight="1"/>
    <row r="5330" ht="15.75" customHeight="1"/>
    <row r="5331" ht="15.75" customHeight="1"/>
    <row r="5332" ht="15.75" customHeight="1"/>
    <row r="5333" ht="15.75" customHeight="1"/>
    <row r="5334" ht="15.75" customHeight="1"/>
    <row r="5335" ht="15.75" customHeight="1"/>
    <row r="5336" ht="15.75" customHeight="1"/>
    <row r="5337" ht="15.75" customHeight="1"/>
    <row r="5338" ht="15.75" customHeight="1"/>
    <row r="5339" ht="15.75" customHeight="1"/>
    <row r="5340" ht="15.75" customHeight="1"/>
    <row r="5341" ht="15.75" customHeight="1"/>
    <row r="5342" ht="15.75" customHeight="1"/>
    <row r="5343" ht="15.75" customHeight="1"/>
    <row r="5344" ht="15.75" customHeight="1"/>
    <row r="5345" ht="15.75" customHeight="1"/>
    <row r="5346" ht="15.75" customHeight="1"/>
    <row r="5347" ht="15.75" customHeight="1"/>
    <row r="5348" ht="15.75" customHeight="1"/>
    <row r="5349" ht="15.75" customHeight="1"/>
    <row r="5350" ht="15.75" customHeight="1"/>
    <row r="5351" ht="15.75" customHeight="1"/>
    <row r="5352" ht="15.75" customHeight="1"/>
    <row r="5353" ht="15.75" customHeight="1"/>
    <row r="5354" ht="15.75" customHeight="1"/>
    <row r="5355" ht="15.75" customHeight="1"/>
    <row r="5356" ht="15.75" customHeight="1"/>
    <row r="5357" ht="15.75" customHeight="1"/>
    <row r="5358" ht="15.75" customHeight="1"/>
    <row r="5359" ht="15.75" customHeight="1"/>
    <row r="5360" ht="15.75" customHeight="1"/>
    <row r="5361" ht="15.75" customHeight="1"/>
    <row r="5362" ht="15.75" customHeight="1"/>
    <row r="5363" ht="15.75" customHeight="1"/>
    <row r="5364" ht="15.75" customHeight="1"/>
    <row r="5365" ht="15.75" customHeight="1"/>
    <row r="5366" ht="15.75" customHeight="1"/>
    <row r="5367" ht="15.75" customHeight="1"/>
    <row r="5368" ht="15.75" customHeight="1"/>
    <row r="5369" ht="15.75" customHeight="1"/>
    <row r="5370" ht="15.75" customHeight="1"/>
    <row r="5371" ht="15.75" customHeight="1"/>
    <row r="5372" ht="15.75" customHeight="1"/>
    <row r="5373" ht="15.75" customHeight="1"/>
    <row r="5374" ht="15.75" customHeight="1"/>
    <row r="5375" ht="15.75" customHeight="1"/>
    <row r="5376" ht="15.75" customHeight="1"/>
    <row r="5377" ht="15.75" customHeight="1"/>
    <row r="5378" ht="15.75" customHeight="1"/>
    <row r="5379" ht="15.75" customHeight="1"/>
    <row r="5380" ht="15.75" customHeight="1"/>
    <row r="5381" ht="15.75" customHeight="1"/>
    <row r="5382" ht="15.75" customHeight="1"/>
    <row r="5383" ht="15.75" customHeight="1"/>
    <row r="5384" ht="15.75" customHeight="1"/>
    <row r="5385" ht="15.75" customHeight="1"/>
    <row r="5386" ht="15.75" customHeight="1"/>
    <row r="5387" ht="15.75" customHeight="1"/>
    <row r="5388" ht="15.75" customHeight="1"/>
    <row r="5389" ht="15.75" customHeight="1"/>
    <row r="5390" ht="15.75" customHeight="1"/>
    <row r="5391" ht="15.75" customHeight="1"/>
    <row r="5392" ht="15.75" customHeight="1"/>
    <row r="5393" ht="15.75" customHeight="1"/>
    <row r="5394" ht="15.75" customHeight="1"/>
    <row r="5395" ht="15.75" customHeight="1"/>
    <row r="5396" ht="15.75" customHeight="1"/>
    <row r="5397" ht="15.75" customHeight="1"/>
    <row r="5398" ht="15.75" customHeight="1"/>
    <row r="5399" ht="15.75" customHeight="1"/>
    <row r="5400" ht="15.75" customHeight="1"/>
    <row r="5401" ht="15.75" customHeight="1"/>
    <row r="5402" ht="15.75" customHeight="1"/>
    <row r="5403" ht="15.75" customHeight="1"/>
    <row r="5404" ht="15.75" customHeight="1"/>
    <row r="5405" ht="15.75" customHeight="1"/>
    <row r="5406" ht="15.75" customHeight="1"/>
    <row r="5407" ht="15.75" customHeight="1"/>
    <row r="5408" ht="15.75" customHeight="1"/>
    <row r="5409" ht="15.75" customHeight="1"/>
    <row r="5410" ht="15.75" customHeight="1"/>
    <row r="5411" ht="15.75" customHeight="1"/>
    <row r="5412" ht="15.75" customHeight="1"/>
    <row r="5413" ht="15.75" customHeight="1"/>
    <row r="5414" ht="15.75" customHeight="1"/>
    <row r="5415" ht="15.75" customHeight="1"/>
    <row r="5416" ht="15.75" customHeight="1"/>
    <row r="5417" ht="15.75" customHeight="1"/>
    <row r="5418" ht="15.75" customHeight="1"/>
    <row r="5419" ht="15.75" customHeight="1"/>
    <row r="5420" ht="15.75" customHeight="1"/>
    <row r="5421" ht="15.75" customHeight="1"/>
    <row r="5422" ht="15.75" customHeight="1"/>
    <row r="5423" ht="15.75" customHeight="1"/>
    <row r="5424" ht="15.75" customHeight="1"/>
    <row r="5425" ht="15.75" customHeight="1"/>
    <row r="5426" ht="15.75" customHeight="1"/>
    <row r="5427" ht="15.75" customHeight="1"/>
    <row r="5428" ht="15.75" customHeight="1"/>
    <row r="5429" ht="15.75" customHeight="1"/>
    <row r="5430" ht="15.75" customHeight="1"/>
    <row r="5431" ht="15.75" customHeight="1"/>
    <row r="5432" ht="15.75" customHeight="1"/>
    <row r="5433" ht="15.75" customHeight="1"/>
    <row r="5434" ht="15.75" customHeight="1"/>
    <row r="5435" ht="15.75" customHeight="1"/>
    <row r="5436" ht="15.75" customHeight="1"/>
    <row r="5437" ht="15.75" customHeight="1"/>
    <row r="5438" ht="15.75" customHeight="1"/>
    <row r="5439" ht="15.75" customHeight="1"/>
    <row r="5440" ht="15.75" customHeight="1"/>
    <row r="5441" ht="15.75" customHeight="1"/>
    <row r="5442" ht="15.75" customHeight="1"/>
    <row r="5443" ht="15.75" customHeight="1"/>
    <row r="5444" ht="15.75" customHeight="1"/>
    <row r="5445" ht="15.75" customHeight="1"/>
    <row r="5446" ht="15.75" customHeight="1"/>
    <row r="5447" ht="15.75" customHeight="1"/>
    <row r="5448" ht="15.75" customHeight="1"/>
    <row r="5449" ht="15.75" customHeight="1"/>
    <row r="5450" ht="15.75" customHeight="1"/>
    <row r="5451" ht="15.75" customHeight="1"/>
    <row r="5452" ht="15.75" customHeight="1"/>
    <row r="5453" ht="15.75" customHeight="1"/>
    <row r="5454" ht="15.75" customHeight="1"/>
    <row r="5455" ht="15.75" customHeight="1"/>
    <row r="5456" ht="15.75" customHeight="1"/>
    <row r="5457" ht="15.75" customHeight="1"/>
    <row r="5458" ht="15.75" customHeight="1"/>
    <row r="5459" ht="15.75" customHeight="1"/>
    <row r="5460" ht="15.75" customHeight="1"/>
    <row r="5461" ht="15.75" customHeight="1"/>
    <row r="5462" ht="15.75" customHeight="1"/>
    <row r="5463" ht="15.75" customHeight="1"/>
    <row r="5464" ht="15.75" customHeight="1"/>
    <row r="5465" ht="15.75" customHeight="1"/>
    <row r="5466" ht="15.75" customHeight="1"/>
    <row r="5467" ht="15.75" customHeight="1"/>
    <row r="5468" ht="15.75" customHeight="1"/>
    <row r="5469" ht="15.75" customHeight="1"/>
    <row r="5470" ht="15.75" customHeight="1"/>
    <row r="5471" ht="15.75" customHeight="1"/>
    <row r="5472" ht="15.75" customHeight="1"/>
    <row r="5473" ht="15.75" customHeight="1"/>
    <row r="5474" ht="15.75" customHeight="1"/>
    <row r="5475" ht="15.75" customHeight="1"/>
    <row r="5476" ht="15.75" customHeight="1"/>
    <row r="5477" ht="15.75" customHeight="1"/>
    <row r="5478" ht="15.75" customHeight="1"/>
    <row r="5479" ht="15.75" customHeight="1"/>
    <row r="5480" ht="15.75" customHeight="1"/>
    <row r="5481" ht="15.75" customHeight="1"/>
    <row r="5482" ht="15.75" customHeight="1"/>
    <row r="5483" ht="15.75" customHeight="1"/>
    <row r="5484" ht="15.75" customHeight="1"/>
    <row r="5485" ht="15.75" customHeight="1"/>
    <row r="5486" ht="15.75" customHeight="1"/>
    <row r="5487" ht="15.75" customHeight="1"/>
    <row r="5488" ht="15.75" customHeight="1"/>
    <row r="5489" ht="15.75" customHeight="1"/>
    <row r="5490" ht="15.75" customHeight="1"/>
    <row r="5491" ht="15.75" customHeight="1"/>
    <row r="5492" ht="15.75" customHeight="1"/>
    <row r="5493" ht="15.75" customHeight="1"/>
    <row r="5494" ht="15.75" customHeight="1"/>
    <row r="5495" ht="15.75" customHeight="1"/>
    <row r="5496" ht="15.75" customHeight="1"/>
    <row r="5497" ht="15.75" customHeight="1"/>
    <row r="5498" ht="15.75" customHeight="1"/>
    <row r="5499" ht="15.75" customHeight="1"/>
    <row r="5500" ht="15.75" customHeight="1"/>
    <row r="5501" ht="15.75" customHeight="1"/>
    <row r="5502" ht="15.75" customHeight="1"/>
    <row r="5503" ht="15.75" customHeight="1"/>
    <row r="5504" ht="15.75" customHeight="1"/>
    <row r="5505" ht="15.75" customHeight="1"/>
    <row r="5506" ht="15.75" customHeight="1"/>
    <row r="5507" ht="15.75" customHeight="1"/>
    <row r="5508" ht="15.75" customHeight="1"/>
    <row r="5509" ht="15.75" customHeight="1"/>
    <row r="5510" ht="15.75" customHeight="1"/>
    <row r="5511" ht="15.75" customHeight="1"/>
    <row r="5512" ht="15.75" customHeight="1"/>
    <row r="5513" ht="15.75" customHeight="1"/>
    <row r="5514" ht="15.75" customHeight="1"/>
    <row r="5515" ht="15.75" customHeight="1"/>
    <row r="5516" ht="15.75" customHeight="1"/>
    <row r="5517" ht="15.75" customHeight="1"/>
    <row r="5518" ht="15.75" customHeight="1"/>
    <row r="5519" ht="15.75" customHeight="1"/>
    <row r="5520" ht="15.75" customHeight="1"/>
    <row r="5521" ht="15.75" customHeight="1"/>
    <row r="5522" ht="15.75" customHeight="1"/>
    <row r="5523" ht="15.75" customHeight="1"/>
    <row r="5524" ht="15.75" customHeight="1"/>
    <row r="5525" ht="15.75" customHeight="1"/>
    <row r="5526" ht="15.75" customHeight="1"/>
    <row r="5527" ht="15.75" customHeight="1"/>
    <row r="5528" ht="15.75" customHeight="1"/>
    <row r="5529" ht="15.75" customHeight="1"/>
    <row r="5530" ht="15.75" customHeight="1"/>
    <row r="5531" ht="15.75" customHeight="1"/>
    <row r="5532" ht="15.75" customHeight="1"/>
    <row r="5533" ht="15.75" customHeight="1"/>
    <row r="5534" ht="15.75" customHeight="1"/>
    <row r="5535" ht="15.75" customHeight="1"/>
    <row r="5536" ht="15.75" customHeight="1"/>
    <row r="5537" ht="15.75" customHeight="1"/>
    <row r="5538" ht="15.75" customHeight="1"/>
    <row r="5539" ht="15.75" customHeight="1"/>
    <row r="5540" ht="15.75" customHeight="1"/>
    <row r="5541" ht="15.75" customHeight="1"/>
    <row r="5542" ht="15.75" customHeight="1"/>
    <row r="5543" ht="15.75" customHeight="1"/>
    <row r="5544" ht="15.75" customHeight="1"/>
    <row r="5545" ht="15.75" customHeight="1"/>
    <row r="5546" ht="15.75" customHeight="1"/>
    <row r="5547" ht="15.75" customHeight="1"/>
    <row r="5548" ht="15.75" customHeight="1"/>
    <row r="5549" ht="15.75" customHeight="1"/>
    <row r="5550" ht="15.75" customHeight="1"/>
    <row r="5551" ht="15.75" customHeight="1"/>
    <row r="5552" ht="15.75" customHeight="1"/>
    <row r="5553" ht="15.75" customHeight="1"/>
    <row r="5554" ht="15.75" customHeight="1"/>
    <row r="5555" ht="15.75" customHeight="1"/>
    <row r="5556" ht="15.75" customHeight="1"/>
    <row r="5557" ht="15.75" customHeight="1"/>
    <row r="5558" ht="15.75" customHeight="1"/>
    <row r="5559" ht="15.75" customHeight="1"/>
    <row r="5560" ht="15.75" customHeight="1"/>
    <row r="5561" ht="15.75" customHeight="1"/>
    <row r="5562" ht="15.75" customHeight="1"/>
    <row r="5563" ht="15.75" customHeight="1"/>
    <row r="5564" ht="15.75" customHeight="1"/>
    <row r="5565" ht="15.75" customHeight="1"/>
    <row r="5566" ht="15.75" customHeight="1"/>
    <row r="5567" ht="15.75" customHeight="1"/>
    <row r="5568" ht="15.75" customHeight="1"/>
    <row r="5569" ht="15.75" customHeight="1"/>
    <row r="5570" ht="15.75" customHeight="1"/>
    <row r="5571" ht="15.75" customHeight="1"/>
    <row r="5572" ht="15.75" customHeight="1"/>
    <row r="5573" ht="15.75" customHeight="1"/>
    <row r="5574" ht="15.75" customHeight="1"/>
    <row r="5575" ht="15.75" customHeight="1"/>
    <row r="5576" ht="15.75" customHeight="1"/>
    <row r="5577" ht="15.75" customHeight="1"/>
    <row r="5578" ht="15.75" customHeight="1"/>
    <row r="5579" ht="15.75" customHeight="1"/>
    <row r="5580" ht="15.75" customHeight="1"/>
    <row r="5581" ht="15.75" customHeight="1"/>
    <row r="5582" ht="15.75" customHeight="1"/>
    <row r="5583" ht="15.75" customHeight="1"/>
    <row r="5584" ht="15.75" customHeight="1"/>
    <row r="5585" ht="15.75" customHeight="1"/>
    <row r="5586" ht="15.75" customHeight="1"/>
    <row r="5587" ht="15.75" customHeight="1"/>
    <row r="5588" ht="15.75" customHeight="1"/>
    <row r="5589" ht="15.75" customHeight="1"/>
    <row r="5590" ht="15.75" customHeight="1"/>
    <row r="5591" ht="15.75" customHeight="1"/>
    <row r="5592" ht="15.75" customHeight="1"/>
    <row r="5593" ht="15.75" customHeight="1"/>
    <row r="5594" ht="15.75" customHeight="1"/>
    <row r="5595" ht="15.75" customHeight="1"/>
    <row r="5596" ht="15.75" customHeight="1"/>
    <row r="5597" ht="15.75" customHeight="1"/>
    <row r="5598" ht="15.75" customHeight="1"/>
    <row r="5599" ht="15.75" customHeight="1"/>
    <row r="5600" ht="15.75" customHeight="1"/>
    <row r="5601" ht="15.75" customHeight="1"/>
    <row r="5602" ht="15.75" customHeight="1"/>
    <row r="5603" ht="15.75" customHeight="1"/>
    <row r="5604" ht="15.75" customHeight="1"/>
    <row r="5605" ht="15.75" customHeight="1"/>
    <row r="5606" ht="15.75" customHeight="1"/>
    <row r="5607" ht="15.75" customHeight="1"/>
    <row r="5608" ht="15.75" customHeight="1"/>
    <row r="5609" ht="15.75" customHeight="1"/>
    <row r="5610" ht="15.75" customHeight="1"/>
    <row r="5611" ht="15.75" customHeight="1"/>
    <row r="5612" ht="15.75" customHeight="1"/>
    <row r="5613" ht="15.75" customHeight="1"/>
    <row r="5614" ht="15.75" customHeight="1"/>
    <row r="5615" ht="15.75" customHeight="1"/>
    <row r="5616" ht="15.75" customHeight="1"/>
    <row r="5617" ht="15.75" customHeight="1"/>
    <row r="5618" ht="15.75" customHeight="1"/>
    <row r="5619" ht="15.75" customHeight="1"/>
    <row r="5620" ht="15.75" customHeight="1"/>
    <row r="5621" ht="15.75" customHeight="1"/>
    <row r="5622" ht="15.75" customHeight="1"/>
    <row r="5623" ht="15.75" customHeight="1"/>
    <row r="5624" ht="15.75" customHeight="1"/>
    <row r="5625" ht="15.75" customHeight="1"/>
    <row r="5626" ht="15.75" customHeight="1"/>
    <row r="5627" ht="15.75" customHeight="1"/>
    <row r="5628" ht="15.75" customHeight="1"/>
    <row r="5629" ht="15.75" customHeight="1"/>
    <row r="5630" ht="15.75" customHeight="1"/>
    <row r="5631" ht="15.75" customHeight="1"/>
    <row r="5632" ht="15.75" customHeight="1"/>
    <row r="5633" ht="15.75" customHeight="1"/>
    <row r="5634" ht="15.75" customHeight="1"/>
    <row r="5635" ht="15.75" customHeight="1"/>
    <row r="5636" ht="15.75" customHeight="1"/>
    <row r="5637" ht="15.75" customHeight="1"/>
    <row r="5638" ht="15.75" customHeight="1"/>
    <row r="5639" ht="15.75" customHeight="1"/>
    <row r="5640" ht="15.75" customHeight="1"/>
    <row r="5641" ht="15.75" customHeight="1"/>
    <row r="5642" ht="15.75" customHeight="1"/>
    <row r="5643" ht="15.75" customHeight="1"/>
    <row r="5644" ht="15.75" customHeight="1"/>
    <row r="5645" ht="15.75" customHeight="1"/>
    <row r="5646" ht="15.75" customHeight="1"/>
    <row r="5647" ht="15.75" customHeight="1"/>
    <row r="5648" ht="15.75" customHeight="1"/>
    <row r="5649" ht="15.75" customHeight="1"/>
    <row r="5650" ht="15.75" customHeight="1"/>
    <row r="5651" ht="15.75" customHeight="1"/>
    <row r="5652" ht="15.75" customHeight="1"/>
    <row r="5653" ht="15.75" customHeight="1"/>
    <row r="5654" ht="15.75" customHeight="1"/>
    <row r="5655" ht="15.75" customHeight="1"/>
    <row r="5656" ht="15.75" customHeight="1"/>
    <row r="5657" ht="15.75" customHeight="1"/>
    <row r="5658" ht="15.75" customHeight="1"/>
    <row r="5659" ht="15.75" customHeight="1"/>
    <row r="5660" ht="15.75" customHeight="1"/>
    <row r="5661" ht="15.75" customHeight="1"/>
    <row r="5662" ht="15.75" customHeight="1"/>
    <row r="5663" ht="15.75" customHeight="1"/>
    <row r="5664" ht="15.75" customHeight="1"/>
    <row r="5665" ht="15.75" customHeight="1"/>
    <row r="5666" ht="15.75" customHeight="1"/>
    <row r="5667" ht="15.75" customHeight="1"/>
    <row r="5668" ht="15.75" customHeight="1"/>
    <row r="5669" ht="15.75" customHeight="1"/>
    <row r="5670" ht="15.75" customHeight="1"/>
    <row r="5671" ht="15.75" customHeight="1"/>
    <row r="5672" ht="15.75" customHeight="1"/>
    <row r="5673" ht="15.75" customHeight="1"/>
    <row r="5674" ht="15.75" customHeight="1"/>
    <row r="5675" ht="15.75" customHeight="1"/>
    <row r="5676" ht="15.75" customHeight="1"/>
    <row r="5677" ht="15.75" customHeight="1"/>
    <row r="5678" ht="15.75" customHeight="1"/>
    <row r="5679" ht="15.75" customHeight="1"/>
    <row r="5680" ht="15.75" customHeight="1"/>
    <row r="5681" ht="15.75" customHeight="1"/>
    <row r="5682" ht="15.75" customHeight="1"/>
    <row r="5683" ht="15.75" customHeight="1"/>
    <row r="5684" ht="15.75" customHeight="1"/>
    <row r="5685" ht="15.75" customHeight="1"/>
    <row r="5686" ht="15.75" customHeight="1"/>
    <row r="5687" ht="15.75" customHeight="1"/>
    <row r="5688" ht="15.75" customHeight="1"/>
    <row r="5689" ht="15.75" customHeight="1"/>
    <row r="5690" ht="15.75" customHeight="1"/>
    <row r="5691" ht="15.75" customHeight="1"/>
    <row r="5692" ht="15.75" customHeight="1"/>
    <row r="5693" ht="15.75" customHeight="1"/>
    <row r="5694" ht="15.75" customHeight="1"/>
    <row r="5695" ht="15.75" customHeight="1"/>
    <row r="5696" ht="15.75" customHeight="1"/>
    <row r="5697" ht="15.75" customHeight="1"/>
    <row r="5698" ht="15.75" customHeight="1"/>
    <row r="5699" ht="15.75" customHeight="1"/>
    <row r="5700" ht="15.75" customHeight="1"/>
    <row r="5701" ht="15.75" customHeight="1"/>
    <row r="5702" ht="15.75" customHeight="1"/>
    <row r="5703" ht="15.75" customHeight="1"/>
    <row r="5704" ht="15.75" customHeight="1"/>
    <row r="5705" ht="15.75" customHeight="1"/>
    <row r="5706" ht="15.75" customHeight="1"/>
    <row r="5707" ht="15.75" customHeight="1"/>
    <row r="5708" ht="15.75" customHeight="1"/>
    <row r="5709" ht="15.75" customHeight="1"/>
    <row r="5710" ht="15.75" customHeight="1"/>
    <row r="5711" ht="15.75" customHeight="1"/>
    <row r="5712" ht="15.75" customHeight="1"/>
    <row r="5713" ht="15.75" customHeight="1"/>
    <row r="5714" ht="15.75" customHeight="1"/>
    <row r="5715" ht="15.75" customHeight="1"/>
    <row r="5716" ht="15.75" customHeight="1"/>
    <row r="5717" ht="15.75" customHeight="1"/>
    <row r="5718" ht="15.75" customHeight="1"/>
    <row r="5719" ht="15.75" customHeight="1"/>
    <row r="5720" ht="15.75" customHeight="1"/>
    <row r="5721" ht="15.75" customHeight="1"/>
    <row r="5722" ht="15.75" customHeight="1"/>
    <row r="5723" ht="15.75" customHeight="1"/>
    <row r="5724" ht="15.75" customHeight="1"/>
    <row r="5725" ht="15.75" customHeight="1"/>
    <row r="5726" ht="15.75" customHeight="1"/>
    <row r="5727" ht="15.75" customHeight="1"/>
    <row r="5728" ht="15.75" customHeight="1"/>
    <row r="5729" ht="15.75" customHeight="1"/>
    <row r="5730" ht="15.75" customHeight="1"/>
    <row r="5731" ht="15.75" customHeight="1"/>
    <row r="5732" ht="15.75" customHeight="1"/>
    <row r="5733" ht="15.75" customHeight="1"/>
    <row r="5734" ht="15.75" customHeight="1"/>
    <row r="5735" ht="15.75" customHeight="1"/>
    <row r="5736" ht="15.75" customHeight="1"/>
    <row r="5737" ht="15.75" customHeight="1"/>
    <row r="5738" ht="15.75" customHeight="1"/>
    <row r="5739" ht="15.75" customHeight="1"/>
    <row r="5740" ht="15.75" customHeight="1"/>
    <row r="5741" ht="15.75" customHeight="1"/>
    <row r="5742" ht="15.75" customHeight="1"/>
    <row r="5743" ht="15.75" customHeight="1"/>
    <row r="5744" ht="15.75" customHeight="1"/>
    <row r="5745" ht="15.75" customHeight="1"/>
    <row r="5746" ht="15.75" customHeight="1"/>
    <row r="5747" ht="15.75" customHeight="1"/>
    <row r="5748" ht="15.75" customHeight="1"/>
    <row r="5749" ht="15.75" customHeight="1"/>
    <row r="5750" ht="15.75" customHeight="1"/>
    <row r="5751" ht="15.75" customHeight="1"/>
    <row r="5752" ht="15.75" customHeight="1"/>
    <row r="5753" ht="15.75" customHeight="1"/>
    <row r="5754" ht="15.75" customHeight="1"/>
    <row r="5755" ht="15.75" customHeight="1"/>
    <row r="5756" ht="15.75" customHeight="1"/>
    <row r="5757" ht="15.75" customHeight="1"/>
    <row r="5758" ht="15.75" customHeight="1"/>
    <row r="5759" ht="15.75" customHeight="1"/>
    <row r="5760" ht="15.75" customHeight="1"/>
    <row r="5761" ht="15.75" customHeight="1"/>
    <row r="5762" ht="15.75" customHeight="1"/>
    <row r="5763" ht="15.75" customHeight="1"/>
    <row r="5764" ht="15.75" customHeight="1"/>
    <row r="5765" ht="15.75" customHeight="1"/>
    <row r="5766" ht="15.75" customHeight="1"/>
    <row r="5767" ht="15.75" customHeight="1"/>
    <row r="5768" ht="15.75" customHeight="1"/>
    <row r="5769" ht="15.75" customHeight="1"/>
    <row r="5770" ht="15.75" customHeight="1"/>
    <row r="5771" ht="15.75" customHeight="1"/>
    <row r="5772" ht="15.75" customHeight="1"/>
    <row r="5773" ht="15.75" customHeight="1"/>
    <row r="5774" ht="15.75" customHeight="1"/>
    <row r="5775" ht="15.75" customHeight="1"/>
    <row r="5776" ht="15.75" customHeight="1"/>
    <row r="5777" ht="15.75" customHeight="1"/>
    <row r="5778" ht="15.75" customHeight="1"/>
    <row r="5779" ht="15.75" customHeight="1"/>
    <row r="5780" ht="15.75" customHeight="1"/>
    <row r="5781" ht="15.75" customHeight="1"/>
    <row r="5782" ht="15.75" customHeight="1"/>
    <row r="5783" ht="15.75" customHeight="1"/>
    <row r="5784" ht="15.75" customHeight="1"/>
    <row r="5785" ht="15.75" customHeight="1"/>
    <row r="5786" ht="15.75" customHeight="1"/>
    <row r="5787" ht="15.75" customHeight="1"/>
    <row r="5788" ht="15.75" customHeight="1"/>
    <row r="5789" ht="15.75" customHeight="1"/>
    <row r="5790" ht="15.75" customHeight="1"/>
    <row r="5791" ht="15.75" customHeight="1"/>
    <row r="5792" ht="15.75" customHeight="1"/>
    <row r="5793" ht="15.75" customHeight="1"/>
    <row r="5794" ht="15.75" customHeight="1"/>
    <row r="5795" ht="15.75" customHeight="1"/>
    <row r="5796" ht="15.75" customHeight="1"/>
    <row r="5797" ht="15.75" customHeight="1"/>
    <row r="5798" ht="15.75" customHeight="1"/>
    <row r="5799" ht="15.75" customHeight="1"/>
    <row r="5800" ht="15.75" customHeight="1"/>
    <row r="5801" ht="15.75" customHeight="1"/>
    <row r="5802" ht="15.75" customHeight="1"/>
    <row r="5803" ht="15.75" customHeight="1"/>
    <row r="5804" ht="15.75" customHeight="1"/>
    <row r="5805" ht="15.75" customHeight="1"/>
    <row r="5806" ht="15.75" customHeight="1"/>
    <row r="5807" ht="15.75" customHeight="1"/>
    <row r="5808" ht="15.75" customHeight="1"/>
    <row r="5809" ht="15.75" customHeight="1"/>
    <row r="5810" ht="15.75" customHeight="1"/>
    <row r="5811" ht="15.75" customHeight="1"/>
    <row r="5812" ht="15.75" customHeight="1"/>
    <row r="5813" ht="15.75" customHeight="1"/>
    <row r="5814" ht="15.75" customHeight="1"/>
    <row r="5815" ht="15.75" customHeight="1"/>
    <row r="5816" ht="15.75" customHeight="1"/>
    <row r="5817" ht="15.75" customHeight="1"/>
    <row r="5818" ht="15.75" customHeight="1"/>
    <row r="5819" ht="15.75" customHeight="1"/>
    <row r="5820" ht="15.75" customHeight="1"/>
    <row r="5821" ht="15.75" customHeight="1"/>
    <row r="5822" ht="15.75" customHeight="1"/>
    <row r="5823" ht="15.75" customHeight="1"/>
    <row r="5824" ht="15.75" customHeight="1"/>
    <row r="5825" ht="15.75" customHeight="1"/>
    <row r="5826" ht="15.75" customHeight="1"/>
    <row r="5827" ht="15.75" customHeight="1"/>
    <row r="5828" ht="15.75" customHeight="1"/>
    <row r="5829" ht="15.75" customHeight="1"/>
    <row r="5830" ht="15.75" customHeight="1"/>
    <row r="5831" ht="15.75" customHeight="1"/>
    <row r="5832" ht="15.75" customHeight="1"/>
    <row r="5833" ht="15.75" customHeight="1"/>
    <row r="5834" ht="15.75" customHeight="1"/>
    <row r="5835" ht="15.75" customHeight="1"/>
    <row r="5836" ht="15.75" customHeight="1"/>
    <row r="5837" ht="15.75" customHeight="1"/>
    <row r="5838" ht="15.75" customHeight="1"/>
    <row r="5839" ht="15.75" customHeight="1"/>
    <row r="5840" ht="15.75" customHeight="1"/>
    <row r="5841" ht="15.75" customHeight="1"/>
    <row r="5842" ht="15.75" customHeight="1"/>
    <row r="5843" ht="15.75" customHeight="1"/>
    <row r="5844" ht="15.75" customHeight="1"/>
    <row r="5845" ht="15.75" customHeight="1"/>
    <row r="5846" ht="15.75" customHeight="1"/>
    <row r="5847" ht="15.75" customHeight="1"/>
    <row r="5848" ht="15.75" customHeight="1"/>
    <row r="5849" ht="15.75" customHeight="1"/>
    <row r="5850" ht="15.75" customHeight="1"/>
    <row r="5851" ht="15.75" customHeight="1"/>
    <row r="5852" ht="15.75" customHeight="1"/>
    <row r="5853" ht="15.75" customHeight="1"/>
    <row r="5854" ht="15.75" customHeight="1"/>
    <row r="5855" ht="15.75" customHeight="1"/>
    <row r="5856" ht="15.75" customHeight="1"/>
    <row r="5857" ht="15.75" customHeight="1"/>
    <row r="5858" ht="15.75" customHeight="1"/>
    <row r="5859" ht="15.75" customHeight="1"/>
    <row r="5860" ht="15.75" customHeight="1"/>
    <row r="5861" ht="15.75" customHeight="1"/>
    <row r="5862" ht="15.75" customHeight="1"/>
    <row r="5863" ht="15.75" customHeight="1"/>
    <row r="5864" ht="15.75" customHeight="1"/>
    <row r="5865" ht="15.75" customHeight="1"/>
    <row r="5866" ht="15.75" customHeight="1"/>
    <row r="5867" ht="15.75" customHeight="1"/>
    <row r="5868" ht="15.75" customHeight="1"/>
    <row r="5869" ht="15.75" customHeight="1"/>
    <row r="5870" ht="15.75" customHeight="1"/>
    <row r="5871" ht="15.75" customHeight="1"/>
    <row r="5872" ht="15.75" customHeight="1"/>
    <row r="5873" ht="15.75" customHeight="1"/>
    <row r="5874" ht="15.75" customHeight="1"/>
    <row r="5875" ht="15.75" customHeight="1"/>
    <row r="5876" ht="15.75" customHeight="1"/>
    <row r="5877" ht="15.75" customHeight="1"/>
    <row r="5878" ht="15.75" customHeight="1"/>
    <row r="5879" ht="15.75" customHeight="1"/>
    <row r="5880" ht="15.75" customHeight="1"/>
    <row r="5881" ht="15.75" customHeight="1"/>
    <row r="5882" ht="15.75" customHeight="1"/>
    <row r="5883" ht="15.75" customHeight="1"/>
    <row r="5884" ht="15.75" customHeight="1"/>
    <row r="5885" ht="15.75" customHeight="1"/>
    <row r="5886" ht="15.75" customHeight="1"/>
    <row r="5887" ht="15.75" customHeight="1"/>
    <row r="5888" ht="15.75" customHeight="1"/>
    <row r="5889" ht="15.75" customHeight="1"/>
    <row r="5890" ht="15.75" customHeight="1"/>
    <row r="5891" ht="15.75" customHeight="1"/>
    <row r="5892" ht="15.75" customHeight="1"/>
    <row r="5893" ht="15.75" customHeight="1"/>
    <row r="5894" ht="15.75" customHeight="1"/>
    <row r="5895" ht="15.75" customHeight="1"/>
    <row r="5896" ht="15.75" customHeight="1"/>
    <row r="5897" ht="15.75" customHeight="1"/>
    <row r="5898" ht="15.75" customHeight="1"/>
    <row r="5899" ht="15.75" customHeight="1"/>
    <row r="5900" ht="15.75" customHeight="1"/>
    <row r="5901" ht="15.75" customHeight="1"/>
    <row r="5902" ht="15.75" customHeight="1"/>
    <row r="5903" ht="15.75" customHeight="1"/>
    <row r="5904" ht="15.75" customHeight="1"/>
    <row r="5905" ht="15.75" customHeight="1"/>
    <row r="5906" ht="15.75" customHeight="1"/>
    <row r="5907" ht="15.75" customHeight="1"/>
    <row r="5908" ht="15.75" customHeight="1"/>
    <row r="5909" ht="15.75" customHeight="1"/>
    <row r="5910" ht="15.75" customHeight="1"/>
    <row r="5911" ht="15.75" customHeight="1"/>
    <row r="5912" ht="15.75" customHeight="1"/>
    <row r="5913" ht="15.75" customHeight="1"/>
    <row r="5914" ht="15.75" customHeight="1"/>
    <row r="5915" ht="15.75" customHeight="1"/>
    <row r="5916" ht="15.75" customHeight="1"/>
    <row r="5917" ht="15.75" customHeight="1"/>
    <row r="5918" ht="15.75" customHeight="1"/>
    <row r="5919" ht="15.75" customHeight="1"/>
    <row r="5920" ht="15.75" customHeight="1"/>
    <row r="5921" ht="15.75" customHeight="1"/>
    <row r="5922" ht="15.75" customHeight="1"/>
    <row r="5923" ht="15.75" customHeight="1"/>
    <row r="5924" ht="15.75" customHeight="1"/>
    <row r="5925" ht="15.75" customHeight="1"/>
    <row r="5926" ht="15.75" customHeight="1"/>
    <row r="5927" ht="15.75" customHeight="1"/>
    <row r="5928" ht="15.75" customHeight="1"/>
    <row r="5929" ht="15.75" customHeight="1"/>
    <row r="5930" ht="15.75" customHeight="1"/>
    <row r="5931" ht="15.75" customHeight="1"/>
    <row r="5932" ht="15.75" customHeight="1"/>
    <row r="5933" ht="15.75" customHeight="1"/>
    <row r="5934" ht="15.75" customHeight="1"/>
    <row r="5935" ht="15.75" customHeight="1"/>
    <row r="5936" ht="15.75" customHeight="1"/>
    <row r="5937" ht="15.75" customHeight="1"/>
    <row r="5938" ht="15.75" customHeight="1"/>
    <row r="5939" ht="15.75" customHeight="1"/>
    <row r="5940" ht="15.75" customHeight="1"/>
    <row r="5941" ht="15.75" customHeight="1"/>
    <row r="5942" ht="15.75" customHeight="1"/>
    <row r="5943" ht="15.75" customHeight="1"/>
    <row r="5944" ht="15.75" customHeight="1"/>
    <row r="5945" ht="15.75" customHeight="1"/>
    <row r="5946" ht="15.75" customHeight="1"/>
    <row r="5947" ht="15.75" customHeight="1"/>
    <row r="5948" ht="15.75" customHeight="1"/>
    <row r="5949" ht="15.75" customHeight="1"/>
    <row r="5950" ht="15.75" customHeight="1"/>
    <row r="5951" ht="15.75" customHeight="1"/>
    <row r="5952" ht="15.75" customHeight="1"/>
    <row r="5953" ht="15.75" customHeight="1"/>
    <row r="5954" ht="15.75" customHeight="1"/>
    <row r="5955" ht="15.75" customHeight="1"/>
    <row r="5956" ht="15.75" customHeight="1"/>
    <row r="5957" ht="15.75" customHeight="1"/>
    <row r="5958" ht="15.75" customHeight="1"/>
    <row r="5959" ht="15.75" customHeight="1"/>
    <row r="5960" ht="15.75" customHeight="1"/>
    <row r="5961" ht="15.75" customHeight="1"/>
    <row r="5962" ht="15.75" customHeight="1"/>
    <row r="5963" ht="15.75" customHeight="1"/>
    <row r="5964" ht="15.75" customHeight="1"/>
    <row r="5965" ht="15.75" customHeight="1"/>
    <row r="5966" ht="15.75" customHeight="1"/>
    <row r="5967" ht="15.75" customHeight="1"/>
    <row r="5968" ht="15.75" customHeight="1"/>
    <row r="5969" ht="15.75" customHeight="1"/>
    <row r="5970" ht="15.75" customHeight="1"/>
    <row r="5971" ht="15.75" customHeight="1"/>
    <row r="5972" ht="15.75" customHeight="1"/>
    <row r="5973" ht="15.75" customHeight="1"/>
    <row r="5974" ht="15.75" customHeight="1"/>
    <row r="5975" ht="15.75" customHeight="1"/>
    <row r="5976" ht="15.75" customHeight="1"/>
    <row r="5977" ht="15.75" customHeight="1"/>
    <row r="5978" ht="15.75" customHeight="1"/>
    <row r="5979" ht="15.75" customHeight="1"/>
    <row r="5980" ht="15.75" customHeight="1"/>
    <row r="5981" ht="15.75" customHeight="1"/>
    <row r="5982" ht="15.75" customHeight="1"/>
    <row r="5983" ht="15.75" customHeight="1"/>
    <row r="5984" ht="15.75" customHeight="1"/>
    <row r="5985" ht="15.75" customHeight="1"/>
    <row r="5986" ht="15.75" customHeight="1"/>
    <row r="5987" ht="15.75" customHeight="1"/>
    <row r="5988" ht="15.75" customHeight="1"/>
    <row r="5989" ht="15.75" customHeight="1"/>
    <row r="5990" ht="15.75" customHeight="1"/>
    <row r="5991" ht="15.75" customHeight="1"/>
    <row r="5992" ht="15.75" customHeight="1"/>
    <row r="5993" ht="15.75" customHeight="1"/>
    <row r="5994" ht="15.75" customHeight="1"/>
    <row r="5995" ht="15.75" customHeight="1"/>
    <row r="5996" ht="15.75" customHeight="1"/>
    <row r="5997" ht="15.75" customHeight="1"/>
    <row r="5998" ht="15.75" customHeight="1"/>
    <row r="5999" ht="15.75" customHeight="1"/>
    <row r="6000" ht="15.75" customHeight="1"/>
    <row r="6001" ht="15.75" customHeight="1"/>
    <row r="6002" ht="15.75" customHeight="1"/>
    <row r="6003" ht="15.75" customHeight="1"/>
    <row r="6004" ht="15.75" customHeight="1"/>
    <row r="6005" ht="15.75" customHeight="1"/>
    <row r="6006" ht="15.75" customHeight="1"/>
    <row r="6007" ht="15.75" customHeight="1"/>
    <row r="6008" ht="15.75" customHeight="1"/>
    <row r="6009" ht="15.75" customHeight="1"/>
    <row r="6010" ht="15.75" customHeight="1"/>
    <row r="6011" ht="15.75" customHeight="1"/>
    <row r="6012" ht="15.75" customHeight="1"/>
    <row r="6013" ht="15.75" customHeight="1"/>
    <row r="6014" ht="15.75" customHeight="1"/>
    <row r="6015" ht="15.75" customHeight="1"/>
    <row r="6016" ht="15.75" customHeight="1"/>
    <row r="6017" ht="15.75" customHeight="1"/>
    <row r="6018" ht="15.75" customHeight="1"/>
    <row r="6019" ht="15.75" customHeight="1"/>
    <row r="6020" ht="15.75" customHeight="1"/>
    <row r="6021" ht="15.75" customHeight="1"/>
    <row r="6022" ht="15.75" customHeight="1"/>
    <row r="6023" ht="15.75" customHeight="1"/>
    <row r="6024" ht="15.75" customHeight="1"/>
    <row r="6025" ht="15.75" customHeight="1"/>
    <row r="6026" ht="15.75" customHeight="1"/>
    <row r="6027" ht="15.75" customHeight="1"/>
    <row r="6028" ht="15.75" customHeight="1"/>
    <row r="6029" ht="15.75" customHeight="1"/>
    <row r="6030" ht="15.75" customHeight="1"/>
    <row r="6031" ht="15.75" customHeight="1"/>
    <row r="6032" ht="15.75" customHeight="1"/>
    <row r="6033" ht="15.75" customHeight="1"/>
    <row r="6034" ht="15.75" customHeight="1"/>
    <row r="6035" ht="15.75" customHeight="1"/>
    <row r="6036" ht="15.75" customHeight="1"/>
    <row r="6037" ht="15.75" customHeight="1"/>
    <row r="6038" ht="15.75" customHeight="1"/>
    <row r="6039" ht="15.75" customHeight="1"/>
    <row r="6040" ht="15.75" customHeight="1"/>
    <row r="6041" ht="15.75" customHeight="1"/>
    <row r="6042" ht="15.75" customHeight="1"/>
    <row r="6043" ht="15.75" customHeight="1"/>
    <row r="6044" ht="15.75" customHeight="1"/>
    <row r="6045" ht="15.75" customHeight="1"/>
    <row r="6046" ht="15.75" customHeight="1"/>
    <row r="6047" ht="15.75" customHeight="1"/>
    <row r="6048" ht="15.75" customHeight="1"/>
    <row r="6049" ht="15.75" customHeight="1"/>
    <row r="6050" ht="15.75" customHeight="1"/>
    <row r="6051" ht="15.75" customHeight="1"/>
    <row r="6052" ht="15.75" customHeight="1"/>
    <row r="6053" ht="15.75" customHeight="1"/>
    <row r="6054" ht="15.75" customHeight="1"/>
    <row r="6055" ht="15.75" customHeight="1"/>
    <row r="6056" ht="15.75" customHeight="1"/>
    <row r="6057" ht="15.75" customHeight="1"/>
    <row r="6058" ht="15.75" customHeight="1"/>
    <row r="6059" ht="15.75" customHeight="1"/>
    <row r="6060" ht="15.75" customHeight="1"/>
    <row r="6061" ht="15.75" customHeight="1"/>
    <row r="6062" ht="15.75" customHeight="1"/>
    <row r="6063" ht="15.75" customHeight="1"/>
    <row r="6064" ht="15.75" customHeight="1"/>
    <row r="6065" ht="15.75" customHeight="1"/>
    <row r="6066" ht="15.75" customHeight="1"/>
    <row r="6067" ht="15.75" customHeight="1"/>
    <row r="6068" ht="15.75" customHeight="1"/>
    <row r="6069" ht="15.75" customHeight="1"/>
    <row r="6070" ht="15.75" customHeight="1"/>
    <row r="6071" ht="15.75" customHeight="1"/>
    <row r="6072" ht="15.75" customHeight="1"/>
    <row r="6073" ht="15.75" customHeight="1"/>
    <row r="6074" ht="15.75" customHeight="1"/>
    <row r="6075" ht="15.75" customHeight="1"/>
    <row r="6076" ht="15.75" customHeight="1"/>
    <row r="6077" ht="15.75" customHeight="1"/>
    <row r="6078" ht="15.75" customHeight="1"/>
    <row r="6079" ht="15.75" customHeight="1"/>
    <row r="6080" ht="15.75" customHeight="1"/>
    <row r="6081" ht="15.75" customHeight="1"/>
    <row r="6082" ht="15.75" customHeight="1"/>
    <row r="6083" ht="15.75" customHeight="1"/>
    <row r="6084" ht="15.75" customHeight="1"/>
    <row r="6085" ht="15.75" customHeight="1"/>
    <row r="6086" ht="15.75" customHeight="1"/>
    <row r="6087" ht="15.75" customHeight="1"/>
    <row r="6088" ht="15.75" customHeight="1"/>
    <row r="6089" ht="15.75" customHeight="1"/>
    <row r="6090" ht="15.75" customHeight="1"/>
    <row r="6091" ht="15.75" customHeight="1"/>
    <row r="6092" ht="15.75" customHeight="1"/>
    <row r="6093" ht="15.75" customHeight="1"/>
    <row r="6094" ht="15.75" customHeight="1"/>
    <row r="6095" ht="15.75" customHeight="1"/>
    <row r="6096" ht="15.75" customHeight="1"/>
    <row r="6097" ht="15.75" customHeight="1"/>
    <row r="6098" ht="15.75" customHeight="1"/>
    <row r="6099" ht="15.75" customHeight="1"/>
    <row r="6100" ht="15.75" customHeight="1"/>
    <row r="6101" ht="15.75" customHeight="1"/>
    <row r="6102" ht="15.75" customHeight="1"/>
    <row r="6103" ht="15.75" customHeight="1"/>
    <row r="6104" ht="15.75" customHeight="1"/>
    <row r="6105" ht="15.75" customHeight="1"/>
    <row r="6106" ht="15.75" customHeight="1"/>
    <row r="6107" ht="15.75" customHeight="1"/>
    <row r="6108" ht="15.75" customHeight="1"/>
    <row r="6109" ht="15.75" customHeight="1"/>
    <row r="6110" ht="15.75" customHeight="1"/>
    <row r="6111" ht="15.75" customHeight="1"/>
    <row r="6112" ht="15.75" customHeight="1"/>
    <row r="6113" ht="15.75" customHeight="1"/>
    <row r="6114" ht="15.75" customHeight="1"/>
    <row r="6115" ht="15.75" customHeight="1"/>
    <row r="6116" ht="15.75" customHeight="1"/>
    <row r="6117" ht="15.75" customHeight="1"/>
    <row r="6118" ht="15.75" customHeight="1"/>
    <row r="6119" ht="15.75" customHeight="1"/>
    <row r="6120" ht="15.75" customHeight="1"/>
    <row r="6121" ht="15.75" customHeight="1"/>
    <row r="6122" ht="15.75" customHeight="1"/>
    <row r="6123" ht="15.75" customHeight="1"/>
    <row r="6124" ht="15.75" customHeight="1"/>
    <row r="6125" ht="15.75" customHeight="1"/>
    <row r="6126" ht="15.75" customHeight="1"/>
    <row r="6127" ht="15.75" customHeight="1"/>
    <row r="6128" ht="15.75" customHeight="1"/>
    <row r="6129" ht="15.75" customHeight="1"/>
    <row r="6130" ht="15.75" customHeight="1"/>
    <row r="6131" ht="15.75" customHeight="1"/>
    <row r="6132" ht="15.75" customHeight="1"/>
    <row r="6133" ht="15.75" customHeight="1"/>
    <row r="6134" ht="15.75" customHeight="1"/>
    <row r="6135" ht="15.75" customHeight="1"/>
    <row r="6136" ht="15.75" customHeight="1"/>
    <row r="6137" ht="15.75" customHeight="1"/>
    <row r="6138" ht="15.75" customHeight="1"/>
    <row r="6139" ht="15.75" customHeight="1"/>
    <row r="6140" ht="15.75" customHeight="1"/>
    <row r="6141" ht="15.75" customHeight="1"/>
    <row r="6142" ht="15.75" customHeight="1"/>
    <row r="6143" ht="15.75" customHeight="1"/>
    <row r="6144" ht="15.75" customHeight="1"/>
    <row r="6145" ht="15.75" customHeight="1"/>
    <row r="6146" ht="15.75" customHeight="1"/>
    <row r="6147" ht="15.75" customHeight="1"/>
    <row r="6148" ht="15.75" customHeight="1"/>
    <row r="6149" ht="15.75" customHeight="1"/>
    <row r="6150" ht="15.75" customHeight="1"/>
    <row r="6151" ht="15.75" customHeight="1"/>
    <row r="6152" ht="15.75" customHeight="1"/>
    <row r="6153" ht="15.75" customHeight="1"/>
    <row r="6154" ht="15.75" customHeight="1"/>
    <row r="6155" ht="15.75" customHeight="1"/>
    <row r="6156" ht="15.75" customHeight="1"/>
    <row r="6157" ht="15.75" customHeight="1"/>
    <row r="6158" ht="15.75" customHeight="1"/>
    <row r="6159" ht="15.75" customHeight="1"/>
    <row r="6160" ht="15.75" customHeight="1"/>
    <row r="6161" ht="15.75" customHeight="1"/>
    <row r="6162" ht="15.75" customHeight="1"/>
    <row r="6163" ht="15.75" customHeight="1"/>
    <row r="6164" ht="15.75" customHeight="1"/>
    <row r="6165" ht="15.75" customHeight="1"/>
    <row r="6166" ht="15.75" customHeight="1"/>
    <row r="6167" ht="15.75" customHeight="1"/>
    <row r="6168" ht="15.75" customHeight="1"/>
    <row r="6169" ht="15.75" customHeight="1"/>
    <row r="6170" ht="15.75" customHeight="1"/>
    <row r="6171" ht="15.75" customHeight="1"/>
    <row r="6172" ht="15.75" customHeight="1"/>
    <row r="6173" ht="15.75" customHeight="1"/>
    <row r="6174" ht="15.75" customHeight="1"/>
    <row r="6175" ht="15.75" customHeight="1"/>
    <row r="6176" ht="15.75" customHeight="1"/>
    <row r="6177" ht="15.75" customHeight="1"/>
    <row r="6178" ht="15.75" customHeight="1"/>
    <row r="6179" ht="15.75" customHeight="1"/>
    <row r="6180" ht="15.75" customHeight="1"/>
    <row r="6181" ht="15.75" customHeight="1"/>
    <row r="6182" ht="15.75" customHeight="1"/>
    <row r="6183" ht="15.75" customHeight="1"/>
    <row r="6184" ht="15.75" customHeight="1"/>
    <row r="6185" ht="15.75" customHeight="1"/>
    <row r="6186" ht="15.75" customHeight="1"/>
    <row r="6187" ht="15.75" customHeight="1"/>
    <row r="6188" ht="15.75" customHeight="1"/>
    <row r="6189" ht="15.75" customHeight="1"/>
    <row r="6190" ht="15.75" customHeight="1"/>
    <row r="6191" ht="15.75" customHeight="1"/>
    <row r="6192" ht="15.75" customHeight="1"/>
    <row r="6193" ht="15.75" customHeight="1"/>
    <row r="6194" ht="15.75" customHeight="1"/>
    <row r="6195" ht="15.75" customHeight="1"/>
    <row r="6196" ht="15.75" customHeight="1"/>
    <row r="6197" ht="15.75" customHeight="1"/>
    <row r="6198" ht="15.75" customHeight="1"/>
    <row r="6199" ht="15.75" customHeight="1"/>
    <row r="6200" ht="15.75" customHeight="1"/>
    <row r="6201" ht="15.75" customHeight="1"/>
    <row r="6202" ht="15.75" customHeight="1"/>
    <row r="6203" ht="15.75" customHeight="1"/>
    <row r="6204" ht="15.75" customHeight="1"/>
    <row r="6205" ht="15.75" customHeight="1"/>
    <row r="6206" ht="15.75" customHeight="1"/>
    <row r="6207" ht="15.75" customHeight="1"/>
    <row r="6208" ht="15.75" customHeight="1"/>
    <row r="6209" ht="15.75" customHeight="1"/>
    <row r="6210" ht="15.75" customHeight="1"/>
    <row r="6211" ht="15.75" customHeight="1"/>
    <row r="6212" ht="15.75" customHeight="1"/>
    <row r="6213" ht="15.75" customHeight="1"/>
    <row r="6214" ht="15.75" customHeight="1"/>
    <row r="6215" ht="15.75" customHeight="1"/>
    <row r="6216" ht="15.75" customHeight="1"/>
    <row r="6217" ht="15.75" customHeight="1"/>
    <row r="6218" ht="15.75" customHeight="1"/>
    <row r="6219" ht="15.75" customHeight="1"/>
    <row r="6220" ht="15.75" customHeight="1"/>
    <row r="6221" ht="15.75" customHeight="1"/>
    <row r="6222" ht="15.75" customHeight="1"/>
    <row r="6223" ht="15.75" customHeight="1"/>
    <row r="6224" ht="15.75" customHeight="1"/>
    <row r="6225" ht="15.75" customHeight="1"/>
    <row r="6226" ht="15.75" customHeight="1"/>
    <row r="6227" ht="15.75" customHeight="1"/>
    <row r="6228" ht="15.75" customHeight="1"/>
    <row r="6229" ht="15.75" customHeight="1"/>
    <row r="6230" ht="15.75" customHeight="1"/>
    <row r="6231" ht="15.75" customHeight="1"/>
    <row r="6232" ht="15.75" customHeight="1"/>
    <row r="6233" ht="15.75" customHeight="1"/>
    <row r="6234" ht="15.75" customHeight="1"/>
    <row r="6235" ht="15.75" customHeight="1"/>
    <row r="6236" ht="15.75" customHeight="1"/>
    <row r="6237" ht="15.75" customHeight="1"/>
    <row r="6238" ht="15.75" customHeight="1"/>
    <row r="6239" ht="15.75" customHeight="1"/>
    <row r="6240" ht="15.75" customHeight="1"/>
    <row r="6241" ht="15.75" customHeight="1"/>
    <row r="6242" ht="15.75" customHeight="1"/>
    <row r="6243" ht="15.75" customHeight="1"/>
    <row r="6244" ht="15.75" customHeight="1"/>
    <row r="6245" ht="15.75" customHeight="1"/>
    <row r="6246" ht="15.75" customHeight="1"/>
    <row r="6247" ht="15.75" customHeight="1"/>
    <row r="6248" ht="15.75" customHeight="1"/>
    <row r="6249" ht="15.75" customHeight="1"/>
    <row r="6250" ht="15.75" customHeight="1"/>
    <row r="6251" ht="15.75" customHeight="1"/>
    <row r="6252" ht="15.75" customHeight="1"/>
    <row r="6253" ht="15.75" customHeight="1"/>
    <row r="6254" ht="15.75" customHeight="1"/>
    <row r="6255" ht="15.75" customHeight="1"/>
    <row r="6256" ht="15.75" customHeight="1"/>
    <row r="6257" ht="15.75" customHeight="1"/>
    <row r="6258" ht="15.75" customHeight="1"/>
    <row r="6259" ht="15.75" customHeight="1"/>
    <row r="6260" ht="15.75" customHeight="1"/>
    <row r="6261" ht="15.75" customHeight="1"/>
    <row r="6262" ht="15.75" customHeight="1"/>
    <row r="6263" ht="15.75" customHeight="1"/>
    <row r="6264" ht="15.75" customHeight="1"/>
    <row r="6265" ht="15.75" customHeight="1"/>
    <row r="6266" ht="15.75" customHeight="1"/>
    <row r="6267" ht="15.75" customHeight="1"/>
    <row r="6268" ht="15.75" customHeight="1"/>
    <row r="6269" ht="15.75" customHeight="1"/>
    <row r="6270" ht="15.75" customHeight="1"/>
    <row r="6271" ht="15.75" customHeight="1"/>
    <row r="6272" ht="15.75" customHeight="1"/>
    <row r="6273" ht="15.75" customHeight="1"/>
    <row r="6274" ht="15.75" customHeight="1"/>
    <row r="6275" ht="15.75" customHeight="1"/>
    <row r="6276" ht="15.75" customHeight="1"/>
    <row r="6277" ht="15.75" customHeight="1"/>
    <row r="6278" ht="15.75" customHeight="1"/>
    <row r="6279" ht="15.75" customHeight="1"/>
    <row r="6280" ht="15.75" customHeight="1"/>
    <row r="6281" ht="15.75" customHeight="1"/>
    <row r="6282" ht="15.75" customHeight="1"/>
    <row r="6283" ht="15.75" customHeight="1"/>
    <row r="6284" ht="15.75" customHeight="1"/>
    <row r="6285" ht="15.75" customHeight="1"/>
    <row r="6286" ht="15.75" customHeight="1"/>
    <row r="6287" ht="15.75" customHeight="1"/>
    <row r="6288" ht="15.75" customHeight="1"/>
    <row r="6289" ht="15.75" customHeight="1"/>
    <row r="6290" ht="15.75" customHeight="1"/>
    <row r="6291" ht="15.75" customHeight="1"/>
    <row r="6292" ht="15.75" customHeight="1"/>
    <row r="6293" ht="15.75" customHeight="1"/>
    <row r="6294" ht="15.75" customHeight="1"/>
    <row r="6295" ht="15.75" customHeight="1"/>
    <row r="6296" ht="15.75" customHeight="1"/>
    <row r="6297" ht="15.75" customHeight="1"/>
    <row r="6298" ht="15.75" customHeight="1"/>
    <row r="6299" ht="15.75" customHeight="1"/>
    <row r="6300" ht="15.75" customHeight="1"/>
    <row r="6301" ht="15.75" customHeight="1"/>
    <row r="6302" ht="15.75" customHeight="1"/>
    <row r="6303" ht="15.75" customHeight="1"/>
    <row r="6304" ht="15.75" customHeight="1"/>
    <row r="6305" ht="15.75" customHeight="1"/>
    <row r="6306" ht="15.75" customHeight="1"/>
    <row r="6307" ht="15.75" customHeight="1"/>
    <row r="6308" ht="15.75" customHeight="1"/>
    <row r="6309" ht="15.75" customHeight="1"/>
    <row r="6310" ht="15.75" customHeight="1"/>
    <row r="6311" ht="15.75" customHeight="1"/>
    <row r="6312" ht="15.75" customHeight="1"/>
    <row r="6313" ht="15.75" customHeight="1"/>
    <row r="6314" ht="15.75" customHeight="1"/>
    <row r="6315" ht="15.75" customHeight="1"/>
    <row r="6316" ht="15.75" customHeight="1"/>
    <row r="6317" ht="15.75" customHeight="1"/>
    <row r="6318" ht="15.75" customHeight="1"/>
    <row r="6319" ht="15.75" customHeight="1"/>
    <row r="6320" ht="15.75" customHeight="1"/>
    <row r="6321" ht="15.75" customHeight="1"/>
    <row r="6322" ht="15.75" customHeight="1"/>
    <row r="6323" ht="15.75" customHeight="1"/>
    <row r="6324" ht="15.75" customHeight="1"/>
    <row r="6325" ht="15.75" customHeight="1"/>
    <row r="6326" ht="15.75" customHeight="1"/>
    <row r="6327" ht="15.75" customHeight="1"/>
    <row r="6328" ht="15.75" customHeight="1"/>
    <row r="6329" ht="15.75" customHeight="1"/>
    <row r="6330" ht="15.75" customHeight="1"/>
    <row r="6331" ht="15.75" customHeight="1"/>
    <row r="6332" ht="15.75" customHeight="1"/>
    <row r="6333" ht="15.75" customHeight="1"/>
    <row r="6334" ht="15.75" customHeight="1"/>
    <row r="6335" ht="15.75" customHeight="1"/>
    <row r="6336" ht="15.75" customHeight="1"/>
    <row r="6337" ht="15.75" customHeight="1"/>
    <row r="6338" ht="15.75" customHeight="1"/>
    <row r="6339" ht="15.75" customHeight="1"/>
    <row r="6340" ht="15.75" customHeight="1"/>
    <row r="6341" ht="15.75" customHeight="1"/>
    <row r="6342" ht="15.75" customHeight="1"/>
    <row r="6343" ht="15.75" customHeight="1"/>
    <row r="6344" ht="15.75" customHeight="1"/>
    <row r="6345" ht="15.75" customHeight="1"/>
    <row r="6346" ht="15.75" customHeight="1"/>
    <row r="6347" ht="15.75" customHeight="1"/>
    <row r="6348" ht="15.75" customHeight="1"/>
    <row r="6349" ht="15.75" customHeight="1"/>
    <row r="6350" ht="15.75" customHeight="1"/>
    <row r="6351" ht="15.75" customHeight="1"/>
    <row r="6352" ht="15.75" customHeight="1"/>
    <row r="6353" ht="15.75" customHeight="1"/>
    <row r="6354" ht="15.75" customHeight="1"/>
    <row r="6355" ht="15.75" customHeight="1"/>
    <row r="6356" ht="15.75" customHeight="1"/>
    <row r="6357" ht="15.75" customHeight="1"/>
    <row r="6358" ht="15.75" customHeight="1"/>
    <row r="6359" ht="15.75" customHeight="1"/>
    <row r="6360" ht="15.75" customHeight="1"/>
    <row r="6361" ht="15.75" customHeight="1"/>
    <row r="6362" ht="15.75" customHeight="1"/>
    <row r="6363" ht="15.75" customHeight="1"/>
    <row r="6364" ht="15.75" customHeight="1"/>
    <row r="6365" ht="15.75" customHeight="1"/>
    <row r="6366" ht="15.75" customHeight="1"/>
    <row r="6367" ht="15.75" customHeight="1"/>
    <row r="6368" ht="15.75" customHeight="1"/>
    <row r="6369" ht="15.75" customHeight="1"/>
    <row r="6370" ht="15.75" customHeight="1"/>
    <row r="6371" ht="15.75" customHeight="1"/>
    <row r="6372" ht="15.75" customHeight="1"/>
    <row r="6373" ht="15.75" customHeight="1"/>
    <row r="6374" ht="15.75" customHeight="1"/>
    <row r="6375" ht="15.75" customHeight="1"/>
    <row r="6376" ht="15.75" customHeight="1"/>
    <row r="6377" ht="15.75" customHeight="1"/>
    <row r="6378" ht="15.75" customHeight="1"/>
    <row r="6379" ht="15.75" customHeight="1"/>
    <row r="6380" ht="15.75" customHeight="1"/>
    <row r="6381" ht="15.75" customHeight="1"/>
    <row r="6382" ht="15.75" customHeight="1"/>
    <row r="6383" ht="15.75" customHeight="1"/>
    <row r="6384" ht="15.75" customHeight="1"/>
    <row r="6385" ht="15.75" customHeight="1"/>
    <row r="6386" ht="15.75" customHeight="1"/>
    <row r="6387" ht="15.75" customHeight="1"/>
    <row r="6388" ht="15.75" customHeight="1"/>
    <row r="6389" ht="15.75" customHeight="1"/>
    <row r="6390" ht="15.75" customHeight="1"/>
    <row r="6391" ht="15.75" customHeight="1"/>
    <row r="6392" ht="15.75" customHeight="1"/>
    <row r="6393" ht="15.75" customHeight="1"/>
    <row r="6394" ht="15.75" customHeight="1"/>
    <row r="6395" ht="15.75" customHeight="1"/>
    <row r="6396" ht="15.75" customHeight="1"/>
    <row r="6397" ht="15.75" customHeight="1"/>
    <row r="6398" ht="15.75" customHeight="1"/>
    <row r="6399" ht="15.75" customHeight="1"/>
    <row r="6400" ht="15.75" customHeight="1"/>
    <row r="6401" ht="15.75" customHeight="1"/>
    <row r="6402" ht="15.75" customHeight="1"/>
    <row r="6403" ht="15.75" customHeight="1"/>
    <row r="6404" ht="15.75" customHeight="1"/>
    <row r="6405" ht="15.75" customHeight="1"/>
    <row r="6406" ht="15.75" customHeight="1"/>
    <row r="6407" ht="15.75" customHeight="1"/>
    <row r="6408" ht="15.75" customHeight="1"/>
    <row r="6409" ht="15.75" customHeight="1"/>
    <row r="6410" ht="15.75" customHeight="1"/>
    <row r="6411" ht="15.75" customHeight="1"/>
    <row r="6412" ht="15.75" customHeight="1"/>
    <row r="6413" ht="15.75" customHeight="1"/>
    <row r="6414" ht="15.75" customHeight="1"/>
    <row r="6415" ht="15.75" customHeight="1"/>
    <row r="6416" ht="15.75" customHeight="1"/>
    <row r="6417" ht="15.75" customHeight="1"/>
    <row r="6418" ht="15.75" customHeight="1"/>
    <row r="6419" ht="15.75" customHeight="1"/>
    <row r="6420" ht="15.75" customHeight="1"/>
    <row r="6421" ht="15.75" customHeight="1"/>
    <row r="6422" ht="15.75" customHeight="1"/>
    <row r="6423" ht="15.75" customHeight="1"/>
    <row r="6424" ht="15.75" customHeight="1"/>
    <row r="6425" ht="15.75" customHeight="1"/>
    <row r="6426" ht="15.75" customHeight="1"/>
    <row r="6427" ht="15.75" customHeight="1"/>
    <row r="6428" ht="15.75" customHeight="1"/>
    <row r="6429" ht="15.75" customHeight="1"/>
    <row r="6430" ht="15.75" customHeight="1"/>
    <row r="6431" ht="15.75" customHeight="1"/>
    <row r="6432" ht="15.75" customHeight="1"/>
    <row r="6433" ht="15.75" customHeight="1"/>
    <row r="6434" ht="15.75" customHeight="1"/>
    <row r="6435" ht="15.75" customHeight="1"/>
    <row r="6436" ht="15.75" customHeight="1"/>
    <row r="6437" ht="15.75" customHeight="1"/>
    <row r="6438" ht="15.75" customHeight="1"/>
    <row r="6439" ht="15.75" customHeight="1"/>
    <row r="6440" ht="15.75" customHeight="1"/>
    <row r="6441" ht="15.75" customHeight="1"/>
    <row r="6442" ht="15.75" customHeight="1"/>
    <row r="6443" ht="15.75" customHeight="1"/>
    <row r="6444" ht="15.75" customHeight="1"/>
    <row r="6445" ht="15.75" customHeight="1"/>
    <row r="6446" ht="15.75" customHeight="1"/>
    <row r="6447" ht="15.75" customHeight="1"/>
    <row r="6448" ht="15.75" customHeight="1"/>
    <row r="6449" ht="15.75" customHeight="1"/>
    <row r="6450" ht="15.75" customHeight="1"/>
    <row r="6451" ht="15.75" customHeight="1"/>
    <row r="6452" ht="15.75" customHeight="1"/>
    <row r="6453" ht="15.75" customHeight="1"/>
    <row r="6454" ht="15.75" customHeight="1"/>
    <row r="6455" ht="15.75" customHeight="1"/>
    <row r="6456" ht="15.75" customHeight="1"/>
    <row r="6457" ht="15.75" customHeight="1"/>
    <row r="6458" ht="15.75" customHeight="1"/>
    <row r="6459" ht="15.75" customHeight="1"/>
    <row r="6460" ht="15.75" customHeight="1"/>
    <row r="6461" ht="15.75" customHeight="1"/>
    <row r="6462" ht="15.75" customHeight="1"/>
    <row r="6463" ht="15.75" customHeight="1"/>
    <row r="6464" ht="15.75" customHeight="1"/>
    <row r="6465" ht="15.75" customHeight="1"/>
    <row r="6466" ht="15.75" customHeight="1"/>
    <row r="6467" ht="15.75" customHeight="1"/>
    <row r="6468" ht="15.75" customHeight="1"/>
    <row r="6469" ht="15.75" customHeight="1"/>
    <row r="6470" ht="15.75" customHeight="1"/>
    <row r="6471" ht="15.75" customHeight="1"/>
    <row r="6472" ht="15.75" customHeight="1"/>
    <row r="6473" ht="15.75" customHeight="1"/>
    <row r="6474" ht="15.75" customHeight="1"/>
    <row r="6475" ht="15.75" customHeight="1"/>
    <row r="6476" ht="15.75" customHeight="1"/>
    <row r="6477" ht="15.75" customHeight="1"/>
    <row r="6478" ht="15.75" customHeight="1"/>
    <row r="6479" ht="15.75" customHeight="1"/>
    <row r="6480" ht="15.75" customHeight="1"/>
    <row r="6481" ht="15.75" customHeight="1"/>
    <row r="6482" ht="15.75" customHeight="1"/>
    <row r="6483" ht="15.75" customHeight="1"/>
    <row r="6484" ht="15.75" customHeight="1"/>
    <row r="6485" ht="15.75" customHeight="1"/>
    <row r="6486" ht="15.75" customHeight="1"/>
    <row r="6487" ht="15.75" customHeight="1"/>
    <row r="6488" ht="15.75" customHeight="1"/>
    <row r="6489" ht="15.75" customHeight="1"/>
    <row r="6490" ht="15.75" customHeight="1"/>
    <row r="6491" ht="15.75" customHeight="1"/>
    <row r="6492" ht="15.75" customHeight="1"/>
    <row r="6493" ht="15.75" customHeight="1"/>
    <row r="6494" ht="15.75" customHeight="1"/>
    <row r="6495" ht="15.75" customHeight="1"/>
    <row r="6496" ht="15.75" customHeight="1"/>
    <row r="6497" ht="15.75" customHeight="1"/>
    <row r="6498" ht="15.75" customHeight="1"/>
    <row r="6499" ht="15.75" customHeight="1"/>
    <row r="6500" ht="15.75" customHeight="1"/>
    <row r="6501" ht="15.75" customHeight="1"/>
    <row r="6502" ht="15.75" customHeight="1"/>
    <row r="6503" ht="15.75" customHeight="1"/>
    <row r="6504" ht="15.75" customHeight="1"/>
    <row r="6505" ht="15.75" customHeight="1"/>
    <row r="6506" ht="15.75" customHeight="1"/>
    <row r="6507" ht="15.75" customHeight="1"/>
    <row r="6508" ht="15.75" customHeight="1"/>
    <row r="6509" ht="15.75" customHeight="1"/>
    <row r="6510" ht="15.75" customHeight="1"/>
    <row r="6511" ht="15.75" customHeight="1"/>
    <row r="6512" ht="15.75" customHeight="1"/>
    <row r="6513" ht="15.75" customHeight="1"/>
    <row r="6514" ht="15.75" customHeight="1"/>
    <row r="6515" ht="15.75" customHeight="1"/>
    <row r="6516" ht="15.75" customHeight="1"/>
    <row r="6517" ht="15.75" customHeight="1"/>
    <row r="6518" ht="15.75" customHeight="1"/>
    <row r="6519" ht="15.75" customHeight="1"/>
    <row r="6520" ht="15.75" customHeight="1"/>
    <row r="6521" ht="15.75" customHeight="1"/>
    <row r="6522" ht="15.75" customHeight="1"/>
    <row r="6523" ht="15.75" customHeight="1"/>
    <row r="6524" ht="15.75" customHeight="1"/>
    <row r="6525" ht="15.75" customHeight="1"/>
    <row r="6526" ht="15.75" customHeight="1"/>
    <row r="6527" ht="15.75" customHeight="1"/>
    <row r="6528" ht="15.75" customHeight="1"/>
    <row r="6529" ht="15.75" customHeight="1"/>
    <row r="6530" ht="15.75" customHeight="1"/>
    <row r="6531" ht="15.75" customHeight="1"/>
    <row r="6532" ht="15.75" customHeight="1"/>
    <row r="6533" ht="15.75" customHeight="1"/>
    <row r="6534" ht="15.75" customHeight="1"/>
    <row r="6535" ht="15.75" customHeight="1"/>
    <row r="6536" ht="15.75" customHeight="1"/>
    <row r="6537" ht="15.75" customHeight="1"/>
    <row r="6538" ht="15.75" customHeight="1"/>
    <row r="6539" ht="15.75" customHeight="1"/>
    <row r="6540" ht="15.75" customHeight="1"/>
    <row r="6541" ht="15.75" customHeight="1"/>
    <row r="6542" ht="15.75" customHeight="1"/>
    <row r="6543" ht="15.75" customHeight="1"/>
    <row r="6544" ht="15.75" customHeight="1"/>
    <row r="6545" ht="15.75" customHeight="1"/>
    <row r="6546" ht="15.75" customHeight="1"/>
    <row r="6547" ht="15.75" customHeight="1"/>
    <row r="6548" ht="15.75" customHeight="1"/>
    <row r="6549" ht="15.75" customHeight="1"/>
    <row r="6550" ht="15.75" customHeight="1"/>
    <row r="6551" ht="15.75" customHeight="1"/>
    <row r="6552" ht="15.75" customHeight="1"/>
    <row r="6553" ht="15.75" customHeight="1"/>
    <row r="6554" ht="15.75" customHeight="1"/>
    <row r="6555" ht="15.75" customHeight="1"/>
    <row r="6556" ht="15.75" customHeight="1"/>
    <row r="6557" ht="15.75" customHeight="1"/>
    <row r="6558" ht="15.75" customHeight="1"/>
    <row r="6559" ht="15.75" customHeight="1"/>
    <row r="6560" ht="15.75" customHeight="1"/>
    <row r="6561" ht="15.75" customHeight="1"/>
    <row r="6562" ht="15.75" customHeight="1"/>
    <row r="6563" ht="15.75" customHeight="1"/>
    <row r="6564" ht="15.75" customHeight="1"/>
    <row r="6565" ht="15.75" customHeight="1"/>
    <row r="6566" ht="15.75" customHeight="1"/>
    <row r="6567" ht="15.75" customHeight="1"/>
    <row r="6568" ht="15.75" customHeight="1"/>
    <row r="6569" ht="15.75" customHeight="1"/>
    <row r="6570" ht="15.75" customHeight="1"/>
    <row r="6571" ht="15.75" customHeight="1"/>
    <row r="6572" ht="15.75" customHeight="1"/>
    <row r="6573" ht="15.75" customHeight="1"/>
    <row r="6574" ht="15.75" customHeight="1"/>
    <row r="6575" ht="15.75" customHeight="1"/>
    <row r="6576" ht="15.75" customHeight="1"/>
    <row r="6577" ht="15.75" customHeight="1"/>
    <row r="6578" ht="15.75" customHeight="1"/>
    <row r="6579" ht="15.75" customHeight="1"/>
    <row r="6580" ht="15.75" customHeight="1"/>
    <row r="6581" ht="15.75" customHeight="1"/>
    <row r="6582" ht="15.75" customHeight="1"/>
    <row r="6583" ht="15.75" customHeight="1"/>
    <row r="6584" ht="15.75" customHeight="1"/>
    <row r="6585" ht="15.75" customHeight="1"/>
    <row r="6586" ht="15.75" customHeight="1"/>
    <row r="6587" ht="15.75" customHeight="1"/>
    <row r="6588" ht="15.75" customHeight="1"/>
    <row r="6589" ht="15.75" customHeight="1"/>
    <row r="6590" ht="15.75" customHeight="1"/>
    <row r="6591" ht="15.75" customHeight="1"/>
    <row r="6592" ht="15.75" customHeight="1"/>
    <row r="6593" ht="15.75" customHeight="1"/>
    <row r="6594" ht="15.75" customHeight="1"/>
    <row r="6595" ht="15.75" customHeight="1"/>
    <row r="6596" ht="15.75" customHeight="1"/>
    <row r="6597" ht="15.75" customHeight="1"/>
    <row r="6598" ht="15.75" customHeight="1"/>
    <row r="6599" ht="15.75" customHeight="1"/>
    <row r="6600" ht="15.75" customHeight="1"/>
    <row r="6601" ht="15.75" customHeight="1"/>
    <row r="6602" ht="15.75" customHeight="1"/>
    <row r="6603" ht="15.75" customHeight="1"/>
    <row r="6604" ht="15.75" customHeight="1"/>
    <row r="6605" ht="15.75" customHeight="1"/>
    <row r="6606" ht="15.75" customHeight="1"/>
    <row r="6607" ht="15.75" customHeight="1"/>
    <row r="6608" ht="15.75" customHeight="1"/>
    <row r="6609" ht="15.75" customHeight="1"/>
    <row r="6610" ht="15.75" customHeight="1"/>
    <row r="6611" ht="15.75" customHeight="1"/>
    <row r="6612" ht="15.75" customHeight="1"/>
    <row r="6613" ht="15.75" customHeight="1"/>
    <row r="6614" ht="15.75" customHeight="1"/>
    <row r="6615" ht="15.75" customHeight="1"/>
    <row r="6616" ht="15.75" customHeight="1"/>
    <row r="6617" ht="15.75" customHeight="1"/>
    <row r="6618" ht="15.75" customHeight="1"/>
    <row r="6619" ht="15.75" customHeight="1"/>
    <row r="6620" ht="15.75" customHeight="1"/>
    <row r="6621" ht="15.75" customHeight="1"/>
    <row r="6622" ht="15.75" customHeight="1"/>
    <row r="6623" ht="15.75" customHeight="1"/>
    <row r="6624" ht="15.75" customHeight="1"/>
    <row r="6625" ht="15.75" customHeight="1"/>
    <row r="6626" ht="15.75" customHeight="1"/>
    <row r="6627" ht="15.75" customHeight="1"/>
    <row r="6628" ht="15.75" customHeight="1"/>
    <row r="6629" ht="15.75" customHeight="1"/>
    <row r="6630" ht="15.75" customHeight="1"/>
    <row r="6631" ht="15.75" customHeight="1"/>
    <row r="6632" ht="15.75" customHeight="1"/>
    <row r="6633" ht="15.75" customHeight="1"/>
    <row r="6634" ht="15.75" customHeight="1"/>
    <row r="6635" ht="15.75" customHeight="1"/>
    <row r="6636" ht="15.75" customHeight="1"/>
    <row r="6637" ht="15.75" customHeight="1"/>
    <row r="6638" ht="15.75" customHeight="1"/>
    <row r="6639" ht="15.75" customHeight="1"/>
    <row r="6640" ht="15.75" customHeight="1"/>
    <row r="6641" ht="15.75" customHeight="1"/>
    <row r="6642" ht="15.75" customHeight="1"/>
    <row r="6643" ht="15.75" customHeight="1"/>
    <row r="6644" ht="15.75" customHeight="1"/>
    <row r="6645" ht="15.75" customHeight="1"/>
    <row r="6646" ht="15.75" customHeight="1"/>
    <row r="6647" ht="15.75" customHeight="1"/>
    <row r="6648" ht="15.75" customHeight="1"/>
    <row r="6649" ht="15.75" customHeight="1"/>
    <row r="6650" ht="15.75" customHeight="1"/>
    <row r="6651" ht="15.75" customHeight="1"/>
    <row r="6652" ht="15.75" customHeight="1"/>
    <row r="6653" ht="15.75" customHeight="1"/>
    <row r="6654" ht="15.75" customHeight="1"/>
    <row r="6655" ht="15.75" customHeight="1"/>
    <row r="6656" ht="15.75" customHeight="1"/>
    <row r="6657" ht="15.75" customHeight="1"/>
    <row r="6658" ht="15.75" customHeight="1"/>
    <row r="6659" ht="15.75" customHeight="1"/>
    <row r="6660" ht="15.75" customHeight="1"/>
    <row r="6661" ht="15.75" customHeight="1"/>
    <row r="6662" ht="15.75" customHeight="1"/>
    <row r="6663" ht="15.75" customHeight="1"/>
    <row r="6664" ht="15.75" customHeight="1"/>
    <row r="6665" ht="15.75" customHeight="1"/>
    <row r="6666" ht="15.75" customHeight="1"/>
    <row r="6667" ht="15.75" customHeight="1"/>
    <row r="6668" ht="15.75" customHeight="1"/>
    <row r="6669" ht="15.75" customHeight="1"/>
    <row r="6670" ht="15.75" customHeight="1"/>
    <row r="6671" ht="15.75" customHeight="1"/>
    <row r="6672" ht="15.75" customHeight="1"/>
    <row r="6673" ht="15.75" customHeight="1"/>
    <row r="6674" ht="15.75" customHeight="1"/>
    <row r="6675" ht="15.75" customHeight="1"/>
    <row r="6676" ht="15.75" customHeight="1"/>
    <row r="6677" ht="15.75" customHeight="1"/>
    <row r="6678" ht="15.75" customHeight="1"/>
    <row r="6679" ht="15.75" customHeight="1"/>
    <row r="6680" ht="15.75" customHeight="1"/>
    <row r="6681" ht="15.75" customHeight="1"/>
    <row r="6682" ht="15.75" customHeight="1"/>
    <row r="6683" ht="15.75" customHeight="1"/>
    <row r="6684" ht="15.75" customHeight="1"/>
    <row r="6685" ht="15.75" customHeight="1"/>
    <row r="6686" ht="15.75" customHeight="1"/>
    <row r="6687" ht="15.75" customHeight="1"/>
    <row r="6688" ht="15.75" customHeight="1"/>
    <row r="6689" ht="15.75" customHeight="1"/>
    <row r="6690" ht="15.75" customHeight="1"/>
    <row r="6691" ht="15.75" customHeight="1"/>
    <row r="6692" ht="15.75" customHeight="1"/>
    <row r="6693" ht="15.75" customHeight="1"/>
    <row r="6694" ht="15.75" customHeight="1"/>
    <row r="6695" ht="15.75" customHeight="1"/>
    <row r="6696" ht="15.75" customHeight="1"/>
    <row r="6697" ht="15.75" customHeight="1"/>
    <row r="6698" ht="15.75" customHeight="1"/>
    <row r="6699" ht="15.75" customHeight="1"/>
    <row r="6700" ht="15.75" customHeight="1"/>
    <row r="6701" ht="15.75" customHeight="1"/>
    <row r="6702" ht="15.75" customHeight="1"/>
    <row r="6703" ht="15.75" customHeight="1"/>
    <row r="6704" ht="15.75" customHeight="1"/>
    <row r="6705" ht="15.75" customHeight="1"/>
    <row r="6706" ht="15.75" customHeight="1"/>
    <row r="6707" ht="15.75" customHeight="1"/>
    <row r="6708" ht="15.75" customHeight="1"/>
    <row r="6709" ht="15.75" customHeight="1"/>
    <row r="6710" ht="15.75" customHeight="1"/>
    <row r="6711" ht="15.75" customHeight="1"/>
    <row r="6712" ht="15.75" customHeight="1"/>
    <row r="6713" ht="15.75" customHeight="1"/>
    <row r="6714" ht="15.75" customHeight="1"/>
    <row r="6715" ht="15.75" customHeight="1"/>
    <row r="6716" ht="15.75" customHeight="1"/>
    <row r="6717" ht="15.75" customHeight="1"/>
    <row r="6718" ht="15.75" customHeight="1"/>
    <row r="6719" ht="15.75" customHeight="1"/>
    <row r="6720" ht="15.75" customHeight="1"/>
    <row r="6721" ht="15.75" customHeight="1"/>
    <row r="6722" ht="15.75" customHeight="1"/>
    <row r="6723" ht="15.75" customHeight="1"/>
    <row r="6724" ht="15.75" customHeight="1"/>
    <row r="6725" ht="15.75" customHeight="1"/>
    <row r="6726" ht="15.75" customHeight="1"/>
    <row r="6727" ht="15.75" customHeight="1"/>
    <row r="6728" ht="15.75" customHeight="1"/>
    <row r="6729" ht="15.75" customHeight="1"/>
    <row r="6730" ht="15.75" customHeight="1"/>
    <row r="6731" ht="15.75" customHeight="1"/>
    <row r="6732" ht="15.75" customHeight="1"/>
    <row r="6733" ht="15.75" customHeight="1"/>
    <row r="6734" ht="15.75" customHeight="1"/>
    <row r="6735" ht="15.75" customHeight="1"/>
    <row r="6736" ht="15.75" customHeight="1"/>
    <row r="6737" ht="15.75" customHeight="1"/>
    <row r="6738" ht="15.75" customHeight="1"/>
    <row r="6739" ht="15.75" customHeight="1"/>
    <row r="6740" ht="15.75" customHeight="1"/>
    <row r="6741" ht="15.75" customHeight="1"/>
    <row r="6742" ht="15.75" customHeight="1"/>
    <row r="6743" ht="15.75" customHeight="1"/>
    <row r="6744" ht="15.75" customHeight="1"/>
    <row r="6745" ht="15.75" customHeight="1"/>
    <row r="6746" ht="15.75" customHeight="1"/>
    <row r="6747" ht="15.75" customHeight="1"/>
    <row r="6748" ht="15.75" customHeight="1"/>
    <row r="6749" ht="15.75" customHeight="1"/>
    <row r="6750" ht="15.75" customHeight="1"/>
    <row r="6751" ht="15.75" customHeight="1"/>
    <row r="6752" ht="15.75" customHeight="1"/>
    <row r="6753" ht="15.75" customHeight="1"/>
    <row r="6754" ht="15.75" customHeight="1"/>
    <row r="6755" ht="15.75" customHeight="1"/>
    <row r="6756" ht="15.75" customHeight="1"/>
    <row r="6757" ht="15.75" customHeight="1"/>
    <row r="6758" ht="15.75" customHeight="1"/>
    <row r="6759" ht="15.75" customHeight="1"/>
    <row r="6760" ht="15.75" customHeight="1"/>
    <row r="6761" ht="15.75" customHeight="1"/>
    <row r="6762" ht="15.75" customHeight="1"/>
    <row r="6763" ht="15.75" customHeight="1"/>
    <row r="6764" ht="15.75" customHeight="1"/>
    <row r="6765" ht="15.75" customHeight="1"/>
    <row r="6766" ht="15.75" customHeight="1"/>
    <row r="6767" ht="15.75" customHeight="1"/>
    <row r="6768" ht="15.75" customHeight="1"/>
    <row r="6769" ht="15.75" customHeight="1"/>
    <row r="6770" ht="15.75" customHeight="1"/>
    <row r="6771" ht="15.75" customHeight="1"/>
    <row r="6772" ht="15.75" customHeight="1"/>
    <row r="6773" ht="15.75" customHeight="1"/>
    <row r="6774" ht="15.75" customHeight="1"/>
    <row r="6775" ht="15.75" customHeight="1"/>
    <row r="6776" ht="15.75" customHeight="1"/>
    <row r="6777" ht="15.75" customHeight="1"/>
    <row r="6778" ht="15.75" customHeight="1"/>
    <row r="6779" ht="15.75" customHeight="1"/>
    <row r="6780" ht="15.75" customHeight="1"/>
    <row r="6781" ht="15.75" customHeight="1"/>
    <row r="6782" ht="15.75" customHeight="1"/>
    <row r="6783" ht="15.75" customHeight="1"/>
    <row r="6784" ht="15.75" customHeight="1"/>
    <row r="6785" ht="15.75" customHeight="1"/>
    <row r="6786" ht="15.75" customHeight="1"/>
    <row r="6787" ht="15.75" customHeight="1"/>
    <row r="6788" ht="15.75" customHeight="1"/>
    <row r="6789" ht="15.75" customHeight="1"/>
    <row r="6790" ht="15.75" customHeight="1"/>
    <row r="6791" ht="15.75" customHeight="1"/>
    <row r="6792" ht="15.75" customHeight="1"/>
    <row r="6793" ht="15.75" customHeight="1"/>
    <row r="6794" ht="15.75" customHeight="1"/>
    <row r="6795" ht="15.75" customHeight="1"/>
    <row r="6796" ht="15.75" customHeight="1"/>
    <row r="6797" ht="15.75" customHeight="1"/>
    <row r="6798" ht="15.75" customHeight="1"/>
    <row r="6799" ht="15.75" customHeight="1"/>
    <row r="6800" ht="15.75" customHeight="1"/>
    <row r="6801" ht="15.75" customHeight="1"/>
    <row r="6802" ht="15.75" customHeight="1"/>
    <row r="6803" ht="15.75" customHeight="1"/>
    <row r="6804" ht="15.75" customHeight="1"/>
    <row r="6805" ht="15.75" customHeight="1"/>
    <row r="6806" ht="15.75" customHeight="1"/>
    <row r="6807" ht="15.75" customHeight="1"/>
    <row r="6808" ht="15.75" customHeight="1"/>
    <row r="6809" ht="15.75" customHeight="1"/>
    <row r="6810" ht="15.75" customHeight="1"/>
    <row r="6811" ht="15.75" customHeight="1"/>
    <row r="6812" ht="15.75" customHeight="1"/>
    <row r="6813" ht="15.75" customHeight="1"/>
    <row r="6814" ht="15.75" customHeight="1"/>
    <row r="6815" ht="15.75" customHeight="1"/>
    <row r="6816" ht="15.75" customHeight="1"/>
    <row r="6817" ht="15.75" customHeight="1"/>
    <row r="6818" ht="15.75" customHeight="1"/>
    <row r="6819" ht="15.75" customHeight="1"/>
    <row r="6820" ht="15.75" customHeight="1"/>
    <row r="6821" ht="15.75" customHeight="1"/>
    <row r="6822" ht="15.75" customHeight="1"/>
    <row r="6823" ht="15.75" customHeight="1"/>
    <row r="6824" ht="15.75" customHeight="1"/>
    <row r="6825" ht="15.75" customHeight="1"/>
    <row r="6826" ht="15.75" customHeight="1"/>
    <row r="6827" ht="15.75" customHeight="1"/>
    <row r="6828" ht="15.75" customHeight="1"/>
    <row r="6829" ht="15.75" customHeight="1"/>
    <row r="6830" ht="15.75" customHeight="1"/>
    <row r="6831" ht="15.75" customHeight="1"/>
    <row r="6832" ht="15.75" customHeight="1"/>
    <row r="6833" ht="15.75" customHeight="1"/>
    <row r="6834" ht="15.75" customHeight="1"/>
    <row r="6835" ht="15.75" customHeight="1"/>
    <row r="6836" ht="15.75" customHeight="1"/>
    <row r="6837" ht="15.75" customHeight="1"/>
    <row r="6838" ht="15.75" customHeight="1"/>
    <row r="6839" ht="15.75" customHeight="1"/>
    <row r="6840" ht="15.75" customHeight="1"/>
    <row r="6841" ht="15.75" customHeight="1"/>
    <row r="6842" ht="15.75" customHeight="1"/>
    <row r="6843" ht="15.75" customHeight="1"/>
    <row r="6844" ht="15.75" customHeight="1"/>
    <row r="6845" ht="15.75" customHeight="1"/>
    <row r="6846" ht="15.75" customHeight="1"/>
    <row r="6847" ht="15.75" customHeight="1"/>
    <row r="6848" ht="15.75" customHeight="1"/>
    <row r="6849" ht="15.75" customHeight="1"/>
    <row r="6850" ht="15.75" customHeight="1"/>
    <row r="6851" ht="15.75" customHeight="1"/>
    <row r="6852" ht="15.75" customHeight="1"/>
    <row r="6853" ht="15.75" customHeight="1"/>
    <row r="6854" ht="15.75" customHeight="1"/>
    <row r="6855" ht="15.75" customHeight="1"/>
    <row r="6856" ht="15.75" customHeight="1"/>
    <row r="6857" ht="15.75" customHeight="1"/>
    <row r="6858" ht="15.75" customHeight="1"/>
    <row r="6859" ht="15.75" customHeight="1"/>
    <row r="6860" ht="15.75" customHeight="1"/>
    <row r="6861" ht="15.75" customHeight="1"/>
    <row r="6862" ht="15.75" customHeight="1"/>
    <row r="6863" ht="15.75" customHeight="1"/>
    <row r="6864" ht="15.75" customHeight="1"/>
    <row r="6865" ht="15.75" customHeight="1"/>
    <row r="6866" ht="15.75" customHeight="1"/>
    <row r="6867" ht="15.75" customHeight="1"/>
    <row r="6868" ht="15.75" customHeight="1"/>
    <row r="6869" ht="15.75" customHeight="1"/>
    <row r="6870" ht="15.75" customHeight="1"/>
    <row r="6871" ht="15.75" customHeight="1"/>
    <row r="6872" ht="15.75" customHeight="1"/>
    <row r="6873" ht="15.75" customHeight="1"/>
    <row r="6874" ht="15.75" customHeight="1"/>
    <row r="6875" ht="15.75" customHeight="1"/>
    <row r="6876" ht="15.75" customHeight="1"/>
    <row r="6877" ht="15.75" customHeight="1"/>
    <row r="6878" ht="15.75" customHeight="1"/>
    <row r="6879" ht="15.75" customHeight="1"/>
    <row r="6880" ht="15.75" customHeight="1"/>
    <row r="6881" ht="15.75" customHeight="1"/>
    <row r="6882" ht="15.75" customHeight="1"/>
    <row r="6883" ht="15.75" customHeight="1"/>
    <row r="6884" ht="15.75" customHeight="1"/>
    <row r="6885" ht="15.75" customHeight="1"/>
    <row r="6886" ht="15.75" customHeight="1"/>
    <row r="6887" ht="15.75" customHeight="1"/>
    <row r="6888" ht="15.75" customHeight="1"/>
    <row r="6889" ht="15.75" customHeight="1"/>
    <row r="6890" ht="15.75" customHeight="1"/>
    <row r="6891" ht="15.75" customHeight="1"/>
    <row r="6892" ht="15.75" customHeight="1"/>
    <row r="6893" ht="15.75" customHeight="1"/>
    <row r="6894" ht="15.75" customHeight="1"/>
    <row r="6895" ht="15.75" customHeight="1"/>
    <row r="6896" ht="15.75" customHeight="1"/>
    <row r="6897" ht="15.75" customHeight="1"/>
    <row r="6898" ht="15.75" customHeight="1"/>
    <row r="6899" ht="15.75" customHeight="1"/>
    <row r="6900" ht="15.75" customHeight="1"/>
    <row r="6901" ht="15.75" customHeight="1"/>
    <row r="6902" ht="15.75" customHeight="1"/>
    <row r="6903" ht="15.75" customHeight="1"/>
    <row r="6904" ht="15.75" customHeight="1"/>
    <row r="6905" ht="15.75" customHeight="1"/>
    <row r="6906" ht="15.75" customHeight="1"/>
    <row r="6907" ht="15.75" customHeight="1"/>
    <row r="6908" ht="15.75" customHeight="1"/>
    <row r="6909" ht="15.75" customHeight="1"/>
    <row r="6910" ht="15.75" customHeight="1"/>
    <row r="6911" ht="15.75" customHeight="1"/>
    <row r="6912" ht="15.75" customHeight="1"/>
    <row r="6913" ht="15.75" customHeight="1"/>
    <row r="6914" ht="15.75" customHeight="1"/>
    <row r="6915" ht="15.75" customHeight="1"/>
    <row r="6916" ht="15.75" customHeight="1"/>
    <row r="6917" ht="15.75" customHeight="1"/>
    <row r="6918" ht="15.75" customHeight="1"/>
    <row r="6919" ht="15.75" customHeight="1"/>
    <row r="6920" ht="15.75" customHeight="1"/>
    <row r="6921" ht="15.75" customHeight="1"/>
    <row r="6922" ht="15.75" customHeight="1"/>
    <row r="6923" ht="15.75" customHeight="1"/>
    <row r="6924" ht="15.75" customHeight="1"/>
    <row r="6925" ht="15.75" customHeight="1"/>
    <row r="6926" ht="15.75" customHeight="1"/>
    <row r="6927" ht="15.75" customHeight="1"/>
    <row r="6928" ht="15.75" customHeight="1"/>
    <row r="6929" ht="15.75" customHeight="1"/>
    <row r="6930" ht="15.75" customHeight="1"/>
    <row r="6931" ht="15.75" customHeight="1"/>
    <row r="6932" ht="15.75" customHeight="1"/>
    <row r="6933" ht="15.75" customHeight="1"/>
    <row r="6934" ht="15.75" customHeight="1"/>
    <row r="6935" ht="15.75" customHeight="1"/>
    <row r="6936" ht="15.75" customHeight="1"/>
    <row r="6937" ht="15.75" customHeight="1"/>
    <row r="6938" ht="15.75" customHeight="1"/>
    <row r="6939" ht="15.75" customHeight="1"/>
    <row r="6940" ht="15.75" customHeight="1"/>
    <row r="6941" ht="15.75" customHeight="1"/>
    <row r="6942" ht="15.75" customHeight="1"/>
    <row r="6943" ht="15.75" customHeight="1"/>
    <row r="6944" ht="15.75" customHeight="1"/>
    <row r="6945" ht="15.75" customHeight="1"/>
    <row r="6946" ht="15.75" customHeight="1"/>
    <row r="6947" ht="15.75" customHeight="1"/>
    <row r="6948" ht="15.75" customHeight="1"/>
    <row r="6949" ht="15.75" customHeight="1"/>
    <row r="6950" ht="15.75" customHeight="1"/>
    <row r="6951" ht="15.75" customHeight="1"/>
    <row r="6952" ht="15.75" customHeight="1"/>
    <row r="6953" ht="15.75" customHeight="1"/>
    <row r="6954" ht="15.75" customHeight="1"/>
    <row r="6955" ht="15.75" customHeight="1"/>
    <row r="6956" ht="15.75" customHeight="1"/>
    <row r="6957" ht="15.75" customHeight="1"/>
    <row r="6958" ht="15.75" customHeight="1"/>
    <row r="6959" ht="15.75" customHeight="1"/>
    <row r="6960" ht="15.75" customHeight="1"/>
    <row r="6961" ht="15.75" customHeight="1"/>
    <row r="6962" ht="15.75" customHeight="1"/>
    <row r="6963" ht="15.75" customHeight="1"/>
    <row r="6964" ht="15.75" customHeight="1"/>
    <row r="6965" ht="15.75" customHeight="1"/>
    <row r="6966" ht="15.75" customHeight="1"/>
    <row r="6967" ht="15.75" customHeight="1"/>
    <row r="6968" ht="15.75" customHeight="1"/>
    <row r="6969" ht="15.75" customHeight="1"/>
    <row r="6970" ht="15.75" customHeight="1"/>
    <row r="6971" ht="15.75" customHeight="1"/>
    <row r="6972" ht="15.75" customHeight="1"/>
    <row r="6973" ht="15.75" customHeight="1"/>
    <row r="6974" ht="15.75" customHeight="1"/>
    <row r="6975" ht="15.75" customHeight="1"/>
    <row r="6976" ht="15.75" customHeight="1"/>
    <row r="6977" ht="15.75" customHeight="1"/>
    <row r="6978" ht="15.75" customHeight="1"/>
    <row r="6979" ht="15.75" customHeight="1"/>
    <row r="6980" ht="15.75" customHeight="1"/>
    <row r="6981" ht="15.75" customHeight="1"/>
    <row r="6982" ht="15.75" customHeight="1"/>
    <row r="6983" ht="15.75" customHeight="1"/>
    <row r="6984" ht="15.75" customHeight="1"/>
    <row r="6985" ht="15.75" customHeight="1"/>
    <row r="6986" ht="15.75" customHeight="1"/>
    <row r="6987" ht="15.75" customHeight="1"/>
    <row r="6988" ht="15.75" customHeight="1"/>
    <row r="6989" ht="15.75" customHeight="1"/>
    <row r="6990" ht="15.75" customHeight="1"/>
    <row r="6991" ht="15.75" customHeight="1"/>
    <row r="6992" ht="15.75" customHeight="1"/>
    <row r="6993" ht="15.75" customHeight="1"/>
    <row r="6994" ht="15.75" customHeight="1"/>
    <row r="6995" ht="15.75" customHeight="1"/>
    <row r="6996" ht="15.75" customHeight="1"/>
    <row r="6997" ht="15.75" customHeight="1"/>
    <row r="6998" ht="15.75" customHeight="1"/>
    <row r="6999" ht="15.75" customHeight="1"/>
    <row r="7000" ht="15.75" customHeight="1"/>
    <row r="7001" ht="15.75" customHeight="1"/>
    <row r="7002" ht="15.75" customHeight="1"/>
    <row r="7003" ht="15.75" customHeight="1"/>
    <row r="7004" ht="15.75" customHeight="1"/>
    <row r="7005" ht="15.75" customHeight="1"/>
    <row r="7006" ht="15.75" customHeight="1"/>
    <row r="7007" ht="15.75" customHeight="1"/>
    <row r="7008" ht="15.75" customHeight="1"/>
    <row r="7009" ht="15.75" customHeight="1"/>
    <row r="7010" ht="15.75" customHeight="1"/>
    <row r="7011" ht="15.75" customHeight="1"/>
    <row r="7012" ht="15.75" customHeight="1"/>
    <row r="7013" ht="15.75" customHeight="1"/>
    <row r="7014" ht="15.75" customHeight="1"/>
    <row r="7015" ht="15.75" customHeight="1"/>
    <row r="7016" ht="15.75" customHeight="1"/>
    <row r="7017" ht="15.75" customHeight="1"/>
    <row r="7018" ht="15.75" customHeight="1"/>
    <row r="7019" ht="15.75" customHeight="1"/>
    <row r="7020" ht="15.75" customHeight="1"/>
    <row r="7021" ht="15.75" customHeight="1"/>
    <row r="7022" ht="15.75" customHeight="1"/>
    <row r="7023" ht="15.75" customHeight="1"/>
    <row r="7024" ht="15.75" customHeight="1"/>
    <row r="7025" ht="15.75" customHeight="1"/>
    <row r="7026" ht="15.75" customHeight="1"/>
    <row r="7027" ht="15.75" customHeight="1"/>
    <row r="7028" ht="15.75" customHeight="1"/>
    <row r="7029" ht="15.75" customHeight="1"/>
    <row r="7030" ht="15.75" customHeight="1"/>
    <row r="7031" ht="15.75" customHeight="1"/>
    <row r="7032" ht="15.75" customHeight="1"/>
    <row r="7033" ht="15.75" customHeight="1"/>
    <row r="7034" ht="15.75" customHeight="1"/>
    <row r="7035" ht="15.75" customHeight="1"/>
    <row r="7036" ht="15.75" customHeight="1"/>
    <row r="7037" ht="15.75" customHeight="1"/>
    <row r="7038" ht="15.75" customHeight="1"/>
    <row r="7039" ht="15.75" customHeight="1"/>
    <row r="7040" ht="15.75" customHeight="1"/>
    <row r="7041" ht="15.75" customHeight="1"/>
    <row r="7042" ht="15.75" customHeight="1"/>
    <row r="7043" ht="15.75" customHeight="1"/>
    <row r="7044" ht="15.75" customHeight="1"/>
    <row r="7045" ht="15.75" customHeight="1"/>
    <row r="7046" ht="15.75" customHeight="1"/>
    <row r="7047" ht="15.75" customHeight="1"/>
    <row r="7048" ht="15.75" customHeight="1"/>
    <row r="7049" ht="15.75" customHeight="1"/>
    <row r="7050" ht="15.75" customHeight="1"/>
    <row r="7051" ht="15.75" customHeight="1"/>
    <row r="7052" ht="15.75" customHeight="1"/>
    <row r="7053" ht="15.75" customHeight="1"/>
    <row r="7054" ht="15.75" customHeight="1"/>
    <row r="7055" ht="15.75" customHeight="1"/>
    <row r="7056" ht="15.75" customHeight="1"/>
    <row r="7057" ht="15.75" customHeight="1"/>
    <row r="7058" ht="15.75" customHeight="1"/>
    <row r="7059" ht="15.75" customHeight="1"/>
    <row r="7060" ht="15.75" customHeight="1"/>
    <row r="7061" ht="15.75" customHeight="1"/>
    <row r="7062" ht="15.75" customHeight="1"/>
    <row r="7063" ht="15.75" customHeight="1"/>
    <row r="7064" ht="15.75" customHeight="1"/>
    <row r="7065" ht="15.75" customHeight="1"/>
    <row r="7066" ht="15.75" customHeight="1"/>
    <row r="7067" ht="15.75" customHeight="1"/>
    <row r="7068" ht="15.75" customHeight="1"/>
    <row r="7069" ht="15.75" customHeight="1"/>
    <row r="7070" ht="15.75" customHeight="1"/>
    <row r="7071" ht="15.75" customHeight="1"/>
    <row r="7072" ht="15.75" customHeight="1"/>
    <row r="7073" ht="15.75" customHeight="1"/>
    <row r="7074" ht="15.75" customHeight="1"/>
    <row r="7075" ht="15.75" customHeight="1"/>
    <row r="7076" ht="15.75" customHeight="1"/>
    <row r="7077" ht="15.75" customHeight="1"/>
    <row r="7078" ht="15.75" customHeight="1"/>
    <row r="7079" ht="15.75" customHeight="1"/>
    <row r="7080" ht="15.75" customHeight="1"/>
    <row r="7081" ht="15.75" customHeight="1"/>
    <row r="7082" ht="15.75" customHeight="1"/>
    <row r="7083" ht="15.75" customHeight="1"/>
    <row r="7084" ht="15.75" customHeight="1"/>
    <row r="7085" ht="15.75" customHeight="1"/>
    <row r="7086" ht="15.75" customHeight="1"/>
    <row r="7087" ht="15.75" customHeight="1"/>
    <row r="7088" ht="15.75" customHeight="1"/>
    <row r="7089" ht="15.75" customHeight="1"/>
    <row r="7090" ht="15.75" customHeight="1"/>
    <row r="7091" ht="15.75" customHeight="1"/>
    <row r="7092" ht="15.75" customHeight="1"/>
    <row r="7093" ht="15.75" customHeight="1"/>
    <row r="7094" ht="15.75" customHeight="1"/>
    <row r="7095" ht="15.75" customHeight="1"/>
    <row r="7096" ht="15.75" customHeight="1"/>
    <row r="7097" ht="15.75" customHeight="1"/>
    <row r="7098" ht="15.75" customHeight="1"/>
    <row r="7099" ht="15.75" customHeight="1"/>
    <row r="7100" ht="15.75" customHeight="1"/>
    <row r="7101" ht="15.75" customHeight="1"/>
    <row r="7102" ht="15.75" customHeight="1"/>
    <row r="7103" ht="15.75" customHeight="1"/>
    <row r="7104" ht="15.75" customHeight="1"/>
    <row r="7105" ht="15.75" customHeight="1"/>
    <row r="7106" ht="15.75" customHeight="1"/>
    <row r="7107" ht="15.75" customHeight="1"/>
    <row r="7108" ht="15.75" customHeight="1"/>
    <row r="7109" ht="15.75" customHeight="1"/>
    <row r="7110" ht="15.75" customHeight="1"/>
    <row r="7111" ht="15.75" customHeight="1"/>
    <row r="7112" ht="15.75" customHeight="1"/>
    <row r="7113" ht="15.75" customHeight="1"/>
    <row r="7114" ht="15.75" customHeight="1"/>
    <row r="7115" ht="15.75" customHeight="1"/>
    <row r="7116" ht="15.75" customHeight="1"/>
    <row r="7117" ht="15.75" customHeight="1"/>
    <row r="7118" ht="15.75" customHeight="1"/>
    <row r="7119" ht="15.75" customHeight="1"/>
    <row r="7120" ht="15.75" customHeight="1"/>
    <row r="7121" ht="15.75" customHeight="1"/>
    <row r="7122" ht="15.75" customHeight="1"/>
    <row r="7123" ht="15.75" customHeight="1"/>
    <row r="7124" ht="15.75" customHeight="1"/>
    <row r="7125" ht="15.75" customHeight="1"/>
    <row r="7126" ht="15.75" customHeight="1"/>
    <row r="7127" ht="15.75" customHeight="1"/>
    <row r="7128" ht="15.75" customHeight="1"/>
    <row r="7129" ht="15.75" customHeight="1"/>
    <row r="7130" ht="15.75" customHeight="1"/>
    <row r="7131" ht="15.75" customHeight="1"/>
    <row r="7132" ht="15.75" customHeight="1"/>
    <row r="7133" ht="15.75" customHeight="1"/>
    <row r="7134" ht="15.75" customHeight="1"/>
    <row r="7135" ht="15.75" customHeight="1"/>
    <row r="7136" ht="15.75" customHeight="1"/>
    <row r="7137" ht="15.75" customHeight="1"/>
    <row r="7138" ht="15.75" customHeight="1"/>
    <row r="7139" ht="15.75" customHeight="1"/>
    <row r="7140" ht="15.75" customHeight="1"/>
    <row r="7141" ht="15.75" customHeight="1"/>
    <row r="7142" ht="15.75" customHeight="1"/>
    <row r="7143" ht="15.75" customHeight="1"/>
    <row r="7144" ht="15.75" customHeight="1"/>
    <row r="7145" ht="15.75" customHeight="1"/>
    <row r="7146" ht="15.75" customHeight="1"/>
    <row r="7147" ht="15.75" customHeight="1"/>
    <row r="7148" ht="15.75" customHeight="1"/>
    <row r="7149" ht="15.75" customHeight="1"/>
    <row r="7150" ht="15.75" customHeight="1"/>
    <row r="7151" ht="15.75" customHeight="1"/>
    <row r="7152" ht="15.75" customHeight="1"/>
    <row r="7153" ht="15.75" customHeight="1"/>
    <row r="7154" ht="15.75" customHeight="1"/>
    <row r="7155" ht="15.75" customHeight="1"/>
    <row r="7156" ht="15.75" customHeight="1"/>
    <row r="7157" ht="15.75" customHeight="1"/>
    <row r="7158" ht="15.75" customHeight="1"/>
    <row r="7159" ht="15.75" customHeight="1"/>
    <row r="7160" ht="15.75" customHeight="1"/>
    <row r="7161" ht="15.75" customHeight="1"/>
    <row r="7162" ht="15.75" customHeight="1"/>
    <row r="7163" ht="15.75" customHeight="1"/>
    <row r="7164" ht="15.75" customHeight="1"/>
    <row r="7165" ht="15.75" customHeight="1"/>
    <row r="7166" ht="15.75" customHeight="1"/>
    <row r="7167" ht="15.75" customHeight="1"/>
    <row r="7168" ht="15.75" customHeight="1"/>
    <row r="7169" ht="15.75" customHeight="1"/>
    <row r="7170" ht="15.75" customHeight="1"/>
    <row r="7171" ht="15.75" customHeight="1"/>
    <row r="7172" ht="15.75" customHeight="1"/>
    <row r="7173" ht="15.75" customHeight="1"/>
    <row r="7174" ht="15.75" customHeight="1"/>
    <row r="7175" ht="15.75" customHeight="1"/>
    <row r="7176" ht="15.75" customHeight="1"/>
    <row r="7177" ht="15.75" customHeight="1"/>
    <row r="7178" ht="15.75" customHeight="1"/>
    <row r="7179" ht="15.75" customHeight="1"/>
    <row r="7180" ht="15.75" customHeight="1"/>
    <row r="7181" ht="15.75" customHeight="1"/>
    <row r="7182" ht="15.75" customHeight="1"/>
    <row r="7183" ht="15.75" customHeight="1"/>
    <row r="7184" ht="15.75" customHeight="1"/>
    <row r="7185" ht="15.75" customHeight="1"/>
    <row r="7186" ht="15.75" customHeight="1"/>
    <row r="7187" ht="15.75" customHeight="1"/>
    <row r="7188" ht="15.75" customHeight="1"/>
    <row r="7189" ht="15.75" customHeight="1"/>
    <row r="7190" ht="15.75" customHeight="1"/>
    <row r="7191" ht="15.75" customHeight="1"/>
    <row r="7192" ht="15.75" customHeight="1"/>
    <row r="7193" ht="15.75" customHeight="1"/>
    <row r="7194" ht="15.75" customHeight="1"/>
    <row r="7195" ht="15.75" customHeight="1"/>
    <row r="7196" ht="15.75" customHeight="1"/>
    <row r="7197" ht="15.75" customHeight="1"/>
    <row r="7198" ht="15.75" customHeight="1"/>
    <row r="7199" ht="15.75" customHeight="1"/>
    <row r="7200" ht="15.75" customHeight="1"/>
    <row r="7201" ht="15.75" customHeight="1"/>
    <row r="7202" ht="15.75" customHeight="1"/>
    <row r="7203" ht="15.75" customHeight="1"/>
    <row r="7204" ht="15.75" customHeight="1"/>
    <row r="7205" ht="15.75" customHeight="1"/>
    <row r="7206" ht="15.75" customHeight="1"/>
    <row r="7207" ht="15.75" customHeight="1"/>
    <row r="7208" ht="15.75" customHeight="1"/>
    <row r="7209" ht="15.75" customHeight="1"/>
    <row r="7210" ht="15.75" customHeight="1"/>
    <row r="7211" ht="15.75" customHeight="1"/>
    <row r="7212" ht="15.75" customHeight="1"/>
    <row r="7213" ht="15.75" customHeight="1"/>
    <row r="7214" ht="15.75" customHeight="1"/>
    <row r="7215" ht="15.75" customHeight="1"/>
    <row r="7216" ht="15.75" customHeight="1"/>
    <row r="7217" ht="15.75" customHeight="1"/>
    <row r="7218" ht="15.75" customHeight="1"/>
    <row r="7219" ht="15.75" customHeight="1"/>
    <row r="7220" ht="15.75" customHeight="1"/>
    <row r="7221" ht="15.75" customHeight="1"/>
    <row r="7222" ht="15.75" customHeight="1"/>
    <row r="7223" ht="15.75" customHeight="1"/>
    <row r="7224" ht="15.75" customHeight="1"/>
    <row r="7225" ht="15.75" customHeight="1"/>
    <row r="7226" ht="15.75" customHeight="1"/>
    <row r="7227" ht="15.75" customHeight="1"/>
    <row r="7228" ht="15.75" customHeight="1"/>
    <row r="7229" ht="15.75" customHeight="1"/>
    <row r="7230" ht="15.75" customHeight="1"/>
    <row r="7231" ht="15.75" customHeight="1"/>
    <row r="7232" ht="15.75" customHeight="1"/>
    <row r="7233" ht="15.75" customHeight="1"/>
    <row r="7234" ht="15.75" customHeight="1"/>
    <row r="7235" ht="15.75" customHeight="1"/>
    <row r="7236" ht="15.75" customHeight="1"/>
    <row r="7237" ht="15.75" customHeight="1"/>
    <row r="7238" ht="15.75" customHeight="1"/>
    <row r="7239" ht="15.75" customHeight="1"/>
    <row r="7240" ht="15.75" customHeight="1"/>
    <row r="7241" ht="15.75" customHeight="1"/>
    <row r="7242" ht="15.75" customHeight="1"/>
    <row r="7243" ht="15.75" customHeight="1"/>
    <row r="7244" ht="15.75" customHeight="1"/>
    <row r="7245" ht="15.75" customHeight="1"/>
    <row r="7246" ht="15.75" customHeight="1"/>
    <row r="7247" ht="15.75" customHeight="1"/>
    <row r="7248" ht="15.75" customHeight="1"/>
    <row r="7249" ht="15.75" customHeight="1"/>
    <row r="7250" ht="15.75" customHeight="1"/>
    <row r="7251" ht="15.75" customHeight="1"/>
    <row r="7252" ht="15.75" customHeight="1"/>
    <row r="7253" ht="15.75" customHeight="1"/>
    <row r="7254" ht="15.75" customHeight="1"/>
    <row r="7255" ht="15.75" customHeight="1"/>
    <row r="7256" ht="15.75" customHeight="1"/>
    <row r="7257" ht="15.75" customHeight="1"/>
    <row r="7258" ht="15.75" customHeight="1"/>
    <row r="7259" ht="15.75" customHeight="1"/>
    <row r="7260" ht="15.75" customHeight="1"/>
    <row r="7261" ht="15.75" customHeight="1"/>
    <row r="7262" ht="15.75" customHeight="1"/>
    <row r="7263" ht="15.75" customHeight="1"/>
    <row r="7264" ht="15.75" customHeight="1"/>
    <row r="7265" ht="15.75" customHeight="1"/>
    <row r="7266" ht="15.75" customHeight="1"/>
    <row r="7267" ht="15.75" customHeight="1"/>
    <row r="7268" ht="15.75" customHeight="1"/>
    <row r="7269" ht="15.75" customHeight="1"/>
    <row r="7270" ht="15.75" customHeight="1"/>
    <row r="7271" ht="15.75" customHeight="1"/>
    <row r="7272" ht="15.75" customHeight="1"/>
    <row r="7273" ht="15.75" customHeight="1"/>
    <row r="7274" ht="15.75" customHeight="1"/>
    <row r="7275" ht="15.75" customHeight="1"/>
    <row r="7276" ht="15.75" customHeight="1"/>
    <row r="7277" ht="15.75" customHeight="1"/>
    <row r="7278" ht="15.75" customHeight="1"/>
    <row r="7279" ht="15.75" customHeight="1"/>
    <row r="7280" ht="15.75" customHeight="1"/>
    <row r="7281" ht="15.75" customHeight="1"/>
    <row r="7282" ht="15.75" customHeight="1"/>
    <row r="7283" ht="15.75" customHeight="1"/>
    <row r="7284" ht="15.75" customHeight="1"/>
    <row r="7285" ht="15.75" customHeight="1"/>
    <row r="7286" ht="15.75" customHeight="1"/>
    <row r="7287" ht="15.75" customHeight="1"/>
    <row r="7288" ht="15.75" customHeight="1"/>
    <row r="7289" ht="15.75" customHeight="1"/>
    <row r="7290" ht="15.75" customHeight="1"/>
    <row r="7291" ht="15.75" customHeight="1"/>
    <row r="7292" ht="15.75" customHeight="1"/>
    <row r="7293" ht="15.75" customHeight="1"/>
    <row r="7294" ht="15.75" customHeight="1"/>
    <row r="7295" ht="15.75" customHeight="1"/>
    <row r="7296" ht="15.75" customHeight="1"/>
    <row r="7297" ht="15.75" customHeight="1"/>
    <row r="7298" ht="15.75" customHeight="1"/>
    <row r="7299" ht="15.75" customHeight="1"/>
    <row r="7300" ht="15.75" customHeight="1"/>
    <row r="7301" ht="15.75" customHeight="1"/>
    <row r="7302" ht="15.75" customHeight="1"/>
    <row r="7303" ht="15.75" customHeight="1"/>
    <row r="7304" ht="15.75" customHeight="1"/>
    <row r="7305" ht="15.75" customHeight="1"/>
    <row r="7306" ht="15.75" customHeight="1"/>
    <row r="7307" ht="15.75" customHeight="1"/>
    <row r="7308" ht="15.75" customHeight="1"/>
    <row r="7309" ht="15.75" customHeight="1"/>
    <row r="7310" ht="15.75" customHeight="1"/>
    <row r="7311" ht="15.75" customHeight="1"/>
    <row r="7312" ht="15.75" customHeight="1"/>
    <row r="7313" ht="15.75" customHeight="1"/>
    <row r="7314" ht="15.75" customHeight="1"/>
    <row r="7315" ht="15.75" customHeight="1"/>
    <row r="7316" ht="15.75" customHeight="1"/>
    <row r="7317" ht="15.75" customHeight="1"/>
    <row r="7318" ht="15.75" customHeight="1"/>
    <row r="7319" ht="15.75" customHeight="1"/>
    <row r="7320" ht="15.75" customHeight="1"/>
    <row r="7321" ht="15.75" customHeight="1"/>
    <row r="7322" ht="15.75" customHeight="1"/>
    <row r="7323" ht="15.75" customHeight="1"/>
    <row r="7324" ht="15.75" customHeight="1"/>
    <row r="7325" ht="15.75" customHeight="1"/>
    <row r="7326" ht="15.75" customHeight="1"/>
    <row r="7327" ht="15.75" customHeight="1"/>
    <row r="7328" ht="15.75" customHeight="1"/>
    <row r="7329" ht="15.75" customHeight="1"/>
    <row r="7330" ht="15.75" customHeight="1"/>
    <row r="7331" ht="15.75" customHeight="1"/>
    <row r="7332" ht="15.75" customHeight="1"/>
    <row r="7333" ht="15.75" customHeight="1"/>
    <row r="7334" ht="15.75" customHeight="1"/>
    <row r="7335" ht="15.75" customHeight="1"/>
    <row r="7336" ht="15.75" customHeight="1"/>
    <row r="7337" ht="15.75" customHeight="1"/>
    <row r="7338" ht="15.75" customHeight="1"/>
    <row r="7339" ht="15.75" customHeight="1"/>
    <row r="7340" ht="15.75" customHeight="1"/>
    <row r="7341" ht="15.75" customHeight="1"/>
    <row r="7342" ht="15.75" customHeight="1"/>
    <row r="7343" ht="15.75" customHeight="1"/>
    <row r="7344" ht="15.75" customHeight="1"/>
    <row r="7345" ht="15.75" customHeight="1"/>
    <row r="7346" ht="15.75" customHeight="1"/>
    <row r="7347" ht="15.75" customHeight="1"/>
    <row r="7348" ht="15.75" customHeight="1"/>
    <row r="7349" ht="15.75" customHeight="1"/>
    <row r="7350" ht="15.75" customHeight="1"/>
    <row r="7351" ht="15.75" customHeight="1"/>
    <row r="7352" ht="15.75" customHeight="1"/>
    <row r="7353" ht="15.75" customHeight="1"/>
    <row r="7354" ht="15.75" customHeight="1"/>
    <row r="7355" ht="15.75" customHeight="1"/>
    <row r="7356" ht="15.75" customHeight="1"/>
    <row r="7357" ht="15.75" customHeight="1"/>
    <row r="7358" ht="15.75" customHeight="1"/>
    <row r="7359" ht="15.75" customHeight="1"/>
    <row r="7360" ht="15.75" customHeight="1"/>
    <row r="7361" ht="15.75" customHeight="1"/>
    <row r="7362" ht="15.75" customHeight="1"/>
    <row r="7363" ht="15.75" customHeight="1"/>
    <row r="7364" ht="15.75" customHeight="1"/>
    <row r="7365" ht="15.75" customHeight="1"/>
    <row r="7366" ht="15.75" customHeight="1"/>
    <row r="7367" ht="15.75" customHeight="1"/>
    <row r="7368" ht="15.75" customHeight="1"/>
    <row r="7369" ht="15.75" customHeight="1"/>
    <row r="7370" ht="15.75" customHeight="1"/>
    <row r="7371" ht="15.75" customHeight="1"/>
    <row r="7372" ht="15.75" customHeight="1"/>
    <row r="7373" ht="15.75" customHeight="1"/>
    <row r="7374" ht="15.75" customHeight="1"/>
    <row r="7375" ht="15.75" customHeight="1"/>
    <row r="7376" ht="15.75" customHeight="1"/>
    <row r="7377" ht="15.75" customHeight="1"/>
    <row r="7378" ht="15.75" customHeight="1"/>
    <row r="7379" ht="15.75" customHeight="1"/>
    <row r="7380" ht="15.75" customHeight="1"/>
    <row r="7381" ht="15.75" customHeight="1"/>
    <row r="7382" ht="15.75" customHeight="1"/>
    <row r="7383" ht="15.75" customHeight="1"/>
    <row r="7384" ht="15.75" customHeight="1"/>
    <row r="7385" ht="15.75" customHeight="1"/>
    <row r="7386" ht="15.75" customHeight="1"/>
    <row r="7387" ht="15.75" customHeight="1"/>
    <row r="7388" ht="15.75" customHeight="1"/>
    <row r="7389" ht="15.75" customHeight="1"/>
    <row r="7390" ht="15.75" customHeight="1"/>
    <row r="7391" ht="15.75" customHeight="1"/>
    <row r="7392" ht="15.75" customHeight="1"/>
    <row r="7393" ht="15.75" customHeight="1"/>
    <row r="7394" ht="15.75" customHeight="1"/>
    <row r="7395" ht="15.75" customHeight="1"/>
    <row r="7396" ht="15.75" customHeight="1"/>
    <row r="7397" ht="15.75" customHeight="1"/>
    <row r="7398" ht="15.75" customHeight="1"/>
    <row r="7399" ht="15.75" customHeight="1"/>
    <row r="7400" ht="15.75" customHeight="1"/>
    <row r="7401" ht="15.75" customHeight="1"/>
    <row r="7402" ht="15.75" customHeight="1"/>
    <row r="7403" ht="15.75" customHeight="1"/>
    <row r="7404" ht="15.75" customHeight="1"/>
    <row r="7405" ht="15.75" customHeight="1"/>
    <row r="7406" ht="15.75" customHeight="1"/>
    <row r="7407" ht="15.75" customHeight="1"/>
    <row r="7408" ht="15.75" customHeight="1"/>
    <row r="7409" ht="15.75" customHeight="1"/>
    <row r="7410" ht="15.75" customHeight="1"/>
    <row r="7411" ht="15.75" customHeight="1"/>
    <row r="7412" ht="15.75" customHeight="1"/>
    <row r="7413" ht="15.75" customHeight="1"/>
    <row r="7414" ht="15.75" customHeight="1"/>
    <row r="7415" ht="15.75" customHeight="1"/>
    <row r="7416" ht="15.75" customHeight="1"/>
    <row r="7417" ht="15.75" customHeight="1"/>
    <row r="7418" ht="15.75" customHeight="1"/>
    <row r="7419" ht="15.75" customHeight="1"/>
    <row r="7420" ht="15.75" customHeight="1"/>
    <row r="7421" ht="15.75" customHeight="1"/>
    <row r="7422" ht="15.75" customHeight="1"/>
    <row r="7423" ht="15.75" customHeight="1"/>
    <row r="7424" ht="15.75" customHeight="1"/>
    <row r="7425" ht="15.75" customHeight="1"/>
    <row r="7426" ht="15.75" customHeight="1"/>
    <row r="7427" ht="15.75" customHeight="1"/>
    <row r="7428" ht="15.75" customHeight="1"/>
    <row r="7429" ht="15.75" customHeight="1"/>
    <row r="7430" ht="15.75" customHeight="1"/>
    <row r="7431" ht="15.75" customHeight="1"/>
    <row r="7432" ht="15.75" customHeight="1"/>
    <row r="7433" ht="15.75" customHeight="1"/>
    <row r="7434" ht="15.75" customHeight="1"/>
    <row r="7435" ht="15.75" customHeight="1"/>
    <row r="7436" ht="15.75" customHeight="1"/>
    <row r="7437" ht="15.75" customHeight="1"/>
    <row r="7438" ht="15.75" customHeight="1"/>
    <row r="7439" ht="15.75" customHeight="1"/>
    <row r="7440" ht="15.75" customHeight="1"/>
    <row r="7441" ht="15.75" customHeight="1"/>
    <row r="7442" ht="15.75" customHeight="1"/>
    <row r="7443" ht="15.75" customHeight="1"/>
    <row r="7444" ht="15.75" customHeight="1"/>
    <row r="7445" ht="15.75" customHeight="1"/>
    <row r="7446" ht="15.75" customHeight="1"/>
    <row r="7447" ht="15.75" customHeight="1"/>
    <row r="7448" ht="15.75" customHeight="1"/>
    <row r="7449" ht="15.75" customHeight="1"/>
    <row r="7450" ht="15.75" customHeight="1"/>
    <row r="7451" ht="15.75" customHeight="1"/>
    <row r="7452" ht="15.75" customHeight="1"/>
    <row r="7453" ht="15.75" customHeight="1"/>
    <row r="7454" ht="15.75" customHeight="1"/>
    <row r="7455" ht="15.75" customHeight="1"/>
    <row r="7456" ht="15.75" customHeight="1"/>
    <row r="7457" ht="15.75" customHeight="1"/>
    <row r="7458" ht="15.75" customHeight="1"/>
    <row r="7459" ht="15.75" customHeight="1"/>
    <row r="7460" ht="15.75" customHeight="1"/>
    <row r="7461" ht="15.75" customHeight="1"/>
    <row r="7462" ht="15.75" customHeight="1"/>
    <row r="7463" ht="15.75" customHeight="1"/>
    <row r="7464" ht="15.75" customHeight="1"/>
    <row r="7465" ht="15.75" customHeight="1"/>
    <row r="7466" ht="15.75" customHeight="1"/>
    <row r="7467" ht="15.75" customHeight="1"/>
    <row r="7468" ht="15.75" customHeight="1"/>
    <row r="7469" ht="15.75" customHeight="1"/>
    <row r="7470" ht="15.75" customHeight="1"/>
    <row r="7471" ht="15.75" customHeight="1"/>
    <row r="7472" ht="15.75" customHeight="1"/>
    <row r="7473" ht="15.75" customHeight="1"/>
    <row r="7474" ht="15.75" customHeight="1"/>
    <row r="7475" ht="15.75" customHeight="1"/>
    <row r="7476" ht="15.75" customHeight="1"/>
    <row r="7477" ht="15.75" customHeight="1"/>
    <row r="7478" ht="15.75" customHeight="1"/>
    <row r="7479" ht="15.75" customHeight="1"/>
    <row r="7480" ht="15.75" customHeight="1"/>
    <row r="7481" ht="15.75" customHeight="1"/>
    <row r="7482" ht="15.75" customHeight="1"/>
    <row r="7483" ht="15.75" customHeight="1"/>
    <row r="7484" ht="15.75" customHeight="1"/>
    <row r="7485" ht="15.75" customHeight="1"/>
    <row r="7486" ht="15.75" customHeight="1"/>
    <row r="7487" ht="15.75" customHeight="1"/>
    <row r="7488" ht="15.75" customHeight="1"/>
    <row r="7489" ht="15.75" customHeight="1"/>
    <row r="7490" ht="15.75" customHeight="1"/>
    <row r="7491" ht="15.75" customHeight="1"/>
    <row r="7492" ht="15.75" customHeight="1"/>
    <row r="7493" ht="15.75" customHeight="1"/>
    <row r="7494" ht="15.75" customHeight="1"/>
    <row r="7495" ht="15.75" customHeight="1"/>
    <row r="7496" ht="15.75" customHeight="1"/>
    <row r="7497" ht="15.75" customHeight="1"/>
    <row r="7498" ht="15.75" customHeight="1"/>
    <row r="7499" ht="15.75" customHeight="1"/>
    <row r="7500" ht="15.75" customHeight="1"/>
    <row r="7501" ht="15.75" customHeight="1"/>
    <row r="7502" ht="15.75" customHeight="1"/>
    <row r="7503" ht="15.75" customHeight="1"/>
    <row r="7504" ht="15.75" customHeight="1"/>
    <row r="7505" ht="15.75" customHeight="1"/>
    <row r="7506" ht="15.75" customHeight="1"/>
    <row r="7507" ht="15.75" customHeight="1"/>
    <row r="7508" ht="15.75" customHeight="1"/>
    <row r="7509" ht="15.75" customHeight="1"/>
    <row r="7510" ht="15.75" customHeight="1"/>
    <row r="7511" ht="15.75" customHeight="1"/>
    <row r="7512" ht="15.75" customHeight="1"/>
    <row r="7513" ht="15.75" customHeight="1"/>
    <row r="7514" ht="15.75" customHeight="1"/>
    <row r="7515" ht="15.75" customHeight="1"/>
    <row r="7516" ht="15.75" customHeight="1"/>
    <row r="7517" ht="15.75" customHeight="1"/>
    <row r="7518" ht="15.75" customHeight="1"/>
    <row r="7519" ht="15.75" customHeight="1"/>
    <row r="7520" ht="15.75" customHeight="1"/>
    <row r="7521" ht="15.75" customHeight="1"/>
    <row r="7522" ht="15.75" customHeight="1"/>
    <row r="7523" ht="15.75" customHeight="1"/>
    <row r="7524" ht="15.75" customHeight="1"/>
    <row r="7525" ht="15.75" customHeight="1"/>
    <row r="7526" ht="15.75" customHeight="1"/>
    <row r="7527" ht="15.75" customHeight="1"/>
    <row r="7528" ht="15.75" customHeight="1"/>
    <row r="7529" ht="15.75" customHeight="1"/>
    <row r="7530" ht="15.75" customHeight="1"/>
    <row r="7531" ht="15.75" customHeight="1"/>
    <row r="7532" ht="15.75" customHeight="1"/>
    <row r="7533" ht="15.75" customHeight="1"/>
    <row r="7534" ht="15.75" customHeight="1"/>
    <row r="7535" ht="15.75" customHeight="1"/>
    <row r="7536" ht="15.75" customHeight="1"/>
    <row r="7537" ht="15.75" customHeight="1"/>
    <row r="7538" ht="15.75" customHeight="1"/>
    <row r="7539" ht="15.75" customHeight="1"/>
    <row r="7540" ht="15.75" customHeight="1"/>
    <row r="7541" ht="15.75" customHeight="1"/>
    <row r="7542" ht="15.75" customHeight="1"/>
    <row r="7543" ht="15.75" customHeight="1"/>
    <row r="7544" ht="15.75" customHeight="1"/>
    <row r="7545" ht="15.75" customHeight="1"/>
    <row r="7546" ht="15.75" customHeight="1"/>
    <row r="7547" ht="15.75" customHeight="1"/>
    <row r="7548" ht="15.75" customHeight="1"/>
    <row r="7549" ht="15.75" customHeight="1"/>
    <row r="7550" ht="15.75" customHeight="1"/>
    <row r="7551" ht="15.75" customHeight="1"/>
    <row r="7552" ht="15.75" customHeight="1"/>
    <row r="7553" ht="15.75" customHeight="1"/>
    <row r="7554" ht="15.75" customHeight="1"/>
    <row r="7555" ht="15.75" customHeight="1"/>
    <row r="7556" ht="15.75" customHeight="1"/>
    <row r="7557" ht="15.75" customHeight="1"/>
    <row r="7558" ht="15.75" customHeight="1"/>
    <row r="7559" ht="15.75" customHeight="1"/>
    <row r="7560" ht="15.75" customHeight="1"/>
    <row r="7561" ht="15.75" customHeight="1"/>
    <row r="7562" ht="15.75" customHeight="1"/>
    <row r="7563" ht="15.75" customHeight="1"/>
    <row r="7564" ht="15.75" customHeight="1"/>
    <row r="7565" ht="15.75" customHeight="1"/>
    <row r="7566" ht="15.75" customHeight="1"/>
    <row r="7567" ht="15.75" customHeight="1"/>
    <row r="7568" ht="15.75" customHeight="1"/>
    <row r="7569" ht="15.75" customHeight="1"/>
    <row r="7570" ht="15.75" customHeight="1"/>
    <row r="7571" ht="15.75" customHeight="1"/>
    <row r="7572" ht="15.75" customHeight="1"/>
    <row r="7573" ht="15.75" customHeight="1"/>
    <row r="7574" ht="15.75" customHeight="1"/>
    <row r="7575" ht="15.75" customHeight="1"/>
    <row r="7576" ht="15.75" customHeight="1"/>
    <row r="7577" ht="15.75" customHeight="1"/>
    <row r="7578" ht="15.75" customHeight="1"/>
    <row r="7579" ht="15.75" customHeight="1"/>
    <row r="7580" ht="15.75" customHeight="1"/>
    <row r="7581" ht="15.75" customHeight="1"/>
    <row r="7582" ht="15.75" customHeight="1"/>
    <row r="7583" ht="15.75" customHeight="1"/>
    <row r="7584" ht="15.75" customHeight="1"/>
    <row r="7585" ht="15.75" customHeight="1"/>
    <row r="7586" ht="15.75" customHeight="1"/>
    <row r="7587" ht="15.75" customHeight="1"/>
    <row r="7588" ht="15.75" customHeight="1"/>
    <row r="7589" ht="15.75" customHeight="1"/>
    <row r="7590" ht="15.75" customHeight="1"/>
    <row r="7591" ht="15.75" customHeight="1"/>
    <row r="7592" ht="15.75" customHeight="1"/>
    <row r="7593" ht="15.75" customHeight="1"/>
    <row r="7594" ht="15.75" customHeight="1"/>
    <row r="7595" ht="15.75" customHeight="1"/>
    <row r="7596" ht="15.75" customHeight="1"/>
    <row r="7597" ht="15.75" customHeight="1"/>
    <row r="7598" ht="15.75" customHeight="1"/>
    <row r="7599" ht="15.75" customHeight="1"/>
    <row r="7600" ht="15.75" customHeight="1"/>
    <row r="7601" ht="15.75" customHeight="1"/>
    <row r="7602" ht="15.75" customHeight="1"/>
    <row r="7603" ht="15.75" customHeight="1"/>
    <row r="7604" ht="15.75" customHeight="1"/>
    <row r="7605" ht="15.75" customHeight="1"/>
    <row r="7606" ht="15.75" customHeight="1"/>
    <row r="7607" ht="15.75" customHeight="1"/>
    <row r="7608" ht="15.75" customHeight="1"/>
    <row r="7609" ht="15.75" customHeight="1"/>
    <row r="7610" ht="15.75" customHeight="1"/>
    <row r="7611" ht="15.75" customHeight="1"/>
    <row r="7612" ht="15.75" customHeight="1"/>
    <row r="7613" ht="15.75" customHeight="1"/>
    <row r="7614" ht="15.75" customHeight="1"/>
    <row r="7615" ht="15.75" customHeight="1"/>
    <row r="7616" ht="15.75" customHeight="1"/>
    <row r="7617" ht="15.75" customHeight="1"/>
    <row r="7618" ht="15.75" customHeight="1"/>
    <row r="7619" ht="15.75" customHeight="1"/>
    <row r="7620" ht="15.75" customHeight="1"/>
    <row r="7621" ht="15.75" customHeight="1"/>
    <row r="7622" ht="15.75" customHeight="1"/>
    <row r="7623" ht="15.75" customHeight="1"/>
    <row r="7624" ht="15.75" customHeight="1"/>
    <row r="7625" ht="15.75" customHeight="1"/>
    <row r="7626" ht="15.75" customHeight="1"/>
    <row r="7627" ht="15.75" customHeight="1"/>
    <row r="7628" ht="15.75" customHeight="1"/>
    <row r="7629" ht="15.75" customHeight="1"/>
    <row r="7630" ht="15.75" customHeight="1"/>
    <row r="7631" ht="15.75" customHeight="1"/>
    <row r="7632" ht="15.75" customHeight="1"/>
    <row r="7633" ht="15.75" customHeight="1"/>
    <row r="7634" ht="15.75" customHeight="1"/>
    <row r="7635" ht="15.75" customHeight="1"/>
    <row r="7636" ht="15.75" customHeight="1"/>
    <row r="7637" ht="15.75" customHeight="1"/>
    <row r="7638" ht="15.75" customHeight="1"/>
    <row r="7639" ht="15.75" customHeight="1"/>
    <row r="7640" ht="15.75" customHeight="1"/>
    <row r="7641" ht="15.75" customHeight="1"/>
    <row r="7642" ht="15.75" customHeight="1"/>
    <row r="7643" ht="15.75" customHeight="1"/>
    <row r="7644" ht="15.75" customHeight="1"/>
    <row r="7645" ht="15.75" customHeight="1"/>
    <row r="7646" ht="15.75" customHeight="1"/>
    <row r="7647" ht="15.75" customHeight="1"/>
    <row r="7648" ht="15.75" customHeight="1"/>
    <row r="7649" ht="15.75" customHeight="1"/>
    <row r="7650" ht="15.75" customHeight="1"/>
    <row r="7651" ht="15.75" customHeight="1"/>
    <row r="7652" ht="15.75" customHeight="1"/>
    <row r="7653" ht="15.75" customHeight="1"/>
    <row r="7654" ht="15.75" customHeight="1"/>
    <row r="7655" ht="15.75" customHeight="1"/>
    <row r="7656" ht="15.75" customHeight="1"/>
    <row r="7657" ht="15.75" customHeight="1"/>
    <row r="7658" ht="15.75" customHeight="1"/>
    <row r="7659" ht="15.75" customHeight="1"/>
    <row r="7660" ht="15.75" customHeight="1"/>
    <row r="7661" ht="15.75" customHeight="1"/>
    <row r="7662" ht="15.75" customHeight="1"/>
    <row r="7663" ht="15.75" customHeight="1"/>
    <row r="7664" ht="15.75" customHeight="1"/>
    <row r="7665" ht="15.75" customHeight="1"/>
    <row r="7666" ht="15.75" customHeight="1"/>
    <row r="7667" ht="15.75" customHeight="1"/>
    <row r="7668" ht="15.75" customHeight="1"/>
    <row r="7669" ht="15.75" customHeight="1"/>
    <row r="7670" ht="15.75" customHeight="1"/>
    <row r="7671" ht="15.75" customHeight="1"/>
    <row r="7672" ht="15.75" customHeight="1"/>
    <row r="7673" ht="15.75" customHeight="1"/>
    <row r="7674" ht="15.75" customHeight="1"/>
    <row r="7675" ht="15.75" customHeight="1"/>
    <row r="7676" ht="15.75" customHeight="1"/>
    <row r="7677" ht="15.75" customHeight="1"/>
    <row r="7678" ht="15.75" customHeight="1"/>
    <row r="7679" ht="15.75" customHeight="1"/>
    <row r="7680" ht="15.75" customHeight="1"/>
    <row r="7681" ht="15.75" customHeight="1"/>
    <row r="7682" ht="15.75" customHeight="1"/>
    <row r="7683" ht="15.75" customHeight="1"/>
    <row r="7684" ht="15.75" customHeight="1"/>
    <row r="7685" ht="15.75" customHeight="1"/>
    <row r="7686" ht="15.75" customHeight="1"/>
    <row r="7687" ht="15.75" customHeight="1"/>
    <row r="7688" ht="15.75" customHeight="1"/>
    <row r="7689" ht="15.75" customHeight="1"/>
    <row r="7690" ht="15.75" customHeight="1"/>
    <row r="7691" ht="15.75" customHeight="1"/>
    <row r="7692" ht="15.75" customHeight="1"/>
    <row r="7693" ht="15.75" customHeight="1"/>
    <row r="7694" ht="15.75" customHeight="1"/>
    <row r="7695" ht="15.75" customHeight="1"/>
    <row r="7696" ht="15.75" customHeight="1"/>
    <row r="7697" ht="15.75" customHeight="1"/>
    <row r="7698" ht="15.75" customHeight="1"/>
    <row r="7699" ht="15.75" customHeight="1"/>
    <row r="7700" ht="15.75" customHeight="1"/>
    <row r="7701" ht="15.75" customHeight="1"/>
    <row r="7702" ht="15.75" customHeight="1"/>
    <row r="7703" ht="15.75" customHeight="1"/>
    <row r="7704" ht="15.75" customHeight="1"/>
    <row r="7705" ht="15.75" customHeight="1"/>
    <row r="7706" ht="15.75" customHeight="1"/>
    <row r="7707" ht="15.75" customHeight="1"/>
    <row r="7708" ht="15.75" customHeight="1"/>
    <row r="7709" ht="15.75" customHeight="1"/>
    <row r="7710" ht="15.75" customHeight="1"/>
    <row r="7711" ht="15.75" customHeight="1"/>
    <row r="7712" ht="15.75" customHeight="1"/>
    <row r="7713" ht="15.75" customHeight="1"/>
    <row r="7714" ht="15.75" customHeight="1"/>
    <row r="7715" ht="15.75" customHeight="1"/>
    <row r="7716" ht="15.75" customHeight="1"/>
    <row r="7717" ht="15.75" customHeight="1"/>
    <row r="7718" ht="15.75" customHeight="1"/>
    <row r="7719" ht="15.75" customHeight="1"/>
    <row r="7720" ht="15.75" customHeight="1"/>
    <row r="7721" ht="15.75" customHeight="1"/>
    <row r="7722" ht="15.75" customHeight="1"/>
    <row r="7723" ht="15.75" customHeight="1"/>
    <row r="7724" ht="15.75" customHeight="1"/>
    <row r="7725" ht="15.75" customHeight="1"/>
    <row r="7726" ht="15.75" customHeight="1"/>
    <row r="7727" ht="15.75" customHeight="1"/>
    <row r="7728" ht="15.75" customHeight="1"/>
    <row r="7729" ht="15.75" customHeight="1"/>
    <row r="7730" ht="15.75" customHeight="1"/>
    <row r="7731" ht="15.75" customHeight="1"/>
    <row r="7732" ht="15.75" customHeight="1"/>
    <row r="7733" ht="15.75" customHeight="1"/>
    <row r="7734" ht="15.75" customHeight="1"/>
    <row r="7735" ht="15.75" customHeight="1"/>
    <row r="7736" ht="15.75" customHeight="1"/>
    <row r="7737" ht="15.75" customHeight="1"/>
    <row r="7738" ht="15.75" customHeight="1"/>
    <row r="7739" ht="15.75" customHeight="1"/>
    <row r="7740" ht="15.75" customHeight="1"/>
    <row r="7741" ht="15.75" customHeight="1"/>
    <row r="7742" ht="15.75" customHeight="1"/>
    <row r="7743" ht="15.75" customHeight="1"/>
    <row r="7744" ht="15.75" customHeight="1"/>
    <row r="7745" ht="15.75" customHeight="1"/>
    <row r="7746" ht="15.75" customHeight="1"/>
    <row r="7747" ht="15.75" customHeight="1"/>
    <row r="7748" ht="15.75" customHeight="1"/>
    <row r="7749" ht="15.75" customHeight="1"/>
    <row r="7750" ht="15.75" customHeight="1"/>
    <row r="7751" ht="15.75" customHeight="1"/>
    <row r="7752" ht="15.75" customHeight="1"/>
    <row r="7753" ht="15.75" customHeight="1"/>
    <row r="7754" ht="15.75" customHeight="1"/>
    <row r="7755" ht="15.75" customHeight="1"/>
    <row r="7756" ht="15.75" customHeight="1"/>
    <row r="7757" ht="15.75" customHeight="1"/>
    <row r="7758" ht="15.75" customHeight="1"/>
    <row r="7759" ht="15.75" customHeight="1"/>
    <row r="7760" ht="15.75" customHeight="1"/>
    <row r="7761" ht="15.75" customHeight="1"/>
    <row r="7762" ht="15.75" customHeight="1"/>
    <row r="7763" ht="15.75" customHeight="1"/>
    <row r="7764" ht="15.75" customHeight="1"/>
    <row r="7765" ht="15.75" customHeight="1"/>
    <row r="7766" ht="15.75" customHeight="1"/>
    <row r="7767" ht="15.75" customHeight="1"/>
    <row r="7768" ht="15.75" customHeight="1"/>
    <row r="7769" ht="15.75" customHeight="1"/>
    <row r="7770" ht="15.75" customHeight="1"/>
    <row r="7771" ht="15.75" customHeight="1"/>
    <row r="7772" ht="15.75" customHeight="1"/>
    <row r="7773" ht="15.75" customHeight="1"/>
    <row r="7774" ht="15.75" customHeight="1"/>
    <row r="7775" ht="15.75" customHeight="1"/>
    <row r="7776" ht="15.75" customHeight="1"/>
    <row r="7777" ht="15.75" customHeight="1"/>
    <row r="7778" ht="15.75" customHeight="1"/>
    <row r="7779" ht="15.75" customHeight="1"/>
    <row r="7780" ht="15.75" customHeight="1"/>
    <row r="7781" ht="15.75" customHeight="1"/>
    <row r="7782" ht="15.75" customHeight="1"/>
    <row r="7783" ht="15.75" customHeight="1"/>
    <row r="7784" ht="15.75" customHeight="1"/>
    <row r="7785" ht="15.75" customHeight="1"/>
    <row r="7786" ht="15.75" customHeight="1"/>
    <row r="7787" ht="15.75" customHeight="1"/>
    <row r="7788" ht="15.75" customHeight="1"/>
    <row r="7789" ht="15.75" customHeight="1"/>
    <row r="7790" ht="15.75" customHeight="1"/>
    <row r="7791" ht="15.75" customHeight="1"/>
    <row r="7792" ht="15.75" customHeight="1"/>
    <row r="7793" ht="15.75" customHeight="1"/>
    <row r="7794" ht="15.75" customHeight="1"/>
    <row r="7795" ht="15.75" customHeight="1"/>
    <row r="7796" ht="15.75" customHeight="1"/>
    <row r="7797" ht="15.75" customHeight="1"/>
    <row r="7798" ht="15.75" customHeight="1"/>
    <row r="7799" ht="15.75" customHeight="1"/>
    <row r="7800" ht="15.75" customHeight="1"/>
    <row r="7801" ht="15.75" customHeight="1"/>
    <row r="7802" ht="15.75" customHeight="1"/>
    <row r="7803" ht="15.75" customHeight="1"/>
    <row r="7804" ht="15.75" customHeight="1"/>
    <row r="7805" ht="15.75" customHeight="1"/>
    <row r="7806" ht="15.75" customHeight="1"/>
    <row r="7807" ht="15.75" customHeight="1"/>
    <row r="7808" ht="15.75" customHeight="1"/>
    <row r="7809" ht="15.75" customHeight="1"/>
    <row r="7810" ht="15.75" customHeight="1"/>
    <row r="7811" ht="15.75" customHeight="1"/>
    <row r="7812" ht="15.75" customHeight="1"/>
    <row r="7813" ht="15.75" customHeight="1"/>
    <row r="7814" ht="15.75" customHeight="1"/>
    <row r="7815" ht="15.75" customHeight="1"/>
    <row r="7816" ht="15.75" customHeight="1"/>
    <row r="7817" ht="15.75" customHeight="1"/>
    <row r="7818" ht="15.75" customHeight="1"/>
    <row r="7819" ht="15.75" customHeight="1"/>
    <row r="7820" ht="15.75" customHeight="1"/>
    <row r="7821" ht="15.75" customHeight="1"/>
    <row r="7822" ht="15.75" customHeight="1"/>
    <row r="7823" ht="15.75" customHeight="1"/>
    <row r="7824" ht="15.75" customHeight="1"/>
    <row r="7825" ht="15.75" customHeight="1"/>
    <row r="7826" ht="15.75" customHeight="1"/>
    <row r="7827" ht="15.75" customHeight="1"/>
    <row r="7828" ht="15.75" customHeight="1"/>
    <row r="7829" ht="15.75" customHeight="1"/>
    <row r="7830" ht="15.75" customHeight="1"/>
    <row r="7831" ht="15.75" customHeight="1"/>
    <row r="7832" ht="15.75" customHeight="1"/>
    <row r="7833" ht="15.75" customHeight="1"/>
    <row r="7834" ht="15.75" customHeight="1"/>
    <row r="7835" ht="15.75" customHeight="1"/>
    <row r="7836" ht="15.75" customHeight="1"/>
    <row r="7837" ht="15.75" customHeight="1"/>
    <row r="7838" ht="15.75" customHeight="1"/>
    <row r="7839" ht="15.75" customHeight="1"/>
    <row r="7840" ht="15.75" customHeight="1"/>
    <row r="7841" ht="15.75" customHeight="1"/>
    <row r="7842" ht="15.75" customHeight="1"/>
    <row r="7843" ht="15.75" customHeight="1"/>
    <row r="7844" ht="15.75" customHeight="1"/>
    <row r="7845" ht="15.75" customHeight="1"/>
    <row r="7846" ht="15.75" customHeight="1"/>
    <row r="7847" ht="15.75" customHeight="1"/>
    <row r="7848" ht="15.75" customHeight="1"/>
    <row r="7849" ht="15.75" customHeight="1"/>
    <row r="7850" ht="15.75" customHeight="1"/>
    <row r="7851" ht="15.75" customHeight="1"/>
    <row r="7852" ht="15.75" customHeight="1"/>
    <row r="7853" ht="15.75" customHeight="1"/>
    <row r="7854" ht="15.75" customHeight="1"/>
    <row r="7855" ht="15.75" customHeight="1"/>
    <row r="7856" ht="15.75" customHeight="1"/>
    <row r="7857" ht="15.75" customHeight="1"/>
    <row r="7858" ht="15.75" customHeight="1"/>
    <row r="7859" ht="15.75" customHeight="1"/>
    <row r="7860" ht="15.75" customHeight="1"/>
    <row r="7861" ht="15.75" customHeight="1"/>
    <row r="7862" ht="15.75" customHeight="1"/>
    <row r="7863" ht="15.75" customHeight="1"/>
    <row r="7864" ht="15.75" customHeight="1"/>
    <row r="7865" ht="15.75" customHeight="1"/>
    <row r="7866" ht="15.75" customHeight="1"/>
    <row r="7867" ht="15.75" customHeight="1"/>
    <row r="7868" ht="15.75" customHeight="1"/>
    <row r="7869" ht="15.75" customHeight="1"/>
    <row r="7870" ht="15.75" customHeight="1"/>
    <row r="7871" ht="15.75" customHeight="1"/>
    <row r="7872" ht="15.75" customHeight="1"/>
    <row r="7873" ht="15.75" customHeight="1"/>
    <row r="7874" ht="15.75" customHeight="1"/>
    <row r="7875" ht="15.75" customHeight="1"/>
    <row r="7876" ht="15.75" customHeight="1"/>
    <row r="7877" ht="15.75" customHeight="1"/>
    <row r="7878" ht="15.75" customHeight="1"/>
    <row r="7879" ht="15.75" customHeight="1"/>
    <row r="7880" ht="15.75" customHeight="1"/>
    <row r="7881" ht="15.75" customHeight="1"/>
    <row r="7882" ht="15.75" customHeight="1"/>
    <row r="7883" ht="15.75" customHeight="1"/>
    <row r="7884" ht="15.75" customHeight="1"/>
    <row r="7885" ht="15.75" customHeight="1"/>
    <row r="7886" ht="15.75" customHeight="1"/>
    <row r="7887" ht="15.75" customHeight="1"/>
    <row r="7888" ht="15.75" customHeight="1"/>
    <row r="7889" ht="15.75" customHeight="1"/>
    <row r="7890" ht="15.75" customHeight="1"/>
    <row r="7891" ht="15.75" customHeight="1"/>
    <row r="7892" ht="15.75" customHeight="1"/>
    <row r="7893" ht="15.75" customHeight="1"/>
    <row r="7894" ht="15.75" customHeight="1"/>
    <row r="7895" ht="15.75" customHeight="1"/>
    <row r="7896" ht="15.75" customHeight="1"/>
    <row r="7897" ht="15.75" customHeight="1"/>
    <row r="7898" ht="15.75" customHeight="1"/>
    <row r="7899" ht="15.75" customHeight="1"/>
    <row r="7900" ht="15.75" customHeight="1"/>
    <row r="7901" ht="15.75" customHeight="1"/>
    <row r="7902" ht="15.75" customHeight="1"/>
    <row r="7903" ht="15.75" customHeight="1"/>
    <row r="7904" ht="15.75" customHeight="1"/>
    <row r="7905" ht="15.75" customHeight="1"/>
    <row r="7906" ht="15.75" customHeight="1"/>
    <row r="7907" ht="15.75" customHeight="1"/>
    <row r="7908" ht="15.75" customHeight="1"/>
    <row r="7909" ht="15.75" customHeight="1"/>
    <row r="7910" ht="15.75" customHeight="1"/>
    <row r="7911" ht="15.75" customHeight="1"/>
    <row r="7912" ht="15.75" customHeight="1"/>
    <row r="7913" ht="15.75" customHeight="1"/>
    <row r="7914" ht="15.75" customHeight="1"/>
    <row r="7915" ht="15.75" customHeight="1"/>
    <row r="7916" ht="15.75" customHeight="1"/>
    <row r="7917" ht="15.75" customHeight="1"/>
    <row r="7918" ht="15.75" customHeight="1"/>
    <row r="7919" ht="15.75" customHeight="1"/>
    <row r="7920" ht="15.75" customHeight="1"/>
    <row r="7921" ht="15.75" customHeight="1"/>
    <row r="7922" ht="15.75" customHeight="1"/>
    <row r="7923" ht="15.75" customHeight="1"/>
    <row r="7924" ht="15.75" customHeight="1"/>
    <row r="7925" ht="15.75" customHeight="1"/>
    <row r="7926" ht="15.75" customHeight="1"/>
    <row r="7927" ht="15.75" customHeight="1"/>
    <row r="7928" ht="15.75" customHeight="1"/>
    <row r="7929" ht="15.75" customHeight="1"/>
    <row r="7930" ht="15.75" customHeight="1"/>
    <row r="7931" ht="15.75" customHeight="1"/>
    <row r="7932" ht="15.75" customHeight="1"/>
    <row r="7933" ht="15.75" customHeight="1"/>
    <row r="7934" ht="15.75" customHeight="1"/>
    <row r="7935" ht="15.75" customHeight="1"/>
    <row r="7936" ht="15.75" customHeight="1"/>
    <row r="7937" ht="15.75" customHeight="1"/>
    <row r="7938" ht="15.75" customHeight="1"/>
    <row r="7939" ht="15.75" customHeight="1"/>
    <row r="7940" ht="15.75" customHeight="1"/>
    <row r="7941" ht="15.75" customHeight="1"/>
    <row r="7942" ht="15.75" customHeight="1"/>
    <row r="7943" ht="15.75" customHeight="1"/>
    <row r="7944" ht="15.75" customHeight="1"/>
    <row r="7945" ht="15.75" customHeight="1"/>
    <row r="7946" ht="15.75" customHeight="1"/>
    <row r="7947" ht="15.75" customHeight="1"/>
    <row r="7948" ht="15.75" customHeight="1"/>
    <row r="7949" ht="15.75" customHeight="1"/>
    <row r="7950" ht="15.75" customHeight="1"/>
    <row r="7951" ht="15.75" customHeight="1"/>
    <row r="7952" ht="15.75" customHeight="1"/>
    <row r="7953" ht="15.75" customHeight="1"/>
    <row r="7954" ht="15.75" customHeight="1"/>
    <row r="7955" ht="15.75" customHeight="1"/>
    <row r="7956" ht="15.75" customHeight="1"/>
    <row r="7957" ht="15.75" customHeight="1"/>
    <row r="7958" ht="15.75" customHeight="1"/>
    <row r="7959" ht="15.75" customHeight="1"/>
    <row r="7960" ht="15.75" customHeight="1"/>
    <row r="7961" ht="15.75" customHeight="1"/>
    <row r="7962" ht="15.75" customHeight="1"/>
    <row r="7963" ht="15.75" customHeight="1"/>
    <row r="7964" ht="15.75" customHeight="1"/>
    <row r="7965" ht="15.75" customHeight="1"/>
    <row r="7966" ht="15.75" customHeight="1"/>
    <row r="7967" ht="15.75" customHeight="1"/>
    <row r="7968" ht="15.75" customHeight="1"/>
    <row r="7969" ht="15.75" customHeight="1"/>
    <row r="7970" ht="15.75" customHeight="1"/>
    <row r="7971" ht="15.75" customHeight="1"/>
    <row r="7972" ht="15.75" customHeight="1"/>
    <row r="7973" ht="15.75" customHeight="1"/>
    <row r="7974" ht="15.75" customHeight="1"/>
    <row r="7975" ht="15.75" customHeight="1"/>
    <row r="7976" ht="15.75" customHeight="1"/>
    <row r="7977" ht="15.75" customHeight="1"/>
    <row r="7978" ht="15.75" customHeight="1"/>
    <row r="7979" ht="15.75" customHeight="1"/>
    <row r="7980" ht="15.75" customHeight="1"/>
    <row r="7981" ht="15.75" customHeight="1"/>
    <row r="7982" ht="15.75" customHeight="1"/>
    <row r="7983" ht="15.75" customHeight="1"/>
    <row r="7984" ht="15.75" customHeight="1"/>
    <row r="7985" ht="15.75" customHeight="1"/>
    <row r="7986" ht="15.75" customHeight="1"/>
    <row r="7987" ht="15.75" customHeight="1"/>
    <row r="7988" ht="15.75" customHeight="1"/>
    <row r="7989" ht="15.75" customHeight="1"/>
    <row r="7990" ht="15.75" customHeight="1"/>
    <row r="7991" ht="15.75" customHeight="1"/>
    <row r="7992" ht="15.75" customHeight="1"/>
    <row r="7993" ht="15.75" customHeight="1"/>
    <row r="7994" ht="15.75" customHeight="1"/>
    <row r="7995" ht="15.75" customHeight="1"/>
    <row r="7996" ht="15.75" customHeight="1"/>
    <row r="7997" ht="15.75" customHeight="1"/>
    <row r="7998" ht="15.75" customHeight="1"/>
    <row r="7999" ht="15.75" customHeight="1"/>
    <row r="8000" ht="15.75" customHeight="1"/>
    <row r="8001" ht="15.75" customHeight="1"/>
    <row r="8002" ht="15.75" customHeight="1"/>
    <row r="8003" ht="15.75" customHeight="1"/>
    <row r="8004" ht="15.75" customHeight="1"/>
    <row r="8005" ht="15.75" customHeight="1"/>
    <row r="8006" ht="15.75" customHeight="1"/>
    <row r="8007" ht="15.75" customHeight="1"/>
    <row r="8008" ht="15.75" customHeight="1"/>
    <row r="8009" ht="15.75" customHeight="1"/>
    <row r="8010" ht="15.75" customHeight="1"/>
    <row r="8011" ht="15.75" customHeight="1"/>
    <row r="8012" ht="15.75" customHeight="1"/>
    <row r="8013" ht="15.75" customHeight="1"/>
    <row r="8014" ht="15.75" customHeight="1"/>
    <row r="8015" ht="15.75" customHeight="1"/>
    <row r="8016" ht="15.75" customHeight="1"/>
    <row r="8017" ht="15.75" customHeight="1"/>
    <row r="8018" ht="15.75" customHeight="1"/>
    <row r="8019" ht="15.75" customHeight="1"/>
    <row r="8020" ht="15.75" customHeight="1"/>
    <row r="8021" ht="15.75" customHeight="1"/>
    <row r="8022" ht="15.75" customHeight="1"/>
    <row r="8023" ht="15.75" customHeight="1"/>
    <row r="8024" ht="15.75" customHeight="1"/>
    <row r="8025" ht="15.75" customHeight="1"/>
    <row r="8026" ht="15.75" customHeight="1"/>
    <row r="8027" ht="15.75" customHeight="1"/>
    <row r="8028" ht="15.75" customHeight="1"/>
    <row r="8029" ht="15.75" customHeight="1"/>
    <row r="8030" ht="15.75" customHeight="1"/>
    <row r="8031" ht="15.75" customHeight="1"/>
    <row r="8032" ht="15.75" customHeight="1"/>
    <row r="8033" ht="15.75" customHeight="1"/>
    <row r="8034" ht="15.75" customHeight="1"/>
    <row r="8035" ht="15.75" customHeight="1"/>
    <row r="8036" ht="15.75" customHeight="1"/>
    <row r="8037" ht="15.75" customHeight="1"/>
    <row r="8038" ht="15.75" customHeight="1"/>
    <row r="8039" ht="15.75" customHeight="1"/>
    <row r="8040" ht="15.75" customHeight="1"/>
    <row r="8041" ht="15.75" customHeight="1"/>
    <row r="8042" ht="15.75" customHeight="1"/>
    <row r="8043" ht="15.75" customHeight="1"/>
    <row r="8044" ht="15.75" customHeight="1"/>
    <row r="8045" ht="15.75" customHeight="1"/>
    <row r="8046" ht="15.75" customHeight="1"/>
    <row r="8047" ht="15.75" customHeight="1"/>
    <row r="8048" ht="15.75" customHeight="1"/>
    <row r="8049" ht="15.75" customHeight="1"/>
    <row r="8050" ht="15.75" customHeight="1"/>
    <row r="8051" ht="15.75" customHeight="1"/>
    <row r="8052" ht="15.75" customHeight="1"/>
    <row r="8053" ht="15.75" customHeight="1"/>
    <row r="8054" ht="15.75" customHeight="1"/>
    <row r="8055" ht="15.75" customHeight="1"/>
    <row r="8056" ht="15.75" customHeight="1"/>
    <row r="8057" ht="15.75" customHeight="1"/>
    <row r="8058" ht="15.75" customHeight="1"/>
    <row r="8059" ht="15.75" customHeight="1"/>
    <row r="8060" ht="15.75" customHeight="1"/>
    <row r="8061" ht="15.75" customHeight="1"/>
    <row r="8062" ht="15.75" customHeight="1"/>
    <row r="8063" ht="15.75" customHeight="1"/>
    <row r="8064" ht="15.75" customHeight="1"/>
    <row r="8065" ht="15.75" customHeight="1"/>
    <row r="8066" ht="15.75" customHeight="1"/>
    <row r="8067" ht="15.75" customHeight="1"/>
    <row r="8068" ht="15.75" customHeight="1"/>
    <row r="8069" ht="15.75" customHeight="1"/>
    <row r="8070" ht="15.75" customHeight="1"/>
    <row r="8071" ht="15.75" customHeight="1"/>
    <row r="8072" ht="15.75" customHeight="1"/>
    <row r="8073" ht="15.75" customHeight="1"/>
    <row r="8074" ht="15.75" customHeight="1"/>
    <row r="8075" ht="15.75" customHeight="1"/>
    <row r="8076" ht="15.75" customHeight="1"/>
    <row r="8077" ht="15.75" customHeight="1"/>
    <row r="8078" ht="15.75" customHeight="1"/>
    <row r="8079" ht="15.75" customHeight="1"/>
    <row r="8080" ht="15.75" customHeight="1"/>
    <row r="8081" ht="15.75" customHeight="1"/>
    <row r="8082" ht="15.75" customHeight="1"/>
    <row r="8083" ht="15.75" customHeight="1"/>
    <row r="8084" ht="15.75" customHeight="1"/>
    <row r="8085" ht="15.75" customHeight="1"/>
    <row r="8086" ht="15.75" customHeight="1"/>
    <row r="8087" ht="15.75" customHeight="1"/>
    <row r="8088" ht="15.75" customHeight="1"/>
    <row r="8089" ht="15.75" customHeight="1"/>
    <row r="8090" ht="15.75" customHeight="1"/>
    <row r="8091" ht="15.75" customHeight="1"/>
    <row r="8092" ht="15.75" customHeight="1"/>
    <row r="8093" ht="15.75" customHeight="1"/>
    <row r="8094" ht="15.75" customHeight="1"/>
    <row r="8095" ht="15.75" customHeight="1"/>
    <row r="8096" ht="15.75" customHeight="1"/>
    <row r="8097" ht="15.75" customHeight="1"/>
    <row r="8098" ht="15.75" customHeight="1"/>
    <row r="8099" ht="15.75" customHeight="1"/>
    <row r="8100" ht="15.75" customHeight="1"/>
    <row r="8101" ht="15.75" customHeight="1"/>
    <row r="8102" ht="15.75" customHeight="1"/>
    <row r="8103" ht="15.75" customHeight="1"/>
    <row r="8104" ht="15.75" customHeight="1"/>
    <row r="8105" ht="15.75" customHeight="1"/>
    <row r="8106" ht="15.75" customHeight="1"/>
    <row r="8107" ht="15.75" customHeight="1"/>
    <row r="8108" ht="15.75" customHeight="1"/>
    <row r="8109" ht="15.75" customHeight="1"/>
    <row r="8110" ht="15.75" customHeight="1"/>
    <row r="8111" ht="15.75" customHeight="1"/>
    <row r="8112" ht="15.75" customHeight="1"/>
    <row r="8113" ht="15.75" customHeight="1"/>
    <row r="8114" ht="15.75" customHeight="1"/>
    <row r="8115" ht="15.75" customHeight="1"/>
    <row r="8116" ht="15.75" customHeight="1"/>
    <row r="8117" ht="15.75" customHeight="1"/>
    <row r="8118" ht="15.75" customHeight="1"/>
    <row r="8119" ht="15.75" customHeight="1"/>
    <row r="8120" ht="15.75" customHeight="1"/>
    <row r="8121" ht="15.75" customHeight="1"/>
    <row r="8122" ht="15.75" customHeight="1"/>
    <row r="8123" ht="15.75" customHeight="1"/>
    <row r="8124" ht="15.75" customHeight="1"/>
    <row r="8125" ht="15.75" customHeight="1"/>
    <row r="8126" ht="15.75" customHeight="1"/>
    <row r="8127" ht="15.75" customHeight="1"/>
    <row r="8128" ht="15.75" customHeight="1"/>
    <row r="8129" ht="15.75" customHeight="1"/>
    <row r="8130" ht="15.75" customHeight="1"/>
    <row r="8131" ht="15.75" customHeight="1"/>
    <row r="8132" ht="15.75" customHeight="1"/>
    <row r="8133" ht="15.75" customHeight="1"/>
    <row r="8134" ht="15.75" customHeight="1"/>
    <row r="8135" ht="15.75" customHeight="1"/>
    <row r="8136" ht="15.75" customHeight="1"/>
    <row r="8137" ht="15.75" customHeight="1"/>
    <row r="8138" ht="15.75" customHeight="1"/>
    <row r="8139" ht="15.75" customHeight="1"/>
    <row r="8140" ht="15.75" customHeight="1"/>
    <row r="8141" ht="15.75" customHeight="1"/>
    <row r="8142" ht="15.75" customHeight="1"/>
    <row r="8143" ht="15.75" customHeight="1"/>
    <row r="8144" ht="15.75" customHeight="1"/>
    <row r="8145" ht="15.75" customHeight="1"/>
    <row r="8146" ht="15.75" customHeight="1"/>
    <row r="8147" ht="15.75" customHeight="1"/>
    <row r="8148" ht="15.75" customHeight="1"/>
    <row r="8149" ht="15.75" customHeight="1"/>
    <row r="8150" ht="15.75" customHeight="1"/>
    <row r="8151" ht="15.75" customHeight="1"/>
    <row r="8152" ht="15.75" customHeight="1"/>
    <row r="8153" ht="15.75" customHeight="1"/>
    <row r="8154" ht="15.75" customHeight="1"/>
    <row r="8155" ht="15.75" customHeight="1"/>
    <row r="8156" ht="15.75" customHeight="1"/>
    <row r="8157" ht="15.75" customHeight="1"/>
    <row r="8158" ht="15.75" customHeight="1"/>
    <row r="8159" ht="15.75" customHeight="1"/>
    <row r="8160" ht="15.75" customHeight="1"/>
    <row r="8161" ht="15.75" customHeight="1"/>
    <row r="8162" ht="15.75" customHeight="1"/>
    <row r="8163" ht="15.75" customHeight="1"/>
    <row r="8164" ht="15.75" customHeight="1"/>
    <row r="8165" ht="15.75" customHeight="1"/>
    <row r="8166" ht="15.75" customHeight="1"/>
    <row r="8167" ht="15.75" customHeight="1"/>
    <row r="8168" ht="15.75" customHeight="1"/>
    <row r="8169" ht="15.75" customHeight="1"/>
    <row r="8170" ht="15.75" customHeight="1"/>
    <row r="8171" ht="15.75" customHeight="1"/>
    <row r="8172" ht="15.75" customHeight="1"/>
    <row r="8173" ht="15.75" customHeight="1"/>
    <row r="8174" ht="15.75" customHeight="1"/>
    <row r="8175" ht="15.75" customHeight="1"/>
    <row r="8176" ht="15.75" customHeight="1"/>
    <row r="8177" ht="15.75" customHeight="1"/>
    <row r="8178" ht="15.75" customHeight="1"/>
    <row r="8179" ht="15.75" customHeight="1"/>
    <row r="8180" ht="15.75" customHeight="1"/>
    <row r="8181" ht="15.75" customHeight="1"/>
    <row r="8182" ht="15.75" customHeight="1"/>
    <row r="8183" ht="15.75" customHeight="1"/>
    <row r="8184" ht="15.75" customHeight="1"/>
    <row r="8185" ht="15.75" customHeight="1"/>
    <row r="8186" ht="15.75" customHeight="1"/>
    <row r="8187" ht="15.75" customHeight="1"/>
    <row r="8188" ht="15.75" customHeight="1"/>
    <row r="8189" ht="15.75" customHeight="1"/>
    <row r="8190" ht="15.75" customHeight="1"/>
    <row r="8191" ht="15.75" customHeight="1"/>
    <row r="8192" ht="15.75" customHeight="1"/>
    <row r="8193" ht="15.75" customHeight="1"/>
    <row r="8194" ht="15.75" customHeight="1"/>
    <row r="8195" ht="15.75" customHeight="1"/>
    <row r="8196" ht="15.75" customHeight="1"/>
    <row r="8197" ht="15.75" customHeight="1"/>
    <row r="8198" ht="15.75" customHeight="1"/>
    <row r="8199" ht="15.75" customHeight="1"/>
    <row r="8200" ht="15.75" customHeight="1"/>
    <row r="8201" ht="15.75" customHeight="1"/>
    <row r="8202" ht="15.75" customHeight="1"/>
    <row r="8203" ht="15.75" customHeight="1"/>
    <row r="8204" ht="15.75" customHeight="1"/>
    <row r="8205" ht="15.75" customHeight="1"/>
    <row r="8206" ht="15.75" customHeight="1"/>
    <row r="8207" ht="15.75" customHeight="1"/>
    <row r="8208" ht="15.75" customHeight="1"/>
    <row r="8209" ht="15.75" customHeight="1"/>
    <row r="8210" ht="15.75" customHeight="1"/>
    <row r="8211" ht="15.75" customHeight="1"/>
    <row r="8212" ht="15.75" customHeight="1"/>
    <row r="8213" ht="15.75" customHeight="1"/>
    <row r="8214" ht="15.75" customHeight="1"/>
    <row r="8215" ht="15.75" customHeight="1"/>
    <row r="8216" ht="15.75" customHeight="1"/>
    <row r="8217" ht="15.75" customHeight="1"/>
    <row r="8218" ht="15.75" customHeight="1"/>
    <row r="8219" ht="15.75" customHeight="1"/>
    <row r="8220" ht="15.75" customHeight="1"/>
    <row r="8221" ht="15.75" customHeight="1"/>
    <row r="8222" ht="15.75" customHeight="1"/>
    <row r="8223" ht="15.75" customHeight="1"/>
    <row r="8224" ht="15.75" customHeight="1"/>
    <row r="8225" ht="15.75" customHeight="1"/>
    <row r="8226" ht="15.75" customHeight="1"/>
    <row r="8227" ht="15.75" customHeight="1"/>
    <row r="8228" ht="15.75" customHeight="1"/>
    <row r="8229" ht="15.75" customHeight="1"/>
    <row r="8230" ht="15.75" customHeight="1"/>
    <row r="8231" ht="15.75" customHeight="1"/>
    <row r="8232" ht="15.75" customHeight="1"/>
    <row r="8233" ht="15.75" customHeight="1"/>
    <row r="8234" ht="15.75" customHeight="1"/>
    <row r="8235" ht="15.75" customHeight="1"/>
    <row r="8236" ht="15.75" customHeight="1"/>
    <row r="8237" ht="15.75" customHeight="1"/>
    <row r="8238" ht="15.75" customHeight="1"/>
    <row r="8239" ht="15.75" customHeight="1"/>
    <row r="8240" ht="15.75" customHeight="1"/>
    <row r="8241" ht="15.75" customHeight="1"/>
    <row r="8242" ht="15.75" customHeight="1"/>
    <row r="8243" ht="15.75" customHeight="1"/>
    <row r="8244" ht="15.75" customHeight="1"/>
    <row r="8245" ht="15.75" customHeight="1"/>
    <row r="8246" ht="15.75" customHeight="1"/>
    <row r="8247" ht="15.75" customHeight="1"/>
    <row r="8248" ht="15.75" customHeight="1"/>
    <row r="8249" ht="15.75" customHeight="1"/>
    <row r="8250" ht="15.75" customHeight="1"/>
    <row r="8251" ht="15.75" customHeight="1"/>
    <row r="8252" ht="15.75" customHeight="1"/>
    <row r="8253" ht="15.75" customHeight="1"/>
    <row r="8254" ht="15.75" customHeight="1"/>
    <row r="8255" ht="15.75" customHeight="1"/>
    <row r="8256" ht="15.75" customHeight="1"/>
    <row r="8257" ht="15.75" customHeight="1"/>
    <row r="8258" ht="15.75" customHeight="1"/>
    <row r="8259" ht="15.75" customHeight="1"/>
    <row r="8260" ht="15.75" customHeight="1"/>
    <row r="8261" ht="15.75" customHeight="1"/>
    <row r="8262" ht="15.75" customHeight="1"/>
    <row r="8263" ht="15.75" customHeight="1"/>
    <row r="8264" ht="15.75" customHeight="1"/>
    <row r="8265" ht="15.75" customHeight="1"/>
    <row r="8266" ht="15.75" customHeight="1"/>
    <row r="8267" ht="15.75" customHeight="1"/>
    <row r="8268" ht="15.75" customHeight="1"/>
    <row r="8269" ht="15.75" customHeight="1"/>
    <row r="8270" ht="15.75" customHeight="1"/>
    <row r="8271" ht="15.75" customHeight="1"/>
    <row r="8272" ht="15.75" customHeight="1"/>
    <row r="8273" ht="15.75" customHeight="1"/>
    <row r="8274" ht="15.75" customHeight="1"/>
    <row r="8275" ht="15.75" customHeight="1"/>
    <row r="8276" ht="15.75" customHeight="1"/>
    <row r="8277" ht="15.75" customHeight="1"/>
    <row r="8278" ht="15.75" customHeight="1"/>
    <row r="8279" ht="15.75" customHeight="1"/>
    <row r="8280" ht="15.75" customHeight="1"/>
    <row r="8281" ht="15.75" customHeight="1"/>
    <row r="8282" ht="15.75" customHeight="1"/>
    <row r="8283" ht="15.75" customHeight="1"/>
    <row r="8284" ht="15.75" customHeight="1"/>
    <row r="8285" ht="15.75" customHeight="1"/>
    <row r="8286" ht="15.75" customHeight="1"/>
    <row r="8287" ht="15.75" customHeight="1"/>
    <row r="8288" ht="15.75" customHeight="1"/>
    <row r="8289" ht="15.75" customHeight="1"/>
    <row r="8290" ht="15.75" customHeight="1"/>
    <row r="8291" ht="15.75" customHeight="1"/>
    <row r="8292" ht="15.75" customHeight="1"/>
    <row r="8293" ht="15.75" customHeight="1"/>
    <row r="8294" ht="15.75" customHeight="1"/>
    <row r="8295" ht="15.75" customHeight="1"/>
    <row r="8296" ht="15.75" customHeight="1"/>
    <row r="8297" ht="15.75" customHeight="1"/>
    <row r="8298" ht="15.75" customHeight="1"/>
    <row r="8299" ht="15.75" customHeight="1"/>
    <row r="8300" ht="15.75" customHeight="1"/>
    <row r="8301" ht="15.75" customHeight="1"/>
    <row r="8302" ht="15.75" customHeight="1"/>
    <row r="8303" ht="15.75" customHeight="1"/>
    <row r="8304" ht="15.75" customHeight="1"/>
    <row r="8305" ht="15.75" customHeight="1"/>
    <row r="8306" ht="15.75" customHeight="1"/>
    <row r="8307" ht="15.75" customHeight="1"/>
    <row r="8308" ht="15.75" customHeight="1"/>
    <row r="8309" ht="15.75" customHeight="1"/>
    <row r="8310" ht="15.75" customHeight="1"/>
    <row r="8311" ht="15.75" customHeight="1"/>
    <row r="8312" ht="15.75" customHeight="1"/>
    <row r="8313" ht="15.75" customHeight="1"/>
    <row r="8314" ht="15.75" customHeight="1"/>
    <row r="8315" ht="15.75" customHeight="1"/>
    <row r="8316" ht="15.75" customHeight="1"/>
    <row r="8317" ht="15.75" customHeight="1"/>
    <row r="8318" ht="15.75" customHeight="1"/>
    <row r="8319" ht="15.75" customHeight="1"/>
    <row r="8320" ht="15.75" customHeight="1"/>
    <row r="8321" ht="15.75" customHeight="1"/>
    <row r="8322" ht="15.75" customHeight="1"/>
    <row r="8323" ht="15.75" customHeight="1"/>
    <row r="8324" ht="15.75" customHeight="1"/>
    <row r="8325" ht="15.75" customHeight="1"/>
    <row r="8326" ht="15.75" customHeight="1"/>
    <row r="8327" ht="15.75" customHeight="1"/>
    <row r="8328" ht="15.75" customHeight="1"/>
    <row r="8329" ht="15.75" customHeight="1"/>
    <row r="8330" ht="15.75" customHeight="1"/>
    <row r="8331" ht="15.75" customHeight="1"/>
    <row r="8332" ht="15.75" customHeight="1"/>
    <row r="8333" ht="15.75" customHeight="1"/>
    <row r="8334" ht="15.75" customHeight="1"/>
    <row r="8335" ht="15.75" customHeight="1"/>
    <row r="8336" ht="15.75" customHeight="1"/>
    <row r="8337" ht="15.75" customHeight="1"/>
    <row r="8338" ht="15.75" customHeight="1"/>
    <row r="8339" ht="15.75" customHeight="1"/>
    <row r="8340" ht="15.75" customHeight="1"/>
    <row r="8341" ht="15.75" customHeight="1"/>
    <row r="8342" ht="15.75" customHeight="1"/>
    <row r="8343" ht="15.75" customHeight="1"/>
    <row r="8344" ht="15.75" customHeight="1"/>
    <row r="8345" ht="15.75" customHeight="1"/>
    <row r="8346" ht="15.75" customHeight="1"/>
    <row r="8347" ht="15.75" customHeight="1"/>
    <row r="8348" ht="15.75" customHeight="1"/>
    <row r="8349" ht="15.75" customHeight="1"/>
    <row r="8350" ht="15.75" customHeight="1"/>
    <row r="8351" ht="15.75" customHeight="1"/>
    <row r="8352" ht="15.75" customHeight="1"/>
    <row r="8353" ht="15.75" customHeight="1"/>
    <row r="8354" ht="15.75" customHeight="1"/>
    <row r="8355" ht="15.75" customHeight="1"/>
    <row r="8356" ht="15.75" customHeight="1"/>
    <row r="8357" ht="15.75" customHeight="1"/>
    <row r="8358" ht="15.75" customHeight="1"/>
    <row r="8359" ht="15.75" customHeight="1"/>
    <row r="8360" ht="15.75" customHeight="1"/>
    <row r="8361" ht="15.75" customHeight="1"/>
    <row r="8362" ht="15.75" customHeight="1"/>
    <row r="8363" ht="15.75" customHeight="1"/>
    <row r="8364" ht="15.75" customHeight="1"/>
    <row r="8365" ht="15.75" customHeight="1"/>
    <row r="8366" ht="15.75" customHeight="1"/>
    <row r="8367" ht="15.75" customHeight="1"/>
    <row r="8368" ht="15.75" customHeight="1"/>
    <row r="8369" ht="15.75" customHeight="1"/>
    <row r="8370" ht="15.75" customHeight="1"/>
    <row r="8371" ht="15.75" customHeight="1"/>
    <row r="8372" ht="15.75" customHeight="1"/>
    <row r="8373" ht="15.75" customHeight="1"/>
    <row r="8374" ht="15.75" customHeight="1"/>
    <row r="8375" ht="15.75" customHeight="1"/>
    <row r="8376" ht="15.75" customHeight="1"/>
    <row r="8377" ht="15.75" customHeight="1"/>
    <row r="8378" ht="15.75" customHeight="1"/>
    <row r="8379" ht="15.75" customHeight="1"/>
    <row r="8380" ht="15.75" customHeight="1"/>
    <row r="8381" ht="15.75" customHeight="1"/>
    <row r="8382" ht="15.75" customHeight="1"/>
    <row r="8383" ht="15.75" customHeight="1"/>
    <row r="8384" ht="15.75" customHeight="1"/>
    <row r="8385" ht="15.75" customHeight="1"/>
    <row r="8386" ht="15.75" customHeight="1"/>
    <row r="8387" ht="15.75" customHeight="1"/>
    <row r="8388" ht="15.75" customHeight="1"/>
    <row r="8389" ht="15.75" customHeight="1"/>
    <row r="8390" ht="15.75" customHeight="1"/>
    <row r="8391" ht="15.75" customHeight="1"/>
    <row r="8392" ht="15.75" customHeight="1"/>
    <row r="8393" ht="15.75" customHeight="1"/>
    <row r="8394" ht="15.75" customHeight="1"/>
    <row r="8395" ht="15.75" customHeight="1"/>
    <row r="8396" ht="15.75" customHeight="1"/>
    <row r="8397" ht="15.75" customHeight="1"/>
    <row r="8398" ht="15.75" customHeight="1"/>
    <row r="8399" ht="15.75" customHeight="1"/>
    <row r="8400" ht="15.75" customHeight="1"/>
    <row r="8401" ht="15.75" customHeight="1"/>
    <row r="8402" ht="15.75" customHeight="1"/>
    <row r="8403" ht="15.75" customHeight="1"/>
    <row r="8404" ht="15.75" customHeight="1"/>
    <row r="8405" ht="15.75" customHeight="1"/>
    <row r="8406" ht="15.75" customHeight="1"/>
    <row r="8407" ht="15.75" customHeight="1"/>
    <row r="8408" ht="15.75" customHeight="1"/>
    <row r="8409" ht="15.75" customHeight="1"/>
    <row r="8410" ht="15.75" customHeight="1"/>
    <row r="8411" ht="15.75" customHeight="1"/>
    <row r="8412" ht="15.75" customHeight="1"/>
    <row r="8413" ht="15.75" customHeight="1"/>
    <row r="8414" ht="15.75" customHeight="1"/>
    <row r="8415" ht="15.75" customHeight="1"/>
    <row r="8416" ht="15.75" customHeight="1"/>
    <row r="8417" ht="15.75" customHeight="1"/>
    <row r="8418" ht="15.75" customHeight="1"/>
    <row r="8419" ht="15.75" customHeight="1"/>
    <row r="8420" ht="15.75" customHeight="1"/>
    <row r="8421" ht="15.75" customHeight="1"/>
    <row r="8422" ht="15.75" customHeight="1"/>
    <row r="8423" ht="15.75" customHeight="1"/>
    <row r="8424" ht="15.75" customHeight="1"/>
    <row r="8425" ht="15.75" customHeight="1"/>
    <row r="8426" ht="15.75" customHeight="1"/>
    <row r="8427" ht="15.75" customHeight="1"/>
    <row r="8428" ht="15.75" customHeight="1"/>
    <row r="8429" ht="15.75" customHeight="1"/>
    <row r="8430" ht="15.75" customHeight="1"/>
    <row r="8431" ht="15.75" customHeight="1"/>
    <row r="8432" ht="15.75" customHeight="1"/>
    <row r="8433" ht="15.75" customHeight="1"/>
    <row r="8434" ht="15.75" customHeight="1"/>
    <row r="8435" ht="15.75" customHeight="1"/>
    <row r="8436" ht="15.75" customHeight="1"/>
    <row r="8437" ht="15.75" customHeight="1"/>
    <row r="8438" ht="15.75" customHeight="1"/>
    <row r="8439" ht="15.75" customHeight="1"/>
    <row r="8440" ht="15.75" customHeight="1"/>
    <row r="8441" ht="15.75" customHeight="1"/>
    <row r="8442" ht="15.75" customHeight="1"/>
    <row r="8443" ht="15.75" customHeight="1"/>
    <row r="8444" ht="15.75" customHeight="1"/>
    <row r="8445" ht="15.75" customHeight="1"/>
    <row r="8446" ht="15.75" customHeight="1"/>
    <row r="8447" ht="15.75" customHeight="1"/>
    <row r="8448" ht="15.75" customHeight="1"/>
    <row r="8449" ht="15.75" customHeight="1"/>
    <row r="8450" ht="15.75" customHeight="1"/>
    <row r="8451" ht="15.75" customHeight="1"/>
    <row r="8452" ht="15.75" customHeight="1"/>
    <row r="8453" ht="15.75" customHeight="1"/>
    <row r="8454" ht="15.75" customHeight="1"/>
    <row r="8455" ht="15.75" customHeight="1"/>
    <row r="8456" ht="15.75" customHeight="1"/>
    <row r="8457" ht="15.75" customHeight="1"/>
    <row r="8458" ht="15.75" customHeight="1"/>
    <row r="8459" ht="15.75" customHeight="1"/>
    <row r="8460" ht="15.75" customHeight="1"/>
    <row r="8461" ht="15.75" customHeight="1"/>
    <row r="8462" ht="15.75" customHeight="1"/>
    <row r="8463" ht="15.75" customHeight="1"/>
    <row r="8464" ht="15.75" customHeight="1"/>
    <row r="8465" ht="15.75" customHeight="1"/>
    <row r="8466" ht="15.75" customHeight="1"/>
    <row r="8467" ht="15.75" customHeight="1"/>
    <row r="8468" ht="15.75" customHeight="1"/>
    <row r="8469" ht="15.75" customHeight="1"/>
    <row r="8470" ht="15.75" customHeight="1"/>
    <row r="8471" ht="15.75" customHeight="1"/>
    <row r="8472" ht="15.75" customHeight="1"/>
    <row r="8473" ht="15.75" customHeight="1"/>
    <row r="8474" ht="15.75" customHeight="1"/>
    <row r="8475" ht="15.75" customHeight="1"/>
    <row r="8476" ht="15.75" customHeight="1"/>
    <row r="8477" ht="15.75" customHeight="1"/>
    <row r="8478" ht="15.75" customHeight="1"/>
    <row r="8479" ht="15.75" customHeight="1"/>
    <row r="8480" ht="15.75" customHeight="1"/>
    <row r="8481" ht="15.75" customHeight="1"/>
    <row r="8482" ht="15.75" customHeight="1"/>
    <row r="8483" ht="15.75" customHeight="1"/>
    <row r="8484" ht="15.75" customHeight="1"/>
    <row r="8485" ht="15.75" customHeight="1"/>
    <row r="8486" ht="15.75" customHeight="1"/>
    <row r="8487" ht="15.75" customHeight="1"/>
    <row r="8488" ht="15.75" customHeight="1"/>
    <row r="8489" ht="15.75" customHeight="1"/>
    <row r="8490" ht="15.75" customHeight="1"/>
    <row r="8491" ht="15.75" customHeight="1"/>
    <row r="8492" ht="15.75" customHeight="1"/>
    <row r="8493" ht="15.75" customHeight="1"/>
    <row r="8494" ht="15.75" customHeight="1"/>
    <row r="8495" ht="15.75" customHeight="1"/>
    <row r="8496" ht="15.75" customHeight="1"/>
    <row r="8497" ht="15.75" customHeight="1"/>
    <row r="8498" ht="15.75" customHeight="1"/>
    <row r="8499" ht="15.75" customHeight="1"/>
    <row r="8500" ht="15.75" customHeight="1"/>
    <row r="8501" ht="15.75" customHeight="1"/>
    <row r="8502" ht="15.75" customHeight="1"/>
    <row r="8503" ht="15.75" customHeight="1"/>
    <row r="8504" ht="15.75" customHeight="1"/>
    <row r="8505" ht="15.75" customHeight="1"/>
    <row r="8506" ht="15.75" customHeight="1"/>
    <row r="8507" ht="15.75" customHeight="1"/>
    <row r="8508" ht="15.75" customHeight="1"/>
    <row r="8509" ht="15.75" customHeight="1"/>
    <row r="8510" ht="15.75" customHeight="1"/>
    <row r="8511" ht="15.75" customHeight="1"/>
    <row r="8512" ht="15.75" customHeight="1"/>
    <row r="8513" ht="15.75" customHeight="1"/>
    <row r="8514" ht="15.75" customHeight="1"/>
    <row r="8515" ht="15.75" customHeight="1"/>
    <row r="8516" ht="15.75" customHeight="1"/>
    <row r="8517" ht="15.75" customHeight="1"/>
    <row r="8518" ht="15.75" customHeight="1"/>
    <row r="8519" ht="15.75" customHeight="1"/>
    <row r="8520" ht="15.75" customHeight="1"/>
    <row r="8521" ht="15.75" customHeight="1"/>
    <row r="8522" ht="15.75" customHeight="1"/>
    <row r="8523" ht="15.75" customHeight="1"/>
    <row r="8524" ht="15.75" customHeight="1"/>
    <row r="8525" ht="15.75" customHeight="1"/>
    <row r="8526" ht="15.75" customHeight="1"/>
    <row r="8527" ht="15.75" customHeight="1"/>
    <row r="8528" ht="15.75" customHeight="1"/>
    <row r="8529" ht="15.75" customHeight="1"/>
    <row r="8530" ht="15.75" customHeight="1"/>
    <row r="8531" ht="15.75" customHeight="1"/>
    <row r="8532" ht="15.75" customHeight="1"/>
    <row r="8533" ht="15.75" customHeight="1"/>
    <row r="8534" ht="15.75" customHeight="1"/>
    <row r="8535" ht="15.75" customHeight="1"/>
    <row r="8536" ht="15.75" customHeight="1"/>
    <row r="8537" ht="15.75" customHeight="1"/>
    <row r="8538" ht="15.75" customHeight="1"/>
    <row r="8539" ht="15.75" customHeight="1"/>
    <row r="8540" ht="15.75" customHeight="1"/>
    <row r="8541" ht="15.75" customHeight="1"/>
    <row r="8542" ht="15.75" customHeight="1"/>
    <row r="8543" ht="15.75" customHeight="1"/>
    <row r="8544" ht="15.75" customHeight="1"/>
    <row r="8545" ht="15.75" customHeight="1"/>
    <row r="8546" ht="15.75" customHeight="1"/>
    <row r="8547" ht="15.75" customHeight="1"/>
    <row r="8548" ht="15.75" customHeight="1"/>
    <row r="8549" ht="15.75" customHeight="1"/>
    <row r="8550" ht="15.75" customHeight="1"/>
    <row r="8551" ht="15.75" customHeight="1"/>
    <row r="8552" ht="15.75" customHeight="1"/>
    <row r="8553" ht="15.75" customHeight="1"/>
    <row r="8554" ht="15.75" customHeight="1"/>
    <row r="8555" ht="15.75" customHeight="1"/>
    <row r="8556" ht="15.75" customHeight="1"/>
    <row r="8557" ht="15.75" customHeight="1"/>
    <row r="8558" ht="15.75" customHeight="1"/>
    <row r="8559" ht="15.75" customHeight="1"/>
    <row r="8560" ht="15.75" customHeight="1"/>
    <row r="8561" ht="15.75" customHeight="1"/>
    <row r="8562" ht="15.75" customHeight="1"/>
    <row r="8563" ht="15.75" customHeight="1"/>
    <row r="8564" ht="15.75" customHeight="1"/>
    <row r="8565" ht="15.75" customHeight="1"/>
    <row r="8566" ht="15.75" customHeight="1"/>
    <row r="8567" ht="15.75" customHeight="1"/>
    <row r="8568" ht="15.75" customHeight="1"/>
    <row r="8569" ht="15.75" customHeight="1"/>
    <row r="8570" ht="15.75" customHeight="1"/>
    <row r="8571" ht="15.75" customHeight="1"/>
    <row r="8572" ht="15.75" customHeight="1"/>
    <row r="8573" ht="15.75" customHeight="1"/>
    <row r="8574" ht="15.75" customHeight="1"/>
    <row r="8575" ht="15.75" customHeight="1"/>
    <row r="8576" ht="15.75" customHeight="1"/>
    <row r="8577" ht="15.75" customHeight="1"/>
    <row r="8578" ht="15.75" customHeight="1"/>
    <row r="8579" ht="15.75" customHeight="1"/>
    <row r="8580" ht="15.75" customHeight="1"/>
    <row r="8581" ht="15.75" customHeight="1"/>
    <row r="8582" ht="15.75" customHeight="1"/>
    <row r="8583" ht="15.75" customHeight="1"/>
    <row r="8584" ht="15.75" customHeight="1"/>
    <row r="8585" ht="15.75" customHeight="1"/>
    <row r="8586" ht="15.75" customHeight="1"/>
    <row r="8587" ht="15.75" customHeight="1"/>
    <row r="8588" ht="15.75" customHeight="1"/>
    <row r="8589" ht="15.75" customHeight="1"/>
    <row r="8590" ht="15.75" customHeight="1"/>
    <row r="8591" ht="15.75" customHeight="1"/>
    <row r="8592" ht="15.75" customHeight="1"/>
    <row r="8593" ht="15.75" customHeight="1"/>
    <row r="8594" ht="15.75" customHeight="1"/>
    <row r="8595" ht="15.75" customHeight="1"/>
    <row r="8596" ht="15.75" customHeight="1"/>
    <row r="8597" ht="15.75" customHeight="1"/>
    <row r="8598" ht="15.75" customHeight="1"/>
    <row r="8599" ht="15.75" customHeight="1"/>
    <row r="8600" ht="15.75" customHeight="1"/>
    <row r="8601" ht="15.75" customHeight="1"/>
    <row r="8602" ht="15.75" customHeight="1"/>
    <row r="8603" ht="15.75" customHeight="1"/>
    <row r="8604" ht="15.75" customHeight="1"/>
    <row r="8605" ht="15.75" customHeight="1"/>
    <row r="8606" ht="15.75" customHeight="1"/>
    <row r="8607" ht="15.75" customHeight="1"/>
    <row r="8608" ht="15.75" customHeight="1"/>
    <row r="8609" ht="15.75" customHeight="1"/>
    <row r="8610" ht="15.75" customHeight="1"/>
    <row r="8611" ht="15.75" customHeight="1"/>
    <row r="8612" ht="15.75" customHeight="1"/>
    <row r="8613" ht="15.75" customHeight="1"/>
    <row r="8614" ht="15.75" customHeight="1"/>
    <row r="8615" ht="15.75" customHeight="1"/>
    <row r="8616" ht="15.75" customHeight="1"/>
    <row r="8617" ht="15.75" customHeight="1"/>
    <row r="8618" ht="15.75" customHeight="1"/>
    <row r="8619" ht="15.75" customHeight="1"/>
    <row r="8620" ht="15.75" customHeight="1"/>
    <row r="8621" ht="15.75" customHeight="1"/>
    <row r="8622" ht="15.75" customHeight="1"/>
    <row r="8623" ht="15.75" customHeight="1"/>
    <row r="8624" ht="15.75" customHeight="1"/>
    <row r="8625" ht="15.75" customHeight="1"/>
    <row r="8626" ht="15.75" customHeight="1"/>
    <row r="8627" ht="15.75" customHeight="1"/>
    <row r="8628" ht="15.75" customHeight="1"/>
    <row r="8629" ht="15.75" customHeight="1"/>
    <row r="8630" ht="15.75" customHeight="1"/>
    <row r="8631" ht="15.75" customHeight="1"/>
    <row r="8632" ht="15.75" customHeight="1"/>
    <row r="8633" ht="15.75" customHeight="1"/>
    <row r="8634" ht="15.75" customHeight="1"/>
    <row r="8635" ht="15.75" customHeight="1"/>
    <row r="8636" ht="15.75" customHeight="1"/>
    <row r="8637" ht="15.75" customHeight="1"/>
    <row r="8638" ht="15.75" customHeight="1"/>
    <row r="8639" ht="15.75" customHeight="1"/>
    <row r="8640" ht="15.75" customHeight="1"/>
    <row r="8641" ht="15.75" customHeight="1"/>
    <row r="8642" ht="15.75" customHeight="1"/>
    <row r="8643" ht="15.75" customHeight="1"/>
    <row r="8644" ht="15.75" customHeight="1"/>
    <row r="8645" ht="15.75" customHeight="1"/>
    <row r="8646" ht="15.75" customHeight="1"/>
    <row r="8647" ht="15.75" customHeight="1"/>
    <row r="8648" ht="15.75" customHeight="1"/>
    <row r="8649" ht="15.75" customHeight="1"/>
    <row r="8650" ht="15.75" customHeight="1"/>
    <row r="8651" ht="15.75" customHeight="1"/>
    <row r="8652" ht="15.75" customHeight="1"/>
    <row r="8653" ht="15.75" customHeight="1"/>
    <row r="8654" ht="15.75" customHeight="1"/>
    <row r="8655" ht="15.75" customHeight="1"/>
    <row r="8656" ht="15.75" customHeight="1"/>
    <row r="8657" ht="15.75" customHeight="1"/>
    <row r="8658" ht="15.75" customHeight="1"/>
    <row r="8659" ht="15.75" customHeight="1"/>
    <row r="8660" ht="15.75" customHeight="1"/>
    <row r="8661" ht="15.75" customHeight="1"/>
    <row r="8662" ht="15.75" customHeight="1"/>
    <row r="8663" ht="15.75" customHeight="1"/>
    <row r="8664" ht="15.75" customHeight="1"/>
    <row r="8665" ht="15.75" customHeight="1"/>
    <row r="8666" ht="15.75" customHeight="1"/>
    <row r="8667" ht="15.75" customHeight="1"/>
    <row r="8668" ht="15.75" customHeight="1"/>
    <row r="8669" ht="15.75" customHeight="1"/>
    <row r="8670" ht="15.75" customHeight="1"/>
    <row r="8671" ht="15.75" customHeight="1"/>
    <row r="8672" ht="15.75" customHeight="1"/>
    <row r="8673" ht="15.75" customHeight="1"/>
    <row r="8674" ht="15.75" customHeight="1"/>
    <row r="8675" ht="15.75" customHeight="1"/>
    <row r="8676" ht="15.75" customHeight="1"/>
    <row r="8677" ht="15.75" customHeight="1"/>
    <row r="8678" ht="15.75" customHeight="1"/>
    <row r="8679" ht="15.75" customHeight="1"/>
    <row r="8680" ht="15.75" customHeight="1"/>
    <row r="8681" ht="15.75" customHeight="1"/>
    <row r="8682" ht="15.75" customHeight="1"/>
    <row r="8683" ht="15.75" customHeight="1"/>
    <row r="8684" ht="15.75" customHeight="1"/>
    <row r="8685" ht="15.75" customHeight="1"/>
    <row r="8686" ht="15.75" customHeight="1"/>
    <row r="8687" ht="15.75" customHeight="1"/>
    <row r="8688" ht="15.75" customHeight="1"/>
    <row r="8689" ht="15.75" customHeight="1"/>
    <row r="8690" ht="15.75" customHeight="1"/>
    <row r="8691" ht="15.75" customHeight="1"/>
    <row r="8692" ht="15.75" customHeight="1"/>
    <row r="8693" ht="15.75" customHeight="1"/>
    <row r="8694" ht="15.75" customHeight="1"/>
    <row r="8695" ht="15.75" customHeight="1"/>
    <row r="8696" ht="15.75" customHeight="1"/>
    <row r="8697" ht="15.75" customHeight="1"/>
    <row r="8698" ht="15.75" customHeight="1"/>
    <row r="8699" ht="15.75" customHeight="1"/>
    <row r="8700" ht="15.75" customHeight="1"/>
    <row r="8701" ht="15.75" customHeight="1"/>
    <row r="8702" ht="15.75" customHeight="1"/>
    <row r="8703" ht="15.75" customHeight="1"/>
    <row r="8704" ht="15.75" customHeight="1"/>
    <row r="8705" ht="15.75" customHeight="1"/>
    <row r="8706" ht="15.75" customHeight="1"/>
    <row r="8707" ht="15.75" customHeight="1"/>
    <row r="8708" ht="15.75" customHeight="1"/>
    <row r="8709" ht="15.75" customHeight="1"/>
    <row r="8710" ht="15.75" customHeight="1"/>
    <row r="8711" ht="15.75" customHeight="1"/>
    <row r="8712" ht="15.75" customHeight="1"/>
    <row r="8713" ht="15.75" customHeight="1"/>
    <row r="8714" ht="15.75" customHeight="1"/>
    <row r="8715" ht="15.75" customHeight="1"/>
    <row r="8716" ht="15.75" customHeight="1"/>
    <row r="8717" ht="15.75" customHeight="1"/>
    <row r="8718" ht="15.75" customHeight="1"/>
    <row r="8719" ht="15.75" customHeight="1"/>
    <row r="8720" ht="15.75" customHeight="1"/>
    <row r="8721" ht="15.75" customHeight="1"/>
    <row r="8722" ht="15.75" customHeight="1"/>
    <row r="8723" ht="15.75" customHeight="1"/>
    <row r="8724" ht="15.75" customHeight="1"/>
    <row r="8725" ht="15.75" customHeight="1"/>
    <row r="8726" ht="15.75" customHeight="1"/>
    <row r="8727" ht="15.75" customHeight="1"/>
    <row r="8728" ht="15.75" customHeight="1"/>
    <row r="8729" ht="15.75" customHeight="1"/>
    <row r="8730" ht="15.75" customHeight="1"/>
    <row r="8731" ht="15.75" customHeight="1"/>
    <row r="8732" ht="15.75" customHeight="1"/>
    <row r="8733" ht="15.75" customHeight="1"/>
    <row r="8734" ht="15.75" customHeight="1"/>
    <row r="8735" ht="15.75" customHeight="1"/>
    <row r="8736" ht="15.75" customHeight="1"/>
    <row r="8737" ht="15.75" customHeight="1"/>
    <row r="8738" ht="15.75" customHeight="1"/>
    <row r="8739" ht="15.75" customHeight="1"/>
    <row r="8740" ht="15.75" customHeight="1"/>
    <row r="8741" ht="15.75" customHeight="1"/>
    <row r="8742" ht="15.75" customHeight="1"/>
    <row r="8743" ht="15.75" customHeight="1"/>
    <row r="8744" ht="15.75" customHeight="1"/>
    <row r="8745" ht="15.75" customHeight="1"/>
    <row r="8746" ht="15.75" customHeight="1"/>
    <row r="8747" ht="15.75" customHeight="1"/>
    <row r="8748" ht="15.75" customHeight="1"/>
    <row r="8749" ht="15.75" customHeight="1"/>
    <row r="8750" ht="15.75" customHeight="1"/>
    <row r="8751" ht="15.75" customHeight="1"/>
    <row r="8752" ht="15.75" customHeight="1"/>
    <row r="8753" ht="15.75" customHeight="1"/>
    <row r="8754" ht="15.75" customHeight="1"/>
    <row r="8755" ht="15.75" customHeight="1"/>
    <row r="8756" ht="15.75" customHeight="1"/>
    <row r="8757" ht="15.75" customHeight="1"/>
    <row r="8758" ht="15.75" customHeight="1"/>
    <row r="8759" ht="15.75" customHeight="1"/>
    <row r="8760" ht="15.75" customHeight="1"/>
    <row r="8761" ht="15.75" customHeight="1"/>
    <row r="8762" ht="15.75" customHeight="1"/>
    <row r="8763" ht="15.75" customHeight="1"/>
    <row r="8764" ht="15.75" customHeight="1"/>
    <row r="8765" ht="15.75" customHeight="1"/>
    <row r="8766" ht="15.75" customHeight="1"/>
    <row r="8767" ht="15.75" customHeight="1"/>
    <row r="8768" ht="15.75" customHeight="1"/>
    <row r="8769" ht="15.75" customHeight="1"/>
    <row r="8770" ht="15.75" customHeight="1"/>
    <row r="8771" ht="15.75" customHeight="1"/>
    <row r="8772" ht="15.75" customHeight="1"/>
    <row r="8773" ht="15.75" customHeight="1"/>
    <row r="8774" ht="15.75" customHeight="1"/>
    <row r="8775" ht="15.75" customHeight="1"/>
    <row r="8776" ht="15.75" customHeight="1"/>
    <row r="8777" ht="15.75" customHeight="1"/>
    <row r="8778" ht="15.75" customHeight="1"/>
    <row r="8779" ht="15.75" customHeight="1"/>
    <row r="8780" ht="15.75" customHeight="1"/>
    <row r="8781" ht="15.75" customHeight="1"/>
    <row r="8782" ht="15.75" customHeight="1"/>
    <row r="8783" ht="15.75" customHeight="1"/>
    <row r="8784" ht="15.75" customHeight="1"/>
    <row r="8785" ht="15.75" customHeight="1"/>
    <row r="8786" ht="15.75" customHeight="1"/>
    <row r="8787" ht="15.75" customHeight="1"/>
    <row r="8788" ht="15.75" customHeight="1"/>
    <row r="8789" ht="15.75" customHeight="1"/>
    <row r="8790" ht="15.75" customHeight="1"/>
    <row r="8791" ht="15.75" customHeight="1"/>
    <row r="8792" ht="15.75" customHeight="1"/>
    <row r="8793" ht="15.75" customHeight="1"/>
    <row r="8794" ht="15.75" customHeight="1"/>
    <row r="8795" ht="15.75" customHeight="1"/>
    <row r="8796" ht="15.75" customHeight="1"/>
    <row r="8797" ht="15.75" customHeight="1"/>
    <row r="8798" ht="15.75" customHeight="1"/>
    <row r="8799" ht="15.75" customHeight="1"/>
    <row r="8800" ht="15.75" customHeight="1"/>
    <row r="8801" ht="15.75" customHeight="1"/>
    <row r="8802" ht="15.75" customHeight="1"/>
    <row r="8803" ht="15.75" customHeight="1"/>
    <row r="8804" ht="15.75" customHeight="1"/>
    <row r="8805" ht="15.75" customHeight="1"/>
    <row r="8806" ht="15.75" customHeight="1"/>
    <row r="8807" ht="15.75" customHeight="1"/>
    <row r="8808" ht="15.75" customHeight="1"/>
    <row r="8809" ht="15.75" customHeight="1"/>
    <row r="8810" ht="15.75" customHeight="1"/>
    <row r="8811" ht="15.75" customHeight="1"/>
    <row r="8812" ht="15.75" customHeight="1"/>
    <row r="8813" ht="15.75" customHeight="1"/>
    <row r="8814" ht="15.75" customHeight="1"/>
    <row r="8815" ht="15.75" customHeight="1"/>
    <row r="8816" ht="15.75" customHeight="1"/>
    <row r="8817" ht="15.75" customHeight="1"/>
    <row r="8818" ht="15.75" customHeight="1"/>
    <row r="8819" ht="15.75" customHeight="1"/>
    <row r="8820" ht="15.75" customHeight="1"/>
    <row r="8821" ht="15.75" customHeight="1"/>
    <row r="8822" ht="15.75" customHeight="1"/>
    <row r="8823" ht="15.75" customHeight="1"/>
    <row r="8824" ht="15.75" customHeight="1"/>
    <row r="8825" ht="15.75" customHeight="1"/>
    <row r="8826" ht="15.75" customHeight="1"/>
    <row r="8827" ht="15.75" customHeight="1"/>
    <row r="8828" ht="15.75" customHeight="1"/>
    <row r="8829" ht="15.75" customHeight="1"/>
    <row r="8830" ht="15.75" customHeight="1"/>
    <row r="8831" ht="15.75" customHeight="1"/>
    <row r="8832" ht="15.75" customHeight="1"/>
    <row r="8833" ht="15.75" customHeight="1"/>
    <row r="8834" ht="15.75" customHeight="1"/>
    <row r="8835" ht="15.75" customHeight="1"/>
    <row r="8836" ht="15.75" customHeight="1"/>
    <row r="8837" ht="15.75" customHeight="1"/>
    <row r="8838" ht="15.75" customHeight="1"/>
    <row r="8839" ht="15.75" customHeight="1"/>
    <row r="8840" ht="15.75" customHeight="1"/>
    <row r="8841" ht="15.75" customHeight="1"/>
    <row r="8842" ht="15.75" customHeight="1"/>
    <row r="8843" ht="15.75" customHeight="1"/>
    <row r="8844" ht="15.75" customHeight="1"/>
    <row r="8845" ht="15.75" customHeight="1"/>
    <row r="8846" ht="15.75" customHeight="1"/>
    <row r="8847" ht="15.75" customHeight="1"/>
    <row r="8848" ht="15.75" customHeight="1"/>
    <row r="8849" ht="15.75" customHeight="1"/>
    <row r="8850" ht="15.75" customHeight="1"/>
    <row r="8851" ht="15.75" customHeight="1"/>
    <row r="8852" ht="15.75" customHeight="1"/>
    <row r="8853" ht="15.75" customHeight="1"/>
    <row r="8854" ht="15.75" customHeight="1"/>
    <row r="8855" ht="15.75" customHeight="1"/>
    <row r="8856" ht="15.75" customHeight="1"/>
    <row r="8857" ht="15.75" customHeight="1"/>
    <row r="8858" ht="15.75" customHeight="1"/>
    <row r="8859" ht="15.75" customHeight="1"/>
    <row r="8860" ht="15.75" customHeight="1"/>
    <row r="8861" ht="15.75" customHeight="1"/>
    <row r="8862" ht="15.75" customHeight="1"/>
    <row r="8863" ht="15.75" customHeight="1"/>
    <row r="8864" ht="15.75" customHeight="1"/>
    <row r="8865" ht="15.75" customHeight="1"/>
    <row r="8866" ht="15.75" customHeight="1"/>
    <row r="8867" ht="15.75" customHeight="1"/>
    <row r="8868" ht="15.75" customHeight="1"/>
    <row r="8869" ht="15.75" customHeight="1"/>
    <row r="8870" ht="15.75" customHeight="1"/>
    <row r="8871" ht="15.75" customHeight="1"/>
    <row r="8872" ht="15.75" customHeight="1"/>
    <row r="8873" ht="15.75" customHeight="1"/>
    <row r="8874" ht="15.75" customHeight="1"/>
    <row r="8875" ht="15.75" customHeight="1"/>
    <row r="8876" ht="15.75" customHeight="1"/>
    <row r="8877" ht="15.75" customHeight="1"/>
    <row r="8878" ht="15.75" customHeight="1"/>
    <row r="8879" ht="15.75" customHeight="1"/>
    <row r="8880" ht="15.75" customHeight="1"/>
    <row r="8881" ht="15.75" customHeight="1"/>
    <row r="8882" ht="15.75" customHeight="1"/>
    <row r="8883" ht="15.75" customHeight="1"/>
    <row r="8884" ht="15.75" customHeight="1"/>
    <row r="8885" ht="15.75" customHeight="1"/>
    <row r="8886" ht="15.75" customHeight="1"/>
    <row r="8887" ht="15.75" customHeight="1"/>
    <row r="8888" ht="15.75" customHeight="1"/>
    <row r="8889" ht="15.75" customHeight="1"/>
    <row r="8890" ht="15.75" customHeight="1"/>
    <row r="8891" ht="15.75" customHeight="1"/>
    <row r="8892" ht="15.75" customHeight="1"/>
    <row r="8893" ht="15.75" customHeight="1"/>
    <row r="8894" ht="15.75" customHeight="1"/>
    <row r="8895" ht="15.75" customHeight="1"/>
    <row r="8896" ht="15.75" customHeight="1"/>
    <row r="8897" ht="15.75" customHeight="1"/>
    <row r="8898" ht="15.75" customHeight="1"/>
    <row r="8899" ht="15.75" customHeight="1"/>
    <row r="8900" ht="15.75" customHeight="1"/>
    <row r="8901" ht="15.75" customHeight="1"/>
    <row r="8902" ht="15.75" customHeight="1"/>
    <row r="8903" ht="15.75" customHeight="1"/>
    <row r="8904" ht="15.75" customHeight="1"/>
    <row r="8905" ht="15.75" customHeight="1"/>
    <row r="8906" ht="15.75" customHeight="1"/>
    <row r="8907" ht="15.75" customHeight="1"/>
    <row r="8908" ht="15.75" customHeight="1"/>
    <row r="8909" ht="15.75" customHeight="1"/>
    <row r="8910" ht="15.75" customHeight="1"/>
    <row r="8911" ht="15.75" customHeight="1"/>
    <row r="8912" ht="15.75" customHeight="1"/>
    <row r="8913" ht="15.75" customHeight="1"/>
    <row r="8914" ht="15.75" customHeight="1"/>
    <row r="8915" ht="15.75" customHeight="1"/>
    <row r="8916" ht="15.75" customHeight="1"/>
    <row r="8917" ht="15.75" customHeight="1"/>
    <row r="8918" ht="15.75" customHeight="1"/>
    <row r="8919" ht="15.75" customHeight="1"/>
    <row r="8920" ht="15.75" customHeight="1"/>
    <row r="8921" ht="15.75" customHeight="1"/>
    <row r="8922" ht="15.75" customHeight="1"/>
    <row r="8923" ht="15.75" customHeight="1"/>
    <row r="8924" ht="15.75" customHeight="1"/>
    <row r="8925" ht="15.75" customHeight="1"/>
    <row r="8926" ht="15.75" customHeight="1"/>
    <row r="8927" ht="15.75" customHeight="1"/>
    <row r="8928" ht="15.75" customHeight="1"/>
    <row r="8929" ht="15.75" customHeight="1"/>
    <row r="8930" ht="15.75" customHeight="1"/>
    <row r="8931" ht="15.75" customHeight="1"/>
    <row r="8932" ht="15.75" customHeight="1"/>
    <row r="8933" ht="15.75" customHeight="1"/>
    <row r="8934" ht="15.75" customHeight="1"/>
    <row r="8935" ht="15.75" customHeight="1"/>
    <row r="8936" ht="15.75" customHeight="1"/>
    <row r="8937" ht="15.75" customHeight="1"/>
    <row r="8938" ht="15.75" customHeight="1"/>
    <row r="8939" ht="15.75" customHeight="1"/>
    <row r="8940" ht="15.75" customHeight="1"/>
    <row r="8941" ht="15.75" customHeight="1"/>
    <row r="8942" ht="15.75" customHeight="1"/>
    <row r="8943" ht="15.75" customHeight="1"/>
    <row r="8944" ht="15.75" customHeight="1"/>
    <row r="8945" ht="15.75" customHeight="1"/>
    <row r="8946" ht="15.75" customHeight="1"/>
    <row r="8947" ht="15.75" customHeight="1"/>
    <row r="8948" ht="15.75" customHeight="1"/>
    <row r="8949" ht="15.75" customHeight="1"/>
    <row r="8950" ht="15.75" customHeight="1"/>
    <row r="8951" ht="15.75" customHeight="1"/>
    <row r="8952" ht="15.75" customHeight="1"/>
    <row r="8953" ht="15.75" customHeight="1"/>
    <row r="8954" ht="15.75" customHeight="1"/>
    <row r="8955" ht="15.75" customHeight="1"/>
    <row r="8956" ht="15.75" customHeight="1"/>
    <row r="8957" ht="15.75" customHeight="1"/>
    <row r="8958" ht="15.75" customHeight="1"/>
    <row r="8959" ht="15.75" customHeight="1"/>
    <row r="8960" ht="15.75" customHeight="1"/>
    <row r="8961" ht="15.75" customHeight="1"/>
    <row r="8962" ht="15.75" customHeight="1"/>
    <row r="8963" ht="15.75" customHeight="1"/>
    <row r="8964" ht="15.75" customHeight="1"/>
    <row r="8965" ht="15.75" customHeight="1"/>
    <row r="8966" ht="15.75" customHeight="1"/>
    <row r="8967" ht="15.75" customHeight="1"/>
    <row r="8968" ht="15.75" customHeight="1"/>
    <row r="8969" ht="15.75" customHeight="1"/>
    <row r="8970" ht="15.75" customHeight="1"/>
    <row r="8971" ht="15.75" customHeight="1"/>
    <row r="8972" ht="15.75" customHeight="1"/>
    <row r="8973" ht="15.75" customHeight="1"/>
    <row r="8974" ht="15.75" customHeight="1"/>
    <row r="8975" ht="15.75" customHeight="1"/>
    <row r="8976" ht="15.75" customHeight="1"/>
    <row r="8977" ht="15.75" customHeight="1"/>
    <row r="8978" ht="15.75" customHeight="1"/>
    <row r="8979" ht="15.75" customHeight="1"/>
    <row r="8980" ht="15.75" customHeight="1"/>
    <row r="8981" ht="15.75" customHeight="1"/>
    <row r="8982" ht="15.75" customHeight="1"/>
    <row r="8983" ht="15.75" customHeight="1"/>
    <row r="8984" ht="15.75" customHeight="1"/>
    <row r="8985" ht="15.75" customHeight="1"/>
    <row r="8986" ht="15.75" customHeight="1"/>
    <row r="8987" ht="15.75" customHeight="1"/>
    <row r="8988" ht="15.75" customHeight="1"/>
    <row r="8989" ht="15.75" customHeight="1"/>
    <row r="8990" ht="15.75" customHeight="1"/>
    <row r="8991" ht="15.75" customHeight="1"/>
    <row r="8992" ht="15.75" customHeight="1"/>
    <row r="8993" ht="15.75" customHeight="1"/>
    <row r="8994" ht="15.75" customHeight="1"/>
    <row r="8995" ht="15.75" customHeight="1"/>
    <row r="8996" ht="15.75" customHeight="1"/>
    <row r="8997" ht="15.75" customHeight="1"/>
    <row r="8998" ht="15.75" customHeight="1"/>
    <row r="8999" ht="15.75" customHeight="1"/>
    <row r="9000" ht="15.75" customHeight="1"/>
    <row r="9001" ht="15.75" customHeight="1"/>
    <row r="9002" ht="15.75" customHeight="1"/>
    <row r="9003" ht="15.75" customHeight="1"/>
    <row r="9004" ht="15.75" customHeight="1"/>
    <row r="9005" ht="15.75" customHeight="1"/>
    <row r="9006" ht="15.75" customHeight="1"/>
    <row r="9007" ht="15.75" customHeight="1"/>
    <row r="9008" ht="15.75" customHeight="1"/>
    <row r="9009" ht="15.75" customHeight="1"/>
    <row r="9010" ht="15.75" customHeight="1"/>
    <row r="9011" ht="15.75" customHeight="1"/>
    <row r="9012" ht="15.75" customHeight="1"/>
    <row r="9013" ht="15.75" customHeight="1"/>
    <row r="9014" ht="15.75" customHeight="1"/>
    <row r="9015" ht="15.75" customHeight="1"/>
    <row r="9016" ht="15.75" customHeight="1"/>
    <row r="9017" ht="15.75" customHeight="1"/>
    <row r="9018" ht="15.75" customHeight="1"/>
    <row r="9019" ht="15.75" customHeight="1"/>
    <row r="9020" ht="15.75" customHeight="1"/>
    <row r="9021" ht="15.75" customHeight="1"/>
    <row r="9022" ht="15.75" customHeight="1"/>
    <row r="9023" ht="15.75" customHeight="1"/>
    <row r="9024" ht="15.75" customHeight="1"/>
    <row r="9025" ht="15.75" customHeight="1"/>
    <row r="9026" ht="15.75" customHeight="1"/>
    <row r="9027" ht="15.75" customHeight="1"/>
    <row r="9028" ht="15.75" customHeight="1"/>
    <row r="9029" ht="15.75" customHeight="1"/>
    <row r="9030" ht="15.75" customHeight="1"/>
    <row r="9031" ht="15.75" customHeight="1"/>
    <row r="9032" ht="15.75" customHeight="1"/>
    <row r="9033" ht="15.75" customHeight="1"/>
    <row r="9034" ht="15.75" customHeight="1"/>
    <row r="9035" ht="15.75" customHeight="1"/>
    <row r="9036" ht="15.75" customHeight="1"/>
    <row r="9037" ht="15.75" customHeight="1"/>
    <row r="9038" ht="15.75" customHeight="1"/>
    <row r="9039" ht="15.75" customHeight="1"/>
    <row r="9040" ht="15.75" customHeight="1"/>
    <row r="9041" ht="15.75" customHeight="1"/>
    <row r="9042" ht="15.75" customHeight="1"/>
    <row r="9043" ht="15.75" customHeight="1"/>
    <row r="9044" ht="15.75" customHeight="1"/>
    <row r="9045" ht="15.75" customHeight="1"/>
    <row r="9046" ht="15.75" customHeight="1"/>
    <row r="9047" ht="15.75" customHeight="1"/>
    <row r="9048" ht="15.75" customHeight="1"/>
    <row r="9049" ht="15.75" customHeight="1"/>
    <row r="9050" ht="15.75" customHeight="1"/>
    <row r="9051" ht="15.75" customHeight="1"/>
    <row r="9052" ht="15.75" customHeight="1"/>
    <row r="9053" ht="15.75" customHeight="1"/>
    <row r="9054" ht="15.75" customHeight="1"/>
    <row r="9055" ht="15.75" customHeight="1"/>
    <row r="9056" ht="15.75" customHeight="1"/>
    <row r="9057" ht="15.75" customHeight="1"/>
    <row r="9058" ht="15.75" customHeight="1"/>
    <row r="9059" ht="15.75" customHeight="1"/>
    <row r="9060" ht="15.75" customHeight="1"/>
    <row r="9061" ht="15.75" customHeight="1"/>
    <row r="9062" ht="15.75" customHeight="1"/>
    <row r="9063" ht="15.75" customHeight="1"/>
    <row r="9064" ht="15.75" customHeight="1"/>
    <row r="9065" ht="15.75" customHeight="1"/>
    <row r="9066" ht="15.75" customHeight="1"/>
    <row r="9067" ht="15.75" customHeight="1"/>
    <row r="9068" ht="15.75" customHeight="1"/>
    <row r="9069" ht="15.75" customHeight="1"/>
    <row r="9070" ht="15.75" customHeight="1"/>
    <row r="9071" ht="15.75" customHeight="1"/>
    <row r="9072" ht="15.75" customHeight="1"/>
    <row r="9073" ht="15.75" customHeight="1"/>
    <row r="9074" ht="15.75" customHeight="1"/>
    <row r="9075" ht="15.75" customHeight="1"/>
    <row r="9076" ht="15.75" customHeight="1"/>
    <row r="9077" ht="15.75" customHeight="1"/>
    <row r="9078" ht="15.75" customHeight="1"/>
    <row r="9079" ht="15.75" customHeight="1"/>
    <row r="9080" ht="15.75" customHeight="1"/>
    <row r="9081" ht="15.75" customHeight="1"/>
    <row r="9082" ht="15.75" customHeight="1"/>
    <row r="9083" ht="15.75" customHeight="1"/>
    <row r="9084" ht="15.75" customHeight="1"/>
    <row r="9085" ht="15.75" customHeight="1"/>
    <row r="9086" ht="15.75" customHeight="1"/>
    <row r="9087" ht="15.75" customHeight="1"/>
    <row r="9088" ht="15.75" customHeight="1"/>
    <row r="9089" ht="15.75" customHeight="1"/>
    <row r="9090" ht="15.75" customHeight="1"/>
    <row r="9091" ht="15.75" customHeight="1"/>
    <row r="9092" ht="15.75" customHeight="1"/>
    <row r="9093" ht="15.75" customHeight="1"/>
    <row r="9094" ht="15.75" customHeight="1"/>
    <row r="9095" ht="15.75" customHeight="1"/>
    <row r="9096" ht="15.75" customHeight="1"/>
    <row r="9097" ht="15.75" customHeight="1"/>
    <row r="9098" ht="15.75" customHeight="1"/>
    <row r="9099" ht="15.75" customHeight="1"/>
    <row r="9100" ht="15.75" customHeight="1"/>
    <row r="9101" ht="15.75" customHeight="1"/>
    <row r="9102" ht="15.75" customHeight="1"/>
    <row r="9103" ht="15.75" customHeight="1"/>
    <row r="9104" ht="15.75" customHeight="1"/>
    <row r="9105" ht="15.75" customHeight="1"/>
    <row r="9106" ht="15.75" customHeight="1"/>
    <row r="9107" ht="15.75" customHeight="1"/>
    <row r="9108" ht="15.75" customHeight="1"/>
    <row r="9109" ht="15.75" customHeight="1"/>
    <row r="9110" ht="15.75" customHeight="1"/>
    <row r="9111" ht="15.75" customHeight="1"/>
    <row r="9112" ht="15.75" customHeight="1"/>
    <row r="9113" ht="15.75" customHeight="1"/>
    <row r="9114" ht="15.75" customHeight="1"/>
    <row r="9115" ht="15.75" customHeight="1"/>
    <row r="9116" ht="15.75" customHeight="1"/>
    <row r="9117" ht="15.75" customHeight="1"/>
    <row r="9118" ht="15.75" customHeight="1"/>
    <row r="9119" ht="15.75" customHeight="1"/>
    <row r="9120" ht="15.75" customHeight="1"/>
    <row r="9121" ht="15.75" customHeight="1"/>
    <row r="9122" ht="15.75" customHeight="1"/>
    <row r="9123" ht="15.75" customHeight="1"/>
    <row r="9124" ht="15.75" customHeight="1"/>
    <row r="9125" ht="15.75" customHeight="1"/>
    <row r="9126" ht="15.75" customHeight="1"/>
    <row r="9127" ht="15.75" customHeight="1"/>
    <row r="9128" ht="15.75" customHeight="1"/>
    <row r="9129" ht="15.75" customHeight="1"/>
    <row r="9130" ht="15.75" customHeight="1"/>
    <row r="9131" ht="15.75" customHeight="1"/>
    <row r="9132" ht="15.75" customHeight="1"/>
    <row r="9133" ht="15.75" customHeight="1"/>
    <row r="9134" ht="15.75" customHeight="1"/>
    <row r="9135" ht="15.75" customHeight="1"/>
    <row r="9136" ht="15.75" customHeight="1"/>
    <row r="9137" ht="15.75" customHeight="1"/>
    <row r="9138" ht="15.75" customHeight="1"/>
    <row r="9139" ht="15.75" customHeight="1"/>
    <row r="9140" ht="15.75" customHeight="1"/>
    <row r="9141" ht="15.75" customHeight="1"/>
    <row r="9142" ht="15.75" customHeight="1"/>
    <row r="9143" ht="15.75" customHeight="1"/>
    <row r="9144" ht="15.75" customHeight="1"/>
    <row r="9145" ht="15.75" customHeight="1"/>
    <row r="9146" ht="15.75" customHeight="1"/>
    <row r="9147" ht="15.75" customHeight="1"/>
    <row r="9148" ht="15.75" customHeight="1"/>
    <row r="9149" ht="15.75" customHeight="1"/>
    <row r="9150" ht="15.75" customHeight="1"/>
    <row r="9151" ht="15.75" customHeight="1"/>
    <row r="9152" ht="15.75" customHeight="1"/>
    <row r="9153" ht="15.75" customHeight="1"/>
    <row r="9154" ht="15.75" customHeight="1"/>
    <row r="9155" ht="15.75" customHeight="1"/>
    <row r="9156" ht="15.75" customHeight="1"/>
    <row r="9157" ht="15.75" customHeight="1"/>
    <row r="9158" ht="15.75" customHeight="1"/>
    <row r="9159" ht="15.75" customHeight="1"/>
    <row r="9160" ht="15.75" customHeight="1"/>
    <row r="9161" ht="15.75" customHeight="1"/>
    <row r="9162" ht="15.75" customHeight="1"/>
    <row r="9163" ht="15.75" customHeight="1"/>
    <row r="9164" ht="15.75" customHeight="1"/>
    <row r="9165" ht="15.75" customHeight="1"/>
    <row r="9166" ht="15.75" customHeight="1"/>
    <row r="9167" ht="15.75" customHeight="1"/>
    <row r="9168" ht="15.75" customHeight="1"/>
    <row r="9169" ht="15.75" customHeight="1"/>
    <row r="9170" ht="15.75" customHeight="1"/>
    <row r="9171" ht="15.75" customHeight="1"/>
    <row r="9172" ht="15.75" customHeight="1"/>
    <row r="9173" ht="15.75" customHeight="1"/>
    <row r="9174" ht="15.75" customHeight="1"/>
    <row r="9175" ht="15.75" customHeight="1"/>
    <row r="9176" ht="15.75" customHeight="1"/>
    <row r="9177" ht="15.75" customHeight="1"/>
    <row r="9178" ht="15.75" customHeight="1"/>
    <row r="9179" ht="15.75" customHeight="1"/>
    <row r="9180" ht="15.75" customHeight="1"/>
    <row r="9181" ht="15.75" customHeight="1"/>
    <row r="9182" ht="15.75" customHeight="1"/>
    <row r="9183" ht="15.75" customHeight="1"/>
    <row r="9184" ht="15.75" customHeight="1"/>
    <row r="9185" ht="15.75" customHeight="1"/>
    <row r="9186" ht="15.75" customHeight="1"/>
    <row r="9187" ht="15.75" customHeight="1"/>
    <row r="9188" ht="15.75" customHeight="1"/>
    <row r="9189" ht="15.75" customHeight="1"/>
    <row r="9190" ht="15.75" customHeight="1"/>
    <row r="9191" ht="15.75" customHeight="1"/>
    <row r="9192" ht="15.75" customHeight="1"/>
    <row r="9193" ht="15.75" customHeight="1"/>
    <row r="9194" ht="15.75" customHeight="1"/>
    <row r="9195" ht="15.75" customHeight="1"/>
    <row r="9196" ht="15.75" customHeight="1"/>
    <row r="9197" ht="15.75" customHeight="1"/>
    <row r="9198" ht="15.75" customHeight="1"/>
    <row r="9199" ht="15.75" customHeight="1"/>
    <row r="9200" ht="15.75" customHeight="1"/>
    <row r="9201" ht="15.75" customHeight="1"/>
    <row r="9202" ht="15.75" customHeight="1"/>
    <row r="9203" ht="15.75" customHeight="1"/>
    <row r="9204" ht="15.75" customHeight="1"/>
    <row r="9205" ht="15.75" customHeight="1"/>
    <row r="9206" ht="15.75" customHeight="1"/>
    <row r="9207" ht="15.75" customHeight="1"/>
    <row r="9208" ht="15.75" customHeight="1"/>
    <row r="9209" ht="15.75" customHeight="1"/>
    <row r="9210" ht="15.75" customHeight="1"/>
    <row r="9211" ht="15.75" customHeight="1"/>
    <row r="9212" ht="15.75" customHeight="1"/>
    <row r="9213" ht="15.75" customHeight="1"/>
    <row r="9214" ht="15.75" customHeight="1"/>
    <row r="9215" ht="15.75" customHeight="1"/>
    <row r="9216" ht="15.75" customHeight="1"/>
    <row r="9217" ht="15.75" customHeight="1"/>
    <row r="9218" ht="15.75" customHeight="1"/>
    <row r="9219" ht="15.75" customHeight="1"/>
    <row r="9220" ht="15.75" customHeight="1"/>
    <row r="9221" ht="15.75" customHeight="1"/>
    <row r="9222" ht="15.75" customHeight="1"/>
    <row r="9223" ht="15.75" customHeight="1"/>
    <row r="9224" ht="15.75" customHeight="1"/>
    <row r="9225" ht="15.75" customHeight="1"/>
    <row r="9226" ht="15.75" customHeight="1"/>
    <row r="9227" ht="15.75" customHeight="1"/>
    <row r="9228" ht="15.75" customHeight="1"/>
    <row r="9229" ht="15.75" customHeight="1"/>
    <row r="9230" ht="15.75" customHeight="1"/>
    <row r="9231" ht="15.75" customHeight="1"/>
    <row r="9232" ht="15.75" customHeight="1"/>
    <row r="9233" ht="15.75" customHeight="1"/>
    <row r="9234" ht="15.75" customHeight="1"/>
    <row r="9235" ht="15.75" customHeight="1"/>
    <row r="9236" ht="15.75" customHeight="1"/>
    <row r="9237" ht="15.75" customHeight="1"/>
    <row r="9238" ht="15.75" customHeight="1"/>
    <row r="9239" ht="15.75" customHeight="1"/>
    <row r="9240" ht="15.75" customHeight="1"/>
    <row r="9241" ht="15.75" customHeight="1"/>
    <row r="9242" ht="15.75" customHeight="1"/>
    <row r="9243" ht="15.75" customHeight="1"/>
    <row r="9244" ht="15.75" customHeight="1"/>
    <row r="9245" ht="15.75" customHeight="1"/>
    <row r="9246" ht="15.75" customHeight="1"/>
    <row r="9247" ht="15.75" customHeight="1"/>
    <row r="9248" ht="15.75" customHeight="1"/>
    <row r="9249" ht="15.75" customHeight="1"/>
    <row r="9250" ht="15.75" customHeight="1"/>
    <row r="9251" ht="15.75" customHeight="1"/>
    <row r="9252" ht="15.75" customHeight="1"/>
    <row r="9253" ht="15.75" customHeight="1"/>
    <row r="9254" ht="15.75" customHeight="1"/>
    <row r="9255" ht="15.75" customHeight="1"/>
    <row r="9256" ht="15.75" customHeight="1"/>
    <row r="9257" ht="15.75" customHeight="1"/>
    <row r="9258" ht="15.75" customHeight="1"/>
    <row r="9259" ht="15.75" customHeight="1"/>
    <row r="9260" ht="15.75" customHeight="1"/>
    <row r="9261" ht="15.75" customHeight="1"/>
    <row r="9262" ht="15.75" customHeight="1"/>
    <row r="9263" ht="15.75" customHeight="1"/>
    <row r="9264" ht="15.75" customHeight="1"/>
    <row r="9265" ht="15.75" customHeight="1"/>
    <row r="9266" ht="15.75" customHeight="1"/>
    <row r="9267" ht="15.75" customHeight="1"/>
    <row r="9268" ht="15.75" customHeight="1"/>
    <row r="9269" ht="15.75" customHeight="1"/>
    <row r="9270" ht="15.75" customHeight="1"/>
    <row r="9271" ht="15.75" customHeight="1"/>
    <row r="9272" ht="15.75" customHeight="1"/>
    <row r="9273" ht="15.75" customHeight="1"/>
    <row r="9274" ht="15.75" customHeight="1"/>
    <row r="9275" ht="15.75" customHeight="1"/>
    <row r="9276" ht="15.75" customHeight="1"/>
    <row r="9277" ht="15.75" customHeight="1"/>
    <row r="9278" ht="15.75" customHeight="1"/>
    <row r="9279" ht="15.75" customHeight="1"/>
    <row r="9280" ht="15.75" customHeight="1"/>
    <row r="9281" ht="15.75" customHeight="1"/>
    <row r="9282" ht="15.75" customHeight="1"/>
    <row r="9283" ht="15.75" customHeight="1"/>
    <row r="9284" ht="15.75" customHeight="1"/>
    <row r="9285" ht="15.75" customHeight="1"/>
    <row r="9286" ht="15.75" customHeight="1"/>
    <row r="9287" ht="15.75" customHeight="1"/>
    <row r="9288" ht="15.75" customHeight="1"/>
    <row r="9289" ht="15.75" customHeight="1"/>
    <row r="9290" ht="15.75" customHeight="1"/>
    <row r="9291" ht="15.75" customHeight="1"/>
    <row r="9292" ht="15.75" customHeight="1"/>
    <row r="9293" ht="15.75" customHeight="1"/>
    <row r="9294" ht="15.75" customHeight="1"/>
    <row r="9295" ht="15.75" customHeight="1"/>
    <row r="9296" ht="15.75" customHeight="1"/>
    <row r="9297" ht="15.75" customHeight="1"/>
    <row r="9298" ht="15.75" customHeight="1"/>
    <row r="9299" ht="15.75" customHeight="1"/>
    <row r="9300" ht="15.75" customHeight="1"/>
    <row r="9301" ht="15.75" customHeight="1"/>
    <row r="9302" ht="15.75" customHeight="1"/>
    <row r="9303" ht="15.75" customHeight="1"/>
    <row r="9304" ht="15.75" customHeight="1"/>
    <row r="9305" ht="15.75" customHeight="1"/>
    <row r="9306" ht="15.75" customHeight="1"/>
    <row r="9307" ht="15.75" customHeight="1"/>
    <row r="9308" ht="15.75" customHeight="1"/>
    <row r="9309" ht="15.75" customHeight="1"/>
    <row r="9310" ht="15.75" customHeight="1"/>
    <row r="9311" ht="15.75" customHeight="1"/>
    <row r="9312" ht="15.75" customHeight="1"/>
    <row r="9313" ht="15.75" customHeight="1"/>
    <row r="9314" ht="15.75" customHeight="1"/>
    <row r="9315" ht="15.75" customHeight="1"/>
    <row r="9316" ht="15.75" customHeight="1"/>
    <row r="9317" ht="15.75" customHeight="1"/>
    <row r="9318" ht="15.75" customHeight="1"/>
    <row r="9319" ht="15.75" customHeight="1"/>
    <row r="9320" ht="15.75" customHeight="1"/>
    <row r="9321" ht="15.75" customHeight="1"/>
    <row r="9322" ht="15.75" customHeight="1"/>
    <row r="9323" ht="15.75" customHeight="1"/>
    <row r="9324" ht="15.75" customHeight="1"/>
    <row r="9325" ht="15.75" customHeight="1"/>
    <row r="9326" ht="15.75" customHeight="1"/>
    <row r="9327" ht="15.75" customHeight="1"/>
    <row r="9328" ht="15.75" customHeight="1"/>
    <row r="9329" ht="15.75" customHeight="1"/>
    <row r="9330" ht="15.75" customHeight="1"/>
    <row r="9331" ht="15.75" customHeight="1"/>
    <row r="9332" ht="15.75" customHeight="1"/>
    <row r="9333" ht="15.75" customHeight="1"/>
    <row r="9334" ht="15.75" customHeight="1"/>
    <row r="9335" ht="15.75" customHeight="1"/>
    <row r="9336" ht="15.75" customHeight="1"/>
    <row r="9337" ht="15.75" customHeight="1"/>
    <row r="9338" ht="15.75" customHeight="1"/>
    <row r="9339" ht="15.75" customHeight="1"/>
    <row r="9340" ht="15.75" customHeight="1"/>
    <row r="9341" ht="15.75" customHeight="1"/>
    <row r="9342" ht="15.75" customHeight="1"/>
    <row r="9343" ht="15.75" customHeight="1"/>
    <row r="9344" ht="15.75" customHeight="1"/>
    <row r="9345" ht="15.75" customHeight="1"/>
    <row r="9346" ht="15.75" customHeight="1"/>
    <row r="9347" ht="15.75" customHeight="1"/>
    <row r="9348" ht="15.75" customHeight="1"/>
    <row r="9349" ht="15.75" customHeight="1"/>
    <row r="9350" ht="15.75" customHeight="1"/>
    <row r="9351" ht="15.75" customHeight="1"/>
    <row r="9352" ht="15.75" customHeight="1"/>
    <row r="9353" ht="15.75" customHeight="1"/>
    <row r="9354" ht="15.75" customHeight="1"/>
    <row r="9355" ht="15.75" customHeight="1"/>
    <row r="9356" ht="15.75" customHeight="1"/>
    <row r="9357" ht="15.75" customHeight="1"/>
    <row r="9358" ht="15.75" customHeight="1"/>
    <row r="9359" ht="15.75" customHeight="1"/>
    <row r="9360" ht="15.75" customHeight="1"/>
    <row r="9361" ht="15.75" customHeight="1"/>
    <row r="9362" ht="15.75" customHeight="1"/>
    <row r="9363" ht="15.75" customHeight="1"/>
    <row r="9364" ht="15.75" customHeight="1"/>
    <row r="9365" ht="15.75" customHeight="1"/>
    <row r="9366" ht="15.75" customHeight="1"/>
    <row r="9367" ht="15.75" customHeight="1"/>
    <row r="9368" ht="15.75" customHeight="1"/>
    <row r="9369" ht="15.75" customHeight="1"/>
    <row r="9370" ht="15.75" customHeight="1"/>
    <row r="9371" ht="15.75" customHeight="1"/>
    <row r="9372" ht="15.75" customHeight="1"/>
    <row r="9373" ht="15.75" customHeight="1"/>
    <row r="9374" ht="15.75" customHeight="1"/>
    <row r="9375" ht="15.75" customHeight="1"/>
    <row r="9376" ht="15.75" customHeight="1"/>
    <row r="9377" ht="15.75" customHeight="1"/>
    <row r="9378" ht="15.75" customHeight="1"/>
    <row r="9379" ht="15.75" customHeight="1"/>
    <row r="9380" ht="15.75" customHeight="1"/>
    <row r="9381" ht="15.75" customHeight="1"/>
    <row r="9382" ht="15.75" customHeight="1"/>
    <row r="9383" ht="15.75" customHeight="1"/>
    <row r="9384" ht="15.75" customHeight="1"/>
    <row r="9385" ht="15.75" customHeight="1"/>
    <row r="9386" ht="15.75" customHeight="1"/>
    <row r="9387" ht="15.75" customHeight="1"/>
    <row r="9388" ht="15.75" customHeight="1"/>
    <row r="9389" ht="15.75" customHeight="1"/>
    <row r="9390" ht="15.75" customHeight="1"/>
    <row r="9391" ht="15.75" customHeight="1"/>
    <row r="9392" ht="15.75" customHeight="1"/>
    <row r="9393" ht="15.75" customHeight="1"/>
    <row r="9394" ht="15.75" customHeight="1"/>
    <row r="9395" ht="15.75" customHeight="1"/>
    <row r="9396" ht="15.75" customHeight="1"/>
    <row r="9397" ht="15.75" customHeight="1"/>
    <row r="9398" ht="15.75" customHeight="1"/>
    <row r="9399" ht="15.75" customHeight="1"/>
    <row r="9400" ht="15.75" customHeight="1"/>
    <row r="9401" ht="15.75" customHeight="1"/>
    <row r="9402" ht="15.75" customHeight="1"/>
    <row r="9403" ht="15.75" customHeight="1"/>
    <row r="9404" ht="15.75" customHeight="1"/>
    <row r="9405" ht="15.75" customHeight="1"/>
    <row r="9406" ht="15.75" customHeight="1"/>
    <row r="9407" ht="15.75" customHeight="1"/>
    <row r="9408" ht="15.75" customHeight="1"/>
    <row r="9409" ht="15.75" customHeight="1"/>
    <row r="9410" ht="15.75" customHeight="1"/>
    <row r="9411" ht="15.75" customHeight="1"/>
    <row r="9412" ht="15.75" customHeight="1"/>
    <row r="9413" ht="15.75" customHeight="1"/>
    <row r="9414" ht="15.75" customHeight="1"/>
    <row r="9415" ht="15.75" customHeight="1"/>
    <row r="9416" ht="15.75" customHeight="1"/>
    <row r="9417" ht="15.75" customHeight="1"/>
    <row r="9418" ht="15.75" customHeight="1"/>
    <row r="9419" ht="15.75" customHeight="1"/>
    <row r="9420" ht="15.75" customHeight="1"/>
    <row r="9421" ht="15.75" customHeight="1"/>
    <row r="9422" ht="15.75" customHeight="1"/>
    <row r="9423" ht="15.75" customHeight="1"/>
    <row r="9424" ht="15.75" customHeight="1"/>
    <row r="9425" ht="15.75" customHeight="1"/>
    <row r="9426" ht="15.75" customHeight="1"/>
    <row r="9427" ht="15.75" customHeight="1"/>
    <row r="9428" ht="15.75" customHeight="1"/>
    <row r="9429" ht="15.75" customHeight="1"/>
    <row r="9430" ht="15.75" customHeight="1"/>
    <row r="9431" ht="15.75" customHeight="1"/>
    <row r="9432" ht="15.75" customHeight="1"/>
    <row r="9433" ht="15.75" customHeight="1"/>
    <row r="9434" ht="15.75" customHeight="1"/>
    <row r="9435" ht="15.75" customHeight="1"/>
    <row r="9436" ht="15.75" customHeight="1"/>
    <row r="9437" ht="15.75" customHeight="1"/>
    <row r="9438" ht="15.75" customHeight="1"/>
    <row r="9439" ht="15.75" customHeight="1"/>
    <row r="9440" ht="15.75" customHeight="1"/>
    <row r="9441" ht="15.75" customHeight="1"/>
    <row r="9442" ht="15.75" customHeight="1"/>
    <row r="9443" ht="15.75" customHeight="1"/>
    <row r="9444" ht="15.75" customHeight="1"/>
    <row r="9445" ht="15.75" customHeight="1"/>
    <row r="9446" ht="15.75" customHeight="1"/>
    <row r="9447" ht="15.75" customHeight="1"/>
    <row r="9448" ht="15.75" customHeight="1"/>
    <row r="9449" ht="15.75" customHeight="1"/>
    <row r="9450" ht="15.75" customHeight="1"/>
    <row r="9451" ht="15.75" customHeight="1"/>
    <row r="9452" ht="15.75" customHeight="1"/>
    <row r="9453" ht="15.75" customHeight="1"/>
    <row r="9454" ht="15.75" customHeight="1"/>
    <row r="9455" ht="15.75" customHeight="1"/>
    <row r="9456" ht="15.75" customHeight="1"/>
    <row r="9457" ht="15.75" customHeight="1"/>
    <row r="9458" ht="15.75" customHeight="1"/>
    <row r="9459" ht="15.75" customHeight="1"/>
    <row r="9460" ht="15.75" customHeight="1"/>
    <row r="9461" ht="15.75" customHeight="1"/>
    <row r="9462" ht="15.75" customHeight="1"/>
    <row r="9463" ht="15.75" customHeight="1"/>
    <row r="9464" ht="15.75" customHeight="1"/>
    <row r="9465" ht="15.75" customHeight="1"/>
    <row r="9466" ht="15.75" customHeight="1"/>
    <row r="9467" ht="15.75" customHeight="1"/>
    <row r="9468" ht="15.75" customHeight="1"/>
    <row r="9469" ht="15.75" customHeight="1"/>
    <row r="9470" ht="15.75" customHeight="1"/>
    <row r="9471" ht="15.75" customHeight="1"/>
    <row r="9472" ht="15.75" customHeight="1"/>
    <row r="9473" ht="15.75" customHeight="1"/>
    <row r="9474" ht="15.75" customHeight="1"/>
    <row r="9475" ht="15.75" customHeight="1"/>
    <row r="9476" ht="15.75" customHeight="1"/>
    <row r="9477" ht="15.75" customHeight="1"/>
    <row r="9478" ht="15.75" customHeight="1"/>
    <row r="9479" ht="15.75" customHeight="1"/>
    <row r="9480" ht="15.75" customHeight="1"/>
    <row r="9481" ht="15.75" customHeight="1"/>
    <row r="9482" ht="15.75" customHeight="1"/>
    <row r="9483" ht="15.75" customHeight="1"/>
    <row r="9484" ht="15.75" customHeight="1"/>
    <row r="9485" ht="15.75" customHeight="1"/>
    <row r="9486" ht="15.75" customHeight="1"/>
    <row r="9487" ht="15.75" customHeight="1"/>
    <row r="9488" ht="15.75" customHeight="1"/>
    <row r="9489" ht="15.75" customHeight="1"/>
    <row r="9490" ht="15.75" customHeight="1"/>
    <row r="9491" ht="15.75" customHeight="1"/>
    <row r="9492" ht="15.75" customHeight="1"/>
    <row r="9493" ht="15.75" customHeight="1"/>
    <row r="9494" ht="15.75" customHeight="1"/>
    <row r="9495" ht="15.75" customHeight="1"/>
    <row r="9496" ht="15.75" customHeight="1"/>
    <row r="9497" ht="15.75" customHeight="1"/>
    <row r="9498" ht="15.75" customHeight="1"/>
    <row r="9499" ht="15.75" customHeight="1"/>
    <row r="9500" ht="15.75" customHeight="1"/>
    <row r="9501" ht="15.75" customHeight="1"/>
    <row r="9502" ht="15.75" customHeight="1"/>
    <row r="9503" ht="15.75" customHeight="1"/>
    <row r="9504" ht="15.75" customHeight="1"/>
    <row r="9505" ht="15.75" customHeight="1"/>
    <row r="9506" ht="15.75" customHeight="1"/>
    <row r="9507" ht="15.75" customHeight="1"/>
    <row r="9508" ht="15.75" customHeight="1"/>
    <row r="9509" ht="15.75" customHeight="1"/>
    <row r="9510" ht="15.75" customHeight="1"/>
    <row r="9511" ht="15.75" customHeight="1"/>
    <row r="9512" ht="15.75" customHeight="1"/>
    <row r="9513" ht="15.75" customHeight="1"/>
    <row r="9514" ht="15.75" customHeight="1"/>
    <row r="9515" ht="15.75" customHeight="1"/>
    <row r="9516" ht="15.75" customHeight="1"/>
    <row r="9517" ht="15.75" customHeight="1"/>
    <row r="9518" ht="15.75" customHeight="1"/>
    <row r="9519" ht="15.75" customHeight="1"/>
    <row r="9520" ht="15.75" customHeight="1"/>
    <row r="9521" ht="15.75" customHeight="1"/>
    <row r="9522" ht="15.75" customHeight="1"/>
    <row r="9523" ht="15.75" customHeight="1"/>
    <row r="9524" ht="15.75" customHeight="1"/>
    <row r="9525" ht="15.75" customHeight="1"/>
    <row r="9526" ht="15.75" customHeight="1"/>
    <row r="9527" ht="15.75" customHeight="1"/>
    <row r="9528" ht="15.75" customHeight="1"/>
    <row r="9529" ht="15.75" customHeight="1"/>
    <row r="9530" ht="15.75" customHeight="1"/>
    <row r="9531" ht="15.75" customHeight="1"/>
    <row r="9532" ht="15.75" customHeight="1"/>
    <row r="9533" ht="15.75" customHeight="1"/>
    <row r="9534" ht="15.75" customHeight="1"/>
    <row r="9535" ht="15.75" customHeight="1"/>
    <row r="9536" ht="15.75" customHeight="1"/>
    <row r="9537" ht="15.75" customHeight="1"/>
    <row r="9538" ht="15.75" customHeight="1"/>
    <row r="9539" ht="15.75" customHeight="1"/>
    <row r="9540" ht="15.75" customHeight="1"/>
    <row r="9541" ht="15.75" customHeight="1"/>
    <row r="9542" ht="15.75" customHeight="1"/>
    <row r="9543" ht="15.75" customHeight="1"/>
    <row r="9544" ht="15.75" customHeight="1"/>
    <row r="9545" ht="15.75" customHeight="1"/>
    <row r="9546" ht="15.75" customHeight="1"/>
    <row r="9547" ht="15.75" customHeight="1"/>
    <row r="9548" ht="15.75" customHeight="1"/>
    <row r="9549" ht="15.75" customHeight="1"/>
    <row r="9550" ht="15.75" customHeight="1"/>
    <row r="9551" ht="15.75" customHeight="1"/>
    <row r="9552" ht="15.75" customHeight="1"/>
    <row r="9553" ht="15.75" customHeight="1"/>
    <row r="9554" ht="15.75" customHeight="1"/>
    <row r="9555" ht="15.75" customHeight="1"/>
    <row r="9556" ht="15.75" customHeight="1"/>
    <row r="9557" ht="15.75" customHeight="1"/>
    <row r="9558" ht="15.75" customHeight="1"/>
    <row r="9559" ht="15.75" customHeight="1"/>
    <row r="9560" ht="15.75" customHeight="1"/>
    <row r="9561" ht="15.75" customHeight="1"/>
    <row r="9562" ht="15.75" customHeight="1"/>
    <row r="9563" ht="15.75" customHeight="1"/>
    <row r="9564" ht="15.75" customHeight="1"/>
    <row r="9565" ht="15.75" customHeight="1"/>
    <row r="9566" ht="15.75" customHeight="1"/>
    <row r="9567" ht="15.75" customHeight="1"/>
    <row r="9568" ht="15.75" customHeight="1"/>
    <row r="9569" ht="15.75" customHeight="1"/>
    <row r="9570" ht="15.75" customHeight="1"/>
    <row r="9571" ht="15.75" customHeight="1"/>
    <row r="9572" ht="15.75" customHeight="1"/>
    <row r="9573" ht="15.75" customHeight="1"/>
    <row r="9574" ht="15.75" customHeight="1"/>
    <row r="9575" ht="15.75" customHeight="1"/>
    <row r="9576" ht="15.75" customHeight="1"/>
    <row r="9577" ht="15.75" customHeight="1"/>
    <row r="9578" ht="15.75" customHeight="1"/>
    <row r="9579" ht="15.75" customHeight="1"/>
    <row r="9580" ht="15.75" customHeight="1"/>
    <row r="9581" ht="15.75" customHeight="1"/>
    <row r="9582" ht="15.75" customHeight="1"/>
    <row r="9583" ht="15.75" customHeight="1"/>
    <row r="9584" ht="15.75" customHeight="1"/>
    <row r="9585" ht="15.75" customHeight="1"/>
    <row r="9586" ht="15.75" customHeight="1"/>
    <row r="9587" ht="15.75" customHeight="1"/>
    <row r="9588" ht="15.75" customHeight="1"/>
    <row r="9589" ht="15.75" customHeight="1"/>
    <row r="9590" ht="15.75" customHeight="1"/>
    <row r="9591" ht="15.75" customHeight="1"/>
    <row r="9592" ht="15.75" customHeight="1"/>
    <row r="9593" ht="15.75" customHeight="1"/>
    <row r="9594" ht="15.75" customHeight="1"/>
    <row r="9595" ht="15.75" customHeight="1"/>
    <row r="9596" ht="15.75" customHeight="1"/>
    <row r="9597" ht="15.75" customHeight="1"/>
    <row r="9598" ht="15.75" customHeight="1"/>
    <row r="9599" ht="15.75" customHeight="1"/>
    <row r="9600" ht="15.75" customHeight="1"/>
    <row r="9601" ht="15.75" customHeight="1"/>
    <row r="9602" ht="15.75" customHeight="1"/>
    <row r="9603" ht="15.75" customHeight="1"/>
    <row r="9604" ht="15.75" customHeight="1"/>
    <row r="9605" ht="15.75" customHeight="1"/>
    <row r="9606" ht="15.75" customHeight="1"/>
    <row r="9607" ht="15.75" customHeight="1"/>
    <row r="9608" ht="15.75" customHeight="1"/>
    <row r="9609" ht="15.75" customHeight="1"/>
    <row r="9610" ht="15.75" customHeight="1"/>
    <row r="9611" ht="15.75" customHeight="1"/>
    <row r="9612" ht="15.75" customHeight="1"/>
    <row r="9613" ht="15.75" customHeight="1"/>
    <row r="9614" ht="15.75" customHeight="1"/>
    <row r="9615" ht="15.75" customHeight="1"/>
    <row r="9616" ht="15.75" customHeight="1"/>
    <row r="9617" ht="15.75" customHeight="1"/>
    <row r="9618" ht="15.75" customHeight="1"/>
    <row r="9619" ht="15.75" customHeight="1"/>
    <row r="9620" ht="15.75" customHeight="1"/>
    <row r="9621" ht="15.75" customHeight="1"/>
    <row r="9622" ht="15.75" customHeight="1"/>
    <row r="9623" ht="15.75" customHeight="1"/>
    <row r="9624" ht="15.75" customHeight="1"/>
    <row r="9625" ht="15.75" customHeight="1"/>
    <row r="9626" ht="15.75" customHeight="1"/>
    <row r="9627" ht="15.75" customHeight="1"/>
    <row r="9628" ht="15.75" customHeight="1"/>
    <row r="9629" ht="15.75" customHeight="1"/>
    <row r="9630" ht="15.75" customHeight="1"/>
    <row r="9631" ht="15.75" customHeight="1"/>
    <row r="9632" ht="15.75" customHeight="1"/>
    <row r="9633" ht="15.75" customHeight="1"/>
    <row r="9634" ht="15.75" customHeight="1"/>
    <row r="9635" ht="15.75" customHeight="1"/>
    <row r="9636" ht="15.75" customHeight="1"/>
    <row r="9637" ht="15.75" customHeight="1"/>
    <row r="9638" ht="15.75" customHeight="1"/>
    <row r="9639" ht="15.75" customHeight="1"/>
    <row r="9640" ht="15.75" customHeight="1"/>
    <row r="9641" ht="15.75" customHeight="1"/>
    <row r="9642" ht="15.75" customHeight="1"/>
    <row r="9643" ht="15.75" customHeight="1"/>
    <row r="9644" ht="15.75" customHeight="1"/>
    <row r="9645" ht="15.75" customHeight="1"/>
    <row r="9646" ht="15.75" customHeight="1"/>
    <row r="9647" ht="15.75" customHeight="1"/>
    <row r="9648" ht="15.75" customHeight="1"/>
    <row r="9649" ht="15.75" customHeight="1"/>
    <row r="9650" ht="15.75" customHeight="1"/>
    <row r="9651" ht="15.75" customHeight="1"/>
    <row r="9652" ht="15.75" customHeight="1"/>
    <row r="9653" ht="15.75" customHeight="1"/>
    <row r="9654" ht="15.75" customHeight="1"/>
    <row r="9655" ht="15.75" customHeight="1"/>
    <row r="9656" ht="15.75" customHeight="1"/>
    <row r="9657" ht="15.75" customHeight="1"/>
    <row r="9658" ht="15.75" customHeight="1"/>
    <row r="9659" ht="15.75" customHeight="1"/>
    <row r="9660" ht="15.75" customHeight="1"/>
    <row r="9661" ht="15.75" customHeight="1"/>
    <row r="9662" ht="15.75" customHeight="1"/>
    <row r="9663" ht="15.75" customHeight="1"/>
    <row r="9664" ht="15.75" customHeight="1"/>
    <row r="9665" ht="15.75" customHeight="1"/>
    <row r="9666" ht="15.75" customHeight="1"/>
    <row r="9667" ht="15.75" customHeight="1"/>
    <row r="9668" ht="15.75" customHeight="1"/>
    <row r="9669" ht="15.75" customHeight="1"/>
    <row r="9670" ht="15.75" customHeight="1"/>
    <row r="9671" ht="15.75" customHeight="1"/>
    <row r="9672" ht="15.75" customHeight="1"/>
    <row r="9673" ht="15.75" customHeight="1"/>
    <row r="9674" ht="15.75" customHeight="1"/>
    <row r="9675" ht="15.75" customHeight="1"/>
    <row r="9676" ht="15.75" customHeight="1"/>
    <row r="9677" ht="15.75" customHeight="1"/>
    <row r="9678" ht="15.75" customHeight="1"/>
    <row r="9679" ht="15.75" customHeight="1"/>
    <row r="9680" ht="15.75" customHeight="1"/>
    <row r="9681" ht="15.75" customHeight="1"/>
    <row r="9682" ht="15.75" customHeight="1"/>
    <row r="9683" ht="15.75" customHeight="1"/>
    <row r="9684" ht="15.75" customHeight="1"/>
    <row r="9685" ht="15.75" customHeight="1"/>
    <row r="9686" ht="15.75" customHeight="1"/>
    <row r="9687" ht="15.75" customHeight="1"/>
    <row r="9688" ht="15.75" customHeight="1"/>
    <row r="9689" ht="15.75" customHeight="1"/>
    <row r="9690" ht="15.75" customHeight="1"/>
    <row r="9691" ht="15.75" customHeight="1"/>
    <row r="9692" ht="15.75" customHeight="1"/>
    <row r="9693" ht="15.75" customHeight="1"/>
    <row r="9694" ht="15.75" customHeight="1"/>
    <row r="9695" ht="15.75" customHeight="1"/>
    <row r="9696" ht="15.75" customHeight="1"/>
    <row r="9697" ht="15.75" customHeight="1"/>
    <row r="9698" ht="15.75" customHeight="1"/>
    <row r="9699" ht="15.75" customHeight="1"/>
    <row r="9700" ht="15.75" customHeight="1"/>
    <row r="9701" ht="15.75" customHeight="1"/>
    <row r="9702" ht="15.75" customHeight="1"/>
    <row r="9703" ht="15.75" customHeight="1"/>
    <row r="9704" ht="15.75" customHeight="1"/>
    <row r="9705" ht="15.75" customHeight="1"/>
    <row r="9706" ht="15.75" customHeight="1"/>
    <row r="9707" ht="15.75" customHeight="1"/>
    <row r="9708" ht="15.75" customHeight="1"/>
    <row r="9709" ht="15.75" customHeight="1"/>
    <row r="9710" ht="15.75" customHeight="1"/>
    <row r="9711" ht="15.75" customHeight="1"/>
    <row r="9712" ht="15.75" customHeight="1"/>
    <row r="9713" ht="15.75" customHeight="1"/>
    <row r="9714" ht="15.75" customHeight="1"/>
    <row r="9715" ht="15.75" customHeight="1"/>
    <row r="9716" ht="15.75" customHeight="1"/>
    <row r="9717" ht="15.75" customHeight="1"/>
    <row r="9718" ht="15.75" customHeight="1"/>
    <row r="9719" ht="15.75" customHeight="1"/>
    <row r="9720" ht="15.75" customHeight="1"/>
    <row r="9721" ht="15.75" customHeight="1"/>
    <row r="9722" ht="15.75" customHeight="1"/>
    <row r="9723" ht="15.75" customHeight="1"/>
    <row r="9724" ht="15.75" customHeight="1"/>
    <row r="9725" ht="15.75" customHeight="1"/>
    <row r="9726" ht="15.75" customHeight="1"/>
    <row r="9727" ht="15.75" customHeight="1"/>
    <row r="9728" ht="15.75" customHeight="1"/>
    <row r="9729" ht="15.75" customHeight="1"/>
    <row r="9730" ht="15.75" customHeight="1"/>
    <row r="9731" ht="15.75" customHeight="1"/>
    <row r="9732" ht="15.75" customHeight="1"/>
    <row r="9733" ht="15.75" customHeight="1"/>
    <row r="9734" ht="15.75" customHeight="1"/>
    <row r="9735" ht="15.75" customHeight="1"/>
    <row r="9736" ht="15.75" customHeight="1"/>
    <row r="9737" ht="15.75" customHeight="1"/>
    <row r="9738" ht="15.75" customHeight="1"/>
    <row r="9739" ht="15.75" customHeight="1"/>
    <row r="9740" ht="15.75" customHeight="1"/>
    <row r="9741" ht="15.75" customHeight="1"/>
    <row r="9742" ht="15.75" customHeight="1"/>
    <row r="9743" ht="15.75" customHeight="1"/>
    <row r="9744" ht="15.75" customHeight="1"/>
    <row r="9745" ht="15.75" customHeight="1"/>
    <row r="9746" ht="15.75" customHeight="1"/>
    <row r="9747" ht="15.75" customHeight="1"/>
    <row r="9748" ht="15.75" customHeight="1"/>
    <row r="9749" ht="15.75" customHeight="1"/>
    <row r="9750" ht="15.75" customHeight="1"/>
    <row r="9751" ht="15.75" customHeight="1"/>
    <row r="9752" ht="15.75" customHeight="1"/>
    <row r="9753" ht="15.75" customHeight="1"/>
    <row r="9754" ht="15.75" customHeight="1"/>
    <row r="9755" ht="15.75" customHeight="1"/>
    <row r="9756" ht="15.75" customHeight="1"/>
    <row r="9757" ht="15.75" customHeight="1"/>
    <row r="9758" ht="15.75" customHeight="1"/>
    <row r="9759" ht="15.75" customHeight="1"/>
    <row r="9760" ht="15.75" customHeight="1"/>
    <row r="9761" ht="15.75" customHeight="1"/>
    <row r="9762" ht="15.75" customHeight="1"/>
    <row r="9763" ht="15.75" customHeight="1"/>
    <row r="9764" ht="15.75" customHeight="1"/>
    <row r="9765" ht="15.75" customHeight="1"/>
    <row r="9766" ht="15.75" customHeight="1"/>
    <row r="9767" ht="15.75" customHeight="1"/>
    <row r="9768" ht="15.75" customHeight="1"/>
    <row r="9769" ht="15.75" customHeight="1"/>
    <row r="9770" ht="15.75" customHeight="1"/>
    <row r="9771" ht="15.75" customHeight="1"/>
    <row r="9772" ht="15.75" customHeight="1"/>
    <row r="9773" ht="15.75" customHeight="1"/>
    <row r="9774" ht="15.75" customHeight="1"/>
    <row r="9775" ht="15.75" customHeight="1"/>
    <row r="9776" ht="15.75" customHeight="1"/>
    <row r="9777" ht="15.75" customHeight="1"/>
    <row r="9778" ht="15.75" customHeight="1"/>
    <row r="9779" ht="15.75" customHeight="1"/>
    <row r="9780" ht="15.75" customHeight="1"/>
    <row r="9781" ht="15.75" customHeight="1"/>
    <row r="9782" ht="15.75" customHeight="1"/>
    <row r="9783" ht="15.75" customHeight="1"/>
    <row r="9784" ht="15.75" customHeight="1"/>
    <row r="9785" ht="15.75" customHeight="1"/>
    <row r="9786" ht="15.75" customHeight="1"/>
    <row r="9787" ht="15.75" customHeight="1"/>
    <row r="9788" ht="15.75" customHeight="1"/>
    <row r="9789" ht="15.75" customHeight="1"/>
    <row r="9790" ht="15.75" customHeight="1"/>
    <row r="9791" ht="15.75" customHeight="1"/>
    <row r="9792" ht="15.75" customHeight="1"/>
    <row r="9793" ht="15.75" customHeight="1"/>
    <row r="9794" ht="15.75" customHeight="1"/>
    <row r="9795" ht="15.75" customHeight="1"/>
    <row r="9796" ht="15.75" customHeight="1"/>
    <row r="9797" ht="15.75" customHeight="1"/>
    <row r="9798" ht="15.75" customHeight="1"/>
    <row r="9799" ht="15.75" customHeight="1"/>
    <row r="9800" ht="15.75" customHeight="1"/>
    <row r="9801" ht="15.75" customHeight="1"/>
    <row r="9802" ht="15.75" customHeight="1"/>
    <row r="9803" ht="15.75" customHeight="1"/>
    <row r="9804" ht="15.75" customHeight="1"/>
    <row r="9805" ht="15.75" customHeight="1"/>
    <row r="9806" ht="15.75" customHeight="1"/>
    <row r="9807" ht="15.75" customHeight="1"/>
    <row r="9808" ht="15.75" customHeight="1"/>
    <row r="9809" ht="15.75" customHeight="1"/>
    <row r="9810" ht="15.75" customHeight="1"/>
    <row r="9811" ht="15.75" customHeight="1"/>
    <row r="9812" ht="15.75" customHeight="1"/>
    <row r="9813" ht="15.75" customHeight="1"/>
    <row r="9814" ht="15.75" customHeight="1"/>
    <row r="9815" ht="15.75" customHeight="1"/>
    <row r="9816" ht="15.75" customHeight="1"/>
    <row r="9817" ht="15.75" customHeight="1"/>
    <row r="9818" ht="15.75" customHeight="1"/>
    <row r="9819" ht="15.75" customHeight="1"/>
    <row r="9820" ht="15.75" customHeight="1"/>
    <row r="9821" ht="15.75" customHeight="1"/>
    <row r="9822" ht="15.75" customHeight="1"/>
    <row r="9823" ht="15.75" customHeight="1"/>
    <row r="9824" ht="15.75" customHeight="1"/>
    <row r="9825" ht="15.75" customHeight="1"/>
    <row r="9826" ht="15.75" customHeight="1"/>
    <row r="9827" ht="15.75" customHeight="1"/>
    <row r="9828" ht="15.75" customHeight="1"/>
    <row r="9829" ht="15.75" customHeight="1"/>
    <row r="9830" ht="15.75" customHeight="1"/>
    <row r="9831" ht="15.75" customHeight="1"/>
    <row r="9832" ht="15.75" customHeight="1"/>
    <row r="9833" ht="15.75" customHeight="1"/>
    <row r="9834" ht="15.75" customHeight="1"/>
    <row r="9835" ht="15.75" customHeight="1"/>
    <row r="9836" ht="15.75" customHeight="1"/>
    <row r="9837" ht="15.75" customHeight="1"/>
    <row r="9838" ht="15.75" customHeight="1"/>
    <row r="9839" ht="15.75" customHeight="1"/>
    <row r="9840" ht="15.75" customHeight="1"/>
    <row r="9841" ht="15.75" customHeight="1"/>
    <row r="9842" ht="15.75" customHeight="1"/>
    <row r="9843" ht="15.75" customHeight="1"/>
    <row r="9844" ht="15.75" customHeight="1"/>
    <row r="9845" ht="15.75" customHeight="1"/>
    <row r="9846" ht="15.75" customHeight="1"/>
    <row r="9847" ht="15.75" customHeight="1"/>
    <row r="9848" ht="15.75" customHeight="1"/>
    <row r="9849" ht="15.75" customHeight="1"/>
    <row r="9850" ht="15.75" customHeight="1"/>
    <row r="9851" ht="15.75" customHeight="1"/>
    <row r="9852" ht="15.75" customHeight="1"/>
    <row r="9853" ht="15.75" customHeight="1"/>
    <row r="9854" ht="15.75" customHeight="1"/>
    <row r="9855" ht="15.75" customHeight="1"/>
    <row r="9856" ht="15.75" customHeight="1"/>
    <row r="9857" ht="15.75" customHeight="1"/>
    <row r="9858" ht="15.75" customHeight="1"/>
    <row r="9859" ht="15.75" customHeight="1"/>
    <row r="9860" ht="15.75" customHeight="1"/>
    <row r="9861" ht="15.75" customHeight="1"/>
    <row r="9862" ht="15.75" customHeight="1"/>
    <row r="9863" ht="15.75" customHeight="1"/>
    <row r="9864" ht="15.75" customHeight="1"/>
    <row r="9865" ht="15.75" customHeight="1"/>
    <row r="9866" ht="15.75" customHeight="1"/>
    <row r="9867" ht="15.75" customHeight="1"/>
    <row r="9868" ht="15.75" customHeight="1"/>
    <row r="9869" ht="15.75" customHeight="1"/>
    <row r="9870" ht="15.75" customHeight="1"/>
    <row r="9871" ht="15.75" customHeight="1"/>
    <row r="9872" ht="15.75" customHeight="1"/>
    <row r="9873" ht="15.75" customHeight="1"/>
    <row r="9874" ht="15.75" customHeight="1"/>
    <row r="9875" ht="15.75" customHeight="1"/>
    <row r="9876" ht="15.75" customHeight="1"/>
    <row r="9877" ht="15.75" customHeight="1"/>
    <row r="9878" ht="15.75" customHeight="1"/>
    <row r="9879" ht="15.75" customHeight="1"/>
    <row r="9880" ht="15.75" customHeight="1"/>
    <row r="9881" ht="15.75" customHeight="1"/>
    <row r="9882" ht="15.75" customHeight="1"/>
    <row r="9883" ht="15.75" customHeight="1"/>
    <row r="9884" ht="15.75" customHeight="1"/>
    <row r="9885" ht="15.75" customHeight="1"/>
    <row r="9886" ht="15.75" customHeight="1"/>
    <row r="9887" ht="15.75" customHeight="1"/>
    <row r="9888" ht="15.75" customHeight="1"/>
    <row r="9889" ht="15.75" customHeight="1"/>
    <row r="9890" ht="15.75" customHeight="1"/>
    <row r="9891" ht="15.75" customHeight="1"/>
    <row r="9892" ht="15.75" customHeight="1"/>
    <row r="9893" ht="15.75" customHeight="1"/>
    <row r="9894" ht="15.75" customHeight="1"/>
    <row r="9895" ht="15.75" customHeight="1"/>
    <row r="9896" ht="15.75" customHeight="1"/>
    <row r="9897" ht="15.75" customHeight="1"/>
    <row r="9898" ht="15.75" customHeight="1"/>
    <row r="9899" ht="15.75" customHeight="1"/>
    <row r="9900" ht="15.75" customHeight="1"/>
    <row r="9901" ht="15.75" customHeight="1"/>
    <row r="9902" ht="15.75" customHeight="1"/>
    <row r="9903" ht="15.75" customHeight="1"/>
    <row r="9904" ht="15.75" customHeight="1"/>
    <row r="9905" ht="15.75" customHeight="1"/>
    <row r="9906" ht="15.75" customHeight="1"/>
    <row r="9907" ht="15.75" customHeight="1"/>
    <row r="9908" ht="15.75" customHeight="1"/>
    <row r="9909" ht="15.75" customHeight="1"/>
    <row r="9910" ht="15.75" customHeight="1"/>
    <row r="9911" ht="15.75" customHeight="1"/>
    <row r="9912" ht="15.75" customHeight="1"/>
    <row r="9913" ht="15.75" customHeight="1"/>
    <row r="9914" ht="15.75" customHeight="1"/>
    <row r="9915" ht="15.75" customHeight="1"/>
    <row r="9916" ht="15.75" customHeight="1"/>
    <row r="9917" ht="15.75" customHeight="1"/>
    <row r="9918" ht="15.75" customHeight="1"/>
    <row r="9919" ht="15.75" customHeight="1"/>
    <row r="9920" ht="15.75" customHeight="1"/>
    <row r="9921" ht="15.75" customHeight="1"/>
    <row r="9922" ht="15.75" customHeight="1"/>
    <row r="9923" ht="15.75" customHeight="1"/>
    <row r="9924" ht="15.75" customHeight="1"/>
    <row r="9925" ht="15.75" customHeight="1"/>
    <row r="9926" ht="15.75" customHeight="1"/>
    <row r="9927" ht="15.75" customHeight="1"/>
    <row r="9928" ht="15.75" customHeight="1"/>
    <row r="9929" ht="15.75" customHeight="1"/>
    <row r="9930" ht="15.75" customHeight="1"/>
    <row r="9931" ht="15.75" customHeight="1"/>
    <row r="9932" ht="15.75" customHeight="1"/>
    <row r="9933" ht="15.75" customHeight="1"/>
    <row r="9934" ht="15.75" customHeight="1"/>
    <row r="9935" ht="15.75" customHeight="1"/>
    <row r="9936" ht="15.75" customHeight="1"/>
    <row r="9937" ht="15.75" customHeight="1"/>
    <row r="9938" ht="15.75" customHeight="1"/>
    <row r="9939" ht="15.75" customHeight="1"/>
    <row r="9940" ht="15.75" customHeight="1"/>
    <row r="9941" ht="15.75" customHeight="1"/>
    <row r="9942" ht="15.75" customHeight="1"/>
    <row r="9943" ht="15.75" customHeight="1"/>
    <row r="9944" ht="15.75" customHeight="1"/>
    <row r="9945" ht="15.75" customHeight="1"/>
    <row r="9946" ht="15.75" customHeight="1"/>
    <row r="9947" ht="15.75" customHeight="1"/>
    <row r="9948" ht="15.75" customHeight="1"/>
    <row r="9949" ht="15.75" customHeight="1"/>
    <row r="9950" ht="15.75" customHeight="1"/>
    <row r="9951" ht="15.75" customHeight="1"/>
    <row r="9952" ht="15.75" customHeight="1"/>
    <row r="9953" ht="15.75" customHeight="1"/>
    <row r="9954" ht="15.75" customHeight="1"/>
    <row r="9955" ht="15.75" customHeight="1"/>
    <row r="9956" ht="15.75" customHeight="1"/>
    <row r="9957" ht="15.75" customHeight="1"/>
    <row r="9958" ht="15.75" customHeight="1"/>
    <row r="9959" ht="15.75" customHeight="1"/>
    <row r="9960" ht="15.75" customHeight="1"/>
    <row r="9961" ht="15.75" customHeight="1"/>
    <row r="9962" ht="15.75" customHeight="1"/>
    <row r="9963" ht="15.75" customHeight="1"/>
    <row r="9964" ht="15.75" customHeight="1"/>
    <row r="9965" ht="15.75" customHeight="1"/>
    <row r="9966" ht="15.75" customHeight="1"/>
    <row r="9967" ht="15.75" customHeight="1"/>
    <row r="9968" ht="15.75" customHeight="1"/>
    <row r="9969" ht="15.75" customHeight="1"/>
    <row r="9970" ht="15.75" customHeight="1"/>
    <row r="9971" ht="15.75" customHeight="1"/>
    <row r="9972" ht="15.75" customHeight="1"/>
    <row r="9973" ht="15.75" customHeight="1"/>
    <row r="9974" ht="15.75" customHeight="1"/>
    <row r="9975" ht="15.75" customHeight="1"/>
    <row r="9976" ht="15.75" customHeight="1"/>
    <row r="9977" ht="15.75" customHeight="1"/>
    <row r="9978" ht="15.75" customHeight="1"/>
    <row r="9979" ht="15.75" customHeight="1"/>
    <row r="9980" ht="15.75" customHeight="1"/>
    <row r="9981" ht="15.75" customHeight="1"/>
    <row r="9982" ht="15.75" customHeight="1"/>
    <row r="9983" ht="15.75" customHeight="1"/>
    <row r="9984" ht="15.75" customHeight="1"/>
    <row r="9985" ht="15.75" customHeight="1"/>
    <row r="9986" ht="15.75" customHeight="1"/>
    <row r="9987" ht="15.75" customHeight="1"/>
    <row r="9988" ht="15.75" customHeight="1"/>
    <row r="9989" ht="15.75" customHeight="1"/>
    <row r="9990" ht="15.75" customHeight="1"/>
    <row r="9991" ht="15.75" customHeight="1"/>
    <row r="9992" ht="15.75" customHeight="1"/>
    <row r="9993" ht="15.75" customHeight="1"/>
    <row r="9994" ht="15.75" customHeight="1"/>
    <row r="9995" ht="15.75" customHeight="1"/>
    <row r="9996" ht="15.75" customHeight="1"/>
    <row r="9997" ht="15.75" customHeight="1"/>
    <row r="9998" ht="15.75" customHeight="1"/>
    <row r="9999" ht="15.75" customHeight="1"/>
    <row r="10000" ht="15.75" customHeight="1"/>
    <row r="10001" ht="15.75" customHeight="1"/>
    <row r="10002" ht="15.75" customHeight="1"/>
    <row r="10003" ht="15.75" customHeight="1"/>
    <row r="10004" ht="15.75" customHeight="1"/>
    <row r="10005" ht="15.75" customHeight="1"/>
    <row r="10006" ht="15.75" customHeight="1"/>
    <row r="10007" ht="15.75" customHeight="1"/>
    <row r="10008" ht="15.75" customHeight="1"/>
    <row r="10009" ht="15.75" customHeight="1"/>
    <row r="10010" ht="15.75" customHeight="1"/>
    <row r="10011" ht="15.75" customHeight="1"/>
    <row r="10012" ht="15.75" customHeight="1"/>
    <row r="10013" ht="15.75" customHeight="1"/>
    <row r="10014" ht="15.75" customHeight="1"/>
    <row r="10015" ht="15.75" customHeight="1"/>
    <row r="10016" ht="15.75" customHeight="1"/>
    <row r="10017" ht="15.75" customHeight="1"/>
    <row r="10018" ht="15.75" customHeight="1"/>
    <row r="10019" ht="15.75" customHeight="1"/>
    <row r="10020" ht="15.75" customHeight="1"/>
    <row r="10021" ht="15.75" customHeight="1"/>
    <row r="10022" ht="15.75" customHeight="1"/>
    <row r="10023" ht="15.75" customHeight="1"/>
    <row r="10024" ht="15.75" customHeight="1"/>
    <row r="10025" ht="15.75" customHeight="1"/>
    <row r="10026" ht="15.75" customHeight="1"/>
    <row r="10027" ht="15.75" customHeight="1"/>
    <row r="10028" ht="15.75" customHeight="1"/>
    <row r="10029" ht="15.75" customHeight="1"/>
    <row r="10030" ht="15.75" customHeight="1"/>
    <row r="10031" ht="15.75" customHeight="1"/>
    <row r="10032" ht="15.75" customHeight="1"/>
    <row r="10033" ht="15.75" customHeight="1"/>
    <row r="10034" ht="15.75" customHeight="1"/>
    <row r="10035" ht="15.75" customHeight="1"/>
    <row r="10036" ht="15.75" customHeight="1"/>
    <row r="10037" ht="15.75" customHeight="1"/>
    <row r="10038" ht="15.75" customHeight="1"/>
    <row r="10039" ht="15.75" customHeight="1"/>
    <row r="10040" ht="15.75" customHeight="1"/>
    <row r="10041" ht="15.75" customHeight="1"/>
    <row r="10042" ht="15.75" customHeight="1"/>
    <row r="10043" ht="15.75" customHeight="1"/>
    <row r="10044" ht="15.75" customHeight="1"/>
    <row r="10045" ht="15.75" customHeight="1"/>
    <row r="10046" ht="15.75" customHeight="1"/>
    <row r="10047" ht="15.75" customHeight="1"/>
    <row r="10048" ht="15.75" customHeight="1"/>
    <row r="10049" ht="15.75" customHeight="1"/>
    <row r="10050" ht="15.75" customHeight="1"/>
    <row r="10051" ht="15.75" customHeight="1"/>
    <row r="10052" ht="15.75" customHeight="1"/>
    <row r="10053" ht="15.75" customHeight="1"/>
    <row r="10054" ht="15.75" customHeight="1"/>
    <row r="10055" ht="15.75" customHeight="1"/>
    <row r="10056" ht="15.75" customHeight="1"/>
    <row r="10057" ht="15.75" customHeight="1"/>
    <row r="10058" ht="15.75" customHeight="1"/>
    <row r="10059" ht="15.75" customHeight="1"/>
    <row r="10060" ht="15.75" customHeight="1"/>
    <row r="10061" ht="15.75" customHeight="1"/>
    <row r="10062" ht="15.75" customHeight="1"/>
    <row r="10063" ht="15.75" customHeight="1"/>
    <row r="10064" ht="15.75" customHeight="1"/>
    <row r="10065" ht="15.75" customHeight="1"/>
    <row r="10066" ht="15.75" customHeight="1"/>
    <row r="10067" ht="15.75" customHeight="1"/>
    <row r="10068" ht="15.75" customHeight="1"/>
    <row r="10069" ht="15.75" customHeight="1"/>
    <row r="10070" ht="15.75" customHeight="1"/>
    <row r="10071" ht="15.75" customHeight="1"/>
    <row r="10072" ht="15.75" customHeight="1"/>
    <row r="10073" ht="15.75" customHeight="1"/>
    <row r="10074" ht="15.75" customHeight="1"/>
    <row r="10075" ht="15.75" customHeight="1"/>
    <row r="10076" ht="15.75" customHeight="1"/>
    <row r="10077" ht="15.75" customHeight="1"/>
    <row r="10078" ht="15.75" customHeight="1"/>
    <row r="10079" ht="15.75" customHeight="1"/>
    <row r="10080" ht="15.75" customHeight="1"/>
    <row r="10081" ht="15.75" customHeight="1"/>
    <row r="10082" ht="15.75" customHeight="1"/>
    <row r="10083" ht="15.75" customHeight="1"/>
    <row r="10084" ht="15.75" customHeight="1"/>
    <row r="10085" ht="15.75" customHeight="1"/>
    <row r="10086" ht="15.75" customHeight="1"/>
    <row r="10087" ht="15.75" customHeight="1"/>
    <row r="10088" ht="15.75" customHeight="1"/>
    <row r="10089" ht="15.75" customHeight="1"/>
    <row r="10090" ht="15.75" customHeight="1"/>
    <row r="10091" ht="15.75" customHeight="1"/>
    <row r="10092" ht="15.75" customHeight="1"/>
    <row r="10093" ht="15.75" customHeight="1"/>
    <row r="10094" ht="15.75" customHeight="1"/>
    <row r="10095" ht="15.75" customHeight="1"/>
    <row r="10096" ht="15.75" customHeight="1"/>
    <row r="10097" ht="15.75" customHeight="1"/>
    <row r="10098" ht="15.75" customHeight="1"/>
    <row r="10099" ht="15.75" customHeight="1"/>
    <row r="10100" ht="15.75" customHeight="1"/>
    <row r="10101" ht="15.75" customHeight="1"/>
    <row r="10102" ht="15.75" customHeight="1"/>
    <row r="10103" ht="15.75" customHeight="1"/>
    <row r="10104" ht="15.75" customHeight="1"/>
    <row r="10105" ht="15.75" customHeight="1"/>
    <row r="10106" ht="15.75" customHeight="1"/>
    <row r="10107" ht="15.75" customHeight="1"/>
    <row r="10108" ht="15.75" customHeight="1"/>
    <row r="10109" ht="15.75" customHeight="1"/>
    <row r="10110" ht="15.75" customHeight="1"/>
    <row r="10111" ht="15.75" customHeight="1"/>
    <row r="10112" ht="15.75" customHeight="1"/>
    <row r="10113" ht="15.75" customHeight="1"/>
    <row r="10114" ht="15.75" customHeight="1"/>
    <row r="10115" ht="15.75" customHeight="1"/>
    <row r="10116" ht="15.75" customHeight="1"/>
    <row r="10117" ht="15.75" customHeight="1"/>
    <row r="10118" ht="15.75" customHeight="1"/>
    <row r="10119" ht="15.75" customHeight="1"/>
    <row r="10120" ht="15.75" customHeight="1"/>
    <row r="10121" ht="15.75" customHeight="1"/>
    <row r="10122" ht="15.75" customHeight="1"/>
    <row r="10123" ht="15.75" customHeight="1"/>
    <row r="10124" ht="15.75" customHeight="1"/>
    <row r="10125" ht="15.75" customHeight="1"/>
    <row r="10126" ht="15.75" customHeight="1"/>
    <row r="10127" ht="15.75" customHeight="1"/>
    <row r="10128" ht="15.75" customHeight="1"/>
    <row r="10129" ht="15.75" customHeight="1"/>
    <row r="10130" ht="15.75" customHeight="1"/>
    <row r="10131" ht="15.75" customHeight="1"/>
    <row r="10132" ht="15.75" customHeight="1"/>
    <row r="10133" ht="15.75" customHeight="1"/>
    <row r="10134" ht="15.75" customHeight="1"/>
    <row r="10135" ht="15.75" customHeight="1"/>
    <row r="10136" ht="15.75" customHeight="1"/>
    <row r="10137" ht="15.75" customHeight="1"/>
    <row r="10138" ht="15.75" customHeight="1"/>
    <row r="10139" ht="15.75" customHeight="1"/>
    <row r="10140" ht="15.75" customHeight="1"/>
    <row r="10141" ht="15.75" customHeight="1"/>
    <row r="10142" ht="15.75" customHeight="1"/>
    <row r="10143" ht="15.75" customHeight="1"/>
    <row r="10144" ht="15.75" customHeight="1"/>
    <row r="10145" ht="15.75" customHeight="1"/>
    <row r="10146" ht="15.75" customHeight="1"/>
    <row r="10147" ht="15.75" customHeight="1"/>
    <row r="10148" ht="15.75" customHeight="1"/>
    <row r="10149" ht="15.75" customHeight="1"/>
    <row r="10150" ht="15.75" customHeight="1"/>
    <row r="10151" ht="15.75" customHeight="1"/>
    <row r="10152" ht="15.75" customHeight="1"/>
    <row r="10153" ht="15.75" customHeight="1"/>
    <row r="10154" ht="15.75" customHeight="1"/>
    <row r="10155" ht="15.75" customHeight="1"/>
    <row r="10156" ht="15.75" customHeight="1"/>
    <row r="10157" ht="15.75" customHeight="1"/>
    <row r="10158" ht="15.75" customHeight="1"/>
    <row r="10159" ht="15.75" customHeight="1"/>
    <row r="10160" ht="15.75" customHeight="1"/>
    <row r="10161" ht="15.75" customHeight="1"/>
    <row r="10162" ht="15.75" customHeight="1"/>
    <row r="10163" ht="15.75" customHeight="1"/>
    <row r="10164" ht="15.75" customHeight="1"/>
    <row r="10165" ht="15.75" customHeight="1"/>
    <row r="10166" ht="15.75" customHeight="1"/>
    <row r="10167" ht="15.75" customHeight="1"/>
    <row r="10168" ht="15.75" customHeight="1"/>
    <row r="10169" ht="15.75" customHeight="1"/>
    <row r="10170" ht="15.75" customHeight="1"/>
    <row r="10171" ht="15.75" customHeight="1"/>
    <row r="10172" ht="15.75" customHeight="1"/>
    <row r="10173" ht="15.75" customHeight="1"/>
    <row r="10174" ht="15.75" customHeight="1"/>
    <row r="10175" ht="15.75" customHeight="1"/>
    <row r="10176" ht="15.75" customHeight="1"/>
    <row r="10177" ht="15.75" customHeight="1"/>
    <row r="10178" ht="15.75" customHeight="1"/>
    <row r="10179" ht="15.75" customHeight="1"/>
    <row r="10180" ht="15.75" customHeight="1"/>
    <row r="10181" ht="15.75" customHeight="1"/>
    <row r="10182" ht="15.75" customHeight="1"/>
    <row r="10183" ht="15.75" customHeight="1"/>
    <row r="10184" ht="15.75" customHeight="1"/>
    <row r="10185" ht="15.75" customHeight="1"/>
    <row r="10186" ht="15.75" customHeight="1"/>
    <row r="10187" ht="15.75" customHeight="1"/>
    <row r="10188" ht="15.75" customHeight="1"/>
    <row r="10189" ht="15.75" customHeight="1"/>
    <row r="10190" ht="15.75" customHeight="1"/>
    <row r="10191" ht="15.75" customHeight="1"/>
    <row r="10192" ht="15.75" customHeight="1"/>
    <row r="10193" ht="15.75" customHeight="1"/>
    <row r="10194" ht="15.75" customHeight="1"/>
    <row r="10195" ht="15.75" customHeight="1"/>
    <row r="10196" ht="15.75" customHeight="1"/>
    <row r="10197" ht="15.75" customHeight="1"/>
    <row r="10198" ht="15.75" customHeight="1"/>
    <row r="10199" ht="15.75" customHeight="1"/>
    <row r="10200" ht="15.75" customHeight="1"/>
    <row r="10201" ht="15.75" customHeight="1"/>
    <row r="10202" ht="15.75" customHeight="1"/>
    <row r="10203" ht="15.75" customHeight="1"/>
    <row r="10204" ht="15.75" customHeight="1"/>
    <row r="10205" ht="15.75" customHeight="1"/>
    <row r="10206" ht="15.75" customHeight="1"/>
    <row r="10207" ht="15.75" customHeight="1"/>
    <row r="10208" ht="15.75" customHeight="1"/>
    <row r="10209" ht="15.75" customHeight="1"/>
    <row r="10210" ht="15.75" customHeight="1"/>
    <row r="10211" ht="15.75" customHeight="1"/>
    <row r="10212" ht="15.75" customHeight="1"/>
    <row r="10213" ht="15.75" customHeight="1"/>
    <row r="10214" ht="15.75" customHeight="1"/>
    <row r="10215" ht="15.75" customHeight="1"/>
    <row r="10216" ht="15.75" customHeight="1"/>
    <row r="10217" ht="15.75" customHeight="1"/>
    <row r="10218" ht="15.75" customHeight="1"/>
    <row r="10219" ht="15.75" customHeight="1"/>
    <row r="10220" ht="15.75" customHeight="1"/>
    <row r="10221" ht="15.75" customHeight="1"/>
    <row r="10222" ht="15.75" customHeight="1"/>
    <row r="10223" ht="15.75" customHeight="1"/>
    <row r="10224" ht="15.75" customHeight="1"/>
    <row r="10225" ht="15.75" customHeight="1"/>
    <row r="10226" ht="15.75" customHeight="1"/>
    <row r="10227" ht="15.75" customHeight="1"/>
    <row r="10228" ht="15.75" customHeight="1"/>
    <row r="10229" ht="15.75" customHeight="1"/>
    <row r="10230" ht="15.75" customHeight="1"/>
    <row r="10231" ht="15.75" customHeight="1"/>
    <row r="10232" ht="15.75" customHeight="1"/>
    <row r="10233" ht="15.75" customHeight="1"/>
    <row r="10234" ht="15.75" customHeight="1"/>
    <row r="10235" ht="15.75" customHeight="1"/>
    <row r="10236" ht="15.75" customHeight="1"/>
    <row r="10237" ht="15.75" customHeight="1"/>
    <row r="10238" ht="15.75" customHeight="1"/>
    <row r="10239" ht="15.75" customHeight="1"/>
    <row r="10240" ht="15.75" customHeight="1"/>
    <row r="10241" ht="15.75" customHeight="1"/>
    <row r="10242" ht="15.75" customHeight="1"/>
    <row r="10243" ht="15.75" customHeight="1"/>
    <row r="10244" ht="15.75" customHeight="1"/>
    <row r="10245" ht="15.75" customHeight="1"/>
    <row r="10246" ht="15.75" customHeight="1"/>
    <row r="10247" ht="15.75" customHeight="1"/>
    <row r="10248" ht="15.75" customHeight="1"/>
    <row r="10249" ht="15.75" customHeight="1"/>
    <row r="10250" ht="15.75" customHeight="1"/>
    <row r="10251" ht="15.75" customHeight="1"/>
    <row r="10252" ht="15.75" customHeight="1"/>
    <row r="10253" ht="15.75" customHeight="1"/>
    <row r="10254" ht="15.75" customHeight="1"/>
    <row r="10255" ht="15.75" customHeight="1"/>
    <row r="10256" ht="15.75" customHeight="1"/>
    <row r="10257" ht="15.75" customHeight="1"/>
    <row r="10258" ht="15.75" customHeight="1"/>
    <row r="10259" ht="15.75" customHeight="1"/>
    <row r="10260" ht="15.75" customHeight="1"/>
    <row r="10261" ht="15.75" customHeight="1"/>
    <row r="10262" ht="15.75" customHeight="1"/>
    <row r="10263" ht="15.75" customHeight="1"/>
    <row r="10264" ht="15.75" customHeight="1"/>
    <row r="10265" ht="15.75" customHeight="1"/>
    <row r="10266" ht="15.75" customHeight="1"/>
    <row r="10267" ht="15.75" customHeight="1"/>
    <row r="10268" ht="15.75" customHeight="1"/>
    <row r="10269" ht="15.75" customHeight="1"/>
    <row r="10270" ht="15.75" customHeight="1"/>
    <row r="10271" ht="15.75" customHeight="1"/>
    <row r="10272" ht="15.75" customHeight="1"/>
    <row r="10273" ht="15.75" customHeight="1"/>
    <row r="10274" ht="15.75" customHeight="1"/>
    <row r="10275" ht="15.75" customHeight="1"/>
    <row r="10276" ht="15.75" customHeight="1"/>
    <row r="10277" ht="15.75" customHeight="1"/>
    <row r="10278" ht="15.75" customHeight="1"/>
    <row r="10279" ht="15.75" customHeight="1"/>
    <row r="10280" ht="15.75" customHeight="1"/>
    <row r="10281" ht="15.75" customHeight="1"/>
    <row r="10282" ht="15.75" customHeight="1"/>
    <row r="10283" ht="15.75" customHeight="1"/>
    <row r="10284" ht="15.75" customHeight="1"/>
    <row r="10285" ht="15.75" customHeight="1"/>
    <row r="10286" ht="15.75" customHeight="1"/>
    <row r="10287" ht="15.75" customHeight="1"/>
    <row r="10288" ht="15.75" customHeight="1"/>
    <row r="10289" ht="15.75" customHeight="1"/>
    <row r="10290" ht="15.75" customHeight="1"/>
    <row r="10291" ht="15.75" customHeight="1"/>
    <row r="10292" ht="15.75" customHeight="1"/>
    <row r="10293" ht="15.75" customHeight="1"/>
    <row r="10294" ht="15.75" customHeight="1"/>
    <row r="10295" ht="15.75" customHeight="1"/>
    <row r="10296" ht="15.75" customHeight="1"/>
    <row r="10297" ht="15.75" customHeight="1"/>
    <row r="10298" ht="15.75" customHeight="1"/>
    <row r="10299" ht="15.75" customHeight="1"/>
    <row r="10300" ht="15.75" customHeight="1"/>
    <row r="10301" ht="15.75" customHeight="1"/>
    <row r="10302" ht="15.75" customHeight="1"/>
    <row r="10303" ht="15.75" customHeight="1"/>
    <row r="10304" ht="15.75" customHeight="1"/>
    <row r="10305" ht="15.75" customHeight="1"/>
    <row r="10306" ht="15.75" customHeight="1"/>
    <row r="10307" ht="15.75" customHeight="1"/>
    <row r="10308" ht="15.75" customHeight="1"/>
    <row r="10309" ht="15.75" customHeight="1"/>
    <row r="10310" ht="15.75" customHeight="1"/>
    <row r="10311" ht="15.75" customHeight="1"/>
    <row r="10312" ht="15.75" customHeight="1"/>
    <row r="10313" ht="15.75" customHeight="1"/>
    <row r="10314" ht="15.75" customHeight="1"/>
    <row r="10315" ht="15.75" customHeight="1"/>
    <row r="10316" ht="15.75" customHeight="1"/>
    <row r="10317" ht="15.75" customHeight="1"/>
    <row r="10318" ht="15.75" customHeight="1"/>
    <row r="10319" ht="15.75" customHeight="1"/>
    <row r="10320" ht="15.75" customHeight="1"/>
    <row r="10321" ht="15.75" customHeight="1"/>
    <row r="10322" ht="15.75" customHeight="1"/>
    <row r="10323" ht="15.75" customHeight="1"/>
    <row r="10324" ht="15.75" customHeight="1"/>
    <row r="10325" ht="15.75" customHeight="1"/>
    <row r="10326" ht="15.75" customHeight="1"/>
    <row r="10327" ht="15.75" customHeight="1"/>
    <row r="10328" ht="15.75" customHeight="1"/>
    <row r="10329" ht="15.75" customHeight="1"/>
    <row r="10330" ht="15.75" customHeight="1"/>
    <row r="10331" ht="15.75" customHeight="1"/>
    <row r="10332" ht="15.75" customHeight="1"/>
    <row r="10333" ht="15.75" customHeight="1"/>
    <row r="10334" ht="15.75" customHeight="1"/>
    <row r="10335" ht="15.75" customHeight="1"/>
    <row r="10336" ht="15.75" customHeight="1"/>
    <row r="10337" ht="15.75" customHeight="1"/>
    <row r="10338" ht="15.75" customHeight="1"/>
    <row r="10339" ht="15.75" customHeight="1"/>
    <row r="10340" ht="15.75" customHeight="1"/>
    <row r="10341" ht="15.75" customHeight="1"/>
    <row r="10342" ht="15.75" customHeight="1"/>
    <row r="10343" ht="15.75" customHeight="1"/>
    <row r="10344" ht="15.75" customHeight="1"/>
    <row r="10345" ht="15.75" customHeight="1"/>
    <row r="10346" ht="15.75" customHeight="1"/>
    <row r="10347" ht="15.75" customHeight="1"/>
    <row r="10348" ht="15.75" customHeight="1"/>
    <row r="10349" ht="15.75" customHeight="1"/>
    <row r="10350" ht="15.75" customHeight="1"/>
    <row r="10351" ht="15.75" customHeight="1"/>
    <row r="10352" ht="15.75" customHeight="1"/>
    <row r="10353" ht="15.75" customHeight="1"/>
    <row r="10354" ht="15.75" customHeight="1"/>
    <row r="10355" ht="15.75" customHeight="1"/>
    <row r="10356" ht="15.75" customHeight="1"/>
    <row r="10357" ht="15.75" customHeight="1"/>
    <row r="10358" ht="15.75" customHeight="1"/>
    <row r="10359" ht="15.75" customHeight="1"/>
    <row r="10360" ht="15.75" customHeight="1"/>
    <row r="10361" ht="15.75" customHeight="1"/>
    <row r="10362" ht="15.75" customHeight="1"/>
    <row r="10363" ht="15.75" customHeight="1"/>
    <row r="10364" ht="15.75" customHeight="1"/>
    <row r="10365" ht="15.75" customHeight="1"/>
    <row r="10366" ht="15.75" customHeight="1"/>
    <row r="10367" ht="15.75" customHeight="1"/>
    <row r="10368" ht="15.75" customHeight="1"/>
    <row r="10369" ht="15.75" customHeight="1"/>
    <row r="10370" ht="15.75" customHeight="1"/>
    <row r="10371" ht="15.75" customHeight="1"/>
    <row r="10372" ht="15.75" customHeight="1"/>
    <row r="10373" ht="15.75" customHeight="1"/>
    <row r="10374" ht="15.75" customHeight="1"/>
    <row r="10375" ht="15.75" customHeight="1"/>
    <row r="10376" ht="15.75" customHeight="1"/>
    <row r="10377" ht="15.75" customHeight="1"/>
    <row r="10378" ht="15.75" customHeight="1"/>
    <row r="10379" ht="15.75" customHeight="1"/>
    <row r="10380" ht="15.75" customHeight="1"/>
    <row r="10381" ht="15.75" customHeight="1"/>
    <row r="10382" ht="15.75" customHeight="1"/>
    <row r="10383" ht="15.75" customHeight="1"/>
    <row r="10384" ht="15.75" customHeight="1"/>
    <row r="10385" ht="15.75" customHeight="1"/>
    <row r="10386" ht="15.75" customHeight="1"/>
    <row r="10387" ht="15.75" customHeight="1"/>
    <row r="10388" ht="15.75" customHeight="1"/>
    <row r="10389" ht="15.75" customHeight="1"/>
    <row r="10390" ht="15.75" customHeight="1"/>
    <row r="10391" ht="15.75" customHeight="1"/>
    <row r="10392" ht="15.75" customHeight="1"/>
    <row r="10393" ht="15.75" customHeight="1"/>
    <row r="10394" ht="15.75" customHeight="1"/>
    <row r="10395" ht="15.75" customHeight="1"/>
    <row r="10396" ht="15.75" customHeight="1"/>
    <row r="10397" ht="15.75" customHeight="1"/>
    <row r="10398" ht="15.75" customHeight="1"/>
    <row r="10399" ht="15.75" customHeight="1"/>
    <row r="10400" ht="15.75" customHeight="1"/>
    <row r="10401" ht="15.75" customHeight="1"/>
    <row r="10402" ht="15.75" customHeight="1"/>
    <row r="10403" ht="15.75" customHeight="1"/>
    <row r="10404" ht="15.75" customHeight="1"/>
    <row r="10405" ht="15.75" customHeight="1"/>
    <row r="10406" ht="15.75" customHeight="1"/>
    <row r="10407" ht="15.75" customHeight="1"/>
    <row r="10408" ht="15.75" customHeight="1"/>
    <row r="10409" ht="15.75" customHeight="1"/>
    <row r="10410" ht="15.75" customHeight="1"/>
    <row r="10411" ht="15.75" customHeight="1"/>
    <row r="10412" ht="15.75" customHeight="1"/>
    <row r="10413" ht="15.75" customHeight="1"/>
    <row r="10414" ht="15.75" customHeight="1"/>
    <row r="10415" ht="15.75" customHeight="1"/>
    <row r="10416" ht="15.75" customHeight="1"/>
    <row r="10417" ht="15.75" customHeight="1"/>
    <row r="10418" ht="15.75" customHeight="1"/>
    <row r="10419" ht="15.75" customHeight="1"/>
    <row r="10420" ht="15.75" customHeight="1"/>
    <row r="10421" ht="15.75" customHeight="1"/>
    <row r="10422" ht="15.75" customHeight="1"/>
    <row r="10423" ht="15.75" customHeight="1"/>
    <row r="10424" ht="15.75" customHeight="1"/>
    <row r="10425" ht="15.75" customHeight="1"/>
    <row r="10426" ht="15.75" customHeight="1"/>
    <row r="10427" ht="15.75" customHeight="1"/>
    <row r="10428" ht="15.75" customHeight="1"/>
    <row r="10429" ht="15.75" customHeight="1"/>
    <row r="10430" ht="15.75" customHeight="1"/>
    <row r="10431" ht="15.75" customHeight="1"/>
    <row r="10432" ht="15.75" customHeight="1"/>
    <row r="10433" ht="15.75" customHeight="1"/>
    <row r="10434" ht="15.75" customHeight="1"/>
    <row r="10435" ht="15.75" customHeight="1"/>
    <row r="10436" ht="15.75" customHeight="1"/>
    <row r="10437" ht="15.75" customHeight="1"/>
    <row r="10438" ht="15.75" customHeight="1"/>
    <row r="10439" ht="15.75" customHeight="1"/>
    <row r="10440" ht="15.75" customHeight="1"/>
    <row r="10441" ht="15.75" customHeight="1"/>
    <row r="10442" ht="15.75" customHeight="1"/>
    <row r="10443" ht="15.75" customHeight="1"/>
    <row r="10444" ht="15.75" customHeight="1"/>
    <row r="10445" ht="15.75" customHeight="1"/>
    <row r="10446" ht="15.75" customHeight="1"/>
    <row r="10447" ht="15.75" customHeight="1"/>
    <row r="10448" ht="15.75" customHeight="1"/>
    <row r="10449" ht="15.75" customHeight="1"/>
    <row r="10450" ht="15.75" customHeight="1"/>
    <row r="10451" ht="15.75" customHeight="1"/>
    <row r="10452" ht="15.75" customHeight="1"/>
    <row r="10453" ht="15.75" customHeight="1"/>
    <row r="10454" ht="15.75" customHeight="1"/>
    <row r="10455" ht="15.75" customHeight="1"/>
    <row r="10456" ht="15.75" customHeight="1"/>
    <row r="10457" ht="15.75" customHeight="1"/>
    <row r="10458" ht="15.75" customHeight="1"/>
    <row r="10459" ht="15.75" customHeight="1"/>
    <row r="10460" ht="15.75" customHeight="1"/>
    <row r="10461" ht="15.75" customHeight="1"/>
    <row r="10462" ht="15.75" customHeight="1"/>
    <row r="10463" ht="15.75" customHeight="1"/>
    <row r="10464" ht="15.75" customHeight="1"/>
    <row r="10465" ht="15.75" customHeight="1"/>
    <row r="10466" ht="15.75" customHeight="1"/>
    <row r="10467" ht="15.75" customHeight="1"/>
    <row r="10468" ht="15.75" customHeight="1"/>
    <row r="10469" ht="15.75" customHeight="1"/>
    <row r="10470" ht="15.75" customHeight="1"/>
    <row r="10471" ht="15.75" customHeight="1"/>
    <row r="10472" ht="15.75" customHeight="1"/>
    <row r="10473" ht="15.75" customHeight="1"/>
    <row r="10474" ht="15.75" customHeight="1"/>
    <row r="10475" ht="15.75" customHeight="1"/>
    <row r="10476" ht="15.75" customHeight="1"/>
    <row r="10477" ht="15.75" customHeight="1"/>
    <row r="10478" ht="15.75" customHeight="1"/>
    <row r="10479" ht="15.75" customHeight="1"/>
    <row r="10480" ht="15.75" customHeight="1"/>
    <row r="10481" ht="15.75" customHeight="1"/>
    <row r="10482" ht="15.75" customHeight="1"/>
    <row r="10483" ht="15.75" customHeight="1"/>
    <row r="10484" ht="15.75" customHeight="1"/>
    <row r="10485" ht="15.75" customHeight="1"/>
    <row r="10486" ht="15.75" customHeight="1"/>
    <row r="10487" ht="15.75" customHeight="1"/>
    <row r="10488" ht="15.75" customHeight="1"/>
    <row r="10489" ht="15.75" customHeight="1"/>
    <row r="10490" ht="15.75" customHeight="1"/>
    <row r="10491" ht="15.75" customHeight="1"/>
    <row r="10492" ht="15.75" customHeight="1"/>
    <row r="10493" ht="15.75" customHeight="1"/>
    <row r="10494" ht="15.75" customHeight="1"/>
    <row r="10495" ht="15.75" customHeight="1"/>
    <row r="10496" ht="15.75" customHeight="1"/>
    <row r="10497" ht="15.75" customHeight="1"/>
    <row r="10498" ht="15.75" customHeight="1"/>
    <row r="10499" ht="15.75" customHeight="1"/>
    <row r="10500" ht="15.75" customHeight="1"/>
    <row r="10501" ht="15.75" customHeight="1"/>
    <row r="10502" ht="15.75" customHeight="1"/>
    <row r="10503" ht="15.75" customHeight="1"/>
    <row r="10504" ht="15.75" customHeight="1"/>
    <row r="10505" ht="15.75" customHeight="1"/>
    <row r="10506" ht="15.75" customHeight="1"/>
    <row r="10507" ht="15.75" customHeight="1"/>
    <row r="10508" ht="15.75" customHeight="1"/>
    <row r="10509" ht="15.75" customHeight="1"/>
    <row r="10510" ht="15.75" customHeight="1"/>
    <row r="10511" ht="15.75" customHeight="1"/>
    <row r="10512" ht="15.75" customHeight="1"/>
    <row r="10513" ht="15.75" customHeight="1"/>
    <row r="10514" ht="15.75" customHeight="1"/>
    <row r="10515" ht="15.75" customHeight="1"/>
    <row r="10516" ht="15.75" customHeight="1"/>
    <row r="10517" ht="15.75" customHeight="1"/>
    <row r="10518" ht="15.75" customHeight="1"/>
    <row r="10519" ht="15.75" customHeight="1"/>
    <row r="10520" ht="15.75" customHeight="1"/>
    <row r="10521" ht="15.75" customHeight="1"/>
    <row r="10522" ht="15.75" customHeight="1"/>
    <row r="10523" ht="15.75" customHeight="1"/>
    <row r="10524" ht="15.75" customHeight="1"/>
    <row r="10525" ht="15.75" customHeight="1"/>
    <row r="10526" ht="15.75" customHeight="1"/>
    <row r="10527" ht="15.75" customHeight="1"/>
    <row r="10528" ht="15.75" customHeight="1"/>
    <row r="10529" ht="15.75" customHeight="1"/>
    <row r="10530" ht="15.75" customHeight="1"/>
    <row r="10531" ht="15.75" customHeight="1"/>
    <row r="10532" ht="15.75" customHeight="1"/>
    <row r="10533" ht="15.75" customHeight="1"/>
    <row r="10534" ht="15.75" customHeight="1"/>
    <row r="10535" ht="15.75" customHeight="1"/>
    <row r="10536" ht="15.75" customHeight="1"/>
    <row r="10537" ht="15.75" customHeight="1"/>
    <row r="10538" ht="15.75" customHeight="1"/>
    <row r="10539" ht="15.75" customHeight="1"/>
    <row r="10540" ht="15.75" customHeight="1"/>
    <row r="10541" ht="15.75" customHeight="1"/>
    <row r="10542" ht="15.75" customHeight="1"/>
    <row r="10543" ht="15.75" customHeight="1"/>
    <row r="10544" ht="15.75" customHeight="1"/>
    <row r="10545" ht="15.75" customHeight="1"/>
    <row r="10546" ht="15.75" customHeight="1"/>
    <row r="10547" ht="15.75" customHeight="1"/>
    <row r="10548" ht="15.75" customHeight="1"/>
    <row r="10549" ht="15.75" customHeight="1"/>
    <row r="10550" ht="15.75" customHeight="1"/>
    <row r="10551" ht="15.75" customHeight="1"/>
    <row r="10552" ht="15.75" customHeight="1"/>
    <row r="10553" ht="15.75" customHeight="1"/>
    <row r="10554" ht="15.75" customHeight="1"/>
    <row r="10555" ht="15.75" customHeight="1"/>
    <row r="10556" ht="15.75" customHeight="1"/>
    <row r="10557" ht="15.75" customHeight="1"/>
    <row r="10558" ht="15.75" customHeight="1"/>
    <row r="10559" ht="15.75" customHeight="1"/>
    <row r="10560" ht="15.75" customHeight="1"/>
    <row r="10561" ht="15.75" customHeight="1"/>
    <row r="10562" ht="15.75" customHeight="1"/>
    <row r="10563" ht="15.75" customHeight="1"/>
    <row r="10564" ht="15.75" customHeight="1"/>
    <row r="10565" ht="15.75" customHeight="1"/>
    <row r="10566" ht="15.75" customHeight="1"/>
    <row r="10567" ht="15.75" customHeight="1"/>
    <row r="10568" ht="15.75" customHeight="1"/>
    <row r="10569" ht="15.75" customHeight="1"/>
    <row r="10570" ht="15.75" customHeight="1"/>
    <row r="10571" ht="15.75" customHeight="1"/>
    <row r="10572" ht="15.75" customHeight="1"/>
    <row r="10573" ht="15.75" customHeight="1"/>
    <row r="10574" ht="15.75" customHeight="1"/>
    <row r="10575" ht="15.75" customHeight="1"/>
    <row r="10576" ht="15.75" customHeight="1"/>
    <row r="10577" ht="15.75" customHeight="1"/>
    <row r="10578" ht="15.75" customHeight="1"/>
    <row r="10579" ht="15.75" customHeight="1"/>
    <row r="10580" ht="15.75" customHeight="1"/>
    <row r="10581" ht="15.75" customHeight="1"/>
    <row r="10582" ht="15.75" customHeight="1"/>
    <row r="10583" ht="15.75" customHeight="1"/>
    <row r="10584" ht="15.75" customHeight="1"/>
    <row r="10585" ht="15.75" customHeight="1"/>
    <row r="10586" ht="15.75" customHeight="1"/>
    <row r="10587" ht="15.75" customHeight="1"/>
    <row r="10588" ht="15.75" customHeight="1"/>
    <row r="10589" ht="15.75" customHeight="1"/>
    <row r="10590" ht="15.75" customHeight="1"/>
    <row r="10591" ht="15.75" customHeight="1"/>
    <row r="10592" ht="15.75" customHeight="1"/>
    <row r="10593" ht="15.75" customHeight="1"/>
    <row r="10594" ht="15.75" customHeight="1"/>
    <row r="10595" ht="15.75" customHeight="1"/>
    <row r="10596" ht="15.75" customHeight="1"/>
    <row r="10597" ht="15.75" customHeight="1"/>
    <row r="10598" ht="15.75" customHeight="1"/>
    <row r="10599" ht="15.75" customHeight="1"/>
    <row r="10600" ht="15.75" customHeight="1"/>
    <row r="10601" ht="15.75" customHeight="1"/>
    <row r="10602" ht="15.75" customHeight="1"/>
    <row r="10603" ht="15.75" customHeight="1"/>
    <row r="10604" ht="15.75" customHeight="1"/>
    <row r="10605" ht="15.75" customHeight="1"/>
    <row r="10606" ht="15.75" customHeight="1"/>
    <row r="10607" ht="15.75" customHeight="1"/>
    <row r="10608" ht="15.75" customHeight="1"/>
    <row r="10609" ht="15.75" customHeight="1"/>
    <row r="10610" ht="15.75" customHeight="1"/>
    <row r="10611" ht="15.75" customHeight="1"/>
    <row r="10612" ht="15.75" customHeight="1"/>
    <row r="10613" ht="15.75" customHeight="1"/>
    <row r="10614" ht="15.75" customHeight="1"/>
    <row r="10615" ht="15.75" customHeight="1"/>
    <row r="10616" ht="15.75" customHeight="1"/>
    <row r="10617" ht="15.75" customHeight="1"/>
    <row r="10618" ht="15.75" customHeight="1"/>
    <row r="10619" ht="15.75" customHeight="1"/>
    <row r="10620" ht="15.75" customHeight="1"/>
    <row r="10621" ht="15.75" customHeight="1"/>
    <row r="10622" ht="15.75" customHeight="1"/>
    <row r="10623" ht="15.75" customHeight="1"/>
    <row r="10624" ht="15.75" customHeight="1"/>
    <row r="10625" ht="15.75" customHeight="1"/>
    <row r="10626" ht="15.75" customHeight="1"/>
    <row r="10627" ht="15.75" customHeight="1"/>
    <row r="10628" ht="15.75" customHeight="1"/>
    <row r="10629" ht="15.75" customHeight="1"/>
    <row r="10630" ht="15.75" customHeight="1"/>
    <row r="10631" ht="15.75" customHeight="1"/>
    <row r="10632" ht="15.75" customHeight="1"/>
    <row r="10633" ht="15.75" customHeight="1"/>
    <row r="10634" ht="15.75" customHeight="1"/>
    <row r="10635" ht="15.75" customHeight="1"/>
    <row r="10636" ht="15.75" customHeight="1"/>
    <row r="10637" ht="15.75" customHeight="1"/>
    <row r="10638" ht="15.75" customHeight="1"/>
    <row r="10639" ht="15.75" customHeight="1"/>
    <row r="10640" ht="15.75" customHeight="1"/>
    <row r="10641" ht="15.75" customHeight="1"/>
    <row r="10642" ht="15.75" customHeight="1"/>
    <row r="10643" ht="15.75" customHeight="1"/>
    <row r="10644" ht="15.75" customHeight="1"/>
    <row r="10645" ht="15.75" customHeight="1"/>
    <row r="10646" ht="15.75" customHeight="1"/>
    <row r="10647" ht="15.75" customHeight="1"/>
    <row r="10648" ht="15.75" customHeight="1"/>
    <row r="10649" ht="15.75" customHeight="1"/>
    <row r="10650" ht="15.75" customHeight="1"/>
    <row r="10651" ht="15.75" customHeight="1"/>
    <row r="10652" ht="15.75" customHeight="1"/>
    <row r="10653" ht="15.75" customHeight="1"/>
    <row r="10654" ht="15.75" customHeight="1"/>
    <row r="10655" ht="15.75" customHeight="1"/>
    <row r="10656" ht="15.75" customHeight="1"/>
    <row r="10657" ht="15.75" customHeight="1"/>
    <row r="10658" ht="15.75" customHeight="1"/>
    <row r="10659" ht="15.75" customHeight="1"/>
    <row r="10660" ht="15.75" customHeight="1"/>
    <row r="10661" ht="15.75" customHeight="1"/>
    <row r="10662" ht="15.75" customHeight="1"/>
    <row r="10663" ht="15.75" customHeight="1"/>
    <row r="10664" ht="15.75" customHeight="1"/>
    <row r="10665" ht="15.75" customHeight="1"/>
    <row r="10666" ht="15.75" customHeight="1"/>
    <row r="10667" ht="15.75" customHeight="1"/>
    <row r="10668" ht="15.75" customHeight="1"/>
    <row r="10669" ht="15.75" customHeight="1"/>
    <row r="10670" ht="15.75" customHeight="1"/>
    <row r="10671" ht="15.75" customHeight="1"/>
    <row r="10672" ht="15.75" customHeight="1"/>
    <row r="10673" ht="15.75" customHeight="1"/>
    <row r="10674" ht="15.75" customHeight="1"/>
    <row r="10675" ht="15.75" customHeight="1"/>
    <row r="10676" ht="15.75" customHeight="1"/>
    <row r="10677" ht="15.75" customHeight="1"/>
    <row r="10678" ht="15.75" customHeight="1"/>
    <row r="10679" ht="15.75" customHeight="1"/>
    <row r="10680" ht="15.75" customHeight="1"/>
    <row r="10681" ht="15.75" customHeight="1"/>
    <row r="10682" ht="15.75" customHeight="1"/>
    <row r="10683" ht="15.75" customHeight="1"/>
    <row r="10684" ht="15.75" customHeight="1"/>
    <row r="10685" ht="15.75" customHeight="1"/>
    <row r="10686" ht="15.75" customHeight="1"/>
    <row r="10687" ht="15.75" customHeight="1"/>
    <row r="10688" ht="15.75" customHeight="1"/>
    <row r="10689" ht="15.75" customHeight="1"/>
    <row r="10690" ht="15.75" customHeight="1"/>
    <row r="10691" ht="15.75" customHeight="1"/>
    <row r="10692" ht="15.75" customHeight="1"/>
    <row r="10693" ht="15.75" customHeight="1"/>
    <row r="10694" ht="15.75" customHeight="1"/>
    <row r="10695" ht="15.75" customHeight="1"/>
    <row r="10696" ht="15.75" customHeight="1"/>
    <row r="10697" ht="15.75" customHeight="1"/>
    <row r="10698" ht="15.75" customHeight="1"/>
    <row r="10699" ht="15.75" customHeight="1"/>
    <row r="10700" ht="15.75" customHeight="1"/>
    <row r="10701" ht="15.75" customHeight="1"/>
    <row r="10702" ht="15.75" customHeight="1"/>
    <row r="10703" ht="15.75" customHeight="1"/>
    <row r="10704" ht="15.75" customHeight="1"/>
    <row r="10705" ht="15.75" customHeight="1"/>
    <row r="10706" ht="15.75" customHeight="1"/>
    <row r="10707" ht="15.75" customHeight="1"/>
    <row r="10708" ht="15.75" customHeight="1"/>
    <row r="10709" ht="15.75" customHeight="1"/>
    <row r="10710" ht="15.75" customHeight="1"/>
    <row r="10711" ht="15.75" customHeight="1"/>
    <row r="10712" ht="15.75" customHeight="1"/>
    <row r="10713" ht="15.75" customHeight="1"/>
    <row r="10714" ht="15.75" customHeight="1"/>
    <row r="10715" ht="15.75" customHeight="1"/>
    <row r="10716" ht="15.75" customHeight="1"/>
    <row r="10717" ht="15.75" customHeight="1"/>
    <row r="10718" ht="15.75" customHeight="1"/>
    <row r="10719" ht="15.75" customHeight="1"/>
    <row r="10720" ht="15.75" customHeight="1"/>
    <row r="10721" ht="15.75" customHeight="1"/>
    <row r="10722" ht="15.75" customHeight="1"/>
    <row r="10723" ht="15.75" customHeight="1"/>
    <row r="10724" ht="15.75" customHeight="1"/>
    <row r="10725" ht="15.75" customHeight="1"/>
    <row r="10726" ht="15.75" customHeight="1"/>
    <row r="10727" ht="15.75" customHeight="1"/>
    <row r="10728" ht="15.75" customHeight="1"/>
    <row r="10729" ht="15.75" customHeight="1"/>
    <row r="10730" ht="15.75" customHeight="1"/>
    <row r="10731" ht="15.75" customHeight="1"/>
    <row r="10732" ht="15.75" customHeight="1"/>
    <row r="10733" ht="15.75" customHeight="1"/>
    <row r="10734" ht="15.75" customHeight="1"/>
    <row r="10735" ht="15.75" customHeight="1"/>
    <row r="10736" ht="15.75" customHeight="1"/>
    <row r="10737" ht="15.75" customHeight="1"/>
    <row r="10738" ht="15.75" customHeight="1"/>
    <row r="10739" ht="15.75" customHeight="1"/>
    <row r="10740" ht="15.75" customHeight="1"/>
    <row r="10741" ht="15.75" customHeight="1"/>
    <row r="10742" ht="15.75" customHeight="1"/>
    <row r="10743" ht="15.75" customHeight="1"/>
    <row r="10744" ht="15.75" customHeight="1"/>
    <row r="10745" ht="15.75" customHeight="1"/>
    <row r="10746" ht="15.75" customHeight="1"/>
    <row r="10747" ht="15.75" customHeight="1"/>
    <row r="10748" ht="15.75" customHeight="1"/>
    <row r="10749" ht="15.75" customHeight="1"/>
    <row r="10750" ht="15.75" customHeight="1"/>
    <row r="10751" ht="15.75" customHeight="1"/>
    <row r="10752" ht="15.75" customHeight="1"/>
    <row r="10753" ht="15.75" customHeight="1"/>
    <row r="10754" ht="15.75" customHeight="1"/>
    <row r="10755" ht="15.75" customHeight="1"/>
    <row r="10756" ht="15.75" customHeight="1"/>
    <row r="10757" ht="15.75" customHeight="1"/>
    <row r="10758" ht="15.75" customHeight="1"/>
    <row r="10759" ht="15.75" customHeight="1"/>
    <row r="10760" ht="15.75" customHeight="1"/>
    <row r="10761" ht="15.75" customHeight="1"/>
    <row r="10762" ht="15.75" customHeight="1"/>
    <row r="10763" ht="15.75" customHeight="1"/>
    <row r="10764" ht="15.75" customHeight="1"/>
    <row r="10765" ht="15.75" customHeight="1"/>
    <row r="10766" ht="15.75" customHeight="1"/>
    <row r="10767" ht="15.75" customHeight="1"/>
    <row r="10768" ht="15.75" customHeight="1"/>
    <row r="10769" ht="15.75" customHeight="1"/>
    <row r="10770" ht="15.75" customHeight="1"/>
    <row r="10771" ht="15.75" customHeight="1"/>
    <row r="10772" ht="15.75" customHeight="1"/>
    <row r="10773" ht="15.75" customHeight="1"/>
    <row r="10774" ht="15.75" customHeight="1"/>
    <row r="10775" ht="15.75" customHeight="1"/>
    <row r="10776" ht="15.75" customHeight="1"/>
    <row r="10777" ht="15.75" customHeight="1"/>
    <row r="10778" ht="15.75" customHeight="1"/>
    <row r="10779" ht="15.75" customHeight="1"/>
    <row r="10780" ht="15.75" customHeight="1"/>
    <row r="10781" ht="15.75" customHeight="1"/>
    <row r="10782" ht="15.75" customHeight="1"/>
    <row r="10783" ht="15.75" customHeight="1"/>
    <row r="10784" ht="15.75" customHeight="1"/>
    <row r="10785" ht="15.75" customHeight="1"/>
    <row r="10786" ht="15.75" customHeight="1"/>
    <row r="10787" ht="15.75" customHeight="1"/>
    <row r="10788" ht="15.75" customHeight="1"/>
    <row r="10789" ht="15.75" customHeight="1"/>
    <row r="10790" ht="15.75" customHeight="1"/>
    <row r="10791" ht="15.75" customHeight="1"/>
    <row r="10792" ht="15.75" customHeight="1"/>
    <row r="10793" ht="15.75" customHeight="1"/>
  </sheetData>
  <mergeCells count="8">
    <mergeCell ref="AE1:AH1"/>
    <mergeCell ref="AL1:AP1"/>
    <mergeCell ref="B16:E16"/>
    <mergeCell ref="N29:Q29"/>
    <mergeCell ref="Y29:AB29"/>
    <mergeCell ref="B1:E1"/>
    <mergeCell ref="H1:Q1"/>
    <mergeCell ref="T1:AB1"/>
  </mergeCells>
  <pageMargins left="0.7" right="0.7" top="0.75" bottom="0.75" header="0" footer="0"/>
  <pageSetup orientation="landscape"/>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39997558519241921"/>
  </sheetPr>
  <dimension ref="A1:AK2477"/>
  <sheetViews>
    <sheetView topLeftCell="Y1" zoomScale="64" workbookViewId="0"/>
  </sheetViews>
  <sheetFormatPr defaultColWidth="12.6640625" defaultRowHeight="15" customHeight="1"/>
  <cols>
    <col min="1" max="1" width="8.75" customWidth="1"/>
    <col min="2" max="2" width="52.25" customWidth="1"/>
    <col min="3" max="3" width="24" customWidth="1"/>
    <col min="4" max="5" width="18.5" customWidth="1"/>
    <col min="6" max="6" width="5.4140625" customWidth="1"/>
    <col min="7" max="7" width="5.75" customWidth="1"/>
    <col min="8" max="8" width="39.75" customWidth="1"/>
    <col min="9" max="11" width="12.25" customWidth="1"/>
    <col min="12" max="12" width="9" customWidth="1"/>
    <col min="13" max="13" width="8.75" customWidth="1"/>
    <col min="14" max="14" width="34.4140625" customWidth="1"/>
    <col min="15" max="16" width="18.5" customWidth="1"/>
    <col min="17" max="17" width="5.4140625" customWidth="1"/>
    <col min="18" max="18" width="5.75" customWidth="1"/>
    <col min="19" max="19" width="40.1640625" customWidth="1"/>
    <col min="20" max="22" width="12.75" customWidth="1"/>
    <col min="23" max="24" width="8.75" customWidth="1"/>
    <col min="25" max="25" width="44.25" customWidth="1"/>
    <col min="26" max="26" width="23" customWidth="1"/>
    <col min="27" max="28" width="18.5" customWidth="1"/>
    <col min="29" max="29" width="6.75" customWidth="1"/>
    <col min="30" max="30" width="5.75" customWidth="1"/>
    <col min="31" max="31" width="8.75" customWidth="1"/>
    <col min="32" max="32" width="34.75" customWidth="1"/>
    <col min="33" max="33" width="56" customWidth="1"/>
    <col min="34" max="35" width="18.5" customWidth="1"/>
    <col min="36" max="36" width="7.25" customWidth="1"/>
    <col min="37" max="37" width="8.75" customWidth="1"/>
  </cols>
  <sheetData>
    <row r="1" spans="1:37" ht="31.5" customHeight="1">
      <c r="A1" s="50"/>
      <c r="B1" s="119" t="s">
        <v>2108</v>
      </c>
      <c r="C1" s="87"/>
      <c r="D1" s="87"/>
      <c r="E1" s="87"/>
      <c r="F1" s="87"/>
      <c r="G1" s="87"/>
      <c r="H1" s="87"/>
      <c r="I1" s="87"/>
      <c r="J1" s="87"/>
      <c r="K1" s="88"/>
      <c r="L1" s="50"/>
      <c r="M1" s="50"/>
      <c r="N1" s="119" t="s">
        <v>2109</v>
      </c>
      <c r="O1" s="87"/>
      <c r="P1" s="87"/>
      <c r="Q1" s="87"/>
      <c r="R1" s="87"/>
      <c r="S1" s="87"/>
      <c r="T1" s="87"/>
      <c r="U1" s="87"/>
      <c r="V1" s="88"/>
      <c r="W1" s="50"/>
      <c r="X1" s="50"/>
      <c r="Y1" s="119" t="s">
        <v>2110</v>
      </c>
      <c r="Z1" s="87"/>
      <c r="AA1" s="87"/>
      <c r="AB1" s="87"/>
      <c r="AC1" s="88"/>
      <c r="AD1" s="50"/>
      <c r="AE1" s="50"/>
      <c r="AF1" s="119" t="s">
        <v>2111</v>
      </c>
      <c r="AG1" s="87"/>
      <c r="AH1" s="87"/>
      <c r="AI1" s="87"/>
      <c r="AJ1" s="88"/>
      <c r="AK1" s="50"/>
    </row>
    <row r="4" spans="1:37" ht="14.5">
      <c r="B4" s="71" t="s">
        <v>1993</v>
      </c>
      <c r="C4" s="70" t="s">
        <v>31</v>
      </c>
      <c r="N4" s="71" t="s">
        <v>1993</v>
      </c>
      <c r="O4" s="70" t="s">
        <v>31</v>
      </c>
    </row>
    <row r="5" spans="1:37" ht="14.5">
      <c r="Y5" s="71" t="s">
        <v>1993</v>
      </c>
      <c r="Z5" s="70" t="s">
        <v>31</v>
      </c>
      <c r="AF5" s="71" t="s">
        <v>1993</v>
      </c>
      <c r="AG5" s="70" t="s">
        <v>31</v>
      </c>
    </row>
    <row r="6" spans="1:37" ht="14.5">
      <c r="B6" s="54" t="s">
        <v>2009</v>
      </c>
      <c r="C6" s="55"/>
      <c r="D6" s="54" t="s">
        <v>1990</v>
      </c>
      <c r="E6" s="55"/>
      <c r="F6" s="56"/>
      <c r="N6" s="54" t="s">
        <v>2009</v>
      </c>
      <c r="O6" s="54" t="s">
        <v>1990</v>
      </c>
      <c r="P6" s="55"/>
      <c r="Q6" s="56"/>
    </row>
    <row r="7" spans="1:37" ht="14.5">
      <c r="B7" s="54" t="s">
        <v>1991</v>
      </c>
      <c r="C7" s="54" t="s">
        <v>1992</v>
      </c>
      <c r="D7" s="57" t="s">
        <v>2105</v>
      </c>
      <c r="E7" s="58" t="s">
        <v>2019</v>
      </c>
      <c r="F7" s="59" t="s">
        <v>1481</v>
      </c>
      <c r="H7" s="52" t="str">
        <f>"Top 20 investors "&amp;RIGHT(B1, 27)</f>
        <v>Top 20 investors (Dec22 and latest, US$ mln)</v>
      </c>
      <c r="I7" s="53" t="str">
        <f t="shared" ref="I7:K7" si="0">D7</f>
        <v>Bondholding</v>
      </c>
      <c r="J7" s="53" t="str">
        <f t="shared" si="0"/>
        <v>Shareholding</v>
      </c>
      <c r="K7" s="52" t="str">
        <f t="shared" si="0"/>
        <v>Grand Total</v>
      </c>
      <c r="N7" s="54" t="s">
        <v>18</v>
      </c>
      <c r="O7" s="57" t="s">
        <v>2105</v>
      </c>
      <c r="P7" s="58" t="s">
        <v>2019</v>
      </c>
      <c r="Q7" s="59" t="s">
        <v>1481</v>
      </c>
      <c r="S7" s="52" t="str">
        <f>"Top 20 investors "&amp;RIGHT(N1, 27)</f>
        <v>Top 20 investors (Dec22 and latest, US$ mln)</v>
      </c>
      <c r="T7" s="53" t="str">
        <f t="shared" ref="T7:V7" si="1">O7</f>
        <v>Bondholding</v>
      </c>
      <c r="U7" s="53" t="str">
        <f t="shared" si="1"/>
        <v>Shareholding</v>
      </c>
      <c r="V7" s="52" t="str">
        <f t="shared" si="1"/>
        <v>Grand Total</v>
      </c>
      <c r="Y7" s="54" t="s">
        <v>2009</v>
      </c>
      <c r="Z7" s="55"/>
      <c r="AA7" s="54" t="s">
        <v>1990</v>
      </c>
      <c r="AB7" s="55"/>
      <c r="AC7" s="56"/>
      <c r="AF7" s="54" t="s">
        <v>2009</v>
      </c>
      <c r="AG7" s="55"/>
      <c r="AH7" s="54" t="s">
        <v>1990</v>
      </c>
      <c r="AI7" s="55"/>
      <c r="AJ7" s="56"/>
    </row>
    <row r="8" spans="1:37" ht="14.5">
      <c r="B8" s="60" t="s">
        <v>2096</v>
      </c>
      <c r="C8" s="60" t="s">
        <v>29</v>
      </c>
      <c r="D8" s="60"/>
      <c r="E8" s="61">
        <v>118.16870143999999</v>
      </c>
      <c r="F8" s="62">
        <v>118.16870143999999</v>
      </c>
      <c r="H8" s="8" t="str">
        <f t="shared" ref="H8:H27" si="2">B8&amp;" ("&amp;C8&amp;")"</f>
        <v>Slate Path Capital (United States)</v>
      </c>
      <c r="I8" s="49">
        <f t="shared" ref="I8:K8" si="3">D8</f>
        <v>0</v>
      </c>
      <c r="J8" s="49">
        <f t="shared" si="3"/>
        <v>118.16870143999999</v>
      </c>
      <c r="K8" s="49">
        <f t="shared" si="3"/>
        <v>118.16870143999999</v>
      </c>
      <c r="N8" s="60" t="s">
        <v>217</v>
      </c>
      <c r="O8" s="60">
        <v>65.771999999999991</v>
      </c>
      <c r="P8" s="61">
        <v>186.94597090374407</v>
      </c>
      <c r="Q8" s="62">
        <v>252.71797090374406</v>
      </c>
      <c r="S8" s="8" t="str">
        <f t="shared" ref="S8:V8" si="4">N8</f>
        <v>Marathon Digital Holdings</v>
      </c>
      <c r="T8" s="49">
        <f t="shared" si="4"/>
        <v>65.771999999999991</v>
      </c>
      <c r="U8" s="49">
        <f t="shared" si="4"/>
        <v>186.94597090374407</v>
      </c>
      <c r="V8" s="49">
        <f t="shared" si="4"/>
        <v>252.71797090374406</v>
      </c>
      <c r="Y8" s="54" t="s">
        <v>1991</v>
      </c>
      <c r="Z8" s="54" t="s">
        <v>18</v>
      </c>
      <c r="AA8" s="57" t="s">
        <v>2105</v>
      </c>
      <c r="AB8" s="58" t="s">
        <v>2019</v>
      </c>
      <c r="AC8" s="59" t="s">
        <v>1481</v>
      </c>
      <c r="AF8" s="54" t="s">
        <v>18</v>
      </c>
      <c r="AG8" s="54" t="s">
        <v>1991</v>
      </c>
      <c r="AH8" s="57" t="s">
        <v>2105</v>
      </c>
      <c r="AI8" s="58" t="s">
        <v>2019</v>
      </c>
      <c r="AJ8" s="59" t="s">
        <v>1481</v>
      </c>
    </row>
    <row r="9" spans="1:37" ht="14.5">
      <c r="B9" s="60" t="s">
        <v>1380</v>
      </c>
      <c r="C9" s="60" t="s">
        <v>29</v>
      </c>
      <c r="D9" s="60"/>
      <c r="E9" s="61">
        <v>117.52862389000002</v>
      </c>
      <c r="F9" s="62">
        <v>117.52862389000002</v>
      </c>
      <c r="H9" s="8" t="str">
        <f t="shared" si="2"/>
        <v>Vanguard (United States)</v>
      </c>
      <c r="I9" s="49">
        <f t="shared" ref="I9:K9" si="5">D9</f>
        <v>0</v>
      </c>
      <c r="J9" s="49">
        <f t="shared" si="5"/>
        <v>117.52862389000002</v>
      </c>
      <c r="K9" s="49">
        <f t="shared" si="5"/>
        <v>117.52862389000002</v>
      </c>
      <c r="N9" s="64" t="s">
        <v>244</v>
      </c>
      <c r="O9" s="64"/>
      <c r="P9" s="65">
        <v>211.80390880625532</v>
      </c>
      <c r="Q9" s="66">
        <v>211.80390880625532</v>
      </c>
      <c r="S9" s="8" t="str">
        <f t="shared" ref="S9:V9" si="6">N9</f>
        <v>Riot Platforms</v>
      </c>
      <c r="T9" s="49">
        <f t="shared" si="6"/>
        <v>0</v>
      </c>
      <c r="U9" s="49">
        <f t="shared" si="6"/>
        <v>211.80390880625532</v>
      </c>
      <c r="V9" s="49">
        <f t="shared" si="6"/>
        <v>211.80390880625532</v>
      </c>
      <c r="Y9" s="60" t="s">
        <v>2096</v>
      </c>
      <c r="Z9" s="60" t="s">
        <v>172</v>
      </c>
      <c r="AA9" s="60"/>
      <c r="AB9" s="61">
        <v>118.16870143999999</v>
      </c>
      <c r="AC9" s="62">
        <v>118.16870143999999</v>
      </c>
      <c r="AF9" s="60" t="s">
        <v>217</v>
      </c>
      <c r="AG9" s="60" t="s">
        <v>1380</v>
      </c>
      <c r="AH9" s="60"/>
      <c r="AI9" s="61">
        <v>37.523839859999995</v>
      </c>
      <c r="AJ9" s="62">
        <v>37.523839859999995</v>
      </c>
    </row>
    <row r="10" spans="1:37" ht="14.5">
      <c r="B10" s="60" t="s">
        <v>952</v>
      </c>
      <c r="C10" s="60" t="s">
        <v>29</v>
      </c>
      <c r="D10" s="60">
        <v>2.5249999999999999</v>
      </c>
      <c r="E10" s="61">
        <v>102.44665729999996</v>
      </c>
      <c r="F10" s="62">
        <v>104.97165729999996</v>
      </c>
      <c r="H10" s="8" t="str">
        <f t="shared" si="2"/>
        <v>BlackRock (United States)</v>
      </c>
      <c r="I10" s="49">
        <f t="shared" ref="I10:K10" si="7">D10</f>
        <v>2.5249999999999999</v>
      </c>
      <c r="J10" s="49">
        <f t="shared" si="7"/>
        <v>102.44665729999996</v>
      </c>
      <c r="K10" s="49">
        <f t="shared" si="7"/>
        <v>104.97165729999996</v>
      </c>
      <c r="N10" s="64" t="s">
        <v>172</v>
      </c>
      <c r="O10" s="64"/>
      <c r="P10" s="65">
        <v>183.133150591</v>
      </c>
      <c r="Q10" s="66">
        <v>183.133150591</v>
      </c>
      <c r="S10" s="8" t="str">
        <f t="shared" ref="S10:V10" si="8">N10</f>
        <v>Galaxy Digital</v>
      </c>
      <c r="T10" s="49">
        <f t="shared" si="8"/>
        <v>0</v>
      </c>
      <c r="U10" s="49">
        <f t="shared" si="8"/>
        <v>183.133150591</v>
      </c>
      <c r="V10" s="49">
        <f t="shared" si="8"/>
        <v>183.133150591</v>
      </c>
      <c r="Y10" s="60" t="s">
        <v>2112</v>
      </c>
      <c r="Z10" s="55"/>
      <c r="AA10" s="60"/>
      <c r="AB10" s="61">
        <v>118.16870143999999</v>
      </c>
      <c r="AC10" s="62">
        <v>118.16870143999999</v>
      </c>
      <c r="AF10" s="63"/>
      <c r="AG10" s="64" t="s">
        <v>1157</v>
      </c>
      <c r="AH10" s="64">
        <v>33.804000000000002</v>
      </c>
      <c r="AI10" s="65">
        <v>5.3328059999999997E-2</v>
      </c>
      <c r="AJ10" s="66">
        <v>33.85732806</v>
      </c>
    </row>
    <row r="11" spans="1:37" ht="14.5">
      <c r="B11" s="60" t="s">
        <v>1363</v>
      </c>
      <c r="C11" s="60" t="s">
        <v>29</v>
      </c>
      <c r="D11" s="60"/>
      <c r="E11" s="61">
        <v>40.018664819999998</v>
      </c>
      <c r="F11" s="62">
        <v>40.018664819999998</v>
      </c>
      <c r="H11" s="8" t="str">
        <f t="shared" si="2"/>
        <v>Toroso Investments (United States)</v>
      </c>
      <c r="I11" s="49">
        <f t="shared" ref="I11:K11" si="9">D11</f>
        <v>0</v>
      </c>
      <c r="J11" s="49">
        <f t="shared" si="9"/>
        <v>40.018664819999998</v>
      </c>
      <c r="K11" s="49">
        <f t="shared" si="9"/>
        <v>40.018664819999998</v>
      </c>
      <c r="N11" s="64" t="s">
        <v>38</v>
      </c>
      <c r="O11" s="64"/>
      <c r="P11" s="65">
        <v>59.920531859999997</v>
      </c>
      <c r="Q11" s="66">
        <v>59.920531859999997</v>
      </c>
      <c r="S11" s="8" t="str">
        <f t="shared" ref="S11:V11" si="10">N11</f>
        <v>Applied Digital</v>
      </c>
      <c r="T11" s="49">
        <f t="shared" si="10"/>
        <v>0</v>
      </c>
      <c r="U11" s="49">
        <f t="shared" si="10"/>
        <v>59.920531859999997</v>
      </c>
      <c r="V11" s="49">
        <f t="shared" si="10"/>
        <v>59.920531859999997</v>
      </c>
      <c r="Y11" s="60" t="s">
        <v>1380</v>
      </c>
      <c r="Z11" s="60" t="s">
        <v>244</v>
      </c>
      <c r="AA11" s="60"/>
      <c r="AB11" s="61">
        <v>51.580541610000004</v>
      </c>
      <c r="AC11" s="62">
        <v>51.580541610000004</v>
      </c>
      <c r="AF11" s="63"/>
      <c r="AG11" s="64" t="s">
        <v>952</v>
      </c>
      <c r="AH11" s="64">
        <v>2.5249999999999999</v>
      </c>
      <c r="AI11" s="65">
        <v>30.51341442</v>
      </c>
      <c r="AJ11" s="66">
        <v>33.038414420000002</v>
      </c>
    </row>
    <row r="12" spans="1:37" ht="14.5">
      <c r="B12" s="60" t="s">
        <v>1334</v>
      </c>
      <c r="C12" s="60" t="s">
        <v>29</v>
      </c>
      <c r="D12" s="60">
        <v>5.34</v>
      </c>
      <c r="E12" s="61">
        <v>34.414938599999999</v>
      </c>
      <c r="F12" s="62">
        <v>39.754938600000003</v>
      </c>
      <c r="H12" s="8" t="str">
        <f t="shared" si="2"/>
        <v>State Street (United States)</v>
      </c>
      <c r="I12" s="49">
        <f t="shared" ref="I12:K12" si="11">D12</f>
        <v>5.34</v>
      </c>
      <c r="J12" s="49">
        <f t="shared" si="11"/>
        <v>34.414938599999999</v>
      </c>
      <c r="K12" s="49">
        <f t="shared" si="11"/>
        <v>39.754938600000003</v>
      </c>
      <c r="N12" s="64" t="s">
        <v>120</v>
      </c>
      <c r="O12" s="64"/>
      <c r="P12" s="65">
        <v>56.493612450000022</v>
      </c>
      <c r="Q12" s="66">
        <v>56.493612450000022</v>
      </c>
      <c r="S12" s="8" t="str">
        <f t="shared" ref="S12:V12" si="12">N12</f>
        <v>Canaan</v>
      </c>
      <c r="T12" s="49">
        <f t="shared" si="12"/>
        <v>0</v>
      </c>
      <c r="U12" s="49">
        <f t="shared" si="12"/>
        <v>56.493612450000022</v>
      </c>
      <c r="V12" s="49">
        <f t="shared" si="12"/>
        <v>56.493612450000022</v>
      </c>
      <c r="Y12" s="63"/>
      <c r="Z12" s="64" t="s">
        <v>217</v>
      </c>
      <c r="AA12" s="64"/>
      <c r="AB12" s="65">
        <v>37.523839859999995</v>
      </c>
      <c r="AC12" s="66">
        <v>37.523839859999995</v>
      </c>
      <c r="AF12" s="63"/>
      <c r="AG12" s="64" t="s">
        <v>1334</v>
      </c>
      <c r="AH12" s="64">
        <v>5.34</v>
      </c>
      <c r="AI12" s="65">
        <v>10.408650300000001</v>
      </c>
      <c r="AJ12" s="66">
        <v>15.748650300000001</v>
      </c>
    </row>
    <row r="13" spans="1:37" ht="14.5">
      <c r="B13" s="60" t="s">
        <v>1157</v>
      </c>
      <c r="C13" s="60" t="s">
        <v>2052</v>
      </c>
      <c r="D13" s="60">
        <v>33.804000000000002</v>
      </c>
      <c r="E13" s="61">
        <v>5.5517659999999996E-2</v>
      </c>
      <c r="F13" s="62">
        <v>33.859517660000002</v>
      </c>
      <c r="H13" s="8" t="str">
        <f t="shared" si="2"/>
        <v>Lazard (Bermuda)</v>
      </c>
      <c r="I13" s="49">
        <f t="shared" ref="I13:K13" si="13">D13</f>
        <v>33.804000000000002</v>
      </c>
      <c r="J13" s="49">
        <f t="shared" si="13"/>
        <v>5.5517659999999996E-2</v>
      </c>
      <c r="K13" s="49">
        <f t="shared" si="13"/>
        <v>33.859517660000002</v>
      </c>
      <c r="N13" s="64" t="s">
        <v>128</v>
      </c>
      <c r="O13" s="64"/>
      <c r="P13" s="65">
        <v>52.332017750000013</v>
      </c>
      <c r="Q13" s="66">
        <v>52.332017750000013</v>
      </c>
      <c r="S13" s="8" t="str">
        <f t="shared" ref="S13:V13" si="14">N13</f>
        <v>CleanSpark</v>
      </c>
      <c r="T13" s="49">
        <f t="shared" si="14"/>
        <v>0</v>
      </c>
      <c r="U13" s="49">
        <f t="shared" si="14"/>
        <v>52.332017750000013</v>
      </c>
      <c r="V13" s="49">
        <f t="shared" si="14"/>
        <v>52.332017750000013</v>
      </c>
      <c r="Y13" s="63"/>
      <c r="Z13" s="64" t="s">
        <v>120</v>
      </c>
      <c r="AA13" s="64"/>
      <c r="AB13" s="65">
        <v>12.835829100000002</v>
      </c>
      <c r="AC13" s="66">
        <v>12.835829100000002</v>
      </c>
      <c r="AF13" s="63"/>
      <c r="AG13" s="64" t="s">
        <v>899</v>
      </c>
      <c r="AH13" s="64">
        <v>13.28</v>
      </c>
      <c r="AI13" s="65">
        <v>0.22628088000000002</v>
      </c>
      <c r="AJ13" s="66">
        <v>13.506280879999998</v>
      </c>
    </row>
    <row r="14" spans="1:37" ht="14.5">
      <c r="B14" s="60" t="s">
        <v>1206</v>
      </c>
      <c r="C14" s="60" t="s">
        <v>29</v>
      </c>
      <c r="D14" s="60"/>
      <c r="E14" s="61">
        <v>27.97211197</v>
      </c>
      <c r="F14" s="62">
        <v>27.97211197</v>
      </c>
      <c r="H14" s="8" t="str">
        <f t="shared" si="2"/>
        <v>Morgan Stanley (United States)</v>
      </c>
      <c r="I14" s="49">
        <f t="shared" ref="I14:K14" si="15">D14</f>
        <v>0</v>
      </c>
      <c r="J14" s="49">
        <f t="shared" si="15"/>
        <v>27.97211197</v>
      </c>
      <c r="K14" s="49">
        <f t="shared" si="15"/>
        <v>27.97211197</v>
      </c>
      <c r="N14" s="64" t="s">
        <v>210</v>
      </c>
      <c r="O14" s="64"/>
      <c r="P14" s="65">
        <v>28.253466449999998</v>
      </c>
      <c r="Q14" s="66">
        <v>28.253466449999998</v>
      </c>
      <c r="S14" s="8" t="str">
        <f t="shared" ref="S14:V14" si="16">N14</f>
        <v>Iris Energy</v>
      </c>
      <c r="T14" s="49">
        <f t="shared" si="16"/>
        <v>0</v>
      </c>
      <c r="U14" s="49">
        <f t="shared" si="16"/>
        <v>28.253466449999998</v>
      </c>
      <c r="V14" s="49">
        <f t="shared" si="16"/>
        <v>28.253466449999998</v>
      </c>
      <c r="Y14" s="63"/>
      <c r="Z14" s="64" t="s">
        <v>128</v>
      </c>
      <c r="AA14" s="64"/>
      <c r="AB14" s="65">
        <v>5.8351894800000004</v>
      </c>
      <c r="AC14" s="66">
        <v>5.8351894800000004</v>
      </c>
      <c r="AF14" s="63"/>
      <c r="AG14" s="64" t="s">
        <v>1206</v>
      </c>
      <c r="AH14" s="64"/>
      <c r="AI14" s="65">
        <v>10.88016228</v>
      </c>
      <c r="AJ14" s="66">
        <v>10.88016228</v>
      </c>
    </row>
    <row r="15" spans="1:37" ht="14.5">
      <c r="B15" s="60" t="s">
        <v>1073</v>
      </c>
      <c r="C15" s="60" t="s">
        <v>29</v>
      </c>
      <c r="D15" s="60"/>
      <c r="E15" s="61">
        <v>27.807146479999997</v>
      </c>
      <c r="F15" s="62">
        <v>27.807146479999997</v>
      </c>
      <c r="H15" s="8" t="str">
        <f t="shared" si="2"/>
        <v>Geode Capital Holdings (United States)</v>
      </c>
      <c r="I15" s="49">
        <f t="shared" ref="I15:K15" si="17">D15</f>
        <v>0</v>
      </c>
      <c r="J15" s="49">
        <f t="shared" si="17"/>
        <v>27.807146479999997</v>
      </c>
      <c r="K15" s="49">
        <f t="shared" si="17"/>
        <v>27.807146479999997</v>
      </c>
      <c r="N15" s="64" t="s">
        <v>45</v>
      </c>
      <c r="O15" s="64">
        <v>0.10099999999999999</v>
      </c>
      <c r="P15" s="65">
        <v>20.345097787200004</v>
      </c>
      <c r="Q15" s="66">
        <v>20.446097787200003</v>
      </c>
      <c r="S15" s="8" t="str">
        <f t="shared" ref="S15:V15" si="18">N15</f>
        <v>Argo Blockchain</v>
      </c>
      <c r="T15" s="49">
        <f t="shared" si="18"/>
        <v>0.10099999999999999</v>
      </c>
      <c r="U15" s="49">
        <f t="shared" si="18"/>
        <v>20.345097787200004</v>
      </c>
      <c r="V15" s="49">
        <f t="shared" si="18"/>
        <v>20.446097787200003</v>
      </c>
      <c r="Y15" s="63"/>
      <c r="Z15" s="64" t="s">
        <v>38</v>
      </c>
      <c r="AA15" s="64"/>
      <c r="AB15" s="65">
        <v>4.0359038399999996</v>
      </c>
      <c r="AC15" s="66">
        <v>4.0359038399999996</v>
      </c>
      <c r="AF15" s="63"/>
      <c r="AG15" s="64" t="s">
        <v>971</v>
      </c>
      <c r="AH15" s="64">
        <v>10</v>
      </c>
      <c r="AI15" s="65"/>
      <c r="AJ15" s="66">
        <v>10</v>
      </c>
    </row>
    <row r="16" spans="1:37" ht="14.5">
      <c r="B16" s="60" t="s">
        <v>1200</v>
      </c>
      <c r="C16" s="60" t="s">
        <v>2042</v>
      </c>
      <c r="D16" s="60"/>
      <c r="E16" s="61">
        <v>23.786910049999999</v>
      </c>
      <c r="F16" s="62">
        <v>23.786910049999999</v>
      </c>
      <c r="H16" s="8" t="str">
        <f t="shared" si="2"/>
        <v>Mirae Asset Financial Group (South Korea)</v>
      </c>
      <c r="I16" s="49">
        <f t="shared" ref="I16:K16" si="19">D16</f>
        <v>0</v>
      </c>
      <c r="J16" s="49">
        <f t="shared" si="19"/>
        <v>23.786910049999999</v>
      </c>
      <c r="K16" s="49">
        <f t="shared" si="19"/>
        <v>23.786910049999999</v>
      </c>
      <c r="N16" s="64" t="s">
        <v>193</v>
      </c>
      <c r="O16" s="64"/>
      <c r="P16" s="65">
        <v>20.033166899999991</v>
      </c>
      <c r="Q16" s="66">
        <v>20.033166899999991</v>
      </c>
      <c r="S16" s="8" t="str">
        <f t="shared" ref="S16:V16" si="20">N16</f>
        <v>HIVE Digital Technology</v>
      </c>
      <c r="T16" s="49">
        <f t="shared" si="20"/>
        <v>0</v>
      </c>
      <c r="U16" s="49">
        <f t="shared" si="20"/>
        <v>20.033166899999991</v>
      </c>
      <c r="V16" s="49">
        <f t="shared" si="20"/>
        <v>20.033166899999991</v>
      </c>
      <c r="Y16" s="63"/>
      <c r="Z16" s="64" t="s">
        <v>53</v>
      </c>
      <c r="AA16" s="64"/>
      <c r="AB16" s="65">
        <v>1.7703067700000001</v>
      </c>
      <c r="AC16" s="66">
        <v>1.7703067700000001</v>
      </c>
      <c r="AF16" s="63"/>
      <c r="AG16" s="64" t="s">
        <v>1073</v>
      </c>
      <c r="AH16" s="64"/>
      <c r="AI16" s="65">
        <v>8.2102879800000004</v>
      </c>
      <c r="AJ16" s="66">
        <v>8.2102879800000004</v>
      </c>
    </row>
    <row r="17" spans="2:36" ht="14.5">
      <c r="B17" s="60" t="s">
        <v>1129</v>
      </c>
      <c r="C17" s="60" t="s">
        <v>29</v>
      </c>
      <c r="D17" s="60"/>
      <c r="E17" s="61">
        <v>22.79234709</v>
      </c>
      <c r="F17" s="62">
        <v>22.79234709</v>
      </c>
      <c r="H17" s="8" t="str">
        <f t="shared" si="2"/>
        <v>Invesco (United States)</v>
      </c>
      <c r="I17" s="49">
        <f t="shared" ref="I17:K17" si="21">D17</f>
        <v>0</v>
      </c>
      <c r="J17" s="49">
        <f t="shared" si="21"/>
        <v>22.79234709</v>
      </c>
      <c r="K17" s="49">
        <f t="shared" si="21"/>
        <v>22.79234709</v>
      </c>
      <c r="N17" s="64" t="s">
        <v>202</v>
      </c>
      <c r="O17" s="64"/>
      <c r="P17" s="65">
        <v>19.03870126</v>
      </c>
      <c r="Q17" s="66">
        <v>19.03870126</v>
      </c>
      <c r="S17" s="8" t="str">
        <f t="shared" ref="S17:V17" si="22">N17</f>
        <v>Hut 8 Corp</v>
      </c>
      <c r="T17" s="49">
        <f t="shared" si="22"/>
        <v>0</v>
      </c>
      <c r="U17" s="49">
        <f t="shared" si="22"/>
        <v>19.03870126</v>
      </c>
      <c r="V17" s="49">
        <f t="shared" si="22"/>
        <v>19.03870126</v>
      </c>
      <c r="Y17" s="63"/>
      <c r="Z17" s="64" t="s">
        <v>319</v>
      </c>
      <c r="AA17" s="64"/>
      <c r="AB17" s="65">
        <v>1.7244211699999998</v>
      </c>
      <c r="AC17" s="66">
        <v>1.7244211699999998</v>
      </c>
      <c r="AF17" s="63"/>
      <c r="AG17" s="64" t="s">
        <v>1079</v>
      </c>
      <c r="AH17" s="64"/>
      <c r="AI17" s="65">
        <v>6.3577423800000004</v>
      </c>
      <c r="AJ17" s="66">
        <v>6.3577423800000004</v>
      </c>
    </row>
    <row r="18" spans="2:36" ht="14.5">
      <c r="B18" s="60" t="s">
        <v>1043</v>
      </c>
      <c r="C18" s="60" t="s">
        <v>29</v>
      </c>
      <c r="D18" s="60"/>
      <c r="E18" s="61">
        <v>19.042898589999997</v>
      </c>
      <c r="F18" s="62">
        <v>19.042898589999997</v>
      </c>
      <c r="H18" s="8" t="str">
        <f t="shared" si="2"/>
        <v>Exchange Traded Concepts (United States)</v>
      </c>
      <c r="I18" s="49">
        <f t="shared" ref="I18:K18" si="23">D18</f>
        <v>0</v>
      </c>
      <c r="J18" s="49">
        <f t="shared" si="23"/>
        <v>19.042898589999997</v>
      </c>
      <c r="K18" s="49">
        <f t="shared" si="23"/>
        <v>19.042898589999997</v>
      </c>
      <c r="N18" s="64" t="s">
        <v>87</v>
      </c>
      <c r="O18" s="64"/>
      <c r="P18" s="65">
        <v>15.971840529999998</v>
      </c>
      <c r="Q18" s="66">
        <v>15.971840529999998</v>
      </c>
      <c r="S18" s="8" t="str">
        <f t="shared" ref="S18:V18" si="24">N18</f>
        <v>Bitfarms</v>
      </c>
      <c r="T18" s="49">
        <f t="shared" si="24"/>
        <v>0</v>
      </c>
      <c r="U18" s="49">
        <f t="shared" si="24"/>
        <v>15.971840529999998</v>
      </c>
      <c r="V18" s="49">
        <f t="shared" si="24"/>
        <v>15.971840529999998</v>
      </c>
      <c r="Y18" s="63"/>
      <c r="Z18" s="64" t="s">
        <v>91</v>
      </c>
      <c r="AA18" s="64"/>
      <c r="AB18" s="65">
        <v>1.6804586399999999</v>
      </c>
      <c r="AC18" s="66">
        <v>1.6804586399999999</v>
      </c>
      <c r="AF18" s="63"/>
      <c r="AG18" s="64" t="s">
        <v>1333</v>
      </c>
      <c r="AH18" s="64"/>
      <c r="AI18" s="65">
        <v>4.6299739999999998</v>
      </c>
      <c r="AJ18" s="66">
        <v>4.6299739999999998</v>
      </c>
    </row>
    <row r="19" spans="2:36" ht="14.5">
      <c r="B19" s="60" t="s">
        <v>1379</v>
      </c>
      <c r="C19" s="60" t="s">
        <v>29</v>
      </c>
      <c r="D19" s="60"/>
      <c r="E19" s="61">
        <v>16.549988550000002</v>
      </c>
      <c r="F19" s="62">
        <v>16.549988550000002</v>
      </c>
      <c r="H19" s="8" t="str">
        <f t="shared" si="2"/>
        <v>Van Eck Associates Corporation (United States)</v>
      </c>
      <c r="I19" s="49">
        <f t="shared" ref="I19:K19" si="25">D19</f>
        <v>0</v>
      </c>
      <c r="J19" s="49">
        <f t="shared" si="25"/>
        <v>16.549988550000002</v>
      </c>
      <c r="K19" s="49">
        <f t="shared" si="25"/>
        <v>16.549988550000002</v>
      </c>
      <c r="N19" s="64" t="s">
        <v>319</v>
      </c>
      <c r="O19" s="64"/>
      <c r="P19" s="65">
        <v>15.333760219999998</v>
      </c>
      <c r="Q19" s="66">
        <v>15.333760219999998</v>
      </c>
      <c r="S19" s="8" t="str">
        <f t="shared" ref="S19:V19" si="26">N19</f>
        <v>TeraWulf</v>
      </c>
      <c r="T19" s="49">
        <f t="shared" si="26"/>
        <v>0</v>
      </c>
      <c r="U19" s="49">
        <f t="shared" si="26"/>
        <v>15.333760219999998</v>
      </c>
      <c r="V19" s="49">
        <f t="shared" si="26"/>
        <v>15.333760219999998</v>
      </c>
      <c r="Y19" s="63"/>
      <c r="Z19" s="64" t="s">
        <v>310</v>
      </c>
      <c r="AA19" s="64"/>
      <c r="AB19" s="65">
        <v>0.28779058000000002</v>
      </c>
      <c r="AC19" s="66">
        <v>0.28779058000000002</v>
      </c>
      <c r="AF19" s="63"/>
      <c r="AG19" s="64" t="s">
        <v>1372</v>
      </c>
      <c r="AH19" s="64"/>
      <c r="AI19" s="65">
        <v>4.0755216599999997</v>
      </c>
      <c r="AJ19" s="66">
        <v>4.0755216599999997</v>
      </c>
    </row>
    <row r="20" spans="2:36" ht="14.5">
      <c r="B20" s="60" t="s">
        <v>992</v>
      </c>
      <c r="C20" s="60" t="s">
        <v>66</v>
      </c>
      <c r="D20" s="60"/>
      <c r="E20" s="61">
        <v>16.285207230000001</v>
      </c>
      <c r="F20" s="62">
        <v>16.285207230000001</v>
      </c>
      <c r="H20" s="8" t="str">
        <f t="shared" si="2"/>
        <v>CI Financial (Canada)</v>
      </c>
      <c r="I20" s="49">
        <f t="shared" ref="I20:K20" si="27">D20</f>
        <v>0</v>
      </c>
      <c r="J20" s="49">
        <f t="shared" si="27"/>
        <v>16.285207230000001</v>
      </c>
      <c r="K20" s="49">
        <f t="shared" si="27"/>
        <v>16.285207230000001</v>
      </c>
      <c r="N20" s="64" t="s">
        <v>83</v>
      </c>
      <c r="O20" s="64"/>
      <c r="P20" s="65">
        <v>15.113931600000004</v>
      </c>
      <c r="Q20" s="66">
        <v>15.113931600000004</v>
      </c>
      <c r="S20" s="8" t="str">
        <f t="shared" ref="S20:V20" si="28">N20</f>
        <v>Bitdeer Technologies</v>
      </c>
      <c r="T20" s="49">
        <f t="shared" si="28"/>
        <v>0</v>
      </c>
      <c r="U20" s="49">
        <f t="shared" si="28"/>
        <v>15.113931600000004</v>
      </c>
      <c r="V20" s="49">
        <f t="shared" si="28"/>
        <v>15.113931600000004</v>
      </c>
      <c r="Y20" s="63"/>
      <c r="Z20" s="64" t="s">
        <v>306</v>
      </c>
      <c r="AA20" s="64"/>
      <c r="AB20" s="65">
        <v>0.10264458</v>
      </c>
      <c r="AC20" s="66">
        <v>0.10264458</v>
      </c>
      <c r="AF20" s="63"/>
      <c r="AG20" s="64" t="s">
        <v>1363</v>
      </c>
      <c r="AH20" s="64"/>
      <c r="AI20" s="65">
        <v>3.6831347999999999</v>
      </c>
      <c r="AJ20" s="66">
        <v>3.6831347999999999</v>
      </c>
    </row>
    <row r="21" spans="2:36" ht="15.75" customHeight="1">
      <c r="B21" s="60" t="s">
        <v>1274</v>
      </c>
      <c r="C21" s="60" t="s">
        <v>211</v>
      </c>
      <c r="D21" s="60"/>
      <c r="E21" s="61">
        <v>14.39738118</v>
      </c>
      <c r="F21" s="62">
        <v>14.39738118</v>
      </c>
      <c r="H21" s="8" t="str">
        <f t="shared" si="2"/>
        <v>Regal Funds Management (Australia)</v>
      </c>
      <c r="I21" s="49">
        <f t="shared" ref="I21:K21" si="29">D21</f>
        <v>0</v>
      </c>
      <c r="J21" s="49">
        <f t="shared" si="29"/>
        <v>14.39738118</v>
      </c>
      <c r="K21" s="49">
        <f t="shared" si="29"/>
        <v>14.39738118</v>
      </c>
      <c r="N21" s="64" t="s">
        <v>61</v>
      </c>
      <c r="O21" s="64"/>
      <c r="P21" s="65">
        <v>8.4413864999999966</v>
      </c>
      <c r="Q21" s="66">
        <v>8.4413864999999966</v>
      </c>
      <c r="S21" s="8" t="str">
        <f t="shared" ref="S21:V21" si="30">N21</f>
        <v>Bit Digital</v>
      </c>
      <c r="T21" s="49">
        <f t="shared" si="30"/>
        <v>0</v>
      </c>
      <c r="U21" s="49">
        <f t="shared" si="30"/>
        <v>8.4413864999999966</v>
      </c>
      <c r="V21" s="49">
        <f t="shared" si="30"/>
        <v>8.4413864999999966</v>
      </c>
      <c r="Y21" s="63"/>
      <c r="Z21" s="64" t="s">
        <v>202</v>
      </c>
      <c r="AA21" s="64"/>
      <c r="AB21" s="65">
        <v>7.8992840000000009E-2</v>
      </c>
      <c r="AC21" s="66">
        <v>7.8992840000000009E-2</v>
      </c>
      <c r="AF21" s="63"/>
      <c r="AG21" s="64" t="s">
        <v>1218</v>
      </c>
      <c r="AH21" s="64"/>
      <c r="AI21" s="65">
        <v>3.5808699599999998</v>
      </c>
      <c r="AJ21" s="66">
        <v>3.5808699599999998</v>
      </c>
    </row>
    <row r="22" spans="2:36" ht="15.75" customHeight="1">
      <c r="B22" s="60" t="s">
        <v>899</v>
      </c>
      <c r="C22" s="60" t="s">
        <v>29</v>
      </c>
      <c r="D22" s="60">
        <v>13.28</v>
      </c>
      <c r="E22" s="61">
        <v>0.46478540000000002</v>
      </c>
      <c r="F22" s="62">
        <v>13.7447854</v>
      </c>
      <c r="H22" s="8" t="str">
        <f t="shared" si="2"/>
        <v>Ameriprise Financial (United States)</v>
      </c>
      <c r="I22" s="49">
        <f t="shared" ref="I22:K22" si="31">D22</f>
        <v>13.28</v>
      </c>
      <c r="J22" s="49">
        <f t="shared" si="31"/>
        <v>0.46478540000000002</v>
      </c>
      <c r="K22" s="49">
        <f t="shared" si="31"/>
        <v>13.7447854</v>
      </c>
      <c r="N22" s="64" t="s">
        <v>91</v>
      </c>
      <c r="O22" s="64"/>
      <c r="P22" s="65">
        <v>7.2670948800000037</v>
      </c>
      <c r="Q22" s="66">
        <v>7.2670948800000037</v>
      </c>
      <c r="S22" s="8" t="str">
        <f t="shared" ref="S22:V22" si="32">N22</f>
        <v>Bitfury Group</v>
      </c>
      <c r="T22" s="49">
        <f t="shared" si="32"/>
        <v>0</v>
      </c>
      <c r="U22" s="49">
        <f t="shared" si="32"/>
        <v>7.2670948800000037</v>
      </c>
      <c r="V22" s="49">
        <f t="shared" si="32"/>
        <v>7.2670948800000037</v>
      </c>
      <c r="Y22" s="63"/>
      <c r="Z22" s="64" t="s">
        <v>45</v>
      </c>
      <c r="AA22" s="64"/>
      <c r="AB22" s="65">
        <v>3.4657899999999998E-2</v>
      </c>
      <c r="AC22" s="66">
        <v>3.4657899999999998E-2</v>
      </c>
      <c r="AF22" s="63"/>
      <c r="AG22" s="64" t="s">
        <v>896</v>
      </c>
      <c r="AH22" s="64"/>
      <c r="AI22" s="65">
        <v>3.4758486000000004</v>
      </c>
      <c r="AJ22" s="66">
        <v>3.4758486000000004</v>
      </c>
    </row>
    <row r="23" spans="2:36" ht="15.75" customHeight="1">
      <c r="B23" s="60" t="s">
        <v>1352</v>
      </c>
      <c r="C23" s="60" t="s">
        <v>29</v>
      </c>
      <c r="D23" s="60"/>
      <c r="E23" s="61">
        <v>11.03997264</v>
      </c>
      <c r="F23" s="62">
        <v>11.03997264</v>
      </c>
      <c r="H23" s="8" t="str">
        <f t="shared" si="2"/>
        <v>TA Associates (United States)</v>
      </c>
      <c r="I23" s="49">
        <f t="shared" ref="I23:K23" si="33">D23</f>
        <v>0</v>
      </c>
      <c r="J23" s="49">
        <f t="shared" si="33"/>
        <v>11.03997264</v>
      </c>
      <c r="K23" s="49">
        <f t="shared" si="33"/>
        <v>11.03997264</v>
      </c>
      <c r="N23" s="64" t="s">
        <v>310</v>
      </c>
      <c r="O23" s="64"/>
      <c r="P23" s="65">
        <v>6.1915699200000027</v>
      </c>
      <c r="Q23" s="66">
        <v>6.1915699200000027</v>
      </c>
      <c r="S23" s="8" t="str">
        <f t="shared" ref="S23:V23" si="34">N23</f>
        <v>Stronghold Digital Mining</v>
      </c>
      <c r="T23" s="49">
        <f t="shared" si="34"/>
        <v>0</v>
      </c>
      <c r="U23" s="49">
        <f t="shared" si="34"/>
        <v>6.1915699200000027</v>
      </c>
      <c r="V23" s="49">
        <f t="shared" si="34"/>
        <v>6.1915699200000027</v>
      </c>
      <c r="Y23" s="63"/>
      <c r="Z23" s="64" t="s">
        <v>210</v>
      </c>
      <c r="AA23" s="64"/>
      <c r="AB23" s="65">
        <v>2.0168749999999999E-2</v>
      </c>
      <c r="AC23" s="66">
        <v>2.0168749999999999E-2</v>
      </c>
      <c r="AF23" s="63"/>
      <c r="AG23" s="64" t="s">
        <v>1132</v>
      </c>
      <c r="AH23" s="64"/>
      <c r="AI23" s="65">
        <v>3.4424009999999998</v>
      </c>
      <c r="AJ23" s="66">
        <v>3.4424009999999998</v>
      </c>
    </row>
    <row r="24" spans="2:36" ht="15.75" customHeight="1">
      <c r="B24" s="60" t="s">
        <v>1218</v>
      </c>
      <c r="C24" s="60" t="s">
        <v>29</v>
      </c>
      <c r="D24" s="60"/>
      <c r="E24" s="61">
        <v>10.72677279</v>
      </c>
      <c r="F24" s="62">
        <v>10.72677279</v>
      </c>
      <c r="H24" s="8" t="str">
        <f t="shared" si="2"/>
        <v>Northern Trust (United States)</v>
      </c>
      <c r="I24" s="49">
        <f t="shared" ref="I24:K24" si="35">D24</f>
        <v>0</v>
      </c>
      <c r="J24" s="49">
        <f t="shared" si="35"/>
        <v>10.72677279</v>
      </c>
      <c r="K24" s="49">
        <f t="shared" si="35"/>
        <v>10.72677279</v>
      </c>
      <c r="N24" s="64" t="s">
        <v>138</v>
      </c>
      <c r="O24" s="64"/>
      <c r="P24" s="65">
        <v>4.840351120000002</v>
      </c>
      <c r="Q24" s="66">
        <v>4.840351120000002</v>
      </c>
      <c r="S24" s="8" t="str">
        <f t="shared" ref="S24:V24" si="36">N24</f>
        <v>Core Scientific</v>
      </c>
      <c r="T24" s="49">
        <f t="shared" si="36"/>
        <v>0</v>
      </c>
      <c r="U24" s="49">
        <f t="shared" si="36"/>
        <v>4.840351120000002</v>
      </c>
      <c r="V24" s="49">
        <f t="shared" si="36"/>
        <v>4.840351120000002</v>
      </c>
      <c r="Y24" s="63"/>
      <c r="Z24" s="64" t="s">
        <v>172</v>
      </c>
      <c r="AA24" s="64"/>
      <c r="AB24" s="65">
        <v>1.14252E-2</v>
      </c>
      <c r="AC24" s="66">
        <v>1.14252E-2</v>
      </c>
      <c r="AF24" s="63"/>
      <c r="AG24" s="64" t="s">
        <v>990</v>
      </c>
      <c r="AH24" s="64"/>
      <c r="AI24" s="65">
        <v>3.09530862</v>
      </c>
      <c r="AJ24" s="66">
        <v>3.09530862</v>
      </c>
    </row>
    <row r="25" spans="2:36" ht="15.75" customHeight="1">
      <c r="B25" s="60" t="s">
        <v>971</v>
      </c>
      <c r="C25" s="60" t="s">
        <v>29</v>
      </c>
      <c r="D25" s="60">
        <v>10</v>
      </c>
      <c r="E25" s="61"/>
      <c r="F25" s="62">
        <v>10</v>
      </c>
      <c r="H25" s="8" t="str">
        <f t="shared" si="2"/>
        <v>Calamos Investments (United States)</v>
      </c>
      <c r="I25" s="49">
        <f t="shared" ref="I25:K25" si="37">D25</f>
        <v>10</v>
      </c>
      <c r="J25" s="49">
        <f t="shared" si="37"/>
        <v>0</v>
      </c>
      <c r="K25" s="49">
        <f t="shared" si="37"/>
        <v>10</v>
      </c>
      <c r="N25" s="64" t="s">
        <v>53</v>
      </c>
      <c r="O25" s="64"/>
      <c r="P25" s="65">
        <v>4.412198609999999</v>
      </c>
      <c r="Q25" s="66">
        <v>4.412198609999999</v>
      </c>
      <c r="S25" s="8" t="str">
        <f t="shared" ref="S25:V25" si="38">N25</f>
        <v>Ault Alliance</v>
      </c>
      <c r="T25" s="49">
        <f t="shared" si="38"/>
        <v>0</v>
      </c>
      <c r="U25" s="49">
        <f t="shared" si="38"/>
        <v>4.412198609999999</v>
      </c>
      <c r="V25" s="49">
        <f t="shared" si="38"/>
        <v>4.412198609999999</v>
      </c>
      <c r="Y25" s="63"/>
      <c r="Z25" s="64" t="s">
        <v>87</v>
      </c>
      <c r="AA25" s="64"/>
      <c r="AB25" s="65">
        <v>5.5193999999999998E-3</v>
      </c>
      <c r="AC25" s="66">
        <v>5.5193999999999998E-3</v>
      </c>
      <c r="AF25" s="63"/>
      <c r="AG25" s="64" t="s">
        <v>1305</v>
      </c>
      <c r="AH25" s="64"/>
      <c r="AI25" s="65">
        <v>2.9565899999999998</v>
      </c>
      <c r="AJ25" s="66">
        <v>2.9565899999999998</v>
      </c>
    </row>
    <row r="26" spans="2:36" ht="15.75" customHeight="1">
      <c r="B26" s="60" t="s">
        <v>1325</v>
      </c>
      <c r="C26" s="60" t="s">
        <v>29</v>
      </c>
      <c r="D26" s="60"/>
      <c r="E26" s="61">
        <v>9.779127149999999</v>
      </c>
      <c r="F26" s="62">
        <v>9.779127149999999</v>
      </c>
      <c r="H26" s="8" t="str">
        <f t="shared" si="2"/>
        <v>SkyBridge Capital II (United States)</v>
      </c>
      <c r="I26" s="49">
        <f t="shared" ref="I26:K26" si="39">D26</f>
        <v>0</v>
      </c>
      <c r="J26" s="49">
        <f t="shared" si="39"/>
        <v>9.779127149999999</v>
      </c>
      <c r="K26" s="49">
        <f t="shared" si="39"/>
        <v>9.779127149999999</v>
      </c>
      <c r="N26" s="64" t="s">
        <v>306</v>
      </c>
      <c r="O26" s="64"/>
      <c r="P26" s="65">
        <v>1.7110797499999999</v>
      </c>
      <c r="Q26" s="66">
        <v>1.7110797499999999</v>
      </c>
      <c r="S26" s="8" t="str">
        <f t="shared" ref="S26:V26" si="40">N26</f>
        <v>Soluna Holdings</v>
      </c>
      <c r="T26" s="49">
        <f t="shared" si="40"/>
        <v>0</v>
      </c>
      <c r="U26" s="49">
        <f t="shared" si="40"/>
        <v>1.7110797499999999</v>
      </c>
      <c r="V26" s="49">
        <f t="shared" si="40"/>
        <v>1.7110797499999999</v>
      </c>
      <c r="Y26" s="63"/>
      <c r="Z26" s="64" t="s">
        <v>138</v>
      </c>
      <c r="AA26" s="64"/>
      <c r="AB26" s="65">
        <v>9.3417000000000001E-4</v>
      </c>
      <c r="AC26" s="66">
        <v>9.3417000000000001E-4</v>
      </c>
      <c r="AF26" s="63"/>
      <c r="AG26" s="64" t="s">
        <v>1200</v>
      </c>
      <c r="AH26" s="64"/>
      <c r="AI26" s="65">
        <v>2.8647356400000001</v>
      </c>
      <c r="AJ26" s="66">
        <v>2.8647356400000001</v>
      </c>
    </row>
    <row r="27" spans="2:36" ht="15.75" customHeight="1">
      <c r="B27" s="60" t="s">
        <v>1079</v>
      </c>
      <c r="C27" s="60" t="s">
        <v>29</v>
      </c>
      <c r="D27" s="60"/>
      <c r="E27" s="61">
        <v>9.6064870099999986</v>
      </c>
      <c r="F27" s="62">
        <v>9.6064870099999986</v>
      </c>
      <c r="H27" s="8" t="str">
        <f t="shared" si="2"/>
        <v>Goldman Sachs (United States)</v>
      </c>
      <c r="I27" s="49">
        <f t="shared" ref="I27:K27" si="41">D27</f>
        <v>0</v>
      </c>
      <c r="J27" s="49">
        <f t="shared" si="41"/>
        <v>9.6064870099999986</v>
      </c>
      <c r="K27" s="49">
        <f t="shared" si="41"/>
        <v>9.6064870099999986</v>
      </c>
      <c r="N27" s="64" t="s">
        <v>167</v>
      </c>
      <c r="O27" s="64"/>
      <c r="P27" s="65">
        <v>1.3809334199999996</v>
      </c>
      <c r="Q27" s="66">
        <v>1.3809334199999996</v>
      </c>
      <c r="S27" s="8" t="str">
        <f t="shared" ref="S27:V27" si="42">N27</f>
        <v>Ebang International</v>
      </c>
      <c r="T27" s="49">
        <f t="shared" si="42"/>
        <v>0</v>
      </c>
      <c r="U27" s="49">
        <f t="shared" si="42"/>
        <v>1.3809334199999996</v>
      </c>
      <c r="V27" s="49">
        <f t="shared" si="42"/>
        <v>1.3809334199999996</v>
      </c>
      <c r="Y27" s="60" t="s">
        <v>1434</v>
      </c>
      <c r="Z27" s="55"/>
      <c r="AA27" s="60"/>
      <c r="AB27" s="61">
        <v>117.52862388999998</v>
      </c>
      <c r="AC27" s="62">
        <v>117.52862388999998</v>
      </c>
      <c r="AF27" s="63"/>
      <c r="AG27" s="64" t="s">
        <v>1082</v>
      </c>
      <c r="AH27" s="64"/>
      <c r="AI27" s="65">
        <v>2.8516370000000002</v>
      </c>
      <c r="AJ27" s="66">
        <v>2.8516370000000002</v>
      </c>
    </row>
    <row r="28" spans="2:36" ht="15.75" customHeight="1">
      <c r="B28" s="60" t="s">
        <v>990</v>
      </c>
      <c r="C28" s="60" t="s">
        <v>29</v>
      </c>
      <c r="D28" s="60"/>
      <c r="E28" s="61">
        <v>8.4088012400000007</v>
      </c>
      <c r="F28" s="62">
        <v>8.4088012400000007</v>
      </c>
      <c r="N28" s="64" t="s">
        <v>70</v>
      </c>
      <c r="O28" s="64"/>
      <c r="P28" s="65">
        <v>0.81335556000000009</v>
      </c>
      <c r="Q28" s="66">
        <v>0.81335556000000009</v>
      </c>
      <c r="Y28" s="60" t="s">
        <v>952</v>
      </c>
      <c r="Z28" s="60" t="s">
        <v>244</v>
      </c>
      <c r="AA28" s="60"/>
      <c r="AB28" s="61">
        <v>39.464562959999995</v>
      </c>
      <c r="AC28" s="62">
        <v>39.464562959999995</v>
      </c>
      <c r="AF28" s="63"/>
      <c r="AG28" s="64" t="s">
        <v>1327</v>
      </c>
      <c r="AH28" s="64"/>
      <c r="AI28" s="65">
        <v>2.2244432400000003</v>
      </c>
      <c r="AJ28" s="66">
        <v>2.2244432400000003</v>
      </c>
    </row>
    <row r="29" spans="2:36" ht="15.75" customHeight="1">
      <c r="B29" s="60" t="s">
        <v>2078</v>
      </c>
      <c r="C29" s="60" t="s">
        <v>71</v>
      </c>
      <c r="D29" s="60"/>
      <c r="E29" s="61">
        <v>8.1013525599999987</v>
      </c>
      <c r="F29" s="62">
        <v>8.1013525599999987</v>
      </c>
      <c r="H29" s="86" t="str">
        <f>H7</f>
        <v>Top 20 investors (Dec22 and latest, US$ mln)</v>
      </c>
      <c r="I29" s="87"/>
      <c r="J29" s="87"/>
      <c r="K29" s="88"/>
      <c r="N29" s="64" t="s">
        <v>161</v>
      </c>
      <c r="O29" s="64"/>
      <c r="P29" s="65">
        <v>0.78688138000000007</v>
      </c>
      <c r="Q29" s="66">
        <v>0.78688138000000007</v>
      </c>
      <c r="S29" s="86" t="str">
        <f>S7</f>
        <v>Top 20 investors (Dec22 and latest, US$ mln)</v>
      </c>
      <c r="T29" s="87"/>
      <c r="U29" s="87"/>
      <c r="V29" s="88"/>
      <c r="Y29" s="63"/>
      <c r="Z29" s="64" t="s">
        <v>217</v>
      </c>
      <c r="AA29" s="64">
        <v>2.5249999999999999</v>
      </c>
      <c r="AB29" s="65">
        <v>30.51341442</v>
      </c>
      <c r="AC29" s="66">
        <v>33.038414420000002</v>
      </c>
      <c r="AF29" s="63"/>
      <c r="AG29" s="64" t="s">
        <v>1208</v>
      </c>
      <c r="AH29" s="64"/>
      <c r="AI29" s="65">
        <v>2.07833742</v>
      </c>
      <c r="AJ29" s="66">
        <v>2.07833742</v>
      </c>
    </row>
    <row r="30" spans="2:36" ht="15.75" customHeight="1">
      <c r="B30" s="60" t="s">
        <v>994</v>
      </c>
      <c r="C30" s="60" t="s">
        <v>29</v>
      </c>
      <c r="D30" s="60"/>
      <c r="E30" s="61">
        <v>7.7656537599999984</v>
      </c>
      <c r="F30" s="62">
        <v>7.7656537599999984</v>
      </c>
      <c r="N30" s="64" t="s">
        <v>330</v>
      </c>
      <c r="O30" s="64"/>
      <c r="P30" s="65">
        <v>0.49149003000000002</v>
      </c>
      <c r="Q30" s="66">
        <v>0.49149003000000002</v>
      </c>
      <c r="Y30" s="63"/>
      <c r="Z30" s="64" t="s">
        <v>128</v>
      </c>
      <c r="AA30" s="64"/>
      <c r="AB30" s="65">
        <v>8.52885852</v>
      </c>
      <c r="AC30" s="66">
        <v>8.52885852</v>
      </c>
      <c r="AF30" s="63"/>
      <c r="AG30" s="64" t="s">
        <v>1210</v>
      </c>
      <c r="AH30" s="64"/>
      <c r="AI30" s="65">
        <v>2.0662600000000002</v>
      </c>
      <c r="AJ30" s="66">
        <v>2.0662600000000002</v>
      </c>
    </row>
    <row r="31" spans="2:36" ht="15.75" customHeight="1">
      <c r="B31" s="60" t="s">
        <v>1278</v>
      </c>
      <c r="C31" s="60" t="s">
        <v>132</v>
      </c>
      <c r="D31" s="60"/>
      <c r="E31" s="61">
        <v>7.1428078600000005</v>
      </c>
      <c r="F31" s="62">
        <v>7.1428078600000005</v>
      </c>
      <c r="N31" s="64" t="s">
        <v>187</v>
      </c>
      <c r="O31" s="64">
        <v>0.16899999999999998</v>
      </c>
      <c r="P31" s="65">
        <v>1.4198880000000001E-2</v>
      </c>
      <c r="Q31" s="66">
        <v>0.18319887999999998</v>
      </c>
      <c r="Y31" s="63"/>
      <c r="Z31" s="64" t="s">
        <v>120</v>
      </c>
      <c r="AA31" s="64"/>
      <c r="AB31" s="65">
        <v>7.3732776600000003</v>
      </c>
      <c r="AC31" s="66">
        <v>7.3732776600000003</v>
      </c>
      <c r="AF31" s="63"/>
      <c r="AG31" s="64" t="s">
        <v>1360</v>
      </c>
      <c r="AH31" s="64"/>
      <c r="AI31" s="65">
        <v>1.9486031399999999</v>
      </c>
      <c r="AJ31" s="66">
        <v>1.9486031399999999</v>
      </c>
    </row>
    <row r="32" spans="2:36" ht="15.75" customHeight="1">
      <c r="B32" s="60" t="s">
        <v>1070</v>
      </c>
      <c r="C32" s="60" t="s">
        <v>29</v>
      </c>
      <c r="D32" s="60"/>
      <c r="E32" s="61">
        <v>7.0648718099999996</v>
      </c>
      <c r="F32" s="62">
        <v>7.0648718099999996</v>
      </c>
      <c r="N32" s="64" t="s">
        <v>164</v>
      </c>
      <c r="O32" s="64"/>
      <c r="P32" s="65">
        <v>0.16727795000000001</v>
      </c>
      <c r="Q32" s="66">
        <v>0.16727795000000001</v>
      </c>
      <c r="Y32" s="63"/>
      <c r="Z32" s="64" t="s">
        <v>38</v>
      </c>
      <c r="AA32" s="64"/>
      <c r="AB32" s="65">
        <v>5.5060141599999994</v>
      </c>
      <c r="AC32" s="66">
        <v>5.5060141599999994</v>
      </c>
      <c r="AF32" s="63"/>
      <c r="AG32" s="64" t="s">
        <v>1168</v>
      </c>
      <c r="AH32" s="64"/>
      <c r="AI32" s="65">
        <v>1.6814122199999999</v>
      </c>
      <c r="AJ32" s="66">
        <v>1.6814122199999999</v>
      </c>
    </row>
    <row r="33" spans="2:36" ht="15.75" customHeight="1">
      <c r="B33" s="60" t="s">
        <v>2069</v>
      </c>
      <c r="C33" s="60" t="s">
        <v>29</v>
      </c>
      <c r="D33" s="60"/>
      <c r="E33" s="61">
        <v>6.6120915199999999</v>
      </c>
      <c r="F33" s="62">
        <v>6.6120915199999999</v>
      </c>
      <c r="N33" s="67" t="s">
        <v>1481</v>
      </c>
      <c r="O33" s="67">
        <v>66.041999999999987</v>
      </c>
      <c r="P33" s="69">
        <v>921.23697510819932</v>
      </c>
      <c r="Q33" s="70">
        <v>987.27897510819935</v>
      </c>
      <c r="Y33" s="63"/>
      <c r="Z33" s="64" t="s">
        <v>45</v>
      </c>
      <c r="AA33" s="64"/>
      <c r="AB33" s="65">
        <v>2.7673685999999997</v>
      </c>
      <c r="AC33" s="66">
        <v>2.7673685999999997</v>
      </c>
      <c r="AF33" s="63"/>
      <c r="AG33" s="64" t="s">
        <v>1352</v>
      </c>
      <c r="AH33" s="64"/>
      <c r="AI33" s="65">
        <v>1.60145604</v>
      </c>
      <c r="AJ33" s="66">
        <v>1.60145604</v>
      </c>
    </row>
    <row r="34" spans="2:36" ht="15.75" customHeight="1">
      <c r="B34" s="60" t="s">
        <v>1276</v>
      </c>
      <c r="C34" s="60" t="s">
        <v>29</v>
      </c>
      <c r="D34" s="60"/>
      <c r="E34" s="61">
        <v>6.493901880000001</v>
      </c>
      <c r="F34" s="62">
        <v>6.493901880000001</v>
      </c>
      <c r="Y34" s="63"/>
      <c r="Z34" s="64" t="s">
        <v>172</v>
      </c>
      <c r="AA34" s="64"/>
      <c r="AB34" s="65">
        <v>2.7115239799999999</v>
      </c>
      <c r="AC34" s="66">
        <v>2.7115239799999999</v>
      </c>
      <c r="AF34" s="63"/>
      <c r="AG34" s="64" t="s">
        <v>1138</v>
      </c>
      <c r="AH34" s="64"/>
      <c r="AI34" s="65">
        <v>1.5104498399999997</v>
      </c>
      <c r="AJ34" s="66">
        <v>1.5104498399999997</v>
      </c>
    </row>
    <row r="35" spans="2:36" ht="15.75" customHeight="1">
      <c r="B35" s="60" t="s">
        <v>1386</v>
      </c>
      <c r="C35" s="60" t="s">
        <v>29</v>
      </c>
      <c r="D35" s="60"/>
      <c r="E35" s="61">
        <v>6.4092791900000003</v>
      </c>
      <c r="F35" s="62">
        <v>6.4092791900000003</v>
      </c>
      <c r="Y35" s="63"/>
      <c r="Z35" s="64" t="s">
        <v>319</v>
      </c>
      <c r="AA35" s="64"/>
      <c r="AB35" s="65">
        <v>1.1585999499999999</v>
      </c>
      <c r="AC35" s="66">
        <v>1.1585999499999999</v>
      </c>
      <c r="AF35" s="63"/>
      <c r="AG35" s="64" t="s">
        <v>934</v>
      </c>
      <c r="AH35" s="64"/>
      <c r="AI35" s="65">
        <v>1.5023786400000001</v>
      </c>
      <c r="AJ35" s="66">
        <v>1.5023786400000001</v>
      </c>
    </row>
    <row r="36" spans="2:36" ht="15.75" customHeight="1">
      <c r="B36" s="60" t="s">
        <v>1346</v>
      </c>
      <c r="C36" s="60" t="s">
        <v>29</v>
      </c>
      <c r="D36" s="60"/>
      <c r="E36" s="61">
        <v>6.22428428</v>
      </c>
      <c r="F36" s="62">
        <v>6.22428428</v>
      </c>
      <c r="Y36" s="63"/>
      <c r="Z36" s="64" t="s">
        <v>91</v>
      </c>
      <c r="AA36" s="64"/>
      <c r="AB36" s="65">
        <v>1.0913828799999998</v>
      </c>
      <c r="AC36" s="66">
        <v>1.0913828799999998</v>
      </c>
      <c r="AF36" s="63"/>
      <c r="AG36" s="64" t="s">
        <v>1346</v>
      </c>
      <c r="AH36" s="64"/>
      <c r="AI36" s="65">
        <v>1.4651485200000001</v>
      </c>
      <c r="AJ36" s="66">
        <v>1.4651485200000001</v>
      </c>
    </row>
    <row r="37" spans="2:36" ht="15.75" customHeight="1">
      <c r="B37" s="60" t="s">
        <v>1132</v>
      </c>
      <c r="C37" s="60" t="s">
        <v>29</v>
      </c>
      <c r="D37" s="60"/>
      <c r="E37" s="61">
        <v>6.2177628000000009</v>
      </c>
      <c r="F37" s="62">
        <v>6.2177628000000009</v>
      </c>
      <c r="Y37" s="63"/>
      <c r="Z37" s="64" t="s">
        <v>202</v>
      </c>
      <c r="AA37" s="64"/>
      <c r="AB37" s="65">
        <v>0.93693395000000002</v>
      </c>
      <c r="AC37" s="66">
        <v>0.93693395000000002</v>
      </c>
      <c r="AF37" s="63"/>
      <c r="AG37" s="64" t="s">
        <v>1332</v>
      </c>
      <c r="AH37" s="64"/>
      <c r="AI37" s="65">
        <v>1.3436325</v>
      </c>
      <c r="AJ37" s="66">
        <v>1.3436325</v>
      </c>
    </row>
    <row r="38" spans="2:36" ht="15.75" customHeight="1">
      <c r="B38" s="60" t="s">
        <v>1138</v>
      </c>
      <c r="C38" s="60" t="s">
        <v>29</v>
      </c>
      <c r="D38" s="60"/>
      <c r="E38" s="61">
        <v>5.903093629999999</v>
      </c>
      <c r="F38" s="62">
        <v>5.903093629999999</v>
      </c>
      <c r="Y38" s="63"/>
      <c r="Z38" s="64" t="s">
        <v>87</v>
      </c>
      <c r="AA38" s="64"/>
      <c r="AB38" s="65">
        <v>0.84791250000000018</v>
      </c>
      <c r="AC38" s="66">
        <v>0.84791250000000018</v>
      </c>
      <c r="AF38" s="63"/>
      <c r="AG38" s="64" t="s">
        <v>1197</v>
      </c>
      <c r="AH38" s="64"/>
      <c r="AI38" s="65">
        <v>1.31583816</v>
      </c>
      <c r="AJ38" s="66">
        <v>1.31583816</v>
      </c>
    </row>
    <row r="39" spans="2:36" ht="15.75" customHeight="1">
      <c r="B39" s="60" t="s">
        <v>2077</v>
      </c>
      <c r="C39" s="60" t="s">
        <v>29</v>
      </c>
      <c r="D39" s="60"/>
      <c r="E39" s="61">
        <v>5.6322859999999997</v>
      </c>
      <c r="F39" s="62">
        <v>5.6322859999999997</v>
      </c>
      <c r="Y39" s="63"/>
      <c r="Z39" s="64" t="s">
        <v>193</v>
      </c>
      <c r="AA39" s="64"/>
      <c r="AB39" s="65">
        <v>0.81227307999999998</v>
      </c>
      <c r="AC39" s="66">
        <v>0.81227307999999998</v>
      </c>
      <c r="AF39" s="63"/>
      <c r="AG39" s="64" t="s">
        <v>1379</v>
      </c>
      <c r="AH39" s="64"/>
      <c r="AI39" s="65">
        <v>1.2405331799999999</v>
      </c>
      <c r="AJ39" s="66">
        <v>1.2405331799999999</v>
      </c>
    </row>
    <row r="40" spans="2:36" ht="15.75" customHeight="1">
      <c r="B40" s="60" t="s">
        <v>1372</v>
      </c>
      <c r="C40" s="60" t="s">
        <v>29</v>
      </c>
      <c r="D40" s="60"/>
      <c r="E40" s="61">
        <v>5.4201150800000004</v>
      </c>
      <c r="F40" s="62">
        <v>5.4201150800000004</v>
      </c>
      <c r="Y40" s="63"/>
      <c r="Z40" s="64" t="s">
        <v>61</v>
      </c>
      <c r="AA40" s="64"/>
      <c r="AB40" s="65">
        <v>0.42827279999999995</v>
      </c>
      <c r="AC40" s="66">
        <v>0.42827279999999995</v>
      </c>
      <c r="AF40" s="63"/>
      <c r="AG40" s="64" t="s">
        <v>1375</v>
      </c>
      <c r="AH40" s="64">
        <v>0.4</v>
      </c>
      <c r="AI40" s="65">
        <v>0.74248200000000009</v>
      </c>
      <c r="AJ40" s="66">
        <v>1.1424820000000002</v>
      </c>
    </row>
    <row r="41" spans="2:36" ht="15.75" customHeight="1">
      <c r="B41" s="60" t="s">
        <v>896</v>
      </c>
      <c r="C41" s="60" t="s">
        <v>29</v>
      </c>
      <c r="D41" s="60"/>
      <c r="E41" s="61">
        <v>5.1144668499999995</v>
      </c>
      <c r="F41" s="62">
        <v>5.1144668499999995</v>
      </c>
      <c r="Y41" s="63"/>
      <c r="Z41" s="64" t="s">
        <v>53</v>
      </c>
      <c r="AA41" s="64"/>
      <c r="AB41" s="65">
        <v>0.22104145</v>
      </c>
      <c r="AC41" s="66">
        <v>0.22104145</v>
      </c>
      <c r="AF41" s="63"/>
      <c r="AG41" s="64" t="s">
        <v>1414</v>
      </c>
      <c r="AH41" s="64"/>
      <c r="AI41" s="65">
        <v>1.13342904</v>
      </c>
      <c r="AJ41" s="66">
        <v>1.13342904</v>
      </c>
    </row>
    <row r="42" spans="2:36" ht="15.75" customHeight="1">
      <c r="B42" s="60" t="s">
        <v>934</v>
      </c>
      <c r="C42" s="60" t="s">
        <v>29</v>
      </c>
      <c r="D42" s="60"/>
      <c r="E42" s="61">
        <v>4.7899016599999999</v>
      </c>
      <c r="F42" s="62">
        <v>4.7899016599999999</v>
      </c>
      <c r="Y42" s="63"/>
      <c r="Z42" s="64" t="s">
        <v>310</v>
      </c>
      <c r="AA42" s="64"/>
      <c r="AB42" s="65">
        <v>6.6494289999999998E-2</v>
      </c>
      <c r="AC42" s="66">
        <v>6.6494289999999998E-2</v>
      </c>
      <c r="AF42" s="63"/>
      <c r="AG42" s="64" t="s">
        <v>1410</v>
      </c>
      <c r="AH42" s="64"/>
      <c r="AI42" s="65">
        <v>1.1187948600000002</v>
      </c>
      <c r="AJ42" s="66">
        <v>1.1187948600000002</v>
      </c>
    </row>
    <row r="43" spans="2:36" ht="15.75" customHeight="1">
      <c r="B43" s="60" t="s">
        <v>1333</v>
      </c>
      <c r="C43" s="60" t="s">
        <v>29</v>
      </c>
      <c r="D43" s="60"/>
      <c r="E43" s="61">
        <v>4.7644729999999997</v>
      </c>
      <c r="F43" s="62">
        <v>4.7644729999999997</v>
      </c>
      <c r="Y43" s="63"/>
      <c r="Z43" s="64" t="s">
        <v>306</v>
      </c>
      <c r="AA43" s="64"/>
      <c r="AB43" s="65">
        <v>1.8726099999999999E-2</v>
      </c>
      <c r="AC43" s="66">
        <v>1.8726099999999999E-2</v>
      </c>
      <c r="AF43" s="63"/>
      <c r="AG43" s="64" t="s">
        <v>1331</v>
      </c>
      <c r="AH43" s="64"/>
      <c r="AI43" s="65">
        <v>1.0712910600000001</v>
      </c>
      <c r="AJ43" s="66">
        <v>1.0712910600000001</v>
      </c>
    </row>
    <row r="44" spans="2:36" ht="15.75" customHeight="1">
      <c r="B44" s="60" t="s">
        <v>1259</v>
      </c>
      <c r="C44" s="60" t="s">
        <v>2086</v>
      </c>
      <c r="D44" s="60"/>
      <c r="E44" s="61">
        <v>4.7141589499999998</v>
      </c>
      <c r="F44" s="62">
        <v>4.7141589499999998</v>
      </c>
      <c r="Y44" s="60" t="s">
        <v>1433</v>
      </c>
      <c r="Z44" s="55"/>
      <c r="AA44" s="60">
        <v>2.5249999999999999</v>
      </c>
      <c r="AB44" s="61">
        <v>102.44665729999998</v>
      </c>
      <c r="AC44" s="62">
        <v>104.97165729999999</v>
      </c>
      <c r="AF44" s="63"/>
      <c r="AG44" s="64" t="s">
        <v>924</v>
      </c>
      <c r="AH44" s="64"/>
      <c r="AI44" s="65">
        <v>1.03712184</v>
      </c>
      <c r="AJ44" s="66">
        <v>1.03712184</v>
      </c>
    </row>
    <row r="45" spans="2:36" ht="15.75" customHeight="1">
      <c r="B45" s="60" t="s">
        <v>1360</v>
      </c>
      <c r="C45" s="60" t="s">
        <v>29</v>
      </c>
      <c r="D45" s="60"/>
      <c r="E45" s="61">
        <v>4.4771870600000003</v>
      </c>
      <c r="F45" s="62">
        <v>4.4771870600000003</v>
      </c>
      <c r="Y45" s="60" t="s">
        <v>1363</v>
      </c>
      <c r="Z45" s="60" t="s">
        <v>172</v>
      </c>
      <c r="AA45" s="60"/>
      <c r="AB45" s="61">
        <v>11.813122869999999</v>
      </c>
      <c r="AC45" s="62">
        <v>11.813122869999999</v>
      </c>
      <c r="AF45" s="63"/>
      <c r="AG45" s="64" t="s">
        <v>1043</v>
      </c>
      <c r="AH45" s="64"/>
      <c r="AI45" s="65">
        <v>0.97593804000000006</v>
      </c>
      <c r="AJ45" s="66">
        <v>0.97593804000000006</v>
      </c>
    </row>
    <row r="46" spans="2:36" ht="15.75" customHeight="1">
      <c r="B46" s="60" t="s">
        <v>1305</v>
      </c>
      <c r="C46" s="60" t="s">
        <v>29</v>
      </c>
      <c r="D46" s="60"/>
      <c r="E46" s="61">
        <v>4.3688669999999998</v>
      </c>
      <c r="F46" s="62">
        <v>4.3688669999999998</v>
      </c>
      <c r="Y46" s="63"/>
      <c r="Z46" s="64" t="s">
        <v>45</v>
      </c>
      <c r="AA46" s="64"/>
      <c r="AB46" s="65">
        <v>10.024658800000001</v>
      </c>
      <c r="AC46" s="66">
        <v>10.024658800000001</v>
      </c>
      <c r="AF46" s="63"/>
      <c r="AG46" s="64" t="s">
        <v>1302</v>
      </c>
      <c r="AH46" s="64"/>
      <c r="AI46" s="65">
        <v>0.91621799999999998</v>
      </c>
      <c r="AJ46" s="66">
        <v>0.91621799999999998</v>
      </c>
    </row>
    <row r="47" spans="2:36" ht="15.75" customHeight="1">
      <c r="B47" s="60" t="s">
        <v>1197</v>
      </c>
      <c r="C47" s="60" t="s">
        <v>29</v>
      </c>
      <c r="D47" s="60"/>
      <c r="E47" s="61">
        <v>4.2360146699999994</v>
      </c>
      <c r="F47" s="62">
        <v>4.2360146699999994</v>
      </c>
      <c r="Y47" s="63"/>
      <c r="Z47" s="64" t="s">
        <v>244</v>
      </c>
      <c r="AA47" s="64"/>
      <c r="AB47" s="65">
        <v>7.6203708299999997</v>
      </c>
      <c r="AC47" s="66">
        <v>7.6203708299999997</v>
      </c>
      <c r="AF47" s="63"/>
      <c r="AG47" s="64" t="s">
        <v>1325</v>
      </c>
      <c r="AH47" s="64"/>
      <c r="AI47" s="65">
        <v>0.84550934999999994</v>
      </c>
      <c r="AJ47" s="66">
        <v>0.84550934999999994</v>
      </c>
    </row>
    <row r="48" spans="2:36" ht="15.75" customHeight="1">
      <c r="B48" s="60" t="s">
        <v>1332</v>
      </c>
      <c r="C48" s="60" t="s">
        <v>29</v>
      </c>
      <c r="D48" s="60"/>
      <c r="E48" s="61">
        <v>4.0452357000000001</v>
      </c>
      <c r="F48" s="62">
        <v>4.0452357000000001</v>
      </c>
      <c r="Y48" s="63"/>
      <c r="Z48" s="64" t="s">
        <v>120</v>
      </c>
      <c r="AA48" s="64"/>
      <c r="AB48" s="65">
        <v>3.78632532</v>
      </c>
      <c r="AC48" s="66">
        <v>3.78632532</v>
      </c>
      <c r="AF48" s="63"/>
      <c r="AG48" s="64" t="s">
        <v>882</v>
      </c>
      <c r="AH48" s="64"/>
      <c r="AI48" s="65">
        <v>0.84183300000000005</v>
      </c>
      <c r="AJ48" s="66">
        <v>0.84183300000000005</v>
      </c>
    </row>
    <row r="49" spans="2:36" ht="15.75" customHeight="1">
      <c r="B49" s="60" t="s">
        <v>908</v>
      </c>
      <c r="C49" s="60" t="s">
        <v>29</v>
      </c>
      <c r="D49" s="60"/>
      <c r="E49" s="61">
        <v>4.0231462499999999</v>
      </c>
      <c r="F49" s="62">
        <v>4.0231462499999999</v>
      </c>
      <c r="Y49" s="63"/>
      <c r="Z49" s="64" t="s">
        <v>217</v>
      </c>
      <c r="AA49" s="64"/>
      <c r="AB49" s="65">
        <v>3.6831347999999999</v>
      </c>
      <c r="AC49" s="66">
        <v>3.6831347999999999</v>
      </c>
      <c r="AF49" s="63"/>
      <c r="AG49" s="64" t="s">
        <v>1061</v>
      </c>
      <c r="AH49" s="64"/>
      <c r="AI49" s="65">
        <v>0.74619611999999991</v>
      </c>
      <c r="AJ49" s="66">
        <v>0.74619611999999991</v>
      </c>
    </row>
    <row r="50" spans="2:36" ht="15.75" customHeight="1">
      <c r="B50" s="60" t="s">
        <v>2029</v>
      </c>
      <c r="C50" s="60" t="s">
        <v>29</v>
      </c>
      <c r="D50" s="60"/>
      <c r="E50" s="61">
        <v>3.6664111400000001</v>
      </c>
      <c r="F50" s="62">
        <v>3.6664111400000001</v>
      </c>
      <c r="Y50" s="63"/>
      <c r="Z50" s="64" t="s">
        <v>193</v>
      </c>
      <c r="AA50" s="64"/>
      <c r="AB50" s="65">
        <v>3.0532100899999999</v>
      </c>
      <c r="AC50" s="66">
        <v>3.0532100899999999</v>
      </c>
      <c r="AF50" s="63"/>
      <c r="AG50" s="64" t="s">
        <v>1018</v>
      </c>
      <c r="AH50" s="64"/>
      <c r="AI50" s="65">
        <v>0.69021071999999994</v>
      </c>
      <c r="AJ50" s="66">
        <v>0.69021071999999994</v>
      </c>
    </row>
    <row r="51" spans="2:36" ht="15.75" customHeight="1">
      <c r="B51" s="60" t="s">
        <v>1042</v>
      </c>
      <c r="C51" s="60" t="s">
        <v>2050</v>
      </c>
      <c r="D51" s="60"/>
      <c r="E51" s="61">
        <v>3.6482462500000001</v>
      </c>
      <c r="F51" s="62">
        <v>3.6482462500000001</v>
      </c>
      <c r="Y51" s="63"/>
      <c r="Z51" s="64" t="s">
        <v>128</v>
      </c>
      <c r="AA51" s="64"/>
      <c r="AB51" s="65">
        <v>2.0604000000000001E-2</v>
      </c>
      <c r="AC51" s="66">
        <v>2.0604000000000001E-2</v>
      </c>
      <c r="AF51" s="63"/>
      <c r="AG51" s="64" t="s">
        <v>972</v>
      </c>
      <c r="AH51" s="64"/>
      <c r="AI51" s="65">
        <v>0.67700000000000005</v>
      </c>
      <c r="AJ51" s="66">
        <v>0.67700000000000005</v>
      </c>
    </row>
    <row r="52" spans="2:36" ht="15.75" customHeight="1">
      <c r="B52" s="60" t="s">
        <v>1249</v>
      </c>
      <c r="C52" s="60" t="s">
        <v>211</v>
      </c>
      <c r="D52" s="60"/>
      <c r="E52" s="61">
        <v>3.4197250000000001</v>
      </c>
      <c r="F52" s="62">
        <v>3.4197250000000001</v>
      </c>
      <c r="Y52" s="63"/>
      <c r="Z52" s="64" t="s">
        <v>202</v>
      </c>
      <c r="AA52" s="64"/>
      <c r="AB52" s="65">
        <v>9.5888999999999992E-3</v>
      </c>
      <c r="AC52" s="66">
        <v>9.5888999999999992E-3</v>
      </c>
      <c r="AF52" s="63"/>
      <c r="AG52" s="64" t="s">
        <v>1339</v>
      </c>
      <c r="AH52" s="64"/>
      <c r="AI52" s="65">
        <v>0.64934856000000007</v>
      </c>
      <c r="AJ52" s="66">
        <v>0.64934856000000007</v>
      </c>
    </row>
    <row r="53" spans="2:36" ht="15.75" customHeight="1">
      <c r="B53" s="60" t="s">
        <v>1078</v>
      </c>
      <c r="C53" s="60" t="s">
        <v>29</v>
      </c>
      <c r="D53" s="60"/>
      <c r="E53" s="61">
        <v>3.2300536000000002</v>
      </c>
      <c r="F53" s="62">
        <v>3.2300536000000002</v>
      </c>
      <c r="Y53" s="63"/>
      <c r="Z53" s="64" t="s">
        <v>87</v>
      </c>
      <c r="AA53" s="64"/>
      <c r="AB53" s="65">
        <v>7.64921E-3</v>
      </c>
      <c r="AC53" s="66">
        <v>7.64921E-3</v>
      </c>
      <c r="AF53" s="63"/>
      <c r="AG53" s="64" t="s">
        <v>994</v>
      </c>
      <c r="AH53" s="64"/>
      <c r="AI53" s="65">
        <v>0.61582572000000002</v>
      </c>
      <c r="AJ53" s="66">
        <v>0.61582572000000002</v>
      </c>
    </row>
    <row r="54" spans="2:36" ht="15.75" customHeight="1">
      <c r="B54" s="60" t="s">
        <v>1375</v>
      </c>
      <c r="C54" s="60" t="s">
        <v>1998</v>
      </c>
      <c r="D54" s="60">
        <v>0.4</v>
      </c>
      <c r="E54" s="61">
        <v>2.82962062</v>
      </c>
      <c r="F54" s="62">
        <v>3.2296206199999999</v>
      </c>
      <c r="Y54" s="60" t="s">
        <v>1470</v>
      </c>
      <c r="Z54" s="55"/>
      <c r="AA54" s="60"/>
      <c r="AB54" s="61">
        <v>40.018664820000005</v>
      </c>
      <c r="AC54" s="62">
        <v>40.018664820000005</v>
      </c>
      <c r="AF54" s="63"/>
      <c r="AG54" s="64" t="s">
        <v>1279</v>
      </c>
      <c r="AH54" s="64"/>
      <c r="AI54" s="65">
        <v>0.5852816999999999</v>
      </c>
      <c r="AJ54" s="66">
        <v>0.5852816999999999</v>
      </c>
    </row>
    <row r="55" spans="2:36" ht="15.75" customHeight="1">
      <c r="B55" s="60" t="s">
        <v>1229</v>
      </c>
      <c r="C55" s="60" t="s">
        <v>29</v>
      </c>
      <c r="D55" s="60"/>
      <c r="E55" s="61">
        <v>3.1953334900000003</v>
      </c>
      <c r="F55" s="62">
        <v>3.1953334900000003</v>
      </c>
      <c r="Y55" s="60" t="s">
        <v>1334</v>
      </c>
      <c r="Z55" s="60" t="s">
        <v>217</v>
      </c>
      <c r="AA55" s="60">
        <v>5.34</v>
      </c>
      <c r="AB55" s="61">
        <v>10.408650300000001</v>
      </c>
      <c r="AC55" s="62">
        <v>15.748650300000001</v>
      </c>
      <c r="AF55" s="63"/>
      <c r="AG55" s="64" t="s">
        <v>1386</v>
      </c>
      <c r="AH55" s="64"/>
      <c r="AI55" s="65">
        <v>0.54732996</v>
      </c>
      <c r="AJ55" s="66">
        <v>0.54732996</v>
      </c>
    </row>
    <row r="56" spans="2:36" ht="15.75" customHeight="1">
      <c r="B56" s="60" t="s">
        <v>1251</v>
      </c>
      <c r="C56" s="60" t="s">
        <v>29</v>
      </c>
      <c r="D56" s="60"/>
      <c r="E56" s="61">
        <v>3.1860601700000006</v>
      </c>
      <c r="F56" s="62">
        <v>3.1860601700000006</v>
      </c>
      <c r="Y56" s="63"/>
      <c r="Z56" s="64" t="s">
        <v>244</v>
      </c>
      <c r="AA56" s="64"/>
      <c r="AB56" s="65">
        <v>13.605531089999999</v>
      </c>
      <c r="AC56" s="66">
        <v>13.605531089999999</v>
      </c>
      <c r="AF56" s="63"/>
      <c r="AG56" s="64" t="s">
        <v>1030</v>
      </c>
      <c r="AH56" s="64"/>
      <c r="AI56" s="65">
        <v>0.51300000000000001</v>
      </c>
      <c r="AJ56" s="66">
        <v>0.51300000000000001</v>
      </c>
    </row>
    <row r="57" spans="2:36" ht="15.75" customHeight="1">
      <c r="B57" s="60" t="s">
        <v>2043</v>
      </c>
      <c r="C57" s="60" t="s">
        <v>29</v>
      </c>
      <c r="D57" s="60"/>
      <c r="E57" s="61">
        <v>3.0751478399999996</v>
      </c>
      <c r="F57" s="62">
        <v>3.0751478399999996</v>
      </c>
      <c r="Y57" s="63"/>
      <c r="Z57" s="64" t="s">
        <v>128</v>
      </c>
      <c r="AA57" s="64"/>
      <c r="AB57" s="65">
        <v>3.42346503</v>
      </c>
      <c r="AC57" s="66">
        <v>3.42346503</v>
      </c>
      <c r="AF57" s="63"/>
      <c r="AG57" s="64" t="s">
        <v>1183</v>
      </c>
      <c r="AH57" s="64"/>
      <c r="AI57" s="65">
        <v>0.48133146000000004</v>
      </c>
      <c r="AJ57" s="66">
        <v>0.48133146000000004</v>
      </c>
    </row>
    <row r="58" spans="2:36" ht="15.75" customHeight="1">
      <c r="B58" s="60" t="s">
        <v>914</v>
      </c>
      <c r="C58" s="60" t="s">
        <v>29</v>
      </c>
      <c r="D58" s="60"/>
      <c r="E58" s="61">
        <v>2.9867744900000002</v>
      </c>
      <c r="F58" s="62">
        <v>2.9867744900000002</v>
      </c>
      <c r="Y58" s="63"/>
      <c r="Z58" s="64" t="s">
        <v>120</v>
      </c>
      <c r="AA58" s="64"/>
      <c r="AB58" s="65">
        <v>2.6000854999999996</v>
      </c>
      <c r="AC58" s="66">
        <v>2.6000854999999996</v>
      </c>
      <c r="AF58" s="63"/>
      <c r="AG58" s="64" t="s">
        <v>1299</v>
      </c>
      <c r="AH58" s="64"/>
      <c r="AI58" s="65">
        <v>0.45204534000000002</v>
      </c>
      <c r="AJ58" s="66">
        <v>0.45204534000000002</v>
      </c>
    </row>
    <row r="59" spans="2:36" ht="15.75" customHeight="1">
      <c r="B59" s="60" t="s">
        <v>2083</v>
      </c>
      <c r="C59" s="60" t="s">
        <v>46</v>
      </c>
      <c r="D59" s="60"/>
      <c r="E59" s="61">
        <v>2.8669864600000001</v>
      </c>
      <c r="F59" s="62">
        <v>2.8669864600000001</v>
      </c>
      <c r="Y59" s="63"/>
      <c r="Z59" s="64" t="s">
        <v>202</v>
      </c>
      <c r="AA59" s="64"/>
      <c r="AB59" s="65">
        <v>1.4200389699999998</v>
      </c>
      <c r="AC59" s="66">
        <v>1.4200389699999998</v>
      </c>
      <c r="AF59" s="63"/>
      <c r="AG59" s="64" t="s">
        <v>937</v>
      </c>
      <c r="AH59" s="64"/>
      <c r="AI59" s="65">
        <v>0.44879976000000005</v>
      </c>
      <c r="AJ59" s="66">
        <v>0.44879976000000005</v>
      </c>
    </row>
    <row r="60" spans="2:36" ht="15.75" customHeight="1">
      <c r="B60" s="60" t="s">
        <v>1082</v>
      </c>
      <c r="C60" s="60" t="s">
        <v>2045</v>
      </c>
      <c r="D60" s="60"/>
      <c r="E60" s="61">
        <v>2.8516510000000004</v>
      </c>
      <c r="F60" s="62">
        <v>2.8516510000000004</v>
      </c>
      <c r="Y60" s="63"/>
      <c r="Z60" s="64" t="s">
        <v>38</v>
      </c>
      <c r="AA60" s="64"/>
      <c r="AB60" s="65">
        <v>0.91622800000000004</v>
      </c>
      <c r="AC60" s="66">
        <v>0.91622800000000004</v>
      </c>
      <c r="AF60" s="63"/>
      <c r="AG60" s="64" t="s">
        <v>1123</v>
      </c>
      <c r="AH60" s="64"/>
      <c r="AI60" s="65">
        <v>0.44632026000000002</v>
      </c>
      <c r="AJ60" s="66">
        <v>0.44632026000000002</v>
      </c>
    </row>
    <row r="61" spans="2:36" ht="15.75" customHeight="1">
      <c r="B61" s="60" t="s">
        <v>1210</v>
      </c>
      <c r="C61" s="60" t="s">
        <v>29</v>
      </c>
      <c r="D61" s="60"/>
      <c r="E61" s="61">
        <v>2.7786870000000006</v>
      </c>
      <c r="F61" s="62">
        <v>2.7786870000000006</v>
      </c>
      <c r="Y61" s="63"/>
      <c r="Z61" s="64" t="s">
        <v>193</v>
      </c>
      <c r="AA61" s="64"/>
      <c r="AB61" s="65">
        <v>0.57192323999999994</v>
      </c>
      <c r="AC61" s="66">
        <v>0.57192323999999994</v>
      </c>
      <c r="AF61" s="63"/>
      <c r="AG61" s="64" t="s">
        <v>1040</v>
      </c>
      <c r="AH61" s="64"/>
      <c r="AI61" s="65">
        <v>0.41471946000000004</v>
      </c>
      <c r="AJ61" s="66">
        <v>0.41471946000000004</v>
      </c>
    </row>
    <row r="62" spans="2:36" ht="15.75" customHeight="1">
      <c r="B62" s="60" t="s">
        <v>2062</v>
      </c>
      <c r="C62" s="60" t="s">
        <v>29</v>
      </c>
      <c r="D62" s="60"/>
      <c r="E62" s="61">
        <v>2.7043105600000001</v>
      </c>
      <c r="F62" s="62">
        <v>2.7043105600000001</v>
      </c>
      <c r="Y62" s="63"/>
      <c r="Z62" s="64" t="s">
        <v>87</v>
      </c>
      <c r="AA62" s="64"/>
      <c r="AB62" s="65">
        <v>0.50463897999999996</v>
      </c>
      <c r="AC62" s="66">
        <v>0.50463897999999996</v>
      </c>
      <c r="AF62" s="63"/>
      <c r="AG62" s="64" t="s">
        <v>1029</v>
      </c>
      <c r="AH62" s="64"/>
      <c r="AI62" s="65">
        <v>0.38537586000000001</v>
      </c>
      <c r="AJ62" s="66">
        <v>0.38537586000000001</v>
      </c>
    </row>
    <row r="63" spans="2:36" ht="15.75" customHeight="1">
      <c r="B63" s="60" t="s">
        <v>1302</v>
      </c>
      <c r="C63" s="60" t="s">
        <v>1998</v>
      </c>
      <c r="D63" s="60"/>
      <c r="E63" s="61">
        <v>2.5649219799999998</v>
      </c>
      <c r="F63" s="62">
        <v>2.5649219799999998</v>
      </c>
      <c r="Y63" s="63"/>
      <c r="Z63" s="64" t="s">
        <v>91</v>
      </c>
      <c r="AA63" s="64"/>
      <c r="AB63" s="65">
        <v>0.38995656000000001</v>
      </c>
      <c r="AC63" s="66">
        <v>0.38995656000000001</v>
      </c>
      <c r="AF63" s="63"/>
      <c r="AG63" s="64" t="s">
        <v>895</v>
      </c>
      <c r="AH63" s="64"/>
      <c r="AI63" s="65">
        <v>0.38021206000000002</v>
      </c>
      <c r="AJ63" s="66">
        <v>0.38021206000000002</v>
      </c>
    </row>
    <row r="64" spans="2:36" ht="15.75" customHeight="1">
      <c r="B64" s="60" t="s">
        <v>1289</v>
      </c>
      <c r="C64" s="60" t="s">
        <v>1996</v>
      </c>
      <c r="D64" s="60"/>
      <c r="E64" s="61">
        <v>2.5003949100000002</v>
      </c>
      <c r="F64" s="62">
        <v>2.5003949100000002</v>
      </c>
      <c r="Y64" s="63"/>
      <c r="Z64" s="64" t="s">
        <v>319</v>
      </c>
      <c r="AA64" s="64"/>
      <c r="AB64" s="65">
        <v>0.22358369</v>
      </c>
      <c r="AC64" s="66">
        <v>0.22358369</v>
      </c>
      <c r="AF64" s="63"/>
      <c r="AG64" s="64" t="s">
        <v>1057</v>
      </c>
      <c r="AH64" s="64"/>
      <c r="AI64" s="65">
        <v>0.36959597999999999</v>
      </c>
      <c r="AJ64" s="66">
        <v>0.36959597999999999</v>
      </c>
    </row>
    <row r="65" spans="2:36" ht="15.75" customHeight="1">
      <c r="B65" s="60" t="s">
        <v>1057</v>
      </c>
      <c r="C65" s="60" t="s">
        <v>29</v>
      </c>
      <c r="D65" s="60"/>
      <c r="E65" s="61">
        <v>2.4483941200000001</v>
      </c>
      <c r="F65" s="62">
        <v>2.4483941200000001</v>
      </c>
      <c r="Y65" s="63"/>
      <c r="Z65" s="64" t="s">
        <v>53</v>
      </c>
      <c r="AA65" s="64"/>
      <c r="AB65" s="65">
        <v>0.11318051</v>
      </c>
      <c r="AC65" s="66">
        <v>0.11318051</v>
      </c>
      <c r="AF65" s="63"/>
      <c r="AG65" s="64" t="s">
        <v>1387</v>
      </c>
      <c r="AH65" s="64"/>
      <c r="AI65" s="65">
        <v>0.36955494</v>
      </c>
      <c r="AJ65" s="66">
        <v>0.36955494</v>
      </c>
    </row>
    <row r="66" spans="2:36" ht="15.75" customHeight="1">
      <c r="B66" s="60" t="s">
        <v>1327</v>
      </c>
      <c r="C66" s="60" t="s">
        <v>1996</v>
      </c>
      <c r="D66" s="60"/>
      <c r="E66" s="61">
        <v>2.3911603000000001</v>
      </c>
      <c r="F66" s="62">
        <v>2.3911603000000001</v>
      </c>
      <c r="Y66" s="63"/>
      <c r="Z66" s="64" t="s">
        <v>45</v>
      </c>
      <c r="AA66" s="64"/>
      <c r="AB66" s="65">
        <v>7.1607219999999999E-2</v>
      </c>
      <c r="AC66" s="66">
        <v>7.1607219999999999E-2</v>
      </c>
      <c r="AF66" s="63"/>
      <c r="AG66" s="64" t="s">
        <v>973</v>
      </c>
      <c r="AH66" s="64"/>
      <c r="AI66" s="65">
        <v>0.35830656</v>
      </c>
      <c r="AJ66" s="66">
        <v>0.35830656</v>
      </c>
    </row>
    <row r="67" spans="2:36" ht="15.75" customHeight="1">
      <c r="B67" s="60" t="s">
        <v>1275</v>
      </c>
      <c r="C67" s="60" t="s">
        <v>211</v>
      </c>
      <c r="D67" s="60"/>
      <c r="E67" s="61">
        <v>2.37301875</v>
      </c>
      <c r="F67" s="62">
        <v>2.37301875</v>
      </c>
      <c r="Y67" s="63"/>
      <c r="Z67" s="64" t="s">
        <v>61</v>
      </c>
      <c r="AA67" s="64"/>
      <c r="AB67" s="65">
        <v>5.8813199999999996E-2</v>
      </c>
      <c r="AC67" s="66">
        <v>5.8813199999999996E-2</v>
      </c>
      <c r="AF67" s="63"/>
      <c r="AG67" s="64" t="s">
        <v>1159</v>
      </c>
      <c r="AH67" s="64"/>
      <c r="AI67" s="65">
        <v>0.32622012</v>
      </c>
      <c r="AJ67" s="66">
        <v>0.32622012</v>
      </c>
    </row>
    <row r="68" spans="2:36" ht="15.75" customHeight="1">
      <c r="B68" s="60" t="s">
        <v>956</v>
      </c>
      <c r="C68" s="60" t="s">
        <v>66</v>
      </c>
      <c r="D68" s="60"/>
      <c r="E68" s="61">
        <v>2.3651756500000003</v>
      </c>
      <c r="F68" s="62">
        <v>2.3651756500000003</v>
      </c>
      <c r="Y68" s="63"/>
      <c r="Z68" s="64" t="s">
        <v>210</v>
      </c>
      <c r="AA68" s="64"/>
      <c r="AB68" s="65">
        <v>4.1168749999999997E-2</v>
      </c>
      <c r="AC68" s="66">
        <v>4.1168749999999997E-2</v>
      </c>
      <c r="AF68" s="63"/>
      <c r="AG68" s="64" t="s">
        <v>1060</v>
      </c>
      <c r="AH68" s="64"/>
      <c r="AI68" s="65">
        <v>0.30488608</v>
      </c>
      <c r="AJ68" s="66">
        <v>0.30488608</v>
      </c>
    </row>
    <row r="69" spans="2:36" ht="15.75" customHeight="1">
      <c r="B69" s="60" t="s">
        <v>1401</v>
      </c>
      <c r="C69" s="60" t="s">
        <v>29</v>
      </c>
      <c r="D69" s="60"/>
      <c r="E69" s="61">
        <v>2.3243466599999998</v>
      </c>
      <c r="F69" s="62">
        <v>2.3243466599999998</v>
      </c>
      <c r="Y69" s="63"/>
      <c r="Z69" s="64" t="s">
        <v>310</v>
      </c>
      <c r="AA69" s="64"/>
      <c r="AB69" s="65">
        <v>3.5597129999999998E-2</v>
      </c>
      <c r="AC69" s="66">
        <v>3.5597129999999998E-2</v>
      </c>
      <c r="AF69" s="63"/>
      <c r="AG69" s="64" t="s">
        <v>1098</v>
      </c>
      <c r="AH69" s="64"/>
      <c r="AI69" s="65">
        <v>0.25748495999999998</v>
      </c>
      <c r="AJ69" s="66">
        <v>0.25748495999999998</v>
      </c>
    </row>
    <row r="70" spans="2:36" ht="15.75" customHeight="1">
      <c r="B70" s="60" t="s">
        <v>1113</v>
      </c>
      <c r="C70" s="60" t="s">
        <v>29</v>
      </c>
      <c r="D70" s="60"/>
      <c r="E70" s="61">
        <v>2.2883589900000008</v>
      </c>
      <c r="F70" s="62">
        <v>2.2883589900000008</v>
      </c>
      <c r="Y70" s="63"/>
      <c r="Z70" s="64" t="s">
        <v>138</v>
      </c>
      <c r="AA70" s="64"/>
      <c r="AB70" s="65">
        <v>2.294999E-2</v>
      </c>
      <c r="AC70" s="66">
        <v>2.294999E-2</v>
      </c>
      <c r="AF70" s="63"/>
      <c r="AG70" s="64" t="s">
        <v>1129</v>
      </c>
      <c r="AH70" s="64"/>
      <c r="AI70" s="65">
        <v>0.25348013999999996</v>
      </c>
      <c r="AJ70" s="66">
        <v>0.25348013999999996</v>
      </c>
    </row>
    <row r="71" spans="2:36" ht="15.75" customHeight="1">
      <c r="B71" s="60" t="s">
        <v>1041</v>
      </c>
      <c r="C71" s="60" t="s">
        <v>29</v>
      </c>
      <c r="D71" s="60"/>
      <c r="E71" s="61">
        <v>2.202861</v>
      </c>
      <c r="F71" s="62">
        <v>2.202861</v>
      </c>
      <c r="Y71" s="63"/>
      <c r="Z71" s="64" t="s">
        <v>306</v>
      </c>
      <c r="AA71" s="64"/>
      <c r="AB71" s="65">
        <v>7.5204399999999998E-3</v>
      </c>
      <c r="AC71" s="66">
        <v>7.5204399999999998E-3</v>
      </c>
      <c r="AF71" s="63"/>
      <c r="AG71" s="64" t="s">
        <v>1411</v>
      </c>
      <c r="AH71" s="64"/>
      <c r="AI71" s="65">
        <v>0.25126739999999997</v>
      </c>
      <c r="AJ71" s="66">
        <v>0.25126739999999997</v>
      </c>
    </row>
    <row r="72" spans="2:36" ht="15.75" customHeight="1">
      <c r="B72" s="60" t="s">
        <v>937</v>
      </c>
      <c r="C72" s="60" t="s">
        <v>46</v>
      </c>
      <c r="D72" s="60"/>
      <c r="E72" s="61">
        <v>2.1460073899999998</v>
      </c>
      <c r="F72" s="62">
        <v>2.1460073899999998</v>
      </c>
      <c r="Y72" s="60" t="s">
        <v>1441</v>
      </c>
      <c r="Z72" s="55"/>
      <c r="AA72" s="60">
        <v>5.34</v>
      </c>
      <c r="AB72" s="61">
        <v>34.414938599999992</v>
      </c>
      <c r="AC72" s="62">
        <v>39.754938599999996</v>
      </c>
      <c r="AF72" s="63"/>
      <c r="AG72" s="64" t="s">
        <v>1066</v>
      </c>
      <c r="AH72" s="64">
        <v>0.21299999999999999</v>
      </c>
      <c r="AI72" s="65">
        <v>2.136474E-2</v>
      </c>
      <c r="AJ72" s="66">
        <v>0.23436473999999999</v>
      </c>
    </row>
    <row r="73" spans="2:36" ht="15.75" customHeight="1">
      <c r="B73" s="60" t="s">
        <v>1208</v>
      </c>
      <c r="C73" s="60" t="s">
        <v>66</v>
      </c>
      <c r="D73" s="60"/>
      <c r="E73" s="61">
        <v>2.1072073799999997</v>
      </c>
      <c r="F73" s="62">
        <v>2.1072073799999997</v>
      </c>
      <c r="Y73" s="60" t="s">
        <v>1157</v>
      </c>
      <c r="Z73" s="60" t="s">
        <v>217</v>
      </c>
      <c r="AA73" s="60">
        <v>33.804000000000002</v>
      </c>
      <c r="AB73" s="61">
        <v>5.3328059999999997E-2</v>
      </c>
      <c r="AC73" s="62">
        <v>33.85732806</v>
      </c>
      <c r="AF73" s="63"/>
      <c r="AG73" s="64" t="s">
        <v>1349</v>
      </c>
      <c r="AH73" s="64"/>
      <c r="AI73" s="65">
        <v>0.22367835</v>
      </c>
      <c r="AJ73" s="66">
        <v>0.22367835</v>
      </c>
    </row>
    <row r="74" spans="2:36" ht="15.75" customHeight="1">
      <c r="B74" s="60" t="s">
        <v>1282</v>
      </c>
      <c r="C74" s="60" t="s">
        <v>29</v>
      </c>
      <c r="D74" s="60"/>
      <c r="E74" s="61">
        <v>2.0489239299999999</v>
      </c>
      <c r="F74" s="62">
        <v>2.0489239299999999</v>
      </c>
      <c r="Y74" s="63"/>
      <c r="Z74" s="64" t="s">
        <v>128</v>
      </c>
      <c r="AA74" s="64"/>
      <c r="AB74" s="65">
        <v>5.9363999999999999E-4</v>
      </c>
      <c r="AC74" s="66">
        <v>5.9363999999999999E-4</v>
      </c>
      <c r="AF74" s="63"/>
      <c r="AG74" s="64" t="s">
        <v>1108</v>
      </c>
      <c r="AH74" s="64"/>
      <c r="AI74" s="65">
        <v>0.22060026000000002</v>
      </c>
      <c r="AJ74" s="66">
        <v>0.22060026000000002</v>
      </c>
    </row>
    <row r="75" spans="2:36" ht="15.75" customHeight="1">
      <c r="B75" s="60" t="s">
        <v>1294</v>
      </c>
      <c r="C75" s="60" t="s">
        <v>29</v>
      </c>
      <c r="D75" s="60"/>
      <c r="E75" s="61">
        <v>1.9001501999999999</v>
      </c>
      <c r="F75" s="62">
        <v>1.9001501999999999</v>
      </c>
      <c r="Y75" s="63"/>
      <c r="Z75" s="64" t="s">
        <v>244</v>
      </c>
      <c r="AA75" s="64"/>
      <c r="AB75" s="65">
        <v>5.8308000000000003E-4</v>
      </c>
      <c r="AC75" s="66">
        <v>5.8308000000000003E-4</v>
      </c>
      <c r="AF75" s="63"/>
      <c r="AG75" s="64" t="s">
        <v>1002</v>
      </c>
      <c r="AH75" s="64"/>
      <c r="AI75" s="65">
        <v>0.20545307999999998</v>
      </c>
      <c r="AJ75" s="66">
        <v>0.20545307999999998</v>
      </c>
    </row>
    <row r="76" spans="2:36" ht="15.75" customHeight="1">
      <c r="B76" s="60" t="s">
        <v>1128</v>
      </c>
      <c r="C76" s="60" t="s">
        <v>29</v>
      </c>
      <c r="D76" s="60"/>
      <c r="E76" s="61">
        <v>1.85613603</v>
      </c>
      <c r="F76" s="62">
        <v>1.85613603</v>
      </c>
      <c r="Y76" s="63"/>
      <c r="Z76" s="64" t="s">
        <v>120</v>
      </c>
      <c r="AA76" s="64"/>
      <c r="AB76" s="65">
        <v>5.7679999999999993E-4</v>
      </c>
      <c r="AC76" s="66">
        <v>5.7679999999999993E-4</v>
      </c>
      <c r="AF76" s="63"/>
      <c r="AG76" s="64" t="s">
        <v>1088</v>
      </c>
      <c r="AH76" s="64"/>
      <c r="AI76" s="65">
        <v>0.20180735999999999</v>
      </c>
      <c r="AJ76" s="66">
        <v>0.20180735999999999</v>
      </c>
    </row>
    <row r="77" spans="2:36" ht="15.75" customHeight="1">
      <c r="B77" s="60" t="s">
        <v>2065</v>
      </c>
      <c r="C77" s="60" t="s">
        <v>29</v>
      </c>
      <c r="D77" s="60"/>
      <c r="E77" s="61">
        <v>1.8289599999999999</v>
      </c>
      <c r="F77" s="62">
        <v>1.8289599999999999</v>
      </c>
      <c r="Y77" s="63"/>
      <c r="Z77" s="64" t="s">
        <v>38</v>
      </c>
      <c r="AA77" s="64"/>
      <c r="AB77" s="65">
        <v>3.3304E-4</v>
      </c>
      <c r="AC77" s="66">
        <v>3.3304E-4</v>
      </c>
      <c r="AF77" s="63"/>
      <c r="AG77" s="64" t="s">
        <v>1192</v>
      </c>
      <c r="AH77" s="64"/>
      <c r="AI77" s="65">
        <v>0.19804458</v>
      </c>
      <c r="AJ77" s="66">
        <v>0.19804458</v>
      </c>
    </row>
    <row r="78" spans="2:36" ht="15.75" customHeight="1">
      <c r="B78" s="60" t="s">
        <v>1414</v>
      </c>
      <c r="C78" s="60" t="s">
        <v>29</v>
      </c>
      <c r="D78" s="60"/>
      <c r="E78" s="61">
        <v>1.8264351000000001</v>
      </c>
      <c r="F78" s="62">
        <v>1.8264351000000001</v>
      </c>
      <c r="Y78" s="63"/>
      <c r="Z78" s="64" t="s">
        <v>91</v>
      </c>
      <c r="AA78" s="64"/>
      <c r="AB78" s="65">
        <v>1.0304E-4</v>
      </c>
      <c r="AC78" s="66">
        <v>1.0304E-4</v>
      </c>
      <c r="AF78" s="63"/>
      <c r="AG78" s="64" t="s">
        <v>1195</v>
      </c>
      <c r="AH78" s="64"/>
      <c r="AI78" s="65">
        <v>0.19456038</v>
      </c>
      <c r="AJ78" s="66">
        <v>0.19456038</v>
      </c>
    </row>
    <row r="79" spans="2:36" ht="15.75" customHeight="1">
      <c r="B79" s="60" t="s">
        <v>1168</v>
      </c>
      <c r="C79" s="60" t="s">
        <v>29</v>
      </c>
      <c r="D79" s="60"/>
      <c r="E79" s="61">
        <v>1.8034928400000001</v>
      </c>
      <c r="F79" s="62">
        <v>1.8034928400000001</v>
      </c>
      <c r="Y79" s="60" t="s">
        <v>1488</v>
      </c>
      <c r="Z79" s="55"/>
      <c r="AA79" s="60">
        <v>33.804000000000002</v>
      </c>
      <c r="AB79" s="61">
        <v>5.5517659999999996E-2</v>
      </c>
      <c r="AC79" s="62">
        <v>33.859517659999995</v>
      </c>
      <c r="AF79" s="63"/>
      <c r="AG79" s="64" t="s">
        <v>1039</v>
      </c>
      <c r="AH79" s="64"/>
      <c r="AI79" s="65">
        <v>0.1939824</v>
      </c>
      <c r="AJ79" s="66">
        <v>0.1939824</v>
      </c>
    </row>
    <row r="80" spans="2:36" ht="15.75" customHeight="1">
      <c r="B80" s="60" t="s">
        <v>2047</v>
      </c>
      <c r="C80" s="60" t="s">
        <v>121</v>
      </c>
      <c r="D80" s="60"/>
      <c r="E80" s="61">
        <v>1.73189945</v>
      </c>
      <c r="F80" s="62">
        <v>1.73189945</v>
      </c>
      <c r="Y80" s="60" t="s">
        <v>1206</v>
      </c>
      <c r="Z80" s="60" t="s">
        <v>244</v>
      </c>
      <c r="AA80" s="60"/>
      <c r="AB80" s="61">
        <v>14.483097000000001</v>
      </c>
      <c r="AC80" s="62">
        <v>14.483097000000001</v>
      </c>
      <c r="AF80" s="63"/>
      <c r="AG80" s="64" t="s">
        <v>897</v>
      </c>
      <c r="AH80" s="64"/>
      <c r="AI80" s="65">
        <v>0.18939618</v>
      </c>
      <c r="AJ80" s="66">
        <v>0.18939618</v>
      </c>
    </row>
    <row r="81" spans="2:36" ht="15.75" customHeight="1">
      <c r="B81" s="60" t="s">
        <v>1279</v>
      </c>
      <c r="C81" s="60" t="s">
        <v>29</v>
      </c>
      <c r="D81" s="60"/>
      <c r="E81" s="61">
        <v>1.69973434</v>
      </c>
      <c r="F81" s="62">
        <v>1.69973434</v>
      </c>
      <c r="Y81" s="63"/>
      <c r="Z81" s="64" t="s">
        <v>217</v>
      </c>
      <c r="AA81" s="64"/>
      <c r="AB81" s="65">
        <v>10.88016228</v>
      </c>
      <c r="AC81" s="66">
        <v>10.88016228</v>
      </c>
      <c r="AF81" s="63"/>
      <c r="AG81" s="64" t="s">
        <v>956</v>
      </c>
      <c r="AH81" s="64"/>
      <c r="AI81" s="65">
        <v>0.17628048000000002</v>
      </c>
      <c r="AJ81" s="66">
        <v>0.17628048000000002</v>
      </c>
    </row>
    <row r="82" spans="2:36" ht="15.75" customHeight="1">
      <c r="B82" s="60" t="s">
        <v>1410</v>
      </c>
      <c r="C82" s="60" t="s">
        <v>29</v>
      </c>
      <c r="D82" s="60"/>
      <c r="E82" s="61">
        <v>1.6454140400000001</v>
      </c>
      <c r="F82" s="62">
        <v>1.6454140400000001</v>
      </c>
      <c r="Y82" s="63"/>
      <c r="Z82" s="64" t="s">
        <v>128</v>
      </c>
      <c r="AA82" s="64"/>
      <c r="AB82" s="65">
        <v>1.2119089199999999</v>
      </c>
      <c r="AC82" s="66">
        <v>1.2119089199999999</v>
      </c>
      <c r="AF82" s="63"/>
      <c r="AG82" s="64" t="s">
        <v>1313</v>
      </c>
      <c r="AH82" s="64"/>
      <c r="AI82" s="65">
        <v>0.17100000000000001</v>
      </c>
      <c r="AJ82" s="66">
        <v>0.17100000000000001</v>
      </c>
    </row>
    <row r="83" spans="2:36" ht="15.75" customHeight="1">
      <c r="B83" s="60" t="s">
        <v>1265</v>
      </c>
      <c r="C83" s="60" t="s">
        <v>29</v>
      </c>
      <c r="D83" s="60"/>
      <c r="E83" s="61">
        <v>1.5683028599999997</v>
      </c>
      <c r="F83" s="62">
        <v>1.5683028599999997</v>
      </c>
      <c r="Y83" s="63"/>
      <c r="Z83" s="64" t="s">
        <v>193</v>
      </c>
      <c r="AA83" s="64"/>
      <c r="AB83" s="65">
        <v>0.51855693999999997</v>
      </c>
      <c r="AC83" s="66">
        <v>0.51855693999999997</v>
      </c>
      <c r="AF83" s="63"/>
      <c r="AG83" s="64" t="s">
        <v>933</v>
      </c>
      <c r="AH83" s="64"/>
      <c r="AI83" s="65">
        <v>0.16880777999999999</v>
      </c>
      <c r="AJ83" s="66">
        <v>0.16880777999999999</v>
      </c>
    </row>
    <row r="84" spans="2:36" ht="15.75" customHeight="1">
      <c r="B84" s="60" t="s">
        <v>1029</v>
      </c>
      <c r="C84" s="60" t="s">
        <v>2022</v>
      </c>
      <c r="D84" s="60"/>
      <c r="E84" s="61">
        <v>1.4742409000000003</v>
      </c>
      <c r="F84" s="62">
        <v>1.4742409000000003</v>
      </c>
      <c r="Y84" s="63"/>
      <c r="Z84" s="64" t="s">
        <v>202</v>
      </c>
      <c r="AA84" s="64"/>
      <c r="AB84" s="65">
        <v>0.29330045999999999</v>
      </c>
      <c r="AC84" s="66">
        <v>0.29330045999999999</v>
      </c>
      <c r="AF84" s="63"/>
      <c r="AG84" s="64" t="s">
        <v>1193</v>
      </c>
      <c r="AH84" s="64"/>
      <c r="AI84" s="65">
        <v>0.1643994</v>
      </c>
      <c r="AJ84" s="66">
        <v>0.1643994</v>
      </c>
    </row>
    <row r="85" spans="2:36" ht="15.75" customHeight="1">
      <c r="B85" s="60" t="s">
        <v>881</v>
      </c>
      <c r="C85" s="60" t="s">
        <v>29</v>
      </c>
      <c r="D85" s="60"/>
      <c r="E85" s="61">
        <v>1.4478401999999999</v>
      </c>
      <c r="F85" s="62">
        <v>1.4478401999999999</v>
      </c>
      <c r="Y85" s="63"/>
      <c r="Z85" s="64" t="s">
        <v>120</v>
      </c>
      <c r="AA85" s="64"/>
      <c r="AB85" s="65">
        <v>0.17163508</v>
      </c>
      <c r="AC85" s="66">
        <v>0.17163508</v>
      </c>
      <c r="AF85" s="63"/>
      <c r="AG85" s="64" t="s">
        <v>1178</v>
      </c>
      <c r="AH85" s="64"/>
      <c r="AI85" s="65">
        <v>0.15895476</v>
      </c>
      <c r="AJ85" s="66">
        <v>0.15895476</v>
      </c>
    </row>
    <row r="86" spans="2:36" ht="15.75" customHeight="1">
      <c r="B86" s="60" t="s">
        <v>1232</v>
      </c>
      <c r="C86" s="60" t="s">
        <v>29</v>
      </c>
      <c r="D86" s="60"/>
      <c r="E86" s="61">
        <v>1.36710646</v>
      </c>
      <c r="F86" s="62">
        <v>1.36710646</v>
      </c>
      <c r="Y86" s="63"/>
      <c r="Z86" s="64" t="s">
        <v>319</v>
      </c>
      <c r="AA86" s="64"/>
      <c r="AB86" s="65">
        <v>0.15348669000000001</v>
      </c>
      <c r="AC86" s="66">
        <v>0.15348669000000001</v>
      </c>
      <c r="AF86" s="63"/>
      <c r="AG86" s="64" t="s">
        <v>1391</v>
      </c>
      <c r="AH86" s="64"/>
      <c r="AI86" s="65">
        <v>0.15491916</v>
      </c>
      <c r="AJ86" s="66">
        <v>0.15491916</v>
      </c>
    </row>
    <row r="87" spans="2:36" ht="15.75" customHeight="1">
      <c r="B87" s="60" t="s">
        <v>1040</v>
      </c>
      <c r="C87" s="60" t="s">
        <v>29</v>
      </c>
      <c r="D87" s="60"/>
      <c r="E87" s="61">
        <v>1.3335295399999998</v>
      </c>
      <c r="F87" s="62">
        <v>1.3335295399999998</v>
      </c>
      <c r="Y87" s="63"/>
      <c r="Z87" s="64" t="s">
        <v>61</v>
      </c>
      <c r="AA87" s="64"/>
      <c r="AB87" s="65">
        <v>6.9457199999999997E-2</v>
      </c>
      <c r="AC87" s="66">
        <v>6.9457199999999997E-2</v>
      </c>
      <c r="AF87" s="63"/>
      <c r="AG87" s="64" t="s">
        <v>1392</v>
      </c>
      <c r="AH87" s="64"/>
      <c r="AI87" s="65">
        <v>0.15255594</v>
      </c>
      <c r="AJ87" s="66">
        <v>0.15255594</v>
      </c>
    </row>
    <row r="88" spans="2:36" ht="15.75" customHeight="1">
      <c r="B88" s="60" t="s">
        <v>1194</v>
      </c>
      <c r="C88" s="60" t="s">
        <v>29</v>
      </c>
      <c r="D88" s="60"/>
      <c r="E88" s="61">
        <v>1.3250467700000002</v>
      </c>
      <c r="F88" s="62">
        <v>1.3250467700000002</v>
      </c>
      <c r="Y88" s="63"/>
      <c r="Z88" s="64" t="s">
        <v>330</v>
      </c>
      <c r="AA88" s="64"/>
      <c r="AB88" s="65">
        <v>3.139086E-2</v>
      </c>
      <c r="AC88" s="66">
        <v>3.139086E-2</v>
      </c>
      <c r="AF88" s="63"/>
      <c r="AG88" s="64" t="s">
        <v>1291</v>
      </c>
      <c r="AH88" s="64"/>
      <c r="AI88" s="65">
        <v>0.14702238000000001</v>
      </c>
      <c r="AJ88" s="66">
        <v>0.14702238000000001</v>
      </c>
    </row>
    <row r="89" spans="2:36" ht="15.75" customHeight="1">
      <c r="B89" s="60" t="s">
        <v>1349</v>
      </c>
      <c r="C89" s="60" t="s">
        <v>2079</v>
      </c>
      <c r="D89" s="60"/>
      <c r="E89" s="61">
        <v>1.2851024100000004</v>
      </c>
      <c r="F89" s="62">
        <v>1.2851024100000004</v>
      </c>
      <c r="Y89" s="63"/>
      <c r="Z89" s="64" t="s">
        <v>91</v>
      </c>
      <c r="AA89" s="64"/>
      <c r="AB89" s="65">
        <v>2.5165280000000002E-2</v>
      </c>
      <c r="AC89" s="66">
        <v>2.5165280000000002E-2</v>
      </c>
      <c r="AF89" s="63"/>
      <c r="AG89" s="64" t="s">
        <v>1351</v>
      </c>
      <c r="AH89" s="64"/>
      <c r="AI89" s="65">
        <v>0.145008</v>
      </c>
      <c r="AJ89" s="66">
        <v>0.145008</v>
      </c>
    </row>
    <row r="90" spans="2:36" ht="15.75" customHeight="1">
      <c r="B90" s="60" t="s">
        <v>1145</v>
      </c>
      <c r="C90" s="60" t="s">
        <v>29</v>
      </c>
      <c r="D90" s="60"/>
      <c r="E90" s="61">
        <v>1.2672296299999999</v>
      </c>
      <c r="F90" s="62">
        <v>1.2672296299999999</v>
      </c>
      <c r="Y90" s="63"/>
      <c r="Z90" s="64" t="s">
        <v>38</v>
      </c>
      <c r="AA90" s="64"/>
      <c r="AB90" s="65">
        <v>2.4343200000000002E-2</v>
      </c>
      <c r="AC90" s="66">
        <v>2.4343200000000002E-2</v>
      </c>
      <c r="AF90" s="63"/>
      <c r="AG90" s="64" t="s">
        <v>1090</v>
      </c>
      <c r="AH90" s="64"/>
      <c r="AI90" s="65">
        <v>0.14380073999999998</v>
      </c>
      <c r="AJ90" s="66">
        <v>0.14380073999999998</v>
      </c>
    </row>
    <row r="91" spans="2:36" ht="15.75" customHeight="1">
      <c r="B91" s="60" t="s">
        <v>933</v>
      </c>
      <c r="C91" s="60" t="s">
        <v>29</v>
      </c>
      <c r="D91" s="60"/>
      <c r="E91" s="61">
        <v>1.2651646600000002</v>
      </c>
      <c r="F91" s="62">
        <v>1.2651646600000002</v>
      </c>
      <c r="Y91" s="63"/>
      <c r="Z91" s="64" t="s">
        <v>310</v>
      </c>
      <c r="AA91" s="64"/>
      <c r="AB91" s="65">
        <v>2.3519019999999998E-2</v>
      </c>
      <c r="AC91" s="66">
        <v>2.3519019999999998E-2</v>
      </c>
      <c r="AF91" s="63"/>
      <c r="AG91" s="64" t="s">
        <v>1253</v>
      </c>
      <c r="AH91" s="64"/>
      <c r="AI91" s="65">
        <v>0.14272227000000001</v>
      </c>
      <c r="AJ91" s="66">
        <v>0.14272227000000001</v>
      </c>
    </row>
    <row r="92" spans="2:36" ht="15.75" customHeight="1">
      <c r="B92" s="60" t="s">
        <v>1098</v>
      </c>
      <c r="C92" s="60" t="s">
        <v>66</v>
      </c>
      <c r="D92" s="60"/>
      <c r="E92" s="61">
        <v>1.26041753</v>
      </c>
      <c r="F92" s="62">
        <v>1.26041753</v>
      </c>
      <c r="Y92" s="63"/>
      <c r="Z92" s="64" t="s">
        <v>53</v>
      </c>
      <c r="AA92" s="64"/>
      <c r="AB92" s="65">
        <v>2.084598E-2</v>
      </c>
      <c r="AC92" s="66">
        <v>2.084598E-2</v>
      </c>
      <c r="AF92" s="63"/>
      <c r="AG92" s="64" t="s">
        <v>1140</v>
      </c>
      <c r="AH92" s="64"/>
      <c r="AI92" s="65">
        <v>0.14112567000000001</v>
      </c>
      <c r="AJ92" s="66">
        <v>0.14112567000000001</v>
      </c>
    </row>
    <row r="93" spans="2:36" ht="15.75" customHeight="1">
      <c r="B93" s="60" t="s">
        <v>1009</v>
      </c>
      <c r="C93" s="60" t="s">
        <v>29</v>
      </c>
      <c r="D93" s="60"/>
      <c r="E93" s="61">
        <v>1.2504893300000002</v>
      </c>
      <c r="F93" s="62">
        <v>1.2504893300000002</v>
      </c>
      <c r="Y93" s="63"/>
      <c r="Z93" s="64" t="s">
        <v>87</v>
      </c>
      <c r="AA93" s="64"/>
      <c r="AB93" s="65">
        <v>1.9374949999999998E-2</v>
      </c>
      <c r="AC93" s="66">
        <v>1.9374949999999998E-2</v>
      </c>
      <c r="AF93" s="63"/>
      <c r="AG93" s="64" t="s">
        <v>1214</v>
      </c>
      <c r="AH93" s="64"/>
      <c r="AI93" s="65">
        <v>0.14109894000000001</v>
      </c>
      <c r="AJ93" s="66">
        <v>0.14109894000000001</v>
      </c>
    </row>
    <row r="94" spans="2:36" ht="15.75" customHeight="1">
      <c r="B94" s="60" t="s">
        <v>1202</v>
      </c>
      <c r="C94" s="60" t="s">
        <v>256</v>
      </c>
      <c r="D94" s="60"/>
      <c r="E94" s="61">
        <v>1.250424</v>
      </c>
      <c r="F94" s="62">
        <v>1.250424</v>
      </c>
      <c r="Y94" s="63"/>
      <c r="Z94" s="64" t="s">
        <v>167</v>
      </c>
      <c r="AA94" s="64"/>
      <c r="AB94" s="65">
        <v>1.3156109999999999E-2</v>
      </c>
      <c r="AC94" s="66">
        <v>1.3156109999999999E-2</v>
      </c>
      <c r="AF94" s="63"/>
      <c r="AG94" s="64" t="s">
        <v>1298</v>
      </c>
      <c r="AH94" s="64"/>
      <c r="AI94" s="65">
        <v>0.14068170000000002</v>
      </c>
      <c r="AJ94" s="66">
        <v>0.14068170000000002</v>
      </c>
    </row>
    <row r="95" spans="2:36" ht="15.75" customHeight="1">
      <c r="B95" s="60" t="s">
        <v>1030</v>
      </c>
      <c r="C95" s="60" t="s">
        <v>2022</v>
      </c>
      <c r="D95" s="60"/>
      <c r="E95" s="61">
        <v>1.1910000000000001</v>
      </c>
      <c r="F95" s="62">
        <v>1.1910000000000001</v>
      </c>
      <c r="Y95" s="63"/>
      <c r="Z95" s="64" t="s">
        <v>45</v>
      </c>
      <c r="AA95" s="64"/>
      <c r="AB95" s="65">
        <v>1.2531240000000001E-2</v>
      </c>
      <c r="AC95" s="66">
        <v>1.2531240000000001E-2</v>
      </c>
      <c r="AF95" s="63"/>
      <c r="AG95" s="64" t="s">
        <v>1234</v>
      </c>
      <c r="AH95" s="64"/>
      <c r="AI95" s="65">
        <v>0.13682052</v>
      </c>
      <c r="AJ95" s="66">
        <v>0.13682052</v>
      </c>
    </row>
    <row r="96" spans="2:36" ht="15.75" customHeight="1">
      <c r="B96" s="60" t="s">
        <v>1387</v>
      </c>
      <c r="C96" s="60" t="s">
        <v>29</v>
      </c>
      <c r="D96" s="60"/>
      <c r="E96" s="61">
        <v>1.1600088200000001</v>
      </c>
      <c r="F96" s="62">
        <v>1.1600088200000001</v>
      </c>
      <c r="Y96" s="63"/>
      <c r="Z96" s="64" t="s">
        <v>210</v>
      </c>
      <c r="AA96" s="64"/>
      <c r="AB96" s="65">
        <v>7.9974999999999994E-3</v>
      </c>
      <c r="AC96" s="66">
        <v>7.9974999999999994E-3</v>
      </c>
      <c r="AF96" s="63"/>
      <c r="AG96" s="64" t="s">
        <v>1117</v>
      </c>
      <c r="AH96" s="64"/>
      <c r="AI96" s="65">
        <v>0.12727872000000001</v>
      </c>
      <c r="AJ96" s="66">
        <v>0.12727872000000001</v>
      </c>
    </row>
    <row r="97" spans="2:36" ht="15.75" customHeight="1">
      <c r="B97" s="60" t="s">
        <v>1331</v>
      </c>
      <c r="C97" s="60" t="s">
        <v>46</v>
      </c>
      <c r="D97" s="60"/>
      <c r="E97" s="61">
        <v>1.1492228799999999</v>
      </c>
      <c r="F97" s="62">
        <v>1.1492228799999999</v>
      </c>
      <c r="Y97" s="63"/>
      <c r="Z97" s="64" t="s">
        <v>138</v>
      </c>
      <c r="AA97" s="64"/>
      <c r="AB97" s="65">
        <v>6.6525800000000008E-3</v>
      </c>
      <c r="AC97" s="66">
        <v>6.6525800000000008E-3</v>
      </c>
      <c r="AF97" s="63"/>
      <c r="AG97" s="64" t="s">
        <v>919</v>
      </c>
      <c r="AH97" s="64"/>
      <c r="AI97" s="65">
        <v>0.12396816000000001</v>
      </c>
      <c r="AJ97" s="66">
        <v>0.12396816000000001</v>
      </c>
    </row>
    <row r="98" spans="2:36" ht="15.75" customHeight="1">
      <c r="B98" s="60" t="s">
        <v>1237</v>
      </c>
      <c r="C98" s="60" t="s">
        <v>29</v>
      </c>
      <c r="D98" s="60"/>
      <c r="E98" s="61">
        <v>1.13574935</v>
      </c>
      <c r="F98" s="62">
        <v>1.13574935</v>
      </c>
      <c r="Y98" s="63"/>
      <c r="Z98" s="64" t="s">
        <v>306</v>
      </c>
      <c r="AA98" s="64"/>
      <c r="AB98" s="65">
        <v>4.7548999999999994E-3</v>
      </c>
      <c r="AC98" s="66">
        <v>4.7548999999999994E-3</v>
      </c>
      <c r="AF98" s="63"/>
      <c r="AG98" s="64" t="s">
        <v>1085</v>
      </c>
      <c r="AH98" s="64"/>
      <c r="AI98" s="65">
        <v>0.12378689999999999</v>
      </c>
      <c r="AJ98" s="66">
        <v>0.12378689999999999</v>
      </c>
    </row>
    <row r="99" spans="2:36" ht="15.75" customHeight="1">
      <c r="B99" s="60" t="s">
        <v>1328</v>
      </c>
      <c r="C99" s="60" t="s">
        <v>66</v>
      </c>
      <c r="D99" s="60"/>
      <c r="E99" s="61">
        <v>1.0941209999999999</v>
      </c>
      <c r="F99" s="62">
        <v>1.0941209999999999</v>
      </c>
      <c r="Y99" s="63"/>
      <c r="Z99" s="64" t="s">
        <v>70</v>
      </c>
      <c r="AA99" s="64"/>
      <c r="AB99" s="65">
        <v>7.7578000000000011E-4</v>
      </c>
      <c r="AC99" s="66">
        <v>7.7578000000000011E-4</v>
      </c>
      <c r="AF99" s="63"/>
      <c r="AG99" s="64" t="s">
        <v>894</v>
      </c>
      <c r="AH99" s="64"/>
      <c r="AI99" s="65">
        <v>0.11228544</v>
      </c>
      <c r="AJ99" s="66">
        <v>0.11228544</v>
      </c>
    </row>
    <row r="100" spans="2:36" ht="15.75" customHeight="1">
      <c r="B100" s="60" t="s">
        <v>972</v>
      </c>
      <c r="C100" s="60" t="s">
        <v>29</v>
      </c>
      <c r="D100" s="60"/>
      <c r="E100" s="61">
        <v>1.0510000000000002</v>
      </c>
      <c r="F100" s="62">
        <v>1.0510000000000002</v>
      </c>
      <c r="Y100" s="60" t="s">
        <v>1453</v>
      </c>
      <c r="Z100" s="55"/>
      <c r="AA100" s="60"/>
      <c r="AB100" s="61">
        <v>27.972111970000004</v>
      </c>
      <c r="AC100" s="62">
        <v>27.972111970000004</v>
      </c>
      <c r="AF100" s="63"/>
      <c r="AG100" s="64" t="s">
        <v>923</v>
      </c>
      <c r="AH100" s="64">
        <v>0.11</v>
      </c>
      <c r="AI100" s="65"/>
      <c r="AJ100" s="66">
        <v>0.11</v>
      </c>
    </row>
    <row r="101" spans="2:36" ht="15.75" customHeight="1">
      <c r="B101" s="60" t="s">
        <v>924</v>
      </c>
      <c r="C101" s="60" t="s">
        <v>29</v>
      </c>
      <c r="D101" s="60"/>
      <c r="E101" s="61">
        <v>1.03712184</v>
      </c>
      <c r="F101" s="62">
        <v>1.03712184</v>
      </c>
      <c r="Y101" s="60" t="s">
        <v>1073</v>
      </c>
      <c r="Z101" s="60" t="s">
        <v>244</v>
      </c>
      <c r="AA101" s="60"/>
      <c r="AB101" s="61">
        <v>11.832967890000001</v>
      </c>
      <c r="AC101" s="62">
        <v>11.832967890000001</v>
      </c>
      <c r="AF101" s="63"/>
      <c r="AG101" s="64" t="s">
        <v>920</v>
      </c>
      <c r="AH101" s="64"/>
      <c r="AI101" s="65">
        <v>0.10935808</v>
      </c>
      <c r="AJ101" s="66">
        <v>0.10935808</v>
      </c>
    </row>
    <row r="102" spans="2:36" ht="15.75" customHeight="1">
      <c r="B102" s="60" t="s">
        <v>2058</v>
      </c>
      <c r="C102" s="60" t="s">
        <v>29</v>
      </c>
      <c r="D102" s="60"/>
      <c r="E102" s="61">
        <v>1.0308139999999999</v>
      </c>
      <c r="F102" s="62">
        <v>1.0308139999999999</v>
      </c>
      <c r="Y102" s="63"/>
      <c r="Z102" s="64" t="s">
        <v>217</v>
      </c>
      <c r="AA102" s="64"/>
      <c r="AB102" s="65">
        <v>8.2102879800000004</v>
      </c>
      <c r="AC102" s="66">
        <v>8.2102879800000004</v>
      </c>
      <c r="AF102" s="63"/>
      <c r="AG102" s="64" t="s">
        <v>1401</v>
      </c>
      <c r="AH102" s="64"/>
      <c r="AI102" s="65">
        <v>0.10789074</v>
      </c>
      <c r="AJ102" s="66">
        <v>0.10789074</v>
      </c>
    </row>
    <row r="103" spans="2:36" ht="15.75" customHeight="1">
      <c r="B103" s="60" t="s">
        <v>2107</v>
      </c>
      <c r="C103" s="60" t="s">
        <v>29</v>
      </c>
      <c r="D103" s="60"/>
      <c r="E103" s="61">
        <v>1.0145</v>
      </c>
      <c r="F103" s="62">
        <v>1.0145</v>
      </c>
      <c r="Y103" s="63"/>
      <c r="Z103" s="64" t="s">
        <v>128</v>
      </c>
      <c r="AA103" s="64"/>
      <c r="AB103" s="65">
        <v>2.5760814000000001</v>
      </c>
      <c r="AC103" s="66">
        <v>2.5760814000000001</v>
      </c>
      <c r="AF103" s="63"/>
      <c r="AG103" s="64" t="s">
        <v>913</v>
      </c>
      <c r="AH103" s="64"/>
      <c r="AI103" s="65">
        <v>0.10709046000000001</v>
      </c>
      <c r="AJ103" s="66">
        <v>0.10709046000000001</v>
      </c>
    </row>
    <row r="104" spans="2:36" ht="15.75" customHeight="1">
      <c r="B104" s="60" t="s">
        <v>1299</v>
      </c>
      <c r="C104" s="60" t="s">
        <v>29</v>
      </c>
      <c r="D104" s="60"/>
      <c r="E104" s="61">
        <v>0.99935066999999989</v>
      </c>
      <c r="F104" s="62">
        <v>0.99935066999999989</v>
      </c>
      <c r="Y104" s="63"/>
      <c r="Z104" s="64" t="s">
        <v>38</v>
      </c>
      <c r="AA104" s="64"/>
      <c r="AB104" s="65">
        <v>1.5689900800000001</v>
      </c>
      <c r="AC104" s="66">
        <v>1.5689900800000001</v>
      </c>
      <c r="AF104" s="63"/>
      <c r="AG104" s="64" t="s">
        <v>1019</v>
      </c>
      <c r="AH104" s="64"/>
      <c r="AI104" s="65">
        <v>0.10681344</v>
      </c>
      <c r="AJ104" s="66">
        <v>0.10681344</v>
      </c>
    </row>
    <row r="105" spans="2:36" ht="15.75" customHeight="1">
      <c r="B105" s="60" t="s">
        <v>2066</v>
      </c>
      <c r="C105" s="60" t="s">
        <v>29</v>
      </c>
      <c r="D105" s="60"/>
      <c r="E105" s="61">
        <v>0.99909612000000003</v>
      </c>
      <c r="F105" s="62">
        <v>0.99909612000000003</v>
      </c>
      <c r="Y105" s="63"/>
      <c r="Z105" s="64" t="s">
        <v>202</v>
      </c>
      <c r="AA105" s="64"/>
      <c r="AB105" s="65">
        <v>0.72339257999999995</v>
      </c>
      <c r="AC105" s="66">
        <v>0.72339257999999995</v>
      </c>
      <c r="AF105" s="63"/>
      <c r="AG105" s="64" t="s">
        <v>1201</v>
      </c>
      <c r="AH105" s="64"/>
      <c r="AI105" s="65">
        <v>0.10508975999999999</v>
      </c>
      <c r="AJ105" s="66">
        <v>0.10508975999999999</v>
      </c>
    </row>
    <row r="106" spans="2:36" ht="15.75" customHeight="1">
      <c r="B106" s="60" t="s">
        <v>969</v>
      </c>
      <c r="C106" s="60" t="s">
        <v>29</v>
      </c>
      <c r="D106" s="60"/>
      <c r="E106" s="61">
        <v>0.97837499999999999</v>
      </c>
      <c r="F106" s="62">
        <v>0.97837499999999999</v>
      </c>
      <c r="Y106" s="63"/>
      <c r="Z106" s="64" t="s">
        <v>172</v>
      </c>
      <c r="AA106" s="64"/>
      <c r="AB106" s="65">
        <v>0.64608063000000004</v>
      </c>
      <c r="AC106" s="66">
        <v>0.64608063000000004</v>
      </c>
      <c r="AF106" s="63"/>
      <c r="AG106" s="64" t="s">
        <v>1034</v>
      </c>
      <c r="AH106" s="64"/>
      <c r="AI106" s="65">
        <v>0.10282914</v>
      </c>
      <c r="AJ106" s="66">
        <v>0.10282914</v>
      </c>
    </row>
    <row r="107" spans="2:36" ht="15.75" customHeight="1">
      <c r="B107" s="60" t="s">
        <v>1117</v>
      </c>
      <c r="C107" s="60" t="s">
        <v>29</v>
      </c>
      <c r="D107" s="60"/>
      <c r="E107" s="61">
        <v>0.93019804000000006</v>
      </c>
      <c r="F107" s="62">
        <v>0.93019804000000006</v>
      </c>
      <c r="Y107" s="63"/>
      <c r="Z107" s="64" t="s">
        <v>91</v>
      </c>
      <c r="AA107" s="64"/>
      <c r="AB107" s="65">
        <v>0.49084559999999999</v>
      </c>
      <c r="AC107" s="66">
        <v>0.49084559999999999</v>
      </c>
      <c r="AF107" s="63"/>
      <c r="AG107" s="64" t="s">
        <v>1315</v>
      </c>
      <c r="AH107" s="64">
        <v>0.1</v>
      </c>
      <c r="AI107" s="65"/>
      <c r="AJ107" s="66">
        <v>0.1</v>
      </c>
    </row>
    <row r="108" spans="2:36" ht="15.75" customHeight="1">
      <c r="B108" s="60" t="s">
        <v>1183</v>
      </c>
      <c r="C108" s="60" t="s">
        <v>29</v>
      </c>
      <c r="D108" s="60"/>
      <c r="E108" s="61">
        <v>0.91928583999999991</v>
      </c>
      <c r="F108" s="62">
        <v>0.91928583999999991</v>
      </c>
      <c r="Y108" s="63"/>
      <c r="Z108" s="64" t="s">
        <v>193</v>
      </c>
      <c r="AA108" s="64"/>
      <c r="AB108" s="65">
        <v>0.36369537000000002</v>
      </c>
      <c r="AC108" s="66">
        <v>0.36369537000000002</v>
      </c>
      <c r="AF108" s="63"/>
      <c r="AG108" s="64" t="s">
        <v>911</v>
      </c>
      <c r="AH108" s="64"/>
      <c r="AI108" s="65">
        <v>9.9238140000000002E-2</v>
      </c>
      <c r="AJ108" s="66">
        <v>9.9238140000000002E-2</v>
      </c>
    </row>
    <row r="109" spans="2:36" ht="15.75" customHeight="1">
      <c r="B109" s="60" t="s">
        <v>1253</v>
      </c>
      <c r="C109" s="60" t="s">
        <v>66</v>
      </c>
      <c r="D109" s="60"/>
      <c r="E109" s="61">
        <v>0.91624457000000004</v>
      </c>
      <c r="F109" s="62">
        <v>0.91624457000000004</v>
      </c>
      <c r="Y109" s="63"/>
      <c r="Z109" s="64" t="s">
        <v>87</v>
      </c>
      <c r="AA109" s="64"/>
      <c r="AB109" s="65">
        <v>0.35502734999999996</v>
      </c>
      <c r="AC109" s="66">
        <v>0.35502734999999996</v>
      </c>
      <c r="AF109" s="63"/>
      <c r="AG109" s="64" t="s">
        <v>901</v>
      </c>
      <c r="AH109" s="64"/>
      <c r="AI109" s="65">
        <v>9.6721020000000005E-2</v>
      </c>
      <c r="AJ109" s="66">
        <v>9.6721020000000005E-2</v>
      </c>
    </row>
    <row r="110" spans="2:36" ht="15.75" customHeight="1">
      <c r="B110" s="60" t="s">
        <v>895</v>
      </c>
      <c r="C110" s="60" t="s">
        <v>29</v>
      </c>
      <c r="D110" s="60"/>
      <c r="E110" s="61">
        <v>0.91116702999999999</v>
      </c>
      <c r="F110" s="62">
        <v>0.91116702999999999</v>
      </c>
      <c r="Y110" s="63"/>
      <c r="Z110" s="64" t="s">
        <v>53</v>
      </c>
      <c r="AA110" s="64"/>
      <c r="AB110" s="65">
        <v>0.33234806</v>
      </c>
      <c r="AC110" s="66">
        <v>0.33234806</v>
      </c>
      <c r="AF110" s="63"/>
      <c r="AG110" s="64" t="s">
        <v>1237</v>
      </c>
      <c r="AH110" s="64"/>
      <c r="AI110" s="65">
        <v>9.5305139999999997E-2</v>
      </c>
      <c r="AJ110" s="66">
        <v>9.5305139999999997E-2</v>
      </c>
    </row>
    <row r="111" spans="2:36" ht="15.75" customHeight="1">
      <c r="B111" s="60" t="s">
        <v>958</v>
      </c>
      <c r="C111" s="60" t="s">
        <v>29</v>
      </c>
      <c r="D111" s="60"/>
      <c r="E111" s="61">
        <v>0.89564500000000002</v>
      </c>
      <c r="F111" s="62">
        <v>0.89564500000000002</v>
      </c>
      <c r="Y111" s="63"/>
      <c r="Z111" s="64" t="s">
        <v>120</v>
      </c>
      <c r="AA111" s="64"/>
      <c r="AB111" s="65">
        <v>0.31596485999999996</v>
      </c>
      <c r="AC111" s="66">
        <v>0.31596485999999996</v>
      </c>
      <c r="AF111" s="63"/>
      <c r="AG111" s="64" t="s">
        <v>986</v>
      </c>
      <c r="AH111" s="64"/>
      <c r="AI111" s="65">
        <v>9.4156020000000007E-2</v>
      </c>
      <c r="AJ111" s="66">
        <v>9.4156020000000007E-2</v>
      </c>
    </row>
    <row r="112" spans="2:36" ht="15.75" customHeight="1">
      <c r="B112" s="60" t="s">
        <v>1088</v>
      </c>
      <c r="C112" s="60" t="s">
        <v>1996</v>
      </c>
      <c r="D112" s="60"/>
      <c r="E112" s="61">
        <v>0.85614759000000007</v>
      </c>
      <c r="F112" s="62">
        <v>0.85614759000000007</v>
      </c>
      <c r="Y112" s="63"/>
      <c r="Z112" s="64" t="s">
        <v>319</v>
      </c>
      <c r="AA112" s="64"/>
      <c r="AB112" s="65">
        <v>0.25491814000000002</v>
      </c>
      <c r="AC112" s="66">
        <v>0.25491814000000002</v>
      </c>
      <c r="AF112" s="63"/>
      <c r="AG112" s="64" t="s">
        <v>1256</v>
      </c>
      <c r="AH112" s="64"/>
      <c r="AI112" s="65">
        <v>9.3044520000000006E-2</v>
      </c>
      <c r="AJ112" s="66">
        <v>9.3044520000000006E-2</v>
      </c>
    </row>
    <row r="113" spans="2:36" ht="15.75" customHeight="1">
      <c r="B113" s="60" t="s">
        <v>882</v>
      </c>
      <c r="C113" s="60" t="s">
        <v>29</v>
      </c>
      <c r="D113" s="60"/>
      <c r="E113" s="61">
        <v>0.84183300000000005</v>
      </c>
      <c r="F113" s="62">
        <v>0.84183300000000005</v>
      </c>
      <c r="Y113" s="63"/>
      <c r="Z113" s="64" t="s">
        <v>310</v>
      </c>
      <c r="AA113" s="64"/>
      <c r="AB113" s="65">
        <v>7.2214739999999999E-2</v>
      </c>
      <c r="AC113" s="66">
        <v>7.2214739999999999E-2</v>
      </c>
      <c r="AF113" s="63"/>
      <c r="AG113" s="64" t="s">
        <v>1003</v>
      </c>
      <c r="AH113" s="64"/>
      <c r="AI113" s="65">
        <v>9.3023999999999996E-2</v>
      </c>
      <c r="AJ113" s="66">
        <v>9.3023999999999996E-2</v>
      </c>
    </row>
    <row r="114" spans="2:36" ht="15.75" customHeight="1">
      <c r="B114" s="60" t="s">
        <v>973</v>
      </c>
      <c r="C114" s="60" t="s">
        <v>29</v>
      </c>
      <c r="D114" s="60"/>
      <c r="E114" s="61">
        <v>0.8320502099999999</v>
      </c>
      <c r="F114" s="62">
        <v>0.8320502099999999</v>
      </c>
      <c r="Y114" s="63"/>
      <c r="Z114" s="64" t="s">
        <v>210</v>
      </c>
      <c r="AA114" s="64"/>
      <c r="AB114" s="65">
        <v>3.8093750000000003E-2</v>
      </c>
      <c r="AC114" s="66">
        <v>3.8093750000000003E-2</v>
      </c>
      <c r="AF114" s="63"/>
      <c r="AG114" s="64" t="s">
        <v>1058</v>
      </c>
      <c r="AH114" s="64"/>
      <c r="AI114" s="65">
        <v>8.8919999999999999E-2</v>
      </c>
      <c r="AJ114" s="66">
        <v>8.8919999999999999E-2</v>
      </c>
    </row>
    <row r="115" spans="2:36" ht="15.75" customHeight="1">
      <c r="B115" s="60" t="s">
        <v>901</v>
      </c>
      <c r="C115" s="60" t="s">
        <v>29</v>
      </c>
      <c r="D115" s="60"/>
      <c r="E115" s="61">
        <v>0.8112028899999999</v>
      </c>
      <c r="F115" s="62">
        <v>0.8112028899999999</v>
      </c>
      <c r="Y115" s="63"/>
      <c r="Z115" s="64" t="s">
        <v>306</v>
      </c>
      <c r="AA115" s="64"/>
      <c r="AB115" s="65">
        <v>1.8119509999999998E-2</v>
      </c>
      <c r="AC115" s="66">
        <v>1.8119509999999998E-2</v>
      </c>
      <c r="AF115" s="63"/>
      <c r="AG115" s="64" t="s">
        <v>1124</v>
      </c>
      <c r="AH115" s="64"/>
      <c r="AI115" s="65">
        <v>8.7381E-2</v>
      </c>
      <c r="AJ115" s="66">
        <v>8.7381E-2</v>
      </c>
    </row>
    <row r="116" spans="2:36" ht="15.75" customHeight="1">
      <c r="B116" s="60" t="s">
        <v>2033</v>
      </c>
      <c r="C116" s="60" t="s">
        <v>2031</v>
      </c>
      <c r="D116" s="60"/>
      <c r="E116" s="61">
        <v>0.78444387999999998</v>
      </c>
      <c r="F116" s="62">
        <v>0.78444387999999998</v>
      </c>
      <c r="Y116" s="63"/>
      <c r="Z116" s="64" t="s">
        <v>330</v>
      </c>
      <c r="AA116" s="64"/>
      <c r="AB116" s="65">
        <v>8.1185400000000005E-3</v>
      </c>
      <c r="AC116" s="66">
        <v>8.1185400000000005E-3</v>
      </c>
      <c r="AF116" s="63"/>
      <c r="AG116" s="64" t="s">
        <v>1358</v>
      </c>
      <c r="AH116" s="64"/>
      <c r="AI116" s="65">
        <v>8.6163480000000001E-2</v>
      </c>
      <c r="AJ116" s="66">
        <v>8.6163480000000001E-2</v>
      </c>
    </row>
    <row r="117" spans="2:36" ht="15.75" customHeight="1">
      <c r="B117" s="60" t="s">
        <v>1087</v>
      </c>
      <c r="C117" s="60" t="s">
        <v>29</v>
      </c>
      <c r="D117" s="60"/>
      <c r="E117" s="61">
        <v>0.77292698000000004</v>
      </c>
      <c r="F117" s="62">
        <v>0.77292698000000004</v>
      </c>
      <c r="Y117" s="60" t="s">
        <v>1444</v>
      </c>
      <c r="Z117" s="55"/>
      <c r="AA117" s="60"/>
      <c r="AB117" s="61">
        <v>27.80714648</v>
      </c>
      <c r="AC117" s="62">
        <v>27.80714648</v>
      </c>
      <c r="AF117" s="63"/>
      <c r="AG117" s="64" t="s">
        <v>1127</v>
      </c>
      <c r="AH117" s="64"/>
      <c r="AI117" s="65">
        <v>7.8574500000000005E-2</v>
      </c>
      <c r="AJ117" s="66">
        <v>7.8574500000000005E-2</v>
      </c>
    </row>
    <row r="118" spans="2:36" ht="15.75" customHeight="1">
      <c r="B118" s="60" t="s">
        <v>1061</v>
      </c>
      <c r="C118" s="60" t="s">
        <v>29</v>
      </c>
      <c r="D118" s="60"/>
      <c r="E118" s="61">
        <v>0.75920178999999988</v>
      </c>
      <c r="F118" s="62">
        <v>0.75920178999999988</v>
      </c>
      <c r="Y118" s="60" t="s">
        <v>1200</v>
      </c>
      <c r="Z118" s="60" t="s">
        <v>244</v>
      </c>
      <c r="AA118" s="60"/>
      <c r="AB118" s="61">
        <v>4.1653404599999995</v>
      </c>
      <c r="AC118" s="62">
        <v>4.1653404599999995</v>
      </c>
      <c r="AF118" s="63"/>
      <c r="AG118" s="64" t="s">
        <v>1020</v>
      </c>
      <c r="AH118" s="64"/>
      <c r="AI118" s="65">
        <v>7.5240000000000001E-2</v>
      </c>
      <c r="AJ118" s="66">
        <v>7.5240000000000001E-2</v>
      </c>
    </row>
    <row r="119" spans="2:36" ht="15.75" customHeight="1">
      <c r="B119" s="60" t="s">
        <v>1291</v>
      </c>
      <c r="C119" s="60" t="s">
        <v>66</v>
      </c>
      <c r="D119" s="60"/>
      <c r="E119" s="61">
        <v>0.7541999100000002</v>
      </c>
      <c r="F119" s="62">
        <v>0.7541999100000002</v>
      </c>
      <c r="Y119" s="63"/>
      <c r="Z119" s="64" t="s">
        <v>217</v>
      </c>
      <c r="AA119" s="64"/>
      <c r="AB119" s="65">
        <v>2.8647356400000001</v>
      </c>
      <c r="AC119" s="66">
        <v>2.8647356400000001</v>
      </c>
      <c r="AF119" s="63"/>
      <c r="AG119" s="64" t="s">
        <v>1338</v>
      </c>
      <c r="AH119" s="64"/>
      <c r="AI119" s="65">
        <v>7.5223961300000003E-2</v>
      </c>
      <c r="AJ119" s="66">
        <v>7.5223961300000003E-2</v>
      </c>
    </row>
    <row r="120" spans="2:36" ht="15.75" customHeight="1">
      <c r="B120" s="60" t="s">
        <v>1321</v>
      </c>
      <c r="C120" s="60" t="s">
        <v>29</v>
      </c>
      <c r="D120" s="60"/>
      <c r="E120" s="61">
        <v>0.7298766499999999</v>
      </c>
      <c r="F120" s="62">
        <v>0.7298766499999999</v>
      </c>
      <c r="Y120" s="63"/>
      <c r="Z120" s="64" t="s">
        <v>38</v>
      </c>
      <c r="AA120" s="64"/>
      <c r="AB120" s="65">
        <v>2.5699335199999997</v>
      </c>
      <c r="AC120" s="66">
        <v>2.5699335199999997</v>
      </c>
      <c r="AF120" s="63"/>
      <c r="AG120" s="64" t="s">
        <v>1236</v>
      </c>
      <c r="AH120" s="64"/>
      <c r="AI120" s="65">
        <v>7.4891159999999998E-2</v>
      </c>
      <c r="AJ120" s="66">
        <v>7.4891159999999998E-2</v>
      </c>
    </row>
    <row r="121" spans="2:36" ht="15.75" customHeight="1">
      <c r="B121" s="60" t="s">
        <v>1160</v>
      </c>
      <c r="C121" s="60" t="s">
        <v>29</v>
      </c>
      <c r="D121" s="60"/>
      <c r="E121" s="61">
        <v>0.71895992000000009</v>
      </c>
      <c r="F121" s="62">
        <v>0.71895992000000009</v>
      </c>
      <c r="Y121" s="63"/>
      <c r="Z121" s="64" t="s">
        <v>120</v>
      </c>
      <c r="AA121" s="64"/>
      <c r="AB121" s="65">
        <v>2.0781444800000002</v>
      </c>
      <c r="AC121" s="66">
        <v>2.0781444800000002</v>
      </c>
      <c r="AF121" s="63"/>
      <c r="AG121" s="64" t="s">
        <v>1135</v>
      </c>
      <c r="AH121" s="64"/>
      <c r="AI121" s="65">
        <v>7.3701000000000003E-2</v>
      </c>
      <c r="AJ121" s="66">
        <v>7.3701000000000003E-2</v>
      </c>
    </row>
    <row r="122" spans="2:36" ht="15.75" customHeight="1">
      <c r="B122" s="60" t="s">
        <v>2037</v>
      </c>
      <c r="C122" s="60" t="s">
        <v>29</v>
      </c>
      <c r="D122" s="60"/>
      <c r="E122" s="61">
        <v>0.71110480000000009</v>
      </c>
      <c r="F122" s="62">
        <v>0.71110480000000009</v>
      </c>
      <c r="Y122" s="63"/>
      <c r="Z122" s="64" t="s">
        <v>193</v>
      </c>
      <c r="AA122" s="64"/>
      <c r="AB122" s="65">
        <v>1.9603278500000001</v>
      </c>
      <c r="AC122" s="66">
        <v>1.9603278500000001</v>
      </c>
      <c r="AF122" s="63"/>
      <c r="AG122" s="64" t="s">
        <v>1348</v>
      </c>
      <c r="AH122" s="64"/>
      <c r="AI122" s="65">
        <v>6.9426000000000002E-2</v>
      </c>
      <c r="AJ122" s="66">
        <v>6.9426000000000002E-2</v>
      </c>
    </row>
    <row r="123" spans="2:36" ht="15.75" customHeight="1">
      <c r="B123" s="60" t="s">
        <v>1392</v>
      </c>
      <c r="C123" s="60" t="s">
        <v>29</v>
      </c>
      <c r="D123" s="60"/>
      <c r="E123" s="61">
        <v>0.69380142</v>
      </c>
      <c r="F123" s="62">
        <v>0.69380142</v>
      </c>
      <c r="Y123" s="63"/>
      <c r="Z123" s="64" t="s">
        <v>202</v>
      </c>
      <c r="AA123" s="64"/>
      <c r="AB123" s="65">
        <v>1.8987476599999999</v>
      </c>
      <c r="AC123" s="66">
        <v>1.8987476599999999</v>
      </c>
      <c r="AF123" s="63"/>
      <c r="AG123" s="64" t="s">
        <v>1134</v>
      </c>
      <c r="AH123" s="64"/>
      <c r="AI123" s="65">
        <v>6.8677020000000005E-2</v>
      </c>
      <c r="AJ123" s="66">
        <v>6.8677020000000005E-2</v>
      </c>
    </row>
    <row r="124" spans="2:36" ht="15.75" customHeight="1">
      <c r="B124" s="60" t="s">
        <v>1018</v>
      </c>
      <c r="C124" s="60" t="s">
        <v>29</v>
      </c>
      <c r="D124" s="60"/>
      <c r="E124" s="61">
        <v>0.69021071999999994</v>
      </c>
      <c r="F124" s="62">
        <v>0.69021071999999994</v>
      </c>
      <c r="Y124" s="63"/>
      <c r="Z124" s="64" t="s">
        <v>172</v>
      </c>
      <c r="AA124" s="64"/>
      <c r="AB124" s="65">
        <v>1.6867304600000002</v>
      </c>
      <c r="AC124" s="66">
        <v>1.6867304600000002</v>
      </c>
      <c r="AF124" s="63"/>
      <c r="AG124" s="64" t="s">
        <v>1371</v>
      </c>
      <c r="AH124" s="64"/>
      <c r="AI124" s="65">
        <v>6.8328179999999988E-2</v>
      </c>
      <c r="AJ124" s="66">
        <v>6.8328179999999988E-2</v>
      </c>
    </row>
    <row r="125" spans="2:36" ht="15.75" customHeight="1">
      <c r="B125" s="60" t="s">
        <v>1339</v>
      </c>
      <c r="C125" s="60" t="s">
        <v>29</v>
      </c>
      <c r="D125" s="60"/>
      <c r="E125" s="61">
        <v>0.68211933000000002</v>
      </c>
      <c r="F125" s="62">
        <v>0.68211933000000002</v>
      </c>
      <c r="Y125" s="63"/>
      <c r="Z125" s="64" t="s">
        <v>87</v>
      </c>
      <c r="AA125" s="64"/>
      <c r="AB125" s="65">
        <v>1.65514491</v>
      </c>
      <c r="AC125" s="66">
        <v>1.65514491</v>
      </c>
      <c r="AF125" s="63"/>
      <c r="AG125" s="64" t="s">
        <v>1125</v>
      </c>
      <c r="AH125" s="64"/>
      <c r="AI125" s="65">
        <v>6.6936240000000008E-2</v>
      </c>
      <c r="AJ125" s="66">
        <v>6.6936240000000008E-2</v>
      </c>
    </row>
    <row r="126" spans="2:36" ht="15.75" customHeight="1">
      <c r="B126" s="60" t="s">
        <v>2075</v>
      </c>
      <c r="C126" s="60" t="s">
        <v>29</v>
      </c>
      <c r="D126" s="60"/>
      <c r="E126" s="61">
        <v>0.66688419999999993</v>
      </c>
      <c r="F126" s="62">
        <v>0.66688419999999993</v>
      </c>
      <c r="Y126" s="63"/>
      <c r="Z126" s="64" t="s">
        <v>61</v>
      </c>
      <c r="AA126" s="64"/>
      <c r="AB126" s="65">
        <v>1.2105977999999997</v>
      </c>
      <c r="AC126" s="66">
        <v>1.2105977999999997</v>
      </c>
      <c r="AF126" s="63"/>
      <c r="AG126" s="64" t="s">
        <v>1113</v>
      </c>
      <c r="AH126" s="64"/>
      <c r="AI126" s="65">
        <v>6.3950580000000007E-2</v>
      </c>
      <c r="AJ126" s="66">
        <v>6.3950580000000007E-2</v>
      </c>
    </row>
    <row r="127" spans="2:36" ht="15.75" customHeight="1">
      <c r="B127" s="60" t="s">
        <v>1234</v>
      </c>
      <c r="C127" s="60" t="s">
        <v>29</v>
      </c>
      <c r="D127" s="60"/>
      <c r="E127" s="61">
        <v>0.66390110999999996</v>
      </c>
      <c r="F127" s="62">
        <v>0.66390110999999996</v>
      </c>
      <c r="Y127" s="63"/>
      <c r="Z127" s="64" t="s">
        <v>138</v>
      </c>
      <c r="AA127" s="64"/>
      <c r="AB127" s="65">
        <v>1.1270745900000001</v>
      </c>
      <c r="AC127" s="66">
        <v>1.1270745900000001</v>
      </c>
      <c r="AF127" s="63"/>
      <c r="AG127" s="64" t="s">
        <v>908</v>
      </c>
      <c r="AH127" s="64"/>
      <c r="AI127" s="65">
        <v>6.1029899999999998E-2</v>
      </c>
      <c r="AJ127" s="66">
        <v>6.1029899999999998E-2</v>
      </c>
    </row>
    <row r="128" spans="2:36" ht="15.75" customHeight="1">
      <c r="B128" s="60" t="s">
        <v>1201</v>
      </c>
      <c r="C128" s="60" t="s">
        <v>256</v>
      </c>
      <c r="D128" s="60"/>
      <c r="E128" s="61">
        <v>0.66287268999999993</v>
      </c>
      <c r="F128" s="62">
        <v>0.66287268999999993</v>
      </c>
      <c r="Y128" s="63"/>
      <c r="Z128" s="64" t="s">
        <v>128</v>
      </c>
      <c r="AA128" s="64"/>
      <c r="AB128" s="65">
        <v>0.88719395999999995</v>
      </c>
      <c r="AC128" s="66">
        <v>0.88719395999999995</v>
      </c>
      <c r="AF128" s="63"/>
      <c r="AG128" s="64" t="s">
        <v>1049</v>
      </c>
      <c r="AH128" s="64"/>
      <c r="AI128" s="65">
        <v>5.9408820000000001E-2</v>
      </c>
      <c r="AJ128" s="66">
        <v>5.9408820000000001E-2</v>
      </c>
    </row>
    <row r="129" spans="2:36" ht="15.75" customHeight="1">
      <c r="B129" s="60" t="s">
        <v>927</v>
      </c>
      <c r="C129" s="60" t="s">
        <v>29</v>
      </c>
      <c r="D129" s="60"/>
      <c r="E129" s="61">
        <v>0.65775072000000001</v>
      </c>
      <c r="F129" s="62">
        <v>0.65775072000000001</v>
      </c>
      <c r="Y129" s="63"/>
      <c r="Z129" s="64" t="s">
        <v>45</v>
      </c>
      <c r="AA129" s="64"/>
      <c r="AB129" s="65">
        <v>0.56958120000000001</v>
      </c>
      <c r="AC129" s="66">
        <v>0.56958120000000001</v>
      </c>
      <c r="AF129" s="63"/>
      <c r="AG129" s="64" t="s">
        <v>1222</v>
      </c>
      <c r="AH129" s="64"/>
      <c r="AI129" s="65">
        <v>5.8126320000000002E-2</v>
      </c>
      <c r="AJ129" s="66">
        <v>5.8126320000000002E-2</v>
      </c>
    </row>
    <row r="130" spans="2:36" ht="15.75" customHeight="1">
      <c r="B130" s="60" t="s">
        <v>1060</v>
      </c>
      <c r="C130" s="60" t="s">
        <v>29</v>
      </c>
      <c r="D130" s="60"/>
      <c r="E130" s="61">
        <v>0.64325774999999996</v>
      </c>
      <c r="F130" s="62">
        <v>0.64325774999999996</v>
      </c>
      <c r="Y130" s="63"/>
      <c r="Z130" s="64" t="s">
        <v>210</v>
      </c>
      <c r="AA130" s="64"/>
      <c r="AB130" s="65">
        <v>0.53922000000000003</v>
      </c>
      <c r="AC130" s="66">
        <v>0.53922000000000003</v>
      </c>
      <c r="AF130" s="63"/>
      <c r="AG130" s="64" t="s">
        <v>888</v>
      </c>
      <c r="AH130" s="64"/>
      <c r="AI130" s="65">
        <v>5.7986099999999999E-2</v>
      </c>
      <c r="AJ130" s="66">
        <v>5.7986099999999999E-2</v>
      </c>
    </row>
    <row r="131" spans="2:36" ht="15.75" customHeight="1">
      <c r="B131" s="60" t="s">
        <v>1395</v>
      </c>
      <c r="C131" s="60" t="s">
        <v>29</v>
      </c>
      <c r="D131" s="60"/>
      <c r="E131" s="61">
        <v>0.63875826000000002</v>
      </c>
      <c r="F131" s="62">
        <v>0.63875826000000002</v>
      </c>
      <c r="Y131" s="63"/>
      <c r="Z131" s="64" t="s">
        <v>319</v>
      </c>
      <c r="AA131" s="64"/>
      <c r="AB131" s="65">
        <v>0.27873597</v>
      </c>
      <c r="AC131" s="66">
        <v>0.27873597</v>
      </c>
      <c r="AF131" s="63"/>
      <c r="AG131" s="64" t="s">
        <v>1146</v>
      </c>
      <c r="AH131" s="64"/>
      <c r="AI131" s="65">
        <v>5.7168719999999999E-2</v>
      </c>
      <c r="AJ131" s="66">
        <v>5.7168719999999999E-2</v>
      </c>
    </row>
    <row r="132" spans="2:36" ht="15.75" customHeight="1">
      <c r="B132" s="60" t="s">
        <v>1094</v>
      </c>
      <c r="C132" s="60" t="s">
        <v>29</v>
      </c>
      <c r="D132" s="60"/>
      <c r="E132" s="61">
        <v>0.62316072</v>
      </c>
      <c r="F132" s="62">
        <v>0.62316072</v>
      </c>
      <c r="Y132" s="63"/>
      <c r="Z132" s="64" t="s">
        <v>91</v>
      </c>
      <c r="AA132" s="64"/>
      <c r="AB132" s="65">
        <v>0.16093336</v>
      </c>
      <c r="AC132" s="66">
        <v>0.16093336</v>
      </c>
      <c r="AF132" s="63"/>
      <c r="AG132" s="64" t="s">
        <v>1102</v>
      </c>
      <c r="AH132" s="64"/>
      <c r="AI132" s="65">
        <v>5.3400000000000003E-2</v>
      </c>
      <c r="AJ132" s="66">
        <v>5.3400000000000003E-2</v>
      </c>
    </row>
    <row r="133" spans="2:36" ht="15.75" customHeight="1">
      <c r="B133" s="60" t="s">
        <v>1159</v>
      </c>
      <c r="C133" s="60" t="s">
        <v>46</v>
      </c>
      <c r="D133" s="60"/>
      <c r="E133" s="61">
        <v>0.62140120999999993</v>
      </c>
      <c r="F133" s="62">
        <v>0.62140120999999993</v>
      </c>
      <c r="Y133" s="63"/>
      <c r="Z133" s="64" t="s">
        <v>167</v>
      </c>
      <c r="AA133" s="64"/>
      <c r="AB133" s="65">
        <v>0.13446819000000002</v>
      </c>
      <c r="AC133" s="66">
        <v>0.13446819000000002</v>
      </c>
      <c r="AF133" s="63"/>
      <c r="AG133" s="64" t="s">
        <v>965</v>
      </c>
      <c r="AH133" s="64"/>
      <c r="AI133" s="65">
        <v>5.273982E-2</v>
      </c>
      <c r="AJ133" s="66">
        <v>5.273982E-2</v>
      </c>
    </row>
    <row r="134" spans="2:36" ht="15.75" customHeight="1">
      <c r="B134" s="60" t="s">
        <v>1230</v>
      </c>
      <c r="C134" s="60" t="s">
        <v>29</v>
      </c>
      <c r="D134" s="60"/>
      <c r="E134" s="61">
        <v>0.59338040000000003</v>
      </c>
      <c r="F134" s="62">
        <v>0.59338040000000003</v>
      </c>
      <c r="Y134" s="60" t="s">
        <v>1440</v>
      </c>
      <c r="Z134" s="55"/>
      <c r="AA134" s="60"/>
      <c r="AB134" s="61">
        <v>23.786910049999996</v>
      </c>
      <c r="AC134" s="62">
        <v>23.786910049999996</v>
      </c>
      <c r="AF134" s="63"/>
      <c r="AG134" s="64" t="s">
        <v>1396</v>
      </c>
      <c r="AH134" s="64"/>
      <c r="AI134" s="65">
        <v>5.1990839999999997E-2</v>
      </c>
      <c r="AJ134" s="66">
        <v>5.1990839999999997E-2</v>
      </c>
    </row>
    <row r="135" spans="2:36" ht="15.75" customHeight="1">
      <c r="B135" s="60" t="s">
        <v>911</v>
      </c>
      <c r="C135" s="60" t="s">
        <v>29</v>
      </c>
      <c r="D135" s="60"/>
      <c r="E135" s="61">
        <v>0.59210021000000002</v>
      </c>
      <c r="F135" s="62">
        <v>0.59210021000000002</v>
      </c>
      <c r="Y135" s="60" t="s">
        <v>1129</v>
      </c>
      <c r="Z135" s="60" t="s">
        <v>193</v>
      </c>
      <c r="AA135" s="60"/>
      <c r="AB135" s="61">
        <v>6.0267348599999995</v>
      </c>
      <c r="AC135" s="62">
        <v>6.0267348599999995</v>
      </c>
      <c r="AF135" s="63"/>
      <c r="AG135" s="64" t="s">
        <v>1260</v>
      </c>
      <c r="AH135" s="64"/>
      <c r="AI135" s="65">
        <v>5.1518879999999996E-2</v>
      </c>
      <c r="AJ135" s="66">
        <v>5.1518879999999996E-2</v>
      </c>
    </row>
    <row r="136" spans="2:36" ht="15.75" customHeight="1">
      <c r="B136" s="60" t="s">
        <v>2048</v>
      </c>
      <c r="C136" s="60" t="s">
        <v>29</v>
      </c>
      <c r="D136" s="60"/>
      <c r="E136" s="61">
        <v>0.5790763000000001</v>
      </c>
      <c r="F136" s="62">
        <v>0.5790763000000001</v>
      </c>
      <c r="Y136" s="63"/>
      <c r="Z136" s="64" t="s">
        <v>87</v>
      </c>
      <c r="AA136" s="64"/>
      <c r="AB136" s="65">
        <v>5.6231786900000005</v>
      </c>
      <c r="AC136" s="66">
        <v>5.6231786900000005</v>
      </c>
      <c r="AF136" s="63"/>
      <c r="AG136" s="64" t="s">
        <v>1403</v>
      </c>
      <c r="AH136" s="64"/>
      <c r="AI136" s="65">
        <v>5.1385500000000001E-2</v>
      </c>
      <c r="AJ136" s="66">
        <v>5.1385500000000001E-2</v>
      </c>
    </row>
    <row r="137" spans="2:36" ht="15.75" customHeight="1">
      <c r="B137" s="60" t="s">
        <v>1010</v>
      </c>
      <c r="C137" s="60" t="s">
        <v>29</v>
      </c>
      <c r="D137" s="60"/>
      <c r="E137" s="61">
        <v>0.57556678999999999</v>
      </c>
      <c r="F137" s="62">
        <v>0.57556678999999999</v>
      </c>
      <c r="Y137" s="63"/>
      <c r="Z137" s="64" t="s">
        <v>128</v>
      </c>
      <c r="AA137" s="64"/>
      <c r="AB137" s="65">
        <v>5.5558339200000004</v>
      </c>
      <c r="AC137" s="66">
        <v>5.5558339200000004</v>
      </c>
      <c r="AF137" s="63"/>
      <c r="AG137" s="64" t="s">
        <v>912</v>
      </c>
      <c r="AH137" s="64"/>
      <c r="AI137" s="65">
        <v>5.11461E-2</v>
      </c>
      <c r="AJ137" s="66">
        <v>5.11461E-2</v>
      </c>
    </row>
    <row r="138" spans="2:36" ht="15.75" customHeight="1">
      <c r="B138" s="60" t="s">
        <v>925</v>
      </c>
      <c r="C138" s="60" t="s">
        <v>29</v>
      </c>
      <c r="D138" s="60"/>
      <c r="E138" s="61">
        <v>0.57134603999999989</v>
      </c>
      <c r="F138" s="62">
        <v>0.57134603999999989</v>
      </c>
      <c r="Y138" s="63"/>
      <c r="Z138" s="64" t="s">
        <v>120</v>
      </c>
      <c r="AA138" s="64"/>
      <c r="AB138" s="65">
        <v>4.01894258</v>
      </c>
      <c r="AC138" s="66">
        <v>4.01894258</v>
      </c>
      <c r="AF138" s="63"/>
      <c r="AG138" s="64" t="s">
        <v>1041</v>
      </c>
      <c r="AH138" s="64"/>
      <c r="AI138" s="65">
        <v>5.0273999999999999E-2</v>
      </c>
      <c r="AJ138" s="66">
        <v>5.0273999999999999E-2</v>
      </c>
    </row>
    <row r="139" spans="2:36" ht="15.75" customHeight="1">
      <c r="B139" s="60" t="s">
        <v>897</v>
      </c>
      <c r="C139" s="60" t="s">
        <v>29</v>
      </c>
      <c r="D139" s="60"/>
      <c r="E139" s="61">
        <v>0.56365851999999994</v>
      </c>
      <c r="F139" s="62">
        <v>0.56365851999999994</v>
      </c>
      <c r="Y139" s="63"/>
      <c r="Z139" s="64" t="s">
        <v>172</v>
      </c>
      <c r="AA139" s="64"/>
      <c r="AB139" s="65">
        <v>0.62312456000000005</v>
      </c>
      <c r="AC139" s="66">
        <v>0.62312456000000005</v>
      </c>
      <c r="AF139" s="63"/>
      <c r="AG139" s="64" t="s">
        <v>1417</v>
      </c>
      <c r="AH139" s="64"/>
      <c r="AI139" s="65">
        <v>4.9925160000000003E-2</v>
      </c>
      <c r="AJ139" s="66">
        <v>4.9925160000000003E-2</v>
      </c>
    </row>
    <row r="140" spans="2:36" ht="15.75" customHeight="1">
      <c r="B140" s="60" t="s">
        <v>1026</v>
      </c>
      <c r="C140" s="60" t="s">
        <v>2022</v>
      </c>
      <c r="D140" s="60"/>
      <c r="E140" s="61">
        <v>0.56164121</v>
      </c>
      <c r="F140" s="62">
        <v>0.56164121</v>
      </c>
      <c r="Y140" s="63"/>
      <c r="Z140" s="64" t="s">
        <v>217</v>
      </c>
      <c r="AA140" s="64"/>
      <c r="AB140" s="65">
        <v>0.25348013999999996</v>
      </c>
      <c r="AC140" s="66">
        <v>0.25348013999999996</v>
      </c>
      <c r="AF140" s="63"/>
      <c r="AG140" s="64" t="s">
        <v>925</v>
      </c>
      <c r="AH140" s="64"/>
      <c r="AI140" s="65">
        <v>4.9548959999999996E-2</v>
      </c>
      <c r="AJ140" s="66">
        <v>4.9548959999999996E-2</v>
      </c>
    </row>
    <row r="141" spans="2:36" ht="15.75" customHeight="1">
      <c r="B141" s="60" t="s">
        <v>2092</v>
      </c>
      <c r="C141" s="60" t="s">
        <v>121</v>
      </c>
      <c r="D141" s="60"/>
      <c r="E141" s="61">
        <v>0.55367465999999999</v>
      </c>
      <c r="F141" s="62">
        <v>0.55367465999999999</v>
      </c>
      <c r="Y141" s="63"/>
      <c r="Z141" s="64" t="s">
        <v>244</v>
      </c>
      <c r="AA141" s="64"/>
      <c r="AB141" s="65">
        <v>0.25141257</v>
      </c>
      <c r="AC141" s="66">
        <v>0.25141257</v>
      </c>
      <c r="AF141" s="63"/>
      <c r="AG141" s="64" t="s">
        <v>1065</v>
      </c>
      <c r="AH141" s="64"/>
      <c r="AI141" s="65">
        <v>4.807152E-2</v>
      </c>
      <c r="AJ141" s="66">
        <v>4.807152E-2</v>
      </c>
    </row>
    <row r="142" spans="2:36" ht="15.75" customHeight="1">
      <c r="B142" s="60" t="s">
        <v>1123</v>
      </c>
      <c r="C142" s="60" t="s">
        <v>29</v>
      </c>
      <c r="D142" s="60"/>
      <c r="E142" s="61">
        <v>0.55098365000000005</v>
      </c>
      <c r="F142" s="62">
        <v>0.55098365000000005</v>
      </c>
      <c r="Y142" s="63"/>
      <c r="Z142" s="64" t="s">
        <v>38</v>
      </c>
      <c r="AA142" s="64"/>
      <c r="AB142" s="65">
        <v>0.21299472000000003</v>
      </c>
      <c r="AC142" s="66">
        <v>0.21299472000000003</v>
      </c>
      <c r="AF142" s="63"/>
      <c r="AG142" s="64" t="s">
        <v>1264</v>
      </c>
      <c r="AH142" s="64"/>
      <c r="AI142" s="65">
        <v>4.7664539999999998E-2</v>
      </c>
      <c r="AJ142" s="66">
        <v>4.7664539999999998E-2</v>
      </c>
    </row>
    <row r="143" spans="2:36" ht="15.75" customHeight="1">
      <c r="B143" s="60" t="s">
        <v>1267</v>
      </c>
      <c r="C143" s="60" t="s">
        <v>46</v>
      </c>
      <c r="D143" s="60"/>
      <c r="E143" s="61">
        <v>0.54709984999999994</v>
      </c>
      <c r="F143" s="62">
        <v>0.54709984999999994</v>
      </c>
      <c r="Y143" s="63"/>
      <c r="Z143" s="64" t="s">
        <v>202</v>
      </c>
      <c r="AA143" s="64"/>
      <c r="AB143" s="65">
        <v>9.9227979999999993E-2</v>
      </c>
      <c r="AC143" s="66">
        <v>9.9227979999999993E-2</v>
      </c>
      <c r="AF143" s="63"/>
      <c r="AG143" s="64" t="s">
        <v>1383</v>
      </c>
      <c r="AH143" s="64"/>
      <c r="AI143" s="65">
        <v>4.7537999999999997E-2</v>
      </c>
      <c r="AJ143" s="66">
        <v>4.7537999999999997E-2</v>
      </c>
    </row>
    <row r="144" spans="2:36" ht="15.75" customHeight="1">
      <c r="B144" s="60" t="s">
        <v>920</v>
      </c>
      <c r="C144" s="60" t="s">
        <v>29</v>
      </c>
      <c r="D144" s="60"/>
      <c r="E144" s="61">
        <v>0.53272262999999997</v>
      </c>
      <c r="F144" s="62">
        <v>0.53272262999999997</v>
      </c>
      <c r="Y144" s="63"/>
      <c r="Z144" s="64" t="s">
        <v>61</v>
      </c>
      <c r="AA144" s="64"/>
      <c r="AB144" s="65">
        <v>9.2887200000000003E-2</v>
      </c>
      <c r="AC144" s="66">
        <v>9.2887200000000003E-2</v>
      </c>
      <c r="AF144" s="63"/>
      <c r="AG144" s="64" t="s">
        <v>1244</v>
      </c>
      <c r="AH144" s="64"/>
      <c r="AI144" s="65">
        <v>4.7018160000000003E-2</v>
      </c>
      <c r="AJ144" s="66">
        <v>4.7018160000000003E-2</v>
      </c>
    </row>
    <row r="145" spans="2:36" ht="15.75" customHeight="1">
      <c r="B145" s="60" t="s">
        <v>1002</v>
      </c>
      <c r="C145" s="60" t="s">
        <v>29</v>
      </c>
      <c r="D145" s="60"/>
      <c r="E145" s="61">
        <v>0.52918098999999996</v>
      </c>
      <c r="F145" s="62">
        <v>0.52918098999999996</v>
      </c>
      <c r="Y145" s="63"/>
      <c r="Z145" s="64" t="s">
        <v>319</v>
      </c>
      <c r="AA145" s="64"/>
      <c r="AB145" s="65">
        <v>1.8154909999999996E-2</v>
      </c>
      <c r="AC145" s="66">
        <v>1.8154909999999996E-2</v>
      </c>
      <c r="AF145" s="63"/>
      <c r="AG145" s="64" t="s">
        <v>885</v>
      </c>
      <c r="AH145" s="64"/>
      <c r="AI145" s="65">
        <v>4.378626E-2</v>
      </c>
      <c r="AJ145" s="66">
        <v>4.378626E-2</v>
      </c>
    </row>
    <row r="146" spans="2:36" ht="15.75" customHeight="1">
      <c r="B146" s="60" t="s">
        <v>1015</v>
      </c>
      <c r="C146" s="60" t="s">
        <v>29</v>
      </c>
      <c r="D146" s="60"/>
      <c r="E146" s="61">
        <v>0.52100999999999997</v>
      </c>
      <c r="F146" s="62">
        <v>0.52100999999999997</v>
      </c>
      <c r="Y146" s="63"/>
      <c r="Z146" s="64" t="s">
        <v>91</v>
      </c>
      <c r="AA146" s="64"/>
      <c r="AB146" s="65">
        <v>1.6374960000000001E-2</v>
      </c>
      <c r="AC146" s="66">
        <v>1.6374960000000001E-2</v>
      </c>
      <c r="AF146" s="63"/>
      <c r="AG146" s="64" t="s">
        <v>1216</v>
      </c>
      <c r="AH146" s="64"/>
      <c r="AI146" s="65">
        <v>4.3143300000000002E-2</v>
      </c>
      <c r="AJ146" s="66">
        <v>4.3143300000000002E-2</v>
      </c>
    </row>
    <row r="147" spans="2:36" ht="15.75" customHeight="1">
      <c r="B147" s="60" t="s">
        <v>1121</v>
      </c>
      <c r="C147" s="60" t="s">
        <v>29</v>
      </c>
      <c r="D147" s="60"/>
      <c r="E147" s="61">
        <v>0.51563934</v>
      </c>
      <c r="F147" s="62">
        <v>0.51563934</v>
      </c>
      <c r="Y147" s="60" t="s">
        <v>1466</v>
      </c>
      <c r="Z147" s="55"/>
      <c r="AA147" s="60"/>
      <c r="AB147" s="61">
        <v>22.792347090000003</v>
      </c>
      <c r="AC147" s="62">
        <v>22.792347090000003</v>
      </c>
      <c r="AF147" s="63"/>
      <c r="AG147" s="64" t="s">
        <v>1080</v>
      </c>
      <c r="AH147" s="64"/>
      <c r="AI147" s="65">
        <v>4.2664500000000001E-2</v>
      </c>
      <c r="AJ147" s="66">
        <v>4.2664500000000001E-2</v>
      </c>
    </row>
    <row r="148" spans="2:36" ht="15.75" customHeight="1">
      <c r="B148" s="60" t="s">
        <v>966</v>
      </c>
      <c r="C148" s="60" t="s">
        <v>29</v>
      </c>
      <c r="D148" s="60"/>
      <c r="E148" s="61">
        <v>0.51485500000000006</v>
      </c>
      <c r="F148" s="62">
        <v>0.51485500000000006</v>
      </c>
      <c r="Y148" s="60" t="s">
        <v>1043</v>
      </c>
      <c r="Z148" s="60" t="s">
        <v>172</v>
      </c>
      <c r="AA148" s="60"/>
      <c r="AB148" s="61">
        <v>6.0952828499999994</v>
      </c>
      <c r="AC148" s="62">
        <v>6.0952828499999994</v>
      </c>
      <c r="AF148" s="63"/>
      <c r="AG148" s="64" t="s">
        <v>1354</v>
      </c>
      <c r="AH148" s="64"/>
      <c r="AI148" s="65">
        <v>4.2483239999999999E-2</v>
      </c>
      <c r="AJ148" s="66">
        <v>4.2483239999999999E-2</v>
      </c>
    </row>
    <row r="149" spans="2:36" ht="15.75" customHeight="1">
      <c r="B149" s="60" t="s">
        <v>1195</v>
      </c>
      <c r="C149" s="60" t="s">
        <v>29</v>
      </c>
      <c r="D149" s="60"/>
      <c r="E149" s="61">
        <v>0.51084059999999998</v>
      </c>
      <c r="F149" s="62">
        <v>0.51084059999999998</v>
      </c>
      <c r="Y149" s="63"/>
      <c r="Z149" s="64" t="s">
        <v>38</v>
      </c>
      <c r="AA149" s="64"/>
      <c r="AB149" s="65">
        <v>1.718836</v>
      </c>
      <c r="AC149" s="66">
        <v>1.718836</v>
      </c>
      <c r="AF149" s="63"/>
      <c r="AG149" s="64" t="s">
        <v>979</v>
      </c>
      <c r="AH149" s="64"/>
      <c r="AI149" s="65">
        <v>4.1727420000000001E-2</v>
      </c>
      <c r="AJ149" s="66">
        <v>4.1727420000000001E-2</v>
      </c>
    </row>
    <row r="150" spans="2:36" ht="15.75" customHeight="1">
      <c r="B150" s="60" t="s">
        <v>1351</v>
      </c>
      <c r="C150" s="60" t="s">
        <v>29</v>
      </c>
      <c r="D150" s="60"/>
      <c r="E150" s="61">
        <v>0.46050455000000001</v>
      </c>
      <c r="F150" s="62">
        <v>0.46050455000000001</v>
      </c>
      <c r="Y150" s="63"/>
      <c r="Z150" s="64" t="s">
        <v>120</v>
      </c>
      <c r="AA150" s="64"/>
      <c r="AB150" s="65">
        <v>1.55038484</v>
      </c>
      <c r="AC150" s="66">
        <v>1.55038484</v>
      </c>
      <c r="AF150" s="63"/>
      <c r="AG150" s="64" t="s">
        <v>1385</v>
      </c>
      <c r="AH150" s="64"/>
      <c r="AI150" s="65">
        <v>4.1710320000000002E-2</v>
      </c>
      <c r="AJ150" s="66">
        <v>4.1710320000000002E-2</v>
      </c>
    </row>
    <row r="151" spans="2:36" ht="15.75" customHeight="1">
      <c r="B151" s="60" t="s">
        <v>1036</v>
      </c>
      <c r="C151" s="60" t="s">
        <v>29</v>
      </c>
      <c r="D151" s="60"/>
      <c r="E151" s="61">
        <v>0.44800444</v>
      </c>
      <c r="F151" s="62">
        <v>0.44800444</v>
      </c>
      <c r="Y151" s="63"/>
      <c r="Z151" s="64" t="s">
        <v>202</v>
      </c>
      <c r="AA151" s="64"/>
      <c r="AB151" s="65">
        <v>1.3625911899999998</v>
      </c>
      <c r="AC151" s="66">
        <v>1.3625911899999998</v>
      </c>
      <c r="AF151" s="63"/>
      <c r="AG151" s="64" t="s">
        <v>904</v>
      </c>
      <c r="AH151" s="64"/>
      <c r="AI151" s="65">
        <v>4.1559839999999994E-2</v>
      </c>
      <c r="AJ151" s="66">
        <v>4.1559839999999994E-2</v>
      </c>
    </row>
    <row r="152" spans="2:36" ht="15.75" customHeight="1">
      <c r="B152" s="60" t="s">
        <v>919</v>
      </c>
      <c r="C152" s="60" t="s">
        <v>1998</v>
      </c>
      <c r="D152" s="60"/>
      <c r="E152" s="61">
        <v>0.44502828</v>
      </c>
      <c r="F152" s="62">
        <v>0.44502828</v>
      </c>
      <c r="Y152" s="63"/>
      <c r="Z152" s="64" t="s">
        <v>244</v>
      </c>
      <c r="AA152" s="64"/>
      <c r="AB152" s="65">
        <v>1.3476945</v>
      </c>
      <c r="AC152" s="66">
        <v>1.3476945</v>
      </c>
      <c r="AF152" s="63"/>
      <c r="AG152" s="64" t="s">
        <v>1151</v>
      </c>
      <c r="AH152" s="64"/>
      <c r="AI152" s="65">
        <v>4.1210999999999998E-2</v>
      </c>
      <c r="AJ152" s="66">
        <v>4.1210999999999998E-2</v>
      </c>
    </row>
    <row r="153" spans="2:36" ht="15.75" customHeight="1">
      <c r="B153" s="60" t="s">
        <v>986</v>
      </c>
      <c r="C153" s="60" t="s">
        <v>2039</v>
      </c>
      <c r="D153" s="60"/>
      <c r="E153" s="61">
        <v>0.44306254</v>
      </c>
      <c r="F153" s="62">
        <v>0.44306254</v>
      </c>
      <c r="Y153" s="63"/>
      <c r="Z153" s="64" t="s">
        <v>128</v>
      </c>
      <c r="AA153" s="64"/>
      <c r="AB153" s="65">
        <v>1.3391743200000001</v>
      </c>
      <c r="AC153" s="66">
        <v>1.3391743200000001</v>
      </c>
      <c r="AF153" s="63"/>
      <c r="AG153" s="64" t="s">
        <v>1397</v>
      </c>
      <c r="AH153" s="64"/>
      <c r="AI153" s="65">
        <v>4.104E-2</v>
      </c>
      <c r="AJ153" s="66">
        <v>4.104E-2</v>
      </c>
    </row>
    <row r="154" spans="2:36" ht="15.75" customHeight="1">
      <c r="B154" s="60" t="s">
        <v>1308</v>
      </c>
      <c r="C154" s="60" t="s">
        <v>29</v>
      </c>
      <c r="D154" s="60"/>
      <c r="E154" s="61">
        <v>0.43460319000000003</v>
      </c>
      <c r="F154" s="62">
        <v>0.43460319000000003</v>
      </c>
      <c r="Y154" s="63"/>
      <c r="Z154" s="64" t="s">
        <v>193</v>
      </c>
      <c r="AA154" s="64"/>
      <c r="AB154" s="65">
        <v>1.2750803799999999</v>
      </c>
      <c r="AC154" s="66">
        <v>1.2750803799999999</v>
      </c>
      <c r="AF154" s="63"/>
      <c r="AG154" s="64" t="s">
        <v>981</v>
      </c>
      <c r="AH154" s="64"/>
      <c r="AI154" s="65">
        <v>3.5061620000000002E-2</v>
      </c>
      <c r="AJ154" s="66">
        <v>3.5061620000000002E-2</v>
      </c>
    </row>
    <row r="155" spans="2:36" ht="15.75" customHeight="1">
      <c r="B155" s="60" t="s">
        <v>1178</v>
      </c>
      <c r="C155" s="60" t="s">
        <v>66</v>
      </c>
      <c r="D155" s="60"/>
      <c r="E155" s="61">
        <v>0.43305193000000003</v>
      </c>
      <c r="F155" s="62">
        <v>0.43305193000000003</v>
      </c>
      <c r="Y155" s="63"/>
      <c r="Z155" s="64" t="s">
        <v>87</v>
      </c>
      <c r="AA155" s="64"/>
      <c r="AB155" s="65">
        <v>1.1882837099999999</v>
      </c>
      <c r="AC155" s="66">
        <v>1.1882837099999999</v>
      </c>
      <c r="AF155" s="63"/>
      <c r="AG155" s="64" t="s">
        <v>1203</v>
      </c>
      <c r="AH155" s="64"/>
      <c r="AI155" s="65">
        <v>3.4945650000000002E-2</v>
      </c>
      <c r="AJ155" s="66">
        <v>3.4945650000000002E-2</v>
      </c>
    </row>
    <row r="156" spans="2:36" ht="15.75" customHeight="1">
      <c r="B156" s="60" t="s">
        <v>1411</v>
      </c>
      <c r="C156" s="60" t="s">
        <v>29</v>
      </c>
      <c r="D156" s="60"/>
      <c r="E156" s="61">
        <v>0.41672361000000002</v>
      </c>
      <c r="F156" s="62">
        <v>0.41672361000000002</v>
      </c>
      <c r="Y156" s="63"/>
      <c r="Z156" s="64" t="s">
        <v>217</v>
      </c>
      <c r="AA156" s="64"/>
      <c r="AB156" s="65">
        <v>0.97593804000000006</v>
      </c>
      <c r="AC156" s="66">
        <v>0.97593804000000006</v>
      </c>
      <c r="AF156" s="63"/>
      <c r="AG156" s="64" t="s">
        <v>1311</v>
      </c>
      <c r="AH156" s="64"/>
      <c r="AI156" s="65">
        <v>3.4542000000000003E-2</v>
      </c>
      <c r="AJ156" s="66">
        <v>3.4542000000000003E-2</v>
      </c>
    </row>
    <row r="157" spans="2:36" ht="15.75" customHeight="1">
      <c r="B157" s="60" t="s">
        <v>976</v>
      </c>
      <c r="C157" s="60" t="s">
        <v>1996</v>
      </c>
      <c r="D157" s="60"/>
      <c r="E157" s="61">
        <v>0.41664456</v>
      </c>
      <c r="F157" s="62">
        <v>0.41664456</v>
      </c>
      <c r="Y157" s="63"/>
      <c r="Z157" s="64" t="s">
        <v>210</v>
      </c>
      <c r="AA157" s="64"/>
      <c r="AB157" s="65">
        <v>0.89190499999999995</v>
      </c>
      <c r="AC157" s="66">
        <v>0.89190499999999995</v>
      </c>
      <c r="AF157" s="63"/>
      <c r="AG157" s="64" t="s">
        <v>1093</v>
      </c>
      <c r="AH157" s="64"/>
      <c r="AI157" s="65">
        <v>3.4494120000000003E-2</v>
      </c>
      <c r="AJ157" s="66">
        <v>3.4494120000000003E-2</v>
      </c>
    </row>
    <row r="158" spans="2:36" ht="15.75" customHeight="1">
      <c r="B158" s="60" t="s">
        <v>1003</v>
      </c>
      <c r="C158" s="60" t="s">
        <v>1998</v>
      </c>
      <c r="D158" s="60"/>
      <c r="E158" s="61">
        <v>0.41569062999999995</v>
      </c>
      <c r="F158" s="62">
        <v>0.41569062999999995</v>
      </c>
      <c r="Y158" s="63"/>
      <c r="Z158" s="64" t="s">
        <v>61</v>
      </c>
      <c r="AA158" s="64"/>
      <c r="AB158" s="65">
        <v>0.72273959999999993</v>
      </c>
      <c r="AC158" s="66">
        <v>0.72273959999999993</v>
      </c>
      <c r="AF158" s="63"/>
      <c r="AG158" s="64" t="s">
        <v>1021</v>
      </c>
      <c r="AH158" s="64"/>
      <c r="AI158" s="65">
        <v>3.437784E-2</v>
      </c>
      <c r="AJ158" s="66">
        <v>3.437784E-2</v>
      </c>
    </row>
    <row r="159" spans="2:36" ht="15.75" customHeight="1">
      <c r="B159" s="60" t="s">
        <v>1192</v>
      </c>
      <c r="C159" s="60" t="s">
        <v>29</v>
      </c>
      <c r="D159" s="60"/>
      <c r="E159" s="61">
        <v>0.40517188999999998</v>
      </c>
      <c r="F159" s="62">
        <v>0.40517188999999998</v>
      </c>
      <c r="Y159" s="63"/>
      <c r="Z159" s="64" t="s">
        <v>45</v>
      </c>
      <c r="AA159" s="64"/>
      <c r="AB159" s="65">
        <v>0.57498816000000008</v>
      </c>
      <c r="AC159" s="66">
        <v>0.57498816000000008</v>
      </c>
      <c r="AF159" s="63"/>
      <c r="AG159" s="64" t="s">
        <v>1326</v>
      </c>
      <c r="AH159" s="64"/>
      <c r="AI159" s="65">
        <v>3.4200000000000001E-2</v>
      </c>
      <c r="AJ159" s="66">
        <v>3.4200000000000001E-2</v>
      </c>
    </row>
    <row r="160" spans="2:36" ht="15.75" customHeight="1">
      <c r="B160" s="60" t="s">
        <v>979</v>
      </c>
      <c r="C160" s="60" t="s">
        <v>29</v>
      </c>
      <c r="D160" s="60"/>
      <c r="E160" s="61">
        <v>0.40290321000000001</v>
      </c>
      <c r="F160" s="62">
        <v>0.40290321000000001</v>
      </c>
      <c r="Y160" s="60" t="s">
        <v>1452</v>
      </c>
      <c r="Z160" s="55"/>
      <c r="AA160" s="60"/>
      <c r="AB160" s="61">
        <v>19.04289859</v>
      </c>
      <c r="AC160" s="62">
        <v>19.04289859</v>
      </c>
      <c r="AF160" s="63"/>
      <c r="AG160" s="64" t="s">
        <v>931</v>
      </c>
      <c r="AH160" s="64"/>
      <c r="AI160" s="65">
        <v>3.2339520000000004E-2</v>
      </c>
      <c r="AJ160" s="66">
        <v>3.2339520000000004E-2</v>
      </c>
    </row>
    <row r="161" spans="2:36" ht="15.75" customHeight="1">
      <c r="B161" s="60" t="s">
        <v>894</v>
      </c>
      <c r="C161" s="60" t="s">
        <v>29</v>
      </c>
      <c r="D161" s="60"/>
      <c r="E161" s="61">
        <v>0.40122197000000004</v>
      </c>
      <c r="F161" s="62">
        <v>0.40122197000000004</v>
      </c>
      <c r="Y161" s="60" t="s">
        <v>1379</v>
      </c>
      <c r="Z161" s="60" t="s">
        <v>244</v>
      </c>
      <c r="AA161" s="60"/>
      <c r="AB161" s="61">
        <v>1.83627147</v>
      </c>
      <c r="AC161" s="62">
        <v>1.83627147</v>
      </c>
      <c r="AF161" s="63"/>
      <c r="AG161" s="64" t="s">
        <v>1024</v>
      </c>
      <c r="AH161" s="64"/>
      <c r="AI161" s="65">
        <v>3.1463999999999999E-2</v>
      </c>
      <c r="AJ161" s="66">
        <v>3.1463999999999999E-2</v>
      </c>
    </row>
    <row r="162" spans="2:36" ht="15.75" customHeight="1">
      <c r="B162" s="60" t="s">
        <v>1001</v>
      </c>
      <c r="C162" s="60" t="s">
        <v>29</v>
      </c>
      <c r="D162" s="60"/>
      <c r="E162" s="61">
        <v>0.39683598999999997</v>
      </c>
      <c r="F162" s="62">
        <v>0.39683598999999997</v>
      </c>
      <c r="Y162" s="63"/>
      <c r="Z162" s="64" t="s">
        <v>38</v>
      </c>
      <c r="AA162" s="64"/>
      <c r="AB162" s="65">
        <v>1.8038826399999999</v>
      </c>
      <c r="AC162" s="66">
        <v>1.8038826399999999</v>
      </c>
      <c r="AF162" s="63"/>
      <c r="AG162" s="64" t="s">
        <v>900</v>
      </c>
      <c r="AH162" s="64"/>
      <c r="AI162" s="65">
        <v>2.9753999999999999E-2</v>
      </c>
      <c r="AJ162" s="66">
        <v>2.9753999999999999E-2</v>
      </c>
    </row>
    <row r="163" spans="2:36" ht="15.75" customHeight="1">
      <c r="B163" s="60" t="s">
        <v>2046</v>
      </c>
      <c r="C163" s="60" t="s">
        <v>46</v>
      </c>
      <c r="D163" s="60"/>
      <c r="E163" s="61">
        <v>0.37763302000000004</v>
      </c>
      <c r="F163" s="62">
        <v>0.37763302000000004</v>
      </c>
      <c r="Y163" s="63"/>
      <c r="Z163" s="64" t="s">
        <v>128</v>
      </c>
      <c r="AA163" s="64"/>
      <c r="AB163" s="65">
        <v>1.7370253200000001</v>
      </c>
      <c r="AC163" s="66">
        <v>1.7370253200000001</v>
      </c>
      <c r="AF163" s="63"/>
      <c r="AG163" s="64" t="s">
        <v>1238</v>
      </c>
      <c r="AH163" s="64"/>
      <c r="AI163" s="65">
        <v>2.9425457924100003E-2</v>
      </c>
      <c r="AJ163" s="66">
        <v>2.9425457924100003E-2</v>
      </c>
    </row>
    <row r="164" spans="2:36" ht="15.75" customHeight="1">
      <c r="B164" s="60" t="s">
        <v>2072</v>
      </c>
      <c r="C164" s="60" t="s">
        <v>2022</v>
      </c>
      <c r="D164" s="60"/>
      <c r="E164" s="61">
        <v>0.37458379999999997</v>
      </c>
      <c r="F164" s="62">
        <v>0.37458379999999997</v>
      </c>
      <c r="Y164" s="63"/>
      <c r="Z164" s="64" t="s">
        <v>120</v>
      </c>
      <c r="AA164" s="64"/>
      <c r="AB164" s="65">
        <v>1.4994595800000001</v>
      </c>
      <c r="AC164" s="66">
        <v>1.4994595800000001</v>
      </c>
      <c r="AF164" s="63"/>
      <c r="AG164" s="64" t="s">
        <v>1053</v>
      </c>
      <c r="AH164" s="64"/>
      <c r="AI164" s="65">
        <v>2.9069999999999999E-2</v>
      </c>
      <c r="AJ164" s="66">
        <v>2.9069999999999999E-2</v>
      </c>
    </row>
    <row r="165" spans="2:36" ht="15.75" customHeight="1">
      <c r="B165" s="60" t="s">
        <v>1364</v>
      </c>
      <c r="C165" s="60" t="s">
        <v>29</v>
      </c>
      <c r="D165" s="60"/>
      <c r="E165" s="61">
        <v>0.36595724999999996</v>
      </c>
      <c r="F165" s="62">
        <v>0.36595724999999996</v>
      </c>
      <c r="Y165" s="63"/>
      <c r="Z165" s="64" t="s">
        <v>172</v>
      </c>
      <c r="AA165" s="64"/>
      <c r="AB165" s="65">
        <v>1.45545876</v>
      </c>
      <c r="AC165" s="66">
        <v>1.45545876</v>
      </c>
      <c r="AF165" s="63"/>
      <c r="AG165" s="64" t="s">
        <v>898</v>
      </c>
      <c r="AH165" s="64"/>
      <c r="AI165" s="65">
        <v>2.8959840000000001E-2</v>
      </c>
      <c r="AJ165" s="66">
        <v>2.8959840000000001E-2</v>
      </c>
    </row>
    <row r="166" spans="2:36" ht="15.75" customHeight="1">
      <c r="B166" s="60" t="s">
        <v>1104</v>
      </c>
      <c r="C166" s="60" t="s">
        <v>29</v>
      </c>
      <c r="D166" s="60"/>
      <c r="E166" s="61">
        <v>0.33513220000000005</v>
      </c>
      <c r="F166" s="62">
        <v>0.33513220000000005</v>
      </c>
      <c r="Y166" s="63"/>
      <c r="Z166" s="64" t="s">
        <v>87</v>
      </c>
      <c r="AA166" s="64"/>
      <c r="AB166" s="65">
        <v>1.3332463799999998</v>
      </c>
      <c r="AC166" s="66">
        <v>1.3332463799999998</v>
      </c>
      <c r="AF166" s="63"/>
      <c r="AG166" s="64" t="s">
        <v>1314</v>
      </c>
      <c r="AH166" s="64"/>
      <c r="AI166" s="65">
        <v>2.764728E-2</v>
      </c>
      <c r="AJ166" s="66">
        <v>2.764728E-2</v>
      </c>
    </row>
    <row r="167" spans="2:36" ht="15.75" customHeight="1">
      <c r="B167" s="60" t="s">
        <v>1362</v>
      </c>
      <c r="C167" s="60" t="s">
        <v>66</v>
      </c>
      <c r="D167" s="60"/>
      <c r="E167" s="61">
        <v>0.33430434999999997</v>
      </c>
      <c r="F167" s="62">
        <v>0.33430434999999997</v>
      </c>
      <c r="Y167" s="63"/>
      <c r="Z167" s="64" t="s">
        <v>210</v>
      </c>
      <c r="AA167" s="64"/>
      <c r="AB167" s="65">
        <v>1.31458125</v>
      </c>
      <c r="AC167" s="66">
        <v>1.31458125</v>
      </c>
      <c r="AF167" s="63"/>
      <c r="AG167" s="64" t="s">
        <v>1364</v>
      </c>
      <c r="AH167" s="64"/>
      <c r="AI167" s="65">
        <v>2.6552880000000001E-2</v>
      </c>
      <c r="AJ167" s="66">
        <v>2.6552880000000001E-2</v>
      </c>
    </row>
    <row r="168" spans="2:36" ht="15.75" customHeight="1">
      <c r="B168" s="60" t="s">
        <v>2084</v>
      </c>
      <c r="C168" s="60" t="s">
        <v>29</v>
      </c>
      <c r="D168" s="60"/>
      <c r="E168" s="61">
        <v>0.33333014</v>
      </c>
      <c r="F168" s="62">
        <v>0.33333014</v>
      </c>
      <c r="Y168" s="63"/>
      <c r="Z168" s="64" t="s">
        <v>202</v>
      </c>
      <c r="AA168" s="64"/>
      <c r="AB168" s="65">
        <v>1.2870358</v>
      </c>
      <c r="AC168" s="66">
        <v>1.2870358</v>
      </c>
      <c r="AF168" s="63"/>
      <c r="AG168" s="64" t="s">
        <v>1228</v>
      </c>
      <c r="AH168" s="64"/>
      <c r="AI168" s="65">
        <v>2.5147259999999998E-2</v>
      </c>
      <c r="AJ168" s="66">
        <v>2.5147259999999998E-2</v>
      </c>
    </row>
    <row r="169" spans="2:36" ht="15.75" customHeight="1">
      <c r="B169" s="60" t="s">
        <v>1039</v>
      </c>
      <c r="C169" s="60" t="s">
        <v>29</v>
      </c>
      <c r="D169" s="60"/>
      <c r="E169" s="61">
        <v>0.32111135000000002</v>
      </c>
      <c r="F169" s="62">
        <v>0.32111135000000002</v>
      </c>
      <c r="Y169" s="63"/>
      <c r="Z169" s="64" t="s">
        <v>217</v>
      </c>
      <c r="AA169" s="64"/>
      <c r="AB169" s="65">
        <v>1.2405331799999999</v>
      </c>
      <c r="AC169" s="66">
        <v>1.2405331799999999</v>
      </c>
      <c r="AF169" s="63"/>
      <c r="AG169" s="64" t="s">
        <v>1323</v>
      </c>
      <c r="AH169" s="64"/>
      <c r="AI169" s="65">
        <v>2.5104419999999999E-2</v>
      </c>
      <c r="AJ169" s="66">
        <v>2.5104419999999999E-2</v>
      </c>
    </row>
    <row r="170" spans="2:36" ht="15.75" customHeight="1">
      <c r="B170" s="60" t="s">
        <v>1108</v>
      </c>
      <c r="C170" s="60" t="s">
        <v>29</v>
      </c>
      <c r="D170" s="60"/>
      <c r="E170" s="61">
        <v>0.29793396</v>
      </c>
      <c r="F170" s="62">
        <v>0.29793396</v>
      </c>
      <c r="Y170" s="63"/>
      <c r="Z170" s="64" t="s">
        <v>193</v>
      </c>
      <c r="AA170" s="64"/>
      <c r="AB170" s="65">
        <v>1.2336380200000001</v>
      </c>
      <c r="AC170" s="66">
        <v>1.2336380200000001</v>
      </c>
      <c r="AF170" s="63"/>
      <c r="AG170" s="64" t="s">
        <v>1063</v>
      </c>
      <c r="AH170" s="64"/>
      <c r="AI170" s="65">
        <v>2.4222415590000001E-2</v>
      </c>
      <c r="AJ170" s="66">
        <v>2.4222415590000001E-2</v>
      </c>
    </row>
    <row r="171" spans="2:36" ht="15.75" customHeight="1">
      <c r="B171" s="60" t="s">
        <v>1135</v>
      </c>
      <c r="C171" s="60" t="s">
        <v>29</v>
      </c>
      <c r="D171" s="60"/>
      <c r="E171" s="61">
        <v>0.29405100000000001</v>
      </c>
      <c r="F171" s="62">
        <v>0.29405100000000001</v>
      </c>
      <c r="Y171" s="63"/>
      <c r="Z171" s="64" t="s">
        <v>61</v>
      </c>
      <c r="AA171" s="64"/>
      <c r="AB171" s="65">
        <v>1.0407485999999999</v>
      </c>
      <c r="AC171" s="66">
        <v>1.0407485999999999</v>
      </c>
      <c r="AF171" s="63"/>
      <c r="AG171" s="64" t="s">
        <v>992</v>
      </c>
      <c r="AH171" s="64"/>
      <c r="AI171" s="65">
        <v>2.2011119999999999E-2</v>
      </c>
      <c r="AJ171" s="66">
        <v>2.2011119999999999E-2</v>
      </c>
    </row>
    <row r="172" spans="2:36" ht="15.75" customHeight="1">
      <c r="B172" s="60" t="s">
        <v>1140</v>
      </c>
      <c r="C172" s="60" t="s">
        <v>29</v>
      </c>
      <c r="D172" s="60"/>
      <c r="E172" s="61">
        <v>0.29275898</v>
      </c>
      <c r="F172" s="62">
        <v>0.29275898</v>
      </c>
      <c r="Y172" s="63"/>
      <c r="Z172" s="64" t="s">
        <v>319</v>
      </c>
      <c r="AA172" s="64"/>
      <c r="AB172" s="65">
        <v>0.74578482999999995</v>
      </c>
      <c r="AC172" s="66">
        <v>0.74578482999999995</v>
      </c>
      <c r="AF172" s="63"/>
      <c r="AG172" s="64" t="s">
        <v>1070</v>
      </c>
      <c r="AH172" s="64"/>
      <c r="AI172" s="65">
        <v>2.2011119999999999E-2</v>
      </c>
      <c r="AJ172" s="66">
        <v>2.2011119999999999E-2</v>
      </c>
    </row>
    <row r="173" spans="2:36" ht="15.75" customHeight="1">
      <c r="B173" s="60" t="s">
        <v>1228</v>
      </c>
      <c r="C173" s="60" t="s">
        <v>29</v>
      </c>
      <c r="D173" s="60"/>
      <c r="E173" s="61">
        <v>0.27860352999999999</v>
      </c>
      <c r="F173" s="62">
        <v>0.27860352999999999</v>
      </c>
      <c r="Y173" s="63"/>
      <c r="Z173" s="64" t="s">
        <v>91</v>
      </c>
      <c r="AA173" s="64"/>
      <c r="AB173" s="65">
        <v>2.2322720000000001E-2</v>
      </c>
      <c r="AC173" s="66">
        <v>2.2322720000000001E-2</v>
      </c>
      <c r="AF173" s="63"/>
      <c r="AG173" s="64" t="s">
        <v>1215</v>
      </c>
      <c r="AH173" s="64"/>
      <c r="AI173" s="65">
        <v>2.1545999999999999E-2</v>
      </c>
      <c r="AJ173" s="66">
        <v>2.1545999999999999E-2</v>
      </c>
    </row>
    <row r="174" spans="2:36" ht="15.75" customHeight="1">
      <c r="B174" s="60" t="s">
        <v>1307</v>
      </c>
      <c r="C174" s="60" t="s">
        <v>71</v>
      </c>
      <c r="D174" s="60"/>
      <c r="E174" s="61">
        <v>0.27416045999999999</v>
      </c>
      <c r="F174" s="62">
        <v>0.27416045999999999</v>
      </c>
      <c r="Y174" s="60" t="s">
        <v>1447</v>
      </c>
      <c r="Z174" s="55"/>
      <c r="AA174" s="60"/>
      <c r="AB174" s="61">
        <v>16.549988550000002</v>
      </c>
      <c r="AC174" s="62">
        <v>16.549988550000002</v>
      </c>
      <c r="AF174" s="63"/>
      <c r="AG174" s="64" t="s">
        <v>1205</v>
      </c>
      <c r="AH174" s="64"/>
      <c r="AI174" s="65">
        <v>1.9483740000000003E-2</v>
      </c>
      <c r="AJ174" s="66">
        <v>1.9483740000000003E-2</v>
      </c>
    </row>
    <row r="175" spans="2:36" ht="15.75" customHeight="1">
      <c r="B175" s="60" t="s">
        <v>1303</v>
      </c>
      <c r="C175" s="60" t="s">
        <v>29</v>
      </c>
      <c r="D175" s="60"/>
      <c r="E175" s="61">
        <v>0.27372856000000001</v>
      </c>
      <c r="F175" s="62">
        <v>0.27372856000000001</v>
      </c>
      <c r="Y175" s="60" t="s">
        <v>992</v>
      </c>
      <c r="Z175" s="60" t="s">
        <v>172</v>
      </c>
      <c r="AA175" s="60"/>
      <c r="AB175" s="61">
        <v>16.113541480000002</v>
      </c>
      <c r="AC175" s="62">
        <v>16.113541480000002</v>
      </c>
      <c r="AF175" s="63"/>
      <c r="AG175" s="64" t="s">
        <v>918</v>
      </c>
      <c r="AH175" s="64"/>
      <c r="AI175" s="65">
        <v>1.9232549999999998E-2</v>
      </c>
      <c r="AJ175" s="66">
        <v>1.9232549999999998E-2</v>
      </c>
    </row>
    <row r="176" spans="2:36" ht="15.75" customHeight="1">
      <c r="B176" s="60" t="s">
        <v>1066</v>
      </c>
      <c r="C176" s="60" t="s">
        <v>29</v>
      </c>
      <c r="D176" s="60">
        <v>0.21299999999999999</v>
      </c>
      <c r="E176" s="61">
        <v>5.9954799999999996E-2</v>
      </c>
      <c r="F176" s="62">
        <v>0.2729548</v>
      </c>
      <c r="Y176" s="63"/>
      <c r="Z176" s="64" t="s">
        <v>138</v>
      </c>
      <c r="AA176" s="64"/>
      <c r="AB176" s="65">
        <v>5.2773500000000001E-2</v>
      </c>
      <c r="AC176" s="66">
        <v>5.2773500000000001E-2</v>
      </c>
      <c r="AF176" s="63"/>
      <c r="AG176" s="64" t="s">
        <v>930</v>
      </c>
      <c r="AH176" s="64"/>
      <c r="AI176" s="65">
        <v>1.7696E-2</v>
      </c>
      <c r="AJ176" s="66">
        <v>1.7696E-2</v>
      </c>
    </row>
    <row r="177" spans="2:36" ht="15.75" customHeight="1">
      <c r="B177" s="60" t="s">
        <v>929</v>
      </c>
      <c r="C177" s="60" t="s">
        <v>29</v>
      </c>
      <c r="D177" s="60"/>
      <c r="E177" s="61">
        <v>0.26643027000000002</v>
      </c>
      <c r="F177" s="62">
        <v>0.26643027000000002</v>
      </c>
      <c r="Y177" s="63"/>
      <c r="Z177" s="64" t="s">
        <v>244</v>
      </c>
      <c r="AA177" s="64"/>
      <c r="AB177" s="65">
        <v>2.752195E-2</v>
      </c>
      <c r="AC177" s="66">
        <v>2.752195E-2</v>
      </c>
      <c r="AF177" s="63"/>
      <c r="AG177" s="64" t="s">
        <v>891</v>
      </c>
      <c r="AH177" s="64"/>
      <c r="AI177" s="65">
        <v>1.6142400000000001E-2</v>
      </c>
      <c r="AJ177" s="66">
        <v>1.6142400000000001E-2</v>
      </c>
    </row>
    <row r="178" spans="2:36" ht="15.75" customHeight="1">
      <c r="B178" s="60" t="s">
        <v>1033</v>
      </c>
      <c r="C178" s="60" t="s">
        <v>29</v>
      </c>
      <c r="D178" s="60"/>
      <c r="E178" s="61">
        <v>0.26521643</v>
      </c>
      <c r="F178" s="62">
        <v>0.26521643</v>
      </c>
      <c r="Y178" s="63"/>
      <c r="Z178" s="64" t="s">
        <v>120</v>
      </c>
      <c r="AA178" s="64"/>
      <c r="AB178" s="65">
        <v>2.7303240000000003E-2</v>
      </c>
      <c r="AC178" s="66">
        <v>2.7303240000000003E-2</v>
      </c>
      <c r="AF178" s="63"/>
      <c r="AG178" s="64" t="s">
        <v>995</v>
      </c>
      <c r="AH178" s="64"/>
      <c r="AI178" s="65">
        <v>1.471626E-2</v>
      </c>
      <c r="AJ178" s="66">
        <v>1.471626E-2</v>
      </c>
    </row>
    <row r="179" spans="2:36" ht="15.75" customHeight="1">
      <c r="B179" s="60" t="s">
        <v>885</v>
      </c>
      <c r="C179" s="60" t="s">
        <v>29</v>
      </c>
      <c r="D179" s="60"/>
      <c r="E179" s="61">
        <v>0.26386162000000002</v>
      </c>
      <c r="F179" s="62">
        <v>0.26386162000000002</v>
      </c>
      <c r="Y179" s="63"/>
      <c r="Z179" s="64" t="s">
        <v>310</v>
      </c>
      <c r="AA179" s="64"/>
      <c r="AB179" s="65">
        <v>2.6829599999999999E-2</v>
      </c>
      <c r="AC179" s="66">
        <v>2.6829599999999999E-2</v>
      </c>
      <c r="AF179" s="63"/>
      <c r="AG179" s="64" t="s">
        <v>1150</v>
      </c>
      <c r="AH179" s="64"/>
      <c r="AI179" s="65">
        <v>1.4545260000000001E-2</v>
      </c>
      <c r="AJ179" s="66">
        <v>1.4545260000000001E-2</v>
      </c>
    </row>
    <row r="180" spans="2:36" ht="15.75" customHeight="1">
      <c r="B180" s="60" t="s">
        <v>1391</v>
      </c>
      <c r="C180" s="60" t="s">
        <v>1998</v>
      </c>
      <c r="D180" s="60"/>
      <c r="E180" s="61">
        <v>0.26310131000000003</v>
      </c>
      <c r="F180" s="62">
        <v>0.26310131000000003</v>
      </c>
      <c r="Y180" s="63"/>
      <c r="Z180" s="64" t="s">
        <v>217</v>
      </c>
      <c r="AA180" s="64"/>
      <c r="AB180" s="65">
        <v>2.2011119999999999E-2</v>
      </c>
      <c r="AC180" s="66">
        <v>2.2011119999999999E-2</v>
      </c>
      <c r="AF180" s="63"/>
      <c r="AG180" s="64" t="s">
        <v>946</v>
      </c>
      <c r="AH180" s="64"/>
      <c r="AI180" s="65">
        <v>1.351926E-2</v>
      </c>
      <c r="AJ180" s="66">
        <v>1.351926E-2</v>
      </c>
    </row>
    <row r="181" spans="2:36" ht="15.75" customHeight="1">
      <c r="B181" s="60" t="s">
        <v>1244</v>
      </c>
      <c r="C181" s="60" t="s">
        <v>1998</v>
      </c>
      <c r="D181" s="60"/>
      <c r="E181" s="61">
        <v>0.25833187000000002</v>
      </c>
      <c r="F181" s="62">
        <v>0.25833187000000002</v>
      </c>
      <c r="Y181" s="63"/>
      <c r="Z181" s="64" t="s">
        <v>202</v>
      </c>
      <c r="AA181" s="64"/>
      <c r="AB181" s="65">
        <v>7.1317400000000001E-3</v>
      </c>
      <c r="AC181" s="66">
        <v>7.1317400000000001E-3</v>
      </c>
      <c r="AF181" s="63"/>
      <c r="AG181" s="64" t="s">
        <v>1377</v>
      </c>
      <c r="AH181" s="64"/>
      <c r="AI181" s="65">
        <v>1.343718E-2</v>
      </c>
      <c r="AJ181" s="66">
        <v>1.343718E-2</v>
      </c>
    </row>
    <row r="182" spans="2:36" ht="15.75" customHeight="1">
      <c r="B182" s="60" t="s">
        <v>1245</v>
      </c>
      <c r="C182" s="60" t="s">
        <v>66</v>
      </c>
      <c r="D182" s="60"/>
      <c r="E182" s="61">
        <v>0.25634467999999999</v>
      </c>
      <c r="F182" s="62">
        <v>0.25634467999999999</v>
      </c>
      <c r="Y182" s="63"/>
      <c r="Z182" s="64" t="s">
        <v>193</v>
      </c>
      <c r="AA182" s="64"/>
      <c r="AB182" s="65">
        <v>6.9336000000000007E-3</v>
      </c>
      <c r="AC182" s="66">
        <v>6.9336000000000007E-3</v>
      </c>
      <c r="AF182" s="63"/>
      <c r="AG182" s="64" t="s">
        <v>887</v>
      </c>
      <c r="AH182" s="64"/>
      <c r="AI182" s="65">
        <v>1.307466E-2</v>
      </c>
      <c r="AJ182" s="66">
        <v>1.307466E-2</v>
      </c>
    </row>
    <row r="183" spans="2:36" ht="15.75" customHeight="1">
      <c r="B183" s="60" t="s">
        <v>913</v>
      </c>
      <c r="C183" s="60" t="s">
        <v>29</v>
      </c>
      <c r="D183" s="60"/>
      <c r="E183" s="61">
        <v>0.2549148</v>
      </c>
      <c r="F183" s="62">
        <v>0.2549148</v>
      </c>
      <c r="Y183" s="63"/>
      <c r="Z183" s="64" t="s">
        <v>45</v>
      </c>
      <c r="AA183" s="64"/>
      <c r="AB183" s="65">
        <v>1.1609999999999999E-3</v>
      </c>
      <c r="AC183" s="66">
        <v>1.1609999999999999E-3</v>
      </c>
      <c r="AF183" s="63"/>
      <c r="AG183" s="64" t="s">
        <v>961</v>
      </c>
      <c r="AH183" s="64"/>
      <c r="AI183" s="65">
        <v>1.265722893E-2</v>
      </c>
      <c r="AJ183" s="66">
        <v>1.265722893E-2</v>
      </c>
    </row>
    <row r="184" spans="2:36" ht="15.75" customHeight="1">
      <c r="B184" s="60" t="s">
        <v>918</v>
      </c>
      <c r="C184" s="60" t="s">
        <v>2025</v>
      </c>
      <c r="D184" s="60"/>
      <c r="E184" s="61">
        <v>0.25203580000000003</v>
      </c>
      <c r="F184" s="62">
        <v>0.25203580000000003</v>
      </c>
      <c r="Y184" s="60" t="s">
        <v>1629</v>
      </c>
      <c r="Z184" s="55"/>
      <c r="AA184" s="60"/>
      <c r="AB184" s="61">
        <v>16.285207230000001</v>
      </c>
      <c r="AC184" s="62">
        <v>16.285207230000001</v>
      </c>
      <c r="AF184" s="63"/>
      <c r="AG184" s="64" t="s">
        <v>948</v>
      </c>
      <c r="AH184" s="64"/>
      <c r="AI184" s="65">
        <v>1.2011040000000001E-2</v>
      </c>
      <c r="AJ184" s="66">
        <v>1.2011040000000001E-2</v>
      </c>
    </row>
    <row r="185" spans="2:36" ht="15.75" customHeight="1">
      <c r="B185" s="60" t="s">
        <v>904</v>
      </c>
      <c r="C185" s="60" t="s">
        <v>2024</v>
      </c>
      <c r="D185" s="60"/>
      <c r="E185" s="61">
        <v>0.24798854000000004</v>
      </c>
      <c r="F185" s="62">
        <v>0.24798854000000004</v>
      </c>
      <c r="Y185" s="60" t="s">
        <v>1274</v>
      </c>
      <c r="Z185" s="60" t="s">
        <v>210</v>
      </c>
      <c r="AA185" s="60"/>
      <c r="AB185" s="61">
        <v>14.39738118</v>
      </c>
      <c r="AC185" s="62">
        <v>14.39738118</v>
      </c>
      <c r="AF185" s="63"/>
      <c r="AG185" s="64" t="s">
        <v>1052</v>
      </c>
      <c r="AH185" s="64"/>
      <c r="AI185" s="65">
        <v>1.1580120000000001E-2</v>
      </c>
      <c r="AJ185" s="66">
        <v>1.1580120000000001E-2</v>
      </c>
    </row>
    <row r="186" spans="2:36" ht="15.75" customHeight="1">
      <c r="B186" s="60" t="s">
        <v>1092</v>
      </c>
      <c r="C186" s="60" t="s">
        <v>46</v>
      </c>
      <c r="D186" s="60"/>
      <c r="E186" s="61">
        <v>0.24176808</v>
      </c>
      <c r="F186" s="62">
        <v>0.24176808</v>
      </c>
      <c r="Y186" s="60" t="s">
        <v>1451</v>
      </c>
      <c r="Z186" s="55"/>
      <c r="AA186" s="60"/>
      <c r="AB186" s="61">
        <v>14.39738118</v>
      </c>
      <c r="AC186" s="62">
        <v>14.39738118</v>
      </c>
      <c r="AF186" s="63"/>
      <c r="AG186" s="64" t="s">
        <v>1402</v>
      </c>
      <c r="AH186" s="64"/>
      <c r="AI186" s="65">
        <v>1.1426220000000001E-2</v>
      </c>
      <c r="AJ186" s="66">
        <v>1.1426220000000001E-2</v>
      </c>
    </row>
    <row r="187" spans="2:36" ht="15.75" customHeight="1">
      <c r="B187" s="60" t="s">
        <v>1336</v>
      </c>
      <c r="C187" s="60" t="s">
        <v>29</v>
      </c>
      <c r="D187" s="60"/>
      <c r="E187" s="61">
        <v>0.23757120000000001</v>
      </c>
      <c r="F187" s="62">
        <v>0.23757120000000001</v>
      </c>
      <c r="Y187" s="60" t="s">
        <v>899</v>
      </c>
      <c r="Z187" s="60" t="s">
        <v>217</v>
      </c>
      <c r="AA187" s="60">
        <v>13.28</v>
      </c>
      <c r="AB187" s="61">
        <v>0.22628088000000002</v>
      </c>
      <c r="AC187" s="62">
        <v>13.506280879999998</v>
      </c>
      <c r="AF187" s="63"/>
      <c r="AG187" s="64" t="s">
        <v>1361</v>
      </c>
      <c r="AH187" s="64"/>
      <c r="AI187" s="65">
        <v>1.125522E-2</v>
      </c>
      <c r="AJ187" s="66">
        <v>1.125522E-2</v>
      </c>
    </row>
    <row r="188" spans="2:36" ht="15.75" customHeight="1">
      <c r="B188" s="60" t="s">
        <v>1180</v>
      </c>
      <c r="C188" s="60" t="s">
        <v>29</v>
      </c>
      <c r="D188" s="60"/>
      <c r="E188" s="61">
        <v>0.23277229999999999</v>
      </c>
      <c r="F188" s="62">
        <v>0.23277229999999999</v>
      </c>
      <c r="Y188" s="63"/>
      <c r="Z188" s="64" t="s">
        <v>120</v>
      </c>
      <c r="AA188" s="64"/>
      <c r="AB188" s="65">
        <v>9.4216160000000007E-2</v>
      </c>
      <c r="AC188" s="66">
        <v>9.4216160000000007E-2</v>
      </c>
      <c r="AF188" s="63"/>
      <c r="AG188" s="64" t="s">
        <v>1389</v>
      </c>
      <c r="AH188" s="64"/>
      <c r="AI188" s="65">
        <v>1.045836E-2</v>
      </c>
      <c r="AJ188" s="66">
        <v>1.045836E-2</v>
      </c>
    </row>
    <row r="189" spans="2:36" ht="15.75" customHeight="1">
      <c r="B189" s="60" t="s">
        <v>1214</v>
      </c>
      <c r="C189" s="60" t="s">
        <v>29</v>
      </c>
      <c r="D189" s="60"/>
      <c r="E189" s="61">
        <v>0.228744</v>
      </c>
      <c r="F189" s="62">
        <v>0.228744</v>
      </c>
      <c r="Y189" s="63"/>
      <c r="Z189" s="64" t="s">
        <v>128</v>
      </c>
      <c r="AA189" s="64"/>
      <c r="AB189" s="65">
        <v>8.7526199999999998E-2</v>
      </c>
      <c r="AC189" s="66">
        <v>8.7526199999999998E-2</v>
      </c>
      <c r="AF189" s="63"/>
      <c r="AG189" s="64" t="s">
        <v>993</v>
      </c>
      <c r="AH189" s="64"/>
      <c r="AI189" s="65">
        <v>1.045836E-2</v>
      </c>
      <c r="AJ189" s="66">
        <v>1.045836E-2</v>
      </c>
    </row>
    <row r="190" spans="2:36" ht="15.75" customHeight="1">
      <c r="B190" s="60" t="s">
        <v>1125</v>
      </c>
      <c r="C190" s="60" t="s">
        <v>29</v>
      </c>
      <c r="D190" s="60"/>
      <c r="E190" s="61">
        <v>0.22050138999999999</v>
      </c>
      <c r="F190" s="62">
        <v>0.22050138999999999</v>
      </c>
      <c r="Y190" s="63"/>
      <c r="Z190" s="64" t="s">
        <v>244</v>
      </c>
      <c r="AA190" s="64"/>
      <c r="AB190" s="65">
        <v>5.6762160000000006E-2</v>
      </c>
      <c r="AC190" s="66">
        <v>5.6762160000000006E-2</v>
      </c>
      <c r="AF190" s="63"/>
      <c r="AG190" s="64" t="s">
        <v>1046</v>
      </c>
      <c r="AH190" s="64"/>
      <c r="AI190" s="65">
        <v>1.0215539999999999E-2</v>
      </c>
      <c r="AJ190" s="66">
        <v>1.0215539999999999E-2</v>
      </c>
    </row>
    <row r="191" spans="2:36" ht="15.75" customHeight="1">
      <c r="B191" s="60" t="s">
        <v>1313</v>
      </c>
      <c r="C191" s="60" t="s">
        <v>29</v>
      </c>
      <c r="D191" s="60"/>
      <c r="E191" s="61">
        <v>0.21930000000000002</v>
      </c>
      <c r="F191" s="62">
        <v>0.21930000000000002</v>
      </c>
      <c r="Y191" s="60" t="s">
        <v>1510</v>
      </c>
      <c r="Z191" s="55"/>
      <c r="AA191" s="60">
        <v>13.28</v>
      </c>
      <c r="AB191" s="61">
        <v>0.46478540000000002</v>
      </c>
      <c r="AC191" s="62">
        <v>13.744785399999998</v>
      </c>
      <c r="AF191" s="63"/>
      <c r="AG191" s="64" t="s">
        <v>1025</v>
      </c>
      <c r="AH191" s="64"/>
      <c r="AI191" s="65">
        <v>9.3878999999999994E-3</v>
      </c>
      <c r="AJ191" s="66">
        <v>9.3878999999999994E-3</v>
      </c>
    </row>
    <row r="192" spans="2:36" ht="15.75" customHeight="1">
      <c r="B192" s="60" t="s">
        <v>930</v>
      </c>
      <c r="C192" s="60" t="s">
        <v>2031</v>
      </c>
      <c r="D192" s="60"/>
      <c r="E192" s="61">
        <v>0.20041713000000003</v>
      </c>
      <c r="F192" s="62">
        <v>0.20041713000000003</v>
      </c>
      <c r="Y192" s="60" t="s">
        <v>1352</v>
      </c>
      <c r="Z192" s="60" t="s">
        <v>172</v>
      </c>
      <c r="AA192" s="60"/>
      <c r="AB192" s="61">
        <v>2.8971815699999999</v>
      </c>
      <c r="AC192" s="62">
        <v>2.8971815699999999</v>
      </c>
      <c r="AF192" s="63"/>
      <c r="AG192" s="64" t="s">
        <v>982</v>
      </c>
      <c r="AH192" s="64"/>
      <c r="AI192" s="65">
        <v>9.3468600000000002E-3</v>
      </c>
      <c r="AJ192" s="66">
        <v>9.3468600000000002E-3</v>
      </c>
    </row>
    <row r="193" spans="2:36" ht="15.75" customHeight="1">
      <c r="B193" s="60" t="s">
        <v>1167</v>
      </c>
      <c r="C193" s="60" t="s">
        <v>29</v>
      </c>
      <c r="D193" s="60"/>
      <c r="E193" s="61">
        <v>0.20032001000000002</v>
      </c>
      <c r="F193" s="62">
        <v>0.20032001000000002</v>
      </c>
      <c r="Y193" s="63"/>
      <c r="Z193" s="64" t="s">
        <v>244</v>
      </c>
      <c r="AA193" s="64"/>
      <c r="AB193" s="65">
        <v>2.2114902299999999</v>
      </c>
      <c r="AC193" s="66">
        <v>2.2114902299999999</v>
      </c>
      <c r="AF193" s="63"/>
      <c r="AG193" s="64" t="s">
        <v>1258</v>
      </c>
      <c r="AH193" s="64"/>
      <c r="AI193" s="65">
        <v>9.2271599999999999E-3</v>
      </c>
      <c r="AJ193" s="66">
        <v>9.2271599999999999E-3</v>
      </c>
    </row>
    <row r="194" spans="2:36" ht="15.75" customHeight="1">
      <c r="B194" s="60" t="s">
        <v>1096</v>
      </c>
      <c r="C194" s="60" t="s">
        <v>29</v>
      </c>
      <c r="D194" s="60"/>
      <c r="E194" s="61">
        <v>0.20005407</v>
      </c>
      <c r="F194" s="62">
        <v>0.20005407</v>
      </c>
      <c r="Y194" s="63"/>
      <c r="Z194" s="64" t="s">
        <v>217</v>
      </c>
      <c r="AA194" s="64"/>
      <c r="AB194" s="65">
        <v>1.60145604</v>
      </c>
      <c r="AC194" s="66">
        <v>1.60145604</v>
      </c>
      <c r="AF194" s="63"/>
      <c r="AG194" s="64" t="s">
        <v>1047</v>
      </c>
      <c r="AH194" s="64"/>
      <c r="AI194" s="65">
        <v>9.0629999999999999E-3</v>
      </c>
      <c r="AJ194" s="66">
        <v>9.0629999999999999E-3</v>
      </c>
    </row>
    <row r="195" spans="2:36" ht="15.75" customHeight="1">
      <c r="B195" s="60" t="s">
        <v>1170</v>
      </c>
      <c r="C195" s="60" t="s">
        <v>1996</v>
      </c>
      <c r="D195" s="60"/>
      <c r="E195" s="61">
        <v>0.19951642</v>
      </c>
      <c r="F195" s="62">
        <v>0.19951642</v>
      </c>
      <c r="Y195" s="63"/>
      <c r="Z195" s="64" t="s">
        <v>120</v>
      </c>
      <c r="AA195" s="64"/>
      <c r="AB195" s="65">
        <v>1.42588874</v>
      </c>
      <c r="AC195" s="66">
        <v>1.42588874</v>
      </c>
      <c r="AF195" s="63"/>
      <c r="AG195" s="64" t="s">
        <v>977</v>
      </c>
      <c r="AH195" s="64"/>
      <c r="AI195" s="65">
        <v>8.7209999999999996E-3</v>
      </c>
      <c r="AJ195" s="66">
        <v>8.7209999999999996E-3</v>
      </c>
    </row>
    <row r="196" spans="2:36" ht="15.75" customHeight="1">
      <c r="B196" s="60" t="s">
        <v>1177</v>
      </c>
      <c r="C196" s="60" t="s">
        <v>29</v>
      </c>
      <c r="D196" s="60">
        <v>0.19500000000000001</v>
      </c>
      <c r="E196" s="61"/>
      <c r="F196" s="62">
        <v>0.19500000000000001</v>
      </c>
      <c r="Y196" s="63"/>
      <c r="Z196" s="64" t="s">
        <v>202</v>
      </c>
      <c r="AA196" s="64"/>
      <c r="AB196" s="65">
        <v>0.66462204000000003</v>
      </c>
      <c r="AC196" s="66">
        <v>0.66462204000000003</v>
      </c>
      <c r="AF196" s="63"/>
      <c r="AG196" s="64" t="s">
        <v>1077</v>
      </c>
      <c r="AH196" s="64"/>
      <c r="AI196" s="65">
        <v>7.1854199999999997E-3</v>
      </c>
      <c r="AJ196" s="66">
        <v>7.1854199999999997E-3</v>
      </c>
    </row>
    <row r="197" spans="2:36" ht="15.75" customHeight="1">
      <c r="B197" s="60" t="s">
        <v>1019</v>
      </c>
      <c r="C197" s="60" t="s">
        <v>29</v>
      </c>
      <c r="D197" s="60"/>
      <c r="E197" s="61">
        <v>0.19038095999999999</v>
      </c>
      <c r="F197" s="62">
        <v>0.19038095999999999</v>
      </c>
      <c r="Y197" s="63"/>
      <c r="Z197" s="64" t="s">
        <v>193</v>
      </c>
      <c r="AA197" s="64"/>
      <c r="AB197" s="65">
        <v>0.48170138000000001</v>
      </c>
      <c r="AC197" s="66">
        <v>0.48170138000000001</v>
      </c>
      <c r="AF197" s="63"/>
      <c r="AG197" s="64" t="s">
        <v>916</v>
      </c>
      <c r="AH197" s="64"/>
      <c r="AI197" s="65">
        <v>7.0828200000000001E-3</v>
      </c>
      <c r="AJ197" s="66">
        <v>7.0828200000000001E-3</v>
      </c>
    </row>
    <row r="198" spans="2:36" ht="15.75" customHeight="1">
      <c r="B198" s="60" t="s">
        <v>2087</v>
      </c>
      <c r="C198" s="60" t="s">
        <v>2022</v>
      </c>
      <c r="D198" s="60"/>
      <c r="E198" s="61">
        <v>0.18643000000000001</v>
      </c>
      <c r="F198" s="62">
        <v>0.18643000000000001</v>
      </c>
      <c r="Y198" s="63"/>
      <c r="Z198" s="64" t="s">
        <v>38</v>
      </c>
      <c r="AA198" s="64"/>
      <c r="AB198" s="65">
        <v>0.47151103999999999</v>
      </c>
      <c r="AC198" s="66">
        <v>0.47151103999999999</v>
      </c>
      <c r="AF198" s="63"/>
      <c r="AG198" s="64" t="s">
        <v>1269</v>
      </c>
      <c r="AH198" s="64"/>
      <c r="AI198" s="65">
        <v>7.0281000000000007E-3</v>
      </c>
      <c r="AJ198" s="66">
        <v>7.0281000000000007E-3</v>
      </c>
    </row>
    <row r="199" spans="2:36" ht="15.75" customHeight="1">
      <c r="B199" s="60" t="s">
        <v>2030</v>
      </c>
      <c r="C199" s="60" t="s">
        <v>2022</v>
      </c>
      <c r="D199" s="60"/>
      <c r="E199" s="61">
        <v>0.18643000000000001</v>
      </c>
      <c r="F199" s="62">
        <v>0.18643000000000001</v>
      </c>
      <c r="Y199" s="63"/>
      <c r="Z199" s="64" t="s">
        <v>128</v>
      </c>
      <c r="AA199" s="64"/>
      <c r="AB199" s="65">
        <v>0.36512736000000001</v>
      </c>
      <c r="AC199" s="66">
        <v>0.36512736000000001</v>
      </c>
      <c r="AF199" s="63"/>
      <c r="AG199" s="64" t="s">
        <v>1112</v>
      </c>
      <c r="AH199" s="64"/>
      <c r="AI199" s="65">
        <v>6.9426000000000002E-3</v>
      </c>
      <c r="AJ199" s="66">
        <v>6.9426000000000002E-3</v>
      </c>
    </row>
    <row r="200" spans="2:36" ht="15.75" customHeight="1">
      <c r="B200" s="60" t="s">
        <v>2076</v>
      </c>
      <c r="C200" s="60" t="s">
        <v>2022</v>
      </c>
      <c r="D200" s="60"/>
      <c r="E200" s="61">
        <v>0.17927814</v>
      </c>
      <c r="F200" s="62">
        <v>0.17927814</v>
      </c>
      <c r="Y200" s="63"/>
      <c r="Z200" s="64" t="s">
        <v>87</v>
      </c>
      <c r="AA200" s="64"/>
      <c r="AB200" s="65">
        <v>0.32398784000000003</v>
      </c>
      <c r="AC200" s="66">
        <v>0.32398784000000003</v>
      </c>
      <c r="AF200" s="63"/>
      <c r="AG200" s="64" t="s">
        <v>884</v>
      </c>
      <c r="AH200" s="64"/>
      <c r="AI200" s="65">
        <v>6.8913000000000004E-3</v>
      </c>
      <c r="AJ200" s="66">
        <v>6.8913000000000004E-3</v>
      </c>
    </row>
    <row r="201" spans="2:36" ht="15.75" customHeight="1">
      <c r="B201" s="60" t="s">
        <v>1256</v>
      </c>
      <c r="C201" s="60" t="s">
        <v>29</v>
      </c>
      <c r="D201" s="60"/>
      <c r="E201" s="61">
        <v>0.17599616999999998</v>
      </c>
      <c r="F201" s="62">
        <v>0.17599616999999998</v>
      </c>
      <c r="Y201" s="63"/>
      <c r="Z201" s="64" t="s">
        <v>210</v>
      </c>
      <c r="AA201" s="64"/>
      <c r="AB201" s="65">
        <v>0.24318000000000001</v>
      </c>
      <c r="AC201" s="66">
        <v>0.24318000000000001</v>
      </c>
      <c r="AF201" s="63"/>
      <c r="AG201" s="64" t="s">
        <v>889</v>
      </c>
      <c r="AH201" s="64"/>
      <c r="AI201" s="65">
        <v>6.8399999999999997E-3</v>
      </c>
      <c r="AJ201" s="66">
        <v>6.8399999999999997E-3</v>
      </c>
    </row>
    <row r="202" spans="2:36" ht="15.75" customHeight="1">
      <c r="B202" s="60" t="s">
        <v>2095</v>
      </c>
      <c r="C202" s="60" t="s">
        <v>29</v>
      </c>
      <c r="D202" s="60"/>
      <c r="E202" s="61">
        <v>0.17377404999999999</v>
      </c>
      <c r="F202" s="62">
        <v>0.17377404999999999</v>
      </c>
      <c r="Y202" s="63"/>
      <c r="Z202" s="64" t="s">
        <v>61</v>
      </c>
      <c r="AA202" s="64"/>
      <c r="AB202" s="65">
        <v>0.19705620000000001</v>
      </c>
      <c r="AC202" s="66">
        <v>0.19705620000000001</v>
      </c>
      <c r="AF202" s="63"/>
      <c r="AG202" s="64" t="s">
        <v>1369</v>
      </c>
      <c r="AH202" s="64"/>
      <c r="AI202" s="65">
        <v>6.0226200000000002E-3</v>
      </c>
      <c r="AJ202" s="66">
        <v>6.0226200000000002E-3</v>
      </c>
    </row>
    <row r="203" spans="2:36" ht="15.75" customHeight="1">
      <c r="B203" s="60" t="s">
        <v>957</v>
      </c>
      <c r="C203" s="60" t="s">
        <v>1996</v>
      </c>
      <c r="D203" s="60"/>
      <c r="E203" s="61">
        <v>0.16742532000000002</v>
      </c>
      <c r="F203" s="62">
        <v>0.16742532000000002</v>
      </c>
      <c r="Y203" s="63"/>
      <c r="Z203" s="64" t="s">
        <v>45</v>
      </c>
      <c r="AA203" s="64"/>
      <c r="AB203" s="65">
        <v>0.1567702</v>
      </c>
      <c r="AC203" s="66">
        <v>0.1567702</v>
      </c>
      <c r="AF203" s="63"/>
      <c r="AG203" s="64" t="s">
        <v>1317</v>
      </c>
      <c r="AH203" s="64"/>
      <c r="AI203" s="65">
        <v>5.5369799999999995E-3</v>
      </c>
      <c r="AJ203" s="66">
        <v>5.5369799999999995E-3</v>
      </c>
    </row>
    <row r="204" spans="2:36" ht="15.75" customHeight="1">
      <c r="B204" s="60" t="s">
        <v>1049</v>
      </c>
      <c r="C204" s="60" t="s">
        <v>29</v>
      </c>
      <c r="D204" s="60"/>
      <c r="E204" s="61">
        <v>0.16740379000000002</v>
      </c>
      <c r="F204" s="62">
        <v>0.16740379000000002</v>
      </c>
      <c r="Y204" s="60" t="s">
        <v>1478</v>
      </c>
      <c r="Z204" s="55"/>
      <c r="AA204" s="60"/>
      <c r="AB204" s="61">
        <v>11.039972639999998</v>
      </c>
      <c r="AC204" s="62">
        <v>11.039972639999998</v>
      </c>
      <c r="AF204" s="63"/>
      <c r="AG204" s="64" t="s">
        <v>903</v>
      </c>
      <c r="AH204" s="64"/>
      <c r="AI204" s="65">
        <v>4.8393000000000004E-3</v>
      </c>
      <c r="AJ204" s="66">
        <v>4.8393000000000004E-3</v>
      </c>
    </row>
    <row r="205" spans="2:36" ht="15.75" customHeight="1">
      <c r="B205" s="60" t="s">
        <v>1199</v>
      </c>
      <c r="C205" s="60" t="s">
        <v>92</v>
      </c>
      <c r="D205" s="60"/>
      <c r="E205" s="61">
        <v>0.166376</v>
      </c>
      <c r="F205" s="62">
        <v>0.166376</v>
      </c>
      <c r="Y205" s="60" t="s">
        <v>1218</v>
      </c>
      <c r="Z205" s="60" t="s">
        <v>244</v>
      </c>
      <c r="AA205" s="60"/>
      <c r="AB205" s="61">
        <v>5.0486354700000007</v>
      </c>
      <c r="AC205" s="62">
        <v>5.0486354700000007</v>
      </c>
      <c r="AF205" s="63"/>
      <c r="AG205" s="64" t="s">
        <v>1221</v>
      </c>
      <c r="AH205" s="64"/>
      <c r="AI205" s="65">
        <v>4.7298599999999998E-3</v>
      </c>
      <c r="AJ205" s="66">
        <v>4.7298599999999998E-3</v>
      </c>
    </row>
    <row r="206" spans="2:36" ht="15.75" customHeight="1">
      <c r="B206" s="60" t="s">
        <v>1193</v>
      </c>
      <c r="C206" s="60" t="s">
        <v>29</v>
      </c>
      <c r="D206" s="60"/>
      <c r="E206" s="61">
        <v>0.16601640000000001</v>
      </c>
      <c r="F206" s="62">
        <v>0.16601640000000001</v>
      </c>
      <c r="Y206" s="63"/>
      <c r="Z206" s="64" t="s">
        <v>217</v>
      </c>
      <c r="AA206" s="64"/>
      <c r="AB206" s="65">
        <v>3.5808699599999998</v>
      </c>
      <c r="AC206" s="66">
        <v>3.5808699599999998</v>
      </c>
      <c r="AF206" s="63"/>
      <c r="AG206" s="64" t="s">
        <v>962</v>
      </c>
      <c r="AH206" s="64"/>
      <c r="AI206" s="65">
        <v>4.3399799999999994E-3</v>
      </c>
      <c r="AJ206" s="66">
        <v>4.3399799999999994E-3</v>
      </c>
    </row>
    <row r="207" spans="2:36" ht="15.75" customHeight="1">
      <c r="B207" s="60" t="s">
        <v>2103</v>
      </c>
      <c r="C207" s="60" t="s">
        <v>29</v>
      </c>
      <c r="D207" s="60"/>
      <c r="E207" s="61">
        <v>0.165968</v>
      </c>
      <c r="F207" s="62">
        <v>0.165968</v>
      </c>
      <c r="Y207" s="63"/>
      <c r="Z207" s="64" t="s">
        <v>128</v>
      </c>
      <c r="AA207" s="64"/>
      <c r="AB207" s="65">
        <v>0.81979032000000007</v>
      </c>
      <c r="AC207" s="66">
        <v>0.81979032000000007</v>
      </c>
      <c r="AF207" s="63"/>
      <c r="AG207" s="64" t="s">
        <v>1204</v>
      </c>
      <c r="AH207" s="64"/>
      <c r="AI207" s="65">
        <v>4.3126199999999996E-3</v>
      </c>
      <c r="AJ207" s="66">
        <v>4.3126199999999996E-3</v>
      </c>
    </row>
    <row r="208" spans="2:36" ht="15.75" customHeight="1">
      <c r="B208" s="60" t="s">
        <v>2090</v>
      </c>
      <c r="C208" s="60" t="s">
        <v>29</v>
      </c>
      <c r="D208" s="60"/>
      <c r="E208" s="61">
        <v>0.165968</v>
      </c>
      <c r="F208" s="62">
        <v>0.165968</v>
      </c>
      <c r="Y208" s="63"/>
      <c r="Z208" s="64" t="s">
        <v>38</v>
      </c>
      <c r="AA208" s="64"/>
      <c r="AB208" s="65">
        <v>0.80658423999999995</v>
      </c>
      <c r="AC208" s="66">
        <v>0.80658423999999995</v>
      </c>
      <c r="AF208" s="63"/>
      <c r="AG208" s="64" t="s">
        <v>1212</v>
      </c>
      <c r="AH208" s="64"/>
      <c r="AI208" s="65">
        <v>4.104E-3</v>
      </c>
      <c r="AJ208" s="66">
        <v>4.104E-3</v>
      </c>
    </row>
    <row r="209" spans="2:36" ht="15.75" customHeight="1">
      <c r="B209" s="60" t="s">
        <v>974</v>
      </c>
      <c r="C209" s="60" t="s">
        <v>29</v>
      </c>
      <c r="D209" s="60"/>
      <c r="E209" s="61">
        <v>0.16519455999999999</v>
      </c>
      <c r="F209" s="62">
        <v>0.16519455999999999</v>
      </c>
      <c r="Y209" s="63"/>
      <c r="Z209" s="64" t="s">
        <v>91</v>
      </c>
      <c r="AA209" s="64"/>
      <c r="AB209" s="65">
        <v>0.18190255999999999</v>
      </c>
      <c r="AC209" s="66">
        <v>0.18190255999999999</v>
      </c>
      <c r="AF209" s="63"/>
      <c r="AG209" s="64" t="s">
        <v>1250</v>
      </c>
      <c r="AH209" s="64"/>
      <c r="AI209" s="65">
        <v>4.0903200000000006E-3</v>
      </c>
      <c r="AJ209" s="66">
        <v>4.0903200000000006E-3</v>
      </c>
    </row>
    <row r="210" spans="2:36" ht="15.75" customHeight="1">
      <c r="B210" s="60" t="s">
        <v>1222</v>
      </c>
      <c r="C210" s="60" t="s">
        <v>29</v>
      </c>
      <c r="D210" s="60"/>
      <c r="E210" s="61">
        <v>0.16412981999999998</v>
      </c>
      <c r="F210" s="62">
        <v>0.16412981999999998</v>
      </c>
      <c r="Y210" s="63"/>
      <c r="Z210" s="64" t="s">
        <v>319</v>
      </c>
      <c r="AA210" s="64"/>
      <c r="AB210" s="65">
        <v>9.2807939999999992E-2</v>
      </c>
      <c r="AC210" s="66">
        <v>9.2807939999999992E-2</v>
      </c>
      <c r="AF210" s="63"/>
      <c r="AG210" s="64" t="s">
        <v>1109</v>
      </c>
      <c r="AH210" s="64"/>
      <c r="AI210" s="65">
        <v>3.6046799999999999E-3</v>
      </c>
      <c r="AJ210" s="66">
        <v>3.6046799999999999E-3</v>
      </c>
    </row>
    <row r="211" spans="2:36" ht="15.75" customHeight="1">
      <c r="B211" s="60" t="s">
        <v>1277</v>
      </c>
      <c r="C211" s="60" t="s">
        <v>29</v>
      </c>
      <c r="D211" s="60"/>
      <c r="E211" s="61">
        <v>0.16395077999999999</v>
      </c>
      <c r="F211" s="62">
        <v>0.16395077999999999</v>
      </c>
      <c r="Y211" s="63"/>
      <c r="Z211" s="64" t="s">
        <v>53</v>
      </c>
      <c r="AA211" s="64"/>
      <c r="AB211" s="65">
        <v>6.9676130000000003E-2</v>
      </c>
      <c r="AC211" s="66">
        <v>6.9676130000000003E-2</v>
      </c>
      <c r="AF211" s="63"/>
      <c r="AG211" s="64" t="s">
        <v>1118</v>
      </c>
      <c r="AH211" s="64"/>
      <c r="AI211" s="65">
        <v>2.7223200000000003E-3</v>
      </c>
      <c r="AJ211" s="66">
        <v>2.7223200000000003E-3</v>
      </c>
    </row>
    <row r="212" spans="2:36" ht="15.75" customHeight="1">
      <c r="B212" s="60" t="s">
        <v>1212</v>
      </c>
      <c r="C212" s="60" t="s">
        <v>29</v>
      </c>
      <c r="D212" s="60"/>
      <c r="E212" s="61">
        <v>0.16198912000000001</v>
      </c>
      <c r="F212" s="62">
        <v>0.16198912000000001</v>
      </c>
      <c r="Y212" s="63"/>
      <c r="Z212" s="64" t="s">
        <v>120</v>
      </c>
      <c r="AA212" s="64"/>
      <c r="AB212" s="65">
        <v>6.5650139999999996E-2</v>
      </c>
      <c r="AC212" s="66">
        <v>6.5650139999999996E-2</v>
      </c>
      <c r="AF212" s="63"/>
      <c r="AG212" s="64" t="s">
        <v>1353</v>
      </c>
      <c r="AH212" s="64"/>
      <c r="AI212" s="65">
        <v>2.64708E-3</v>
      </c>
      <c r="AJ212" s="66">
        <v>2.64708E-3</v>
      </c>
    </row>
    <row r="213" spans="2:36" ht="15.75" customHeight="1">
      <c r="B213" s="60" t="s">
        <v>1127</v>
      </c>
      <c r="C213" s="60" t="s">
        <v>29</v>
      </c>
      <c r="D213" s="60"/>
      <c r="E213" s="61">
        <v>0.16126811999999999</v>
      </c>
      <c r="F213" s="62">
        <v>0.16126811999999999</v>
      </c>
      <c r="Y213" s="63"/>
      <c r="Z213" s="64" t="s">
        <v>138</v>
      </c>
      <c r="AA213" s="64"/>
      <c r="AB213" s="65">
        <v>4.3451210000000004E-2</v>
      </c>
      <c r="AC213" s="66">
        <v>4.3451210000000004E-2</v>
      </c>
      <c r="AF213" s="63"/>
      <c r="AG213" s="64" t="s">
        <v>1182</v>
      </c>
      <c r="AH213" s="64"/>
      <c r="AI213" s="65">
        <v>2.6288000000000001E-3</v>
      </c>
      <c r="AJ213" s="66">
        <v>2.6288000000000001E-3</v>
      </c>
    </row>
    <row r="214" spans="2:36" ht="15.75" customHeight="1">
      <c r="B214" s="60" t="s">
        <v>1304</v>
      </c>
      <c r="C214" s="60" t="s">
        <v>66</v>
      </c>
      <c r="D214" s="60"/>
      <c r="E214" s="61">
        <v>0.16075425999999998</v>
      </c>
      <c r="F214" s="62">
        <v>0.16075425999999998</v>
      </c>
      <c r="Y214" s="63"/>
      <c r="Z214" s="64" t="s">
        <v>310</v>
      </c>
      <c r="AA214" s="64"/>
      <c r="AB214" s="65">
        <v>1.233683E-2</v>
      </c>
      <c r="AC214" s="66">
        <v>1.233683E-2</v>
      </c>
      <c r="AF214" s="63"/>
      <c r="AG214" s="64" t="s">
        <v>1072</v>
      </c>
      <c r="AH214" s="64"/>
      <c r="AI214" s="65">
        <v>2.5786799999999999E-3</v>
      </c>
      <c r="AJ214" s="66">
        <v>2.5786799999999999E-3</v>
      </c>
    </row>
    <row r="215" spans="2:36" ht="15.75" customHeight="1">
      <c r="B215" s="60" t="s">
        <v>1298</v>
      </c>
      <c r="C215" s="60" t="s">
        <v>29</v>
      </c>
      <c r="D215" s="60"/>
      <c r="E215" s="61">
        <v>0.15780473</v>
      </c>
      <c r="F215" s="62">
        <v>0.15780473</v>
      </c>
      <c r="Y215" s="63"/>
      <c r="Z215" s="64" t="s">
        <v>306</v>
      </c>
      <c r="AA215" s="64"/>
      <c r="AB215" s="65">
        <v>5.0679899999999996E-3</v>
      </c>
      <c r="AC215" s="66">
        <v>5.0679899999999996E-3</v>
      </c>
      <c r="AF215" s="63"/>
      <c r="AG215" s="64" t="s">
        <v>1284</v>
      </c>
      <c r="AH215" s="64"/>
      <c r="AI215" s="65">
        <v>2.5000199999999999E-3</v>
      </c>
      <c r="AJ215" s="66">
        <v>2.5000199999999999E-3</v>
      </c>
    </row>
    <row r="216" spans="2:36" ht="15.75" customHeight="1">
      <c r="B216" s="60" t="s">
        <v>1058</v>
      </c>
      <c r="C216" s="60" t="s">
        <v>29</v>
      </c>
      <c r="D216" s="60"/>
      <c r="E216" s="61">
        <v>0.15612791000000001</v>
      </c>
      <c r="F216" s="62">
        <v>0.15612791000000001</v>
      </c>
      <c r="Y216" s="60" t="s">
        <v>1484</v>
      </c>
      <c r="Z216" s="55"/>
      <c r="AA216" s="60"/>
      <c r="AB216" s="61">
        <v>10.726772790000002</v>
      </c>
      <c r="AC216" s="62">
        <v>10.726772790000002</v>
      </c>
      <c r="AF216" s="63"/>
      <c r="AG216" s="64" t="s">
        <v>1209</v>
      </c>
      <c r="AH216" s="64"/>
      <c r="AI216" s="65">
        <v>2.4555599999999999E-3</v>
      </c>
      <c r="AJ216" s="66">
        <v>2.4555599999999999E-3</v>
      </c>
    </row>
    <row r="217" spans="2:36" ht="15.75" customHeight="1">
      <c r="B217" s="60" t="s">
        <v>2028</v>
      </c>
      <c r="C217" s="60" t="s">
        <v>29</v>
      </c>
      <c r="D217" s="60"/>
      <c r="E217" s="61">
        <v>0.15405951999999998</v>
      </c>
      <c r="F217" s="62">
        <v>0.15405951999999998</v>
      </c>
      <c r="Y217" s="60" t="s">
        <v>971</v>
      </c>
      <c r="Z217" s="60" t="s">
        <v>217</v>
      </c>
      <c r="AA217" s="60">
        <v>10</v>
      </c>
      <c r="AB217" s="61"/>
      <c r="AC217" s="62">
        <v>10</v>
      </c>
      <c r="AF217" s="63"/>
      <c r="AG217" s="64" t="s">
        <v>1285</v>
      </c>
      <c r="AH217" s="64"/>
      <c r="AI217" s="65">
        <v>2.1375000000000001E-3</v>
      </c>
      <c r="AJ217" s="66">
        <v>2.1375000000000001E-3</v>
      </c>
    </row>
    <row r="218" spans="2:36" ht="15.75" customHeight="1">
      <c r="B218" s="60" t="s">
        <v>1260</v>
      </c>
      <c r="C218" s="60" t="s">
        <v>29</v>
      </c>
      <c r="D218" s="60"/>
      <c r="E218" s="61">
        <v>0.15332375000000001</v>
      </c>
      <c r="F218" s="62">
        <v>0.15332375000000001</v>
      </c>
      <c r="Y218" s="60" t="s">
        <v>1518</v>
      </c>
      <c r="Z218" s="55"/>
      <c r="AA218" s="60">
        <v>10</v>
      </c>
      <c r="AB218" s="61"/>
      <c r="AC218" s="62">
        <v>10</v>
      </c>
      <c r="AF218" s="63"/>
      <c r="AG218" s="64" t="s">
        <v>1211</v>
      </c>
      <c r="AH218" s="64"/>
      <c r="AI218" s="65">
        <v>2.052E-3</v>
      </c>
      <c r="AJ218" s="66">
        <v>2.052E-3</v>
      </c>
    </row>
    <row r="219" spans="2:36" ht="15.75" customHeight="1">
      <c r="B219" s="60" t="s">
        <v>1179</v>
      </c>
      <c r="C219" s="60" t="s">
        <v>29</v>
      </c>
      <c r="D219" s="60"/>
      <c r="E219" s="61">
        <v>0.15175335000000001</v>
      </c>
      <c r="F219" s="62">
        <v>0.15175335000000001</v>
      </c>
      <c r="Y219" s="60" t="s">
        <v>1325</v>
      </c>
      <c r="Z219" s="60" t="s">
        <v>172</v>
      </c>
      <c r="AA219" s="60"/>
      <c r="AB219" s="61">
        <v>3.8871844700000002</v>
      </c>
      <c r="AC219" s="62">
        <v>3.8871844700000002</v>
      </c>
      <c r="AF219" s="63"/>
      <c r="AG219" s="64" t="s">
        <v>1051</v>
      </c>
      <c r="AH219" s="64"/>
      <c r="AI219" s="65">
        <v>2.0178000000000001E-3</v>
      </c>
      <c r="AJ219" s="66">
        <v>2.0178000000000001E-3</v>
      </c>
    </row>
    <row r="220" spans="2:36" ht="15.75" customHeight="1">
      <c r="B220" s="60" t="s">
        <v>1348</v>
      </c>
      <c r="C220" s="60" t="s">
        <v>147</v>
      </c>
      <c r="D220" s="60"/>
      <c r="E220" s="61">
        <v>0.15109566000000002</v>
      </c>
      <c r="F220" s="62">
        <v>0.15109566000000002</v>
      </c>
      <c r="Y220" s="63"/>
      <c r="Z220" s="64" t="s">
        <v>202</v>
      </c>
      <c r="AA220" s="64"/>
      <c r="AB220" s="65">
        <v>1.32266043</v>
      </c>
      <c r="AC220" s="66">
        <v>1.32266043</v>
      </c>
      <c r="AF220" s="63"/>
      <c r="AG220" s="64" t="s">
        <v>1224</v>
      </c>
      <c r="AH220" s="64"/>
      <c r="AI220" s="65">
        <v>2.01096E-3</v>
      </c>
      <c r="AJ220" s="66">
        <v>2.01096E-3</v>
      </c>
    </row>
    <row r="221" spans="2:36" ht="15.75" customHeight="1">
      <c r="B221" s="60" t="s">
        <v>1271</v>
      </c>
      <c r="C221" s="60" t="s">
        <v>29</v>
      </c>
      <c r="D221" s="60"/>
      <c r="E221" s="61">
        <v>0.15056832000000001</v>
      </c>
      <c r="F221" s="62">
        <v>0.15056832000000001</v>
      </c>
      <c r="Y221" s="63"/>
      <c r="Z221" s="64" t="s">
        <v>244</v>
      </c>
      <c r="AA221" s="64"/>
      <c r="AB221" s="65">
        <v>1.24646148</v>
      </c>
      <c r="AC221" s="66">
        <v>1.24646148</v>
      </c>
      <c r="AF221" s="63"/>
      <c r="AG221" s="64" t="s">
        <v>1166</v>
      </c>
      <c r="AH221" s="64"/>
      <c r="AI221" s="65">
        <v>1.96992E-3</v>
      </c>
      <c r="AJ221" s="66">
        <v>1.96992E-3</v>
      </c>
    </row>
    <row r="222" spans="2:36" ht="15.75" customHeight="1">
      <c r="B222" s="60" t="s">
        <v>1120</v>
      </c>
      <c r="C222" s="60" t="s">
        <v>29</v>
      </c>
      <c r="D222" s="60"/>
      <c r="E222" s="61">
        <v>0.14826563000000001</v>
      </c>
      <c r="F222" s="62">
        <v>0.14826563000000001</v>
      </c>
      <c r="Y222" s="63"/>
      <c r="Z222" s="64" t="s">
        <v>217</v>
      </c>
      <c r="AA222" s="64"/>
      <c r="AB222" s="65">
        <v>0.84550934999999994</v>
      </c>
      <c r="AC222" s="66">
        <v>0.84550934999999994</v>
      </c>
      <c r="AF222" s="63"/>
      <c r="AG222" s="64" t="s">
        <v>943</v>
      </c>
      <c r="AH222" s="64"/>
      <c r="AI222" s="65">
        <v>1.9630799999999999E-3</v>
      </c>
      <c r="AJ222" s="66">
        <v>1.9630799999999999E-3</v>
      </c>
    </row>
    <row r="223" spans="2:36" ht="15.75" customHeight="1">
      <c r="B223" s="60" t="s">
        <v>1396</v>
      </c>
      <c r="C223" s="60" t="s">
        <v>29</v>
      </c>
      <c r="D223" s="60"/>
      <c r="E223" s="61">
        <v>0.14669388</v>
      </c>
      <c r="F223" s="62">
        <v>0.14669388</v>
      </c>
      <c r="Y223" s="63"/>
      <c r="Z223" s="64" t="s">
        <v>138</v>
      </c>
      <c r="AA223" s="64"/>
      <c r="AB223" s="65">
        <v>0.78686299999999998</v>
      </c>
      <c r="AC223" s="66">
        <v>0.78686299999999998</v>
      </c>
      <c r="AF223" s="63"/>
      <c r="AG223" s="64" t="s">
        <v>1099</v>
      </c>
      <c r="AH223" s="64"/>
      <c r="AI223" s="65">
        <v>1.7715599999999999E-3</v>
      </c>
      <c r="AJ223" s="66">
        <v>1.7715599999999999E-3</v>
      </c>
    </row>
    <row r="224" spans="2:36" ht="15.75" customHeight="1">
      <c r="B224" s="60" t="s">
        <v>1273</v>
      </c>
      <c r="C224" s="60" t="s">
        <v>29</v>
      </c>
      <c r="D224" s="60"/>
      <c r="E224" s="61">
        <v>0.14653299</v>
      </c>
      <c r="F224" s="62">
        <v>0.14653299</v>
      </c>
      <c r="Y224" s="63"/>
      <c r="Z224" s="64" t="s">
        <v>87</v>
      </c>
      <c r="AA224" s="64"/>
      <c r="AB224" s="65">
        <v>0.76806544999999993</v>
      </c>
      <c r="AC224" s="66">
        <v>0.76806544999999993</v>
      </c>
      <c r="AF224" s="63"/>
      <c r="AG224" s="64" t="s">
        <v>1330</v>
      </c>
      <c r="AH224" s="64"/>
      <c r="AI224" s="65">
        <v>1.75446E-3</v>
      </c>
      <c r="AJ224" s="66">
        <v>1.75446E-3</v>
      </c>
    </row>
    <row r="225" spans="2:36" ht="15.75" customHeight="1">
      <c r="B225" s="60" t="s">
        <v>1134</v>
      </c>
      <c r="C225" s="60" t="s">
        <v>46</v>
      </c>
      <c r="D225" s="60"/>
      <c r="E225" s="61">
        <v>0.14625716999999999</v>
      </c>
      <c r="F225" s="62">
        <v>0.14625716999999999</v>
      </c>
      <c r="Y225" s="63"/>
      <c r="Z225" s="64" t="s">
        <v>91</v>
      </c>
      <c r="AA225" s="64"/>
      <c r="AB225" s="65">
        <v>0.31724834999999996</v>
      </c>
      <c r="AC225" s="66">
        <v>0.31724834999999996</v>
      </c>
      <c r="AF225" s="63"/>
      <c r="AG225" s="64" t="s">
        <v>1097</v>
      </c>
      <c r="AH225" s="64"/>
      <c r="AI225" s="65">
        <v>1.7099999999999999E-3</v>
      </c>
      <c r="AJ225" s="66">
        <v>1.7099999999999999E-3</v>
      </c>
    </row>
    <row r="226" spans="2:36" ht="15.75" customHeight="1">
      <c r="B226" s="60" t="s">
        <v>912</v>
      </c>
      <c r="C226" s="60" t="s">
        <v>29</v>
      </c>
      <c r="D226" s="60"/>
      <c r="E226" s="61">
        <v>0.14603227000000002</v>
      </c>
      <c r="F226" s="62">
        <v>0.14603227000000002</v>
      </c>
      <c r="Y226" s="63"/>
      <c r="Z226" s="64" t="s">
        <v>45</v>
      </c>
      <c r="AA226" s="64"/>
      <c r="AB226" s="65">
        <v>0.16499588000000001</v>
      </c>
      <c r="AC226" s="66">
        <v>0.16499588000000001</v>
      </c>
      <c r="AF226" s="63"/>
      <c r="AG226" s="64" t="s">
        <v>1286</v>
      </c>
      <c r="AH226" s="64"/>
      <c r="AI226" s="65">
        <v>1.1662199999999999E-3</v>
      </c>
      <c r="AJ226" s="66">
        <v>1.1662199999999999E-3</v>
      </c>
    </row>
    <row r="227" spans="2:36" ht="15.75" customHeight="1">
      <c r="B227" s="60" t="s">
        <v>1068</v>
      </c>
      <c r="C227" s="60" t="s">
        <v>29</v>
      </c>
      <c r="D227" s="60">
        <v>6.3E-2</v>
      </c>
      <c r="E227" s="61">
        <v>8.2954479999999997E-2</v>
      </c>
      <c r="F227" s="62">
        <v>0.14595448</v>
      </c>
      <c r="Y227" s="63"/>
      <c r="Z227" s="64" t="s">
        <v>193</v>
      </c>
      <c r="AA227" s="64"/>
      <c r="AB227" s="65">
        <v>0.16472598000000002</v>
      </c>
      <c r="AC227" s="66">
        <v>0.16472598000000002</v>
      </c>
      <c r="AF227" s="63"/>
      <c r="AG227" s="64" t="s">
        <v>1067</v>
      </c>
      <c r="AH227" s="64"/>
      <c r="AI227" s="65">
        <v>1.1286E-3</v>
      </c>
      <c r="AJ227" s="66">
        <v>1.1286E-3</v>
      </c>
    </row>
    <row r="228" spans="2:36" ht="15.75" customHeight="1">
      <c r="B228" s="60" t="s">
        <v>1417</v>
      </c>
      <c r="C228" s="60" t="s">
        <v>1998</v>
      </c>
      <c r="D228" s="60"/>
      <c r="E228" s="61">
        <v>0.14481463999999999</v>
      </c>
      <c r="F228" s="62">
        <v>0.14481463999999999</v>
      </c>
      <c r="Y228" s="63"/>
      <c r="Z228" s="64" t="s">
        <v>128</v>
      </c>
      <c r="AA228" s="64"/>
      <c r="AB228" s="65">
        <v>0.14863156</v>
      </c>
      <c r="AC228" s="66">
        <v>0.14863156</v>
      </c>
      <c r="AF228" s="63"/>
      <c r="AG228" s="64" t="s">
        <v>1155</v>
      </c>
      <c r="AH228" s="64"/>
      <c r="AI228" s="65">
        <v>1.1115000000000001E-3</v>
      </c>
      <c r="AJ228" s="66">
        <v>1.1115000000000001E-3</v>
      </c>
    </row>
    <row r="229" spans="2:36" ht="15.75" customHeight="1">
      <c r="B229" s="60" t="s">
        <v>1090</v>
      </c>
      <c r="C229" s="60" t="s">
        <v>2060</v>
      </c>
      <c r="D229" s="60"/>
      <c r="E229" s="61">
        <v>0.14380073999999998</v>
      </c>
      <c r="F229" s="62">
        <v>0.14380073999999998</v>
      </c>
      <c r="Y229" s="63"/>
      <c r="Z229" s="64" t="s">
        <v>120</v>
      </c>
      <c r="AA229" s="64"/>
      <c r="AB229" s="65">
        <v>0.12678120000000001</v>
      </c>
      <c r="AC229" s="66">
        <v>0.12678120000000001</v>
      </c>
      <c r="AF229" s="63"/>
      <c r="AG229" s="64" t="s">
        <v>1119</v>
      </c>
      <c r="AH229" s="64"/>
      <c r="AI229" s="65">
        <v>1.026E-3</v>
      </c>
      <c r="AJ229" s="66">
        <v>1.026E-3</v>
      </c>
    </row>
    <row r="230" spans="2:36" ht="15.75" customHeight="1">
      <c r="B230" s="60" t="s">
        <v>1361</v>
      </c>
      <c r="C230" s="60" t="s">
        <v>1996</v>
      </c>
      <c r="D230" s="60"/>
      <c r="E230" s="61">
        <v>0.14320748999999999</v>
      </c>
      <c r="F230" s="62">
        <v>0.14320748999999999</v>
      </c>
      <c r="Y230" s="60" t="s">
        <v>1473</v>
      </c>
      <c r="Z230" s="55"/>
      <c r="AA230" s="60"/>
      <c r="AB230" s="61">
        <v>9.7791271500000008</v>
      </c>
      <c r="AC230" s="62">
        <v>9.7791271500000008</v>
      </c>
      <c r="AF230" s="63"/>
      <c r="AG230" s="64" t="s">
        <v>1083</v>
      </c>
      <c r="AH230" s="64"/>
      <c r="AI230" s="65">
        <v>1.0089000000000001E-3</v>
      </c>
      <c r="AJ230" s="66">
        <v>1.0089000000000001E-3</v>
      </c>
    </row>
    <row r="231" spans="2:36" ht="15.75" customHeight="1">
      <c r="B231" s="60" t="s">
        <v>891</v>
      </c>
      <c r="C231" s="60" t="s">
        <v>29</v>
      </c>
      <c r="D231" s="60"/>
      <c r="E231" s="61">
        <v>0.14164725</v>
      </c>
      <c r="F231" s="62">
        <v>0.14164725</v>
      </c>
      <c r="Y231" s="60" t="s">
        <v>1079</v>
      </c>
      <c r="Z231" s="60" t="s">
        <v>217</v>
      </c>
      <c r="AA231" s="60"/>
      <c r="AB231" s="61">
        <v>6.3577423800000004</v>
      </c>
      <c r="AC231" s="62">
        <v>6.3577423800000004</v>
      </c>
      <c r="AF231" s="63"/>
      <c r="AG231" s="64" t="s">
        <v>1152</v>
      </c>
      <c r="AH231" s="64"/>
      <c r="AI231" s="65">
        <v>9.4050000000000004E-4</v>
      </c>
      <c r="AJ231" s="66">
        <v>9.4050000000000004E-4</v>
      </c>
    </row>
    <row r="232" spans="2:36" ht="15.75" customHeight="1">
      <c r="B232" s="60" t="s">
        <v>1316</v>
      </c>
      <c r="C232" s="60" t="s">
        <v>66</v>
      </c>
      <c r="D232" s="60"/>
      <c r="E232" s="61">
        <v>0.13764077999999999</v>
      </c>
      <c r="F232" s="62">
        <v>0.13764077999999999</v>
      </c>
      <c r="Y232" s="63"/>
      <c r="Z232" s="64" t="s">
        <v>244</v>
      </c>
      <c r="AA232" s="64"/>
      <c r="AB232" s="65">
        <v>1.60556163</v>
      </c>
      <c r="AC232" s="66">
        <v>1.60556163</v>
      </c>
      <c r="AF232" s="63"/>
      <c r="AG232" s="64" t="s">
        <v>1347</v>
      </c>
      <c r="AH232" s="64"/>
      <c r="AI232" s="65">
        <v>9.3366E-4</v>
      </c>
      <c r="AJ232" s="66">
        <v>9.3366E-4</v>
      </c>
    </row>
    <row r="233" spans="2:36" ht="15.75" customHeight="1">
      <c r="B233" s="60" t="s">
        <v>1366</v>
      </c>
      <c r="C233" s="60" t="s">
        <v>29</v>
      </c>
      <c r="D233" s="60"/>
      <c r="E233" s="61">
        <v>0.13636614000000002</v>
      </c>
      <c r="F233" s="62">
        <v>0.13636614000000002</v>
      </c>
      <c r="Y233" s="63"/>
      <c r="Z233" s="64" t="s">
        <v>128</v>
      </c>
      <c r="AA233" s="64"/>
      <c r="AB233" s="65">
        <v>1.25906148</v>
      </c>
      <c r="AC233" s="66">
        <v>1.25906148</v>
      </c>
      <c r="AF233" s="63"/>
      <c r="AG233" s="64" t="s">
        <v>1287</v>
      </c>
      <c r="AH233" s="64"/>
      <c r="AI233" s="65">
        <v>8.8920000000000004E-4</v>
      </c>
      <c r="AJ233" s="66">
        <v>8.8920000000000004E-4</v>
      </c>
    </row>
    <row r="234" spans="2:36" ht="15.75" customHeight="1">
      <c r="B234" s="60" t="s">
        <v>2106</v>
      </c>
      <c r="C234" s="60" t="s">
        <v>256</v>
      </c>
      <c r="D234" s="60"/>
      <c r="E234" s="61">
        <v>0.135317671</v>
      </c>
      <c r="F234" s="62">
        <v>0.135317671</v>
      </c>
      <c r="Y234" s="63"/>
      <c r="Z234" s="64" t="s">
        <v>202</v>
      </c>
      <c r="AA234" s="64"/>
      <c r="AB234" s="65">
        <v>0.25350224999999998</v>
      </c>
      <c r="AC234" s="66">
        <v>0.25350224999999998</v>
      </c>
      <c r="AF234" s="63"/>
      <c r="AG234" s="64" t="s">
        <v>944</v>
      </c>
      <c r="AH234" s="64"/>
      <c r="AI234" s="65">
        <v>8.5841999999999993E-4</v>
      </c>
      <c r="AJ234" s="66">
        <v>8.5841999999999993E-4</v>
      </c>
    </row>
    <row r="235" spans="2:36" ht="15.75" customHeight="1">
      <c r="B235" s="60" t="s">
        <v>955</v>
      </c>
      <c r="C235" s="60" t="s">
        <v>29</v>
      </c>
      <c r="D235" s="60"/>
      <c r="E235" s="61">
        <v>0.13401686999999998</v>
      </c>
      <c r="F235" s="62">
        <v>0.13401686999999998</v>
      </c>
      <c r="Y235" s="63"/>
      <c r="Z235" s="64" t="s">
        <v>120</v>
      </c>
      <c r="AA235" s="64"/>
      <c r="AB235" s="65">
        <v>6.6680139999999999E-2</v>
      </c>
      <c r="AC235" s="66">
        <v>6.6680139999999999E-2</v>
      </c>
      <c r="AF235" s="63"/>
      <c r="AG235" s="64" t="s">
        <v>1000</v>
      </c>
      <c r="AH235" s="64"/>
      <c r="AI235" s="65">
        <v>8.5499999999999997E-4</v>
      </c>
      <c r="AJ235" s="66">
        <v>8.5499999999999997E-4</v>
      </c>
    </row>
    <row r="236" spans="2:36" ht="15.75" customHeight="1">
      <c r="B236" s="60" t="s">
        <v>1102</v>
      </c>
      <c r="C236" s="60" t="s">
        <v>2022</v>
      </c>
      <c r="D236" s="60"/>
      <c r="E236" s="61">
        <v>0.13161999999999999</v>
      </c>
      <c r="F236" s="62">
        <v>0.13161999999999999</v>
      </c>
      <c r="Y236" s="63"/>
      <c r="Z236" s="64" t="s">
        <v>210</v>
      </c>
      <c r="AA236" s="64"/>
      <c r="AB236" s="65">
        <v>4.1412499999999998E-2</v>
      </c>
      <c r="AC236" s="66">
        <v>4.1412499999999998E-2</v>
      </c>
      <c r="AF236" s="63"/>
      <c r="AG236" s="64" t="s">
        <v>949</v>
      </c>
      <c r="AH236" s="64"/>
      <c r="AI236" s="65">
        <v>8.5265999999999998E-4</v>
      </c>
      <c r="AJ236" s="66">
        <v>8.5265999999999998E-4</v>
      </c>
    </row>
    <row r="237" spans="2:36" ht="15.75" customHeight="1">
      <c r="B237" s="60" t="s">
        <v>1239</v>
      </c>
      <c r="C237" s="60" t="s">
        <v>29</v>
      </c>
      <c r="D237" s="60"/>
      <c r="E237" s="61">
        <v>0.13123679999999999</v>
      </c>
      <c r="F237" s="62">
        <v>0.13123679999999999</v>
      </c>
      <c r="Y237" s="63"/>
      <c r="Z237" s="64" t="s">
        <v>87</v>
      </c>
      <c r="AA237" s="64"/>
      <c r="AB237" s="65">
        <v>1.0362620000000001E-2</v>
      </c>
      <c r="AC237" s="66">
        <v>1.0362620000000001E-2</v>
      </c>
      <c r="AF237" s="63"/>
      <c r="AG237" s="64" t="s">
        <v>1116</v>
      </c>
      <c r="AH237" s="64"/>
      <c r="AI237" s="65">
        <v>7.4555999999999993E-4</v>
      </c>
      <c r="AJ237" s="66">
        <v>7.4555999999999993E-4</v>
      </c>
    </row>
    <row r="238" spans="2:36" ht="15.75" customHeight="1">
      <c r="B238" s="60" t="s">
        <v>1175</v>
      </c>
      <c r="C238" s="60" t="s">
        <v>29</v>
      </c>
      <c r="D238" s="60"/>
      <c r="E238" s="61">
        <v>0.12677056</v>
      </c>
      <c r="F238" s="62">
        <v>0.12677056</v>
      </c>
      <c r="Y238" s="63"/>
      <c r="Z238" s="64" t="s">
        <v>310</v>
      </c>
      <c r="AA238" s="64"/>
      <c r="AB238" s="65">
        <v>6.3145399999999996E-3</v>
      </c>
      <c r="AC238" s="66">
        <v>6.3145399999999996E-3</v>
      </c>
      <c r="AF238" s="63"/>
      <c r="AG238" s="64" t="s">
        <v>1149</v>
      </c>
      <c r="AH238" s="64"/>
      <c r="AI238" s="65">
        <v>7.4555999999999993E-4</v>
      </c>
      <c r="AJ238" s="66">
        <v>7.4555999999999993E-4</v>
      </c>
    </row>
    <row r="239" spans="2:36" ht="15.75" customHeight="1">
      <c r="B239" s="60" t="s">
        <v>888</v>
      </c>
      <c r="C239" s="60" t="s">
        <v>29</v>
      </c>
      <c r="D239" s="60"/>
      <c r="E239" s="61">
        <v>0.12498267</v>
      </c>
      <c r="F239" s="62">
        <v>0.12498267</v>
      </c>
      <c r="Y239" s="63"/>
      <c r="Z239" s="64" t="s">
        <v>138</v>
      </c>
      <c r="AA239" s="64"/>
      <c r="AB239" s="65">
        <v>5.8494699999999998E-3</v>
      </c>
      <c r="AC239" s="66">
        <v>5.8494699999999998E-3</v>
      </c>
      <c r="AF239" s="63"/>
      <c r="AG239" s="64" t="s">
        <v>926</v>
      </c>
      <c r="AH239" s="64"/>
      <c r="AI239" s="65">
        <v>6.8400000000000004E-4</v>
      </c>
      <c r="AJ239" s="66">
        <v>6.8400000000000004E-4</v>
      </c>
    </row>
    <row r="240" spans="2:36" ht="15.75" customHeight="1">
      <c r="B240" s="60" t="s">
        <v>1371</v>
      </c>
      <c r="C240" s="60" t="s">
        <v>29</v>
      </c>
      <c r="D240" s="60"/>
      <c r="E240" s="61">
        <v>0.12488793999999999</v>
      </c>
      <c r="F240" s="62">
        <v>0.12488793999999999</v>
      </c>
      <c r="Y240" s="60" t="s">
        <v>1490</v>
      </c>
      <c r="Z240" s="55"/>
      <c r="AA240" s="60"/>
      <c r="AB240" s="61">
        <v>9.6064870100000004</v>
      </c>
      <c r="AC240" s="62">
        <v>9.6064870100000004</v>
      </c>
      <c r="AF240" s="63"/>
      <c r="AG240" s="64" t="s">
        <v>1235</v>
      </c>
      <c r="AH240" s="64"/>
      <c r="AI240" s="65">
        <v>5.9165999999999993E-4</v>
      </c>
      <c r="AJ240" s="66">
        <v>5.9165999999999993E-4</v>
      </c>
    </row>
    <row r="241" spans="2:36" ht="15.75" customHeight="1">
      <c r="B241" s="60" t="s">
        <v>1085</v>
      </c>
      <c r="C241" s="60" t="s">
        <v>29</v>
      </c>
      <c r="D241" s="60"/>
      <c r="E241" s="61">
        <v>0.12378689999999999</v>
      </c>
      <c r="F241" s="62">
        <v>0.12378689999999999</v>
      </c>
      <c r="Y241" s="60" t="s">
        <v>990</v>
      </c>
      <c r="Z241" s="60" t="s">
        <v>244</v>
      </c>
      <c r="AA241" s="60"/>
      <c r="AB241" s="61">
        <v>4.4521717499999998</v>
      </c>
      <c r="AC241" s="62">
        <v>4.4521717499999998</v>
      </c>
      <c r="AF241" s="63"/>
      <c r="AG241" s="64" t="s">
        <v>1059</v>
      </c>
      <c r="AH241" s="64"/>
      <c r="AI241" s="65">
        <v>5.13E-4</v>
      </c>
      <c r="AJ241" s="66">
        <v>5.13E-4</v>
      </c>
    </row>
    <row r="242" spans="2:36" ht="15.75" customHeight="1">
      <c r="B242" s="60" t="s">
        <v>1106</v>
      </c>
      <c r="C242" s="60" t="s">
        <v>29</v>
      </c>
      <c r="D242" s="60"/>
      <c r="E242" s="61">
        <v>0.1235097</v>
      </c>
      <c r="F242" s="62">
        <v>0.1235097</v>
      </c>
      <c r="Y242" s="63"/>
      <c r="Z242" s="64" t="s">
        <v>217</v>
      </c>
      <c r="AA242" s="64"/>
      <c r="AB242" s="65">
        <v>3.09530862</v>
      </c>
      <c r="AC242" s="66">
        <v>3.09530862</v>
      </c>
      <c r="AF242" s="63"/>
      <c r="AG242" s="64" t="s">
        <v>1089</v>
      </c>
      <c r="AH242" s="64"/>
      <c r="AI242" s="65">
        <v>4.8563999999999996E-4</v>
      </c>
      <c r="AJ242" s="66">
        <v>4.8563999999999996E-4</v>
      </c>
    </row>
    <row r="243" spans="2:36" ht="15.75" customHeight="1">
      <c r="B243" s="60" t="s">
        <v>993</v>
      </c>
      <c r="C243" s="60" t="s">
        <v>66</v>
      </c>
      <c r="D243" s="60"/>
      <c r="E243" s="61">
        <v>0.12296326</v>
      </c>
      <c r="F243" s="62">
        <v>0.12296326</v>
      </c>
      <c r="Y243" s="63"/>
      <c r="Z243" s="64" t="s">
        <v>38</v>
      </c>
      <c r="AA243" s="64"/>
      <c r="AB243" s="65">
        <v>0.27843984000000005</v>
      </c>
      <c r="AC243" s="66">
        <v>0.27843984000000005</v>
      </c>
      <c r="AF243" s="63"/>
      <c r="AG243" s="64" t="s">
        <v>1213</v>
      </c>
      <c r="AH243" s="64"/>
      <c r="AI243" s="65">
        <v>4.104E-4</v>
      </c>
      <c r="AJ243" s="66">
        <v>4.104E-4</v>
      </c>
    </row>
    <row r="244" spans="2:36" ht="15.75" customHeight="1">
      <c r="B244" s="60" t="s">
        <v>1310</v>
      </c>
      <c r="C244" s="60" t="s">
        <v>29</v>
      </c>
      <c r="D244" s="60"/>
      <c r="E244" s="61">
        <v>0.11986944000000001</v>
      </c>
      <c r="F244" s="62">
        <v>0.11986944000000001</v>
      </c>
      <c r="Y244" s="63"/>
      <c r="Z244" s="64" t="s">
        <v>128</v>
      </c>
      <c r="AA244" s="64"/>
      <c r="AB244" s="65">
        <v>0.20481804000000001</v>
      </c>
      <c r="AC244" s="66">
        <v>0.20481804000000001</v>
      </c>
      <c r="AF244" s="63"/>
      <c r="AG244" s="64" t="s">
        <v>1344</v>
      </c>
      <c r="AH244" s="64"/>
      <c r="AI244" s="65">
        <v>3.6936E-4</v>
      </c>
      <c r="AJ244" s="66">
        <v>3.6936E-4</v>
      </c>
    </row>
    <row r="245" spans="2:36" ht="15.75" customHeight="1">
      <c r="B245" s="60" t="s">
        <v>1381</v>
      </c>
      <c r="C245" s="60" t="s">
        <v>29</v>
      </c>
      <c r="D245" s="60"/>
      <c r="E245" s="61">
        <v>0.119667</v>
      </c>
      <c r="F245" s="62">
        <v>0.119667</v>
      </c>
      <c r="Y245" s="63"/>
      <c r="Z245" s="64" t="s">
        <v>91</v>
      </c>
      <c r="AA245" s="64"/>
      <c r="AB245" s="65">
        <v>0.15542912</v>
      </c>
      <c r="AC245" s="66">
        <v>0.15542912</v>
      </c>
      <c r="AF245" s="63"/>
      <c r="AG245" s="64" t="s">
        <v>1220</v>
      </c>
      <c r="AH245" s="64"/>
      <c r="AI245" s="65">
        <v>3.591E-4</v>
      </c>
      <c r="AJ245" s="66">
        <v>3.591E-4</v>
      </c>
    </row>
    <row r="246" spans="2:36" ht="15.75" customHeight="1">
      <c r="B246" s="60" t="s">
        <v>1153</v>
      </c>
      <c r="C246" s="60" t="s">
        <v>2022</v>
      </c>
      <c r="D246" s="60"/>
      <c r="E246" s="61">
        <v>0.11670335</v>
      </c>
      <c r="F246" s="62">
        <v>0.11670335</v>
      </c>
      <c r="Y246" s="63"/>
      <c r="Z246" s="64" t="s">
        <v>202</v>
      </c>
      <c r="AA246" s="64"/>
      <c r="AB246" s="65">
        <v>0.11716865</v>
      </c>
      <c r="AC246" s="66">
        <v>0.11716865</v>
      </c>
      <c r="AF246" s="63"/>
      <c r="AG246" s="64" t="s">
        <v>1409</v>
      </c>
      <c r="AH246" s="64"/>
      <c r="AI246" s="65">
        <v>3.4272000000000003E-4</v>
      </c>
      <c r="AJ246" s="66">
        <v>3.4272000000000003E-4</v>
      </c>
    </row>
    <row r="247" spans="2:36" ht="15.75" customHeight="1">
      <c r="B247" s="60" t="s">
        <v>1416</v>
      </c>
      <c r="C247" s="60" t="s">
        <v>66</v>
      </c>
      <c r="D247" s="60"/>
      <c r="E247" s="61">
        <v>0.11501078999999999</v>
      </c>
      <c r="F247" s="62">
        <v>0.11501078999999999</v>
      </c>
      <c r="Y247" s="63"/>
      <c r="Z247" s="64" t="s">
        <v>172</v>
      </c>
      <c r="AA247" s="64"/>
      <c r="AB247" s="65">
        <v>5.4172569999999996E-2</v>
      </c>
      <c r="AC247" s="66">
        <v>5.4172569999999996E-2</v>
      </c>
      <c r="AF247" s="63"/>
      <c r="AG247" s="64" t="s">
        <v>978</v>
      </c>
      <c r="AH247" s="64"/>
      <c r="AI247" s="65">
        <v>3.4200000000000002E-4</v>
      </c>
      <c r="AJ247" s="66">
        <v>3.4200000000000002E-4</v>
      </c>
    </row>
    <row r="248" spans="2:36" ht="15.75" customHeight="1">
      <c r="B248" s="60" t="s">
        <v>1384</v>
      </c>
      <c r="C248" s="60" t="s">
        <v>66</v>
      </c>
      <c r="D248" s="60"/>
      <c r="E248" s="61">
        <v>0.11496834</v>
      </c>
      <c r="F248" s="62">
        <v>0.11496834</v>
      </c>
      <c r="Y248" s="63"/>
      <c r="Z248" s="64" t="s">
        <v>319</v>
      </c>
      <c r="AA248" s="64"/>
      <c r="AB248" s="65">
        <v>3.1263900000000004E-2</v>
      </c>
      <c r="AC248" s="66">
        <v>3.1263900000000004E-2</v>
      </c>
      <c r="AF248" s="63"/>
      <c r="AG248" s="64" t="s">
        <v>941</v>
      </c>
      <c r="AH248" s="64"/>
      <c r="AI248" s="65">
        <v>3.4200000000000002E-4</v>
      </c>
      <c r="AJ248" s="66">
        <v>3.4200000000000002E-4</v>
      </c>
    </row>
    <row r="249" spans="2:36" ht="15.75" customHeight="1">
      <c r="B249" s="60" t="s">
        <v>923</v>
      </c>
      <c r="C249" s="60" t="s">
        <v>1996</v>
      </c>
      <c r="D249" s="60">
        <v>0.11</v>
      </c>
      <c r="E249" s="61"/>
      <c r="F249" s="62">
        <v>0.11</v>
      </c>
      <c r="Y249" s="63"/>
      <c r="Z249" s="64" t="s">
        <v>53</v>
      </c>
      <c r="AA249" s="64"/>
      <c r="AB249" s="65">
        <v>2.0028750000000001E-2</v>
      </c>
      <c r="AC249" s="66">
        <v>2.0028750000000001E-2</v>
      </c>
      <c r="AF249" s="63"/>
      <c r="AG249" s="64" t="s">
        <v>1335</v>
      </c>
      <c r="AH249" s="64"/>
      <c r="AI249" s="65">
        <v>3.4200000000000002E-4</v>
      </c>
      <c r="AJ249" s="66">
        <v>3.4200000000000002E-4</v>
      </c>
    </row>
    <row r="250" spans="2:36" ht="15.75" customHeight="1">
      <c r="B250" s="60" t="s">
        <v>922</v>
      </c>
      <c r="C250" s="60" t="s">
        <v>29</v>
      </c>
      <c r="D250" s="60"/>
      <c r="E250" s="61">
        <v>0.10873853</v>
      </c>
      <c r="F250" s="62">
        <v>0.10873853</v>
      </c>
      <c r="Y250" s="60" t="s">
        <v>1486</v>
      </c>
      <c r="Z250" s="55"/>
      <c r="AA250" s="60"/>
      <c r="AB250" s="61">
        <v>8.4088012400000007</v>
      </c>
      <c r="AC250" s="62">
        <v>8.4088012400000007</v>
      </c>
      <c r="AF250" s="63"/>
      <c r="AG250" s="64" t="s">
        <v>910</v>
      </c>
      <c r="AH250" s="64"/>
      <c r="AI250" s="65">
        <v>3.4200000000000002E-4</v>
      </c>
      <c r="AJ250" s="66">
        <v>3.4200000000000002E-4</v>
      </c>
    </row>
    <row r="251" spans="2:36" ht="15.75" customHeight="1">
      <c r="B251" s="60" t="s">
        <v>1385</v>
      </c>
      <c r="C251" s="60" t="s">
        <v>29</v>
      </c>
      <c r="D251" s="60"/>
      <c r="E251" s="61">
        <v>0.10398339000000001</v>
      </c>
      <c r="F251" s="62">
        <v>0.10398339000000001</v>
      </c>
      <c r="Y251" s="60" t="s">
        <v>2078</v>
      </c>
      <c r="Z251" s="60" t="s">
        <v>38</v>
      </c>
      <c r="AA251" s="60"/>
      <c r="AB251" s="61">
        <v>8.1013525599999987</v>
      </c>
      <c r="AC251" s="62">
        <v>8.1013525599999987</v>
      </c>
      <c r="AF251" s="63"/>
      <c r="AG251" s="64" t="s">
        <v>1365</v>
      </c>
      <c r="AH251" s="64"/>
      <c r="AI251" s="65">
        <v>3.2489999999999998E-4</v>
      </c>
      <c r="AJ251" s="66">
        <v>3.2489999999999998E-4</v>
      </c>
    </row>
    <row r="252" spans="2:36" ht="15.75" customHeight="1">
      <c r="B252" s="60" t="s">
        <v>931</v>
      </c>
      <c r="C252" s="60" t="s">
        <v>2032</v>
      </c>
      <c r="D252" s="60"/>
      <c r="E252" s="61">
        <v>0.10318754000000001</v>
      </c>
      <c r="F252" s="62">
        <v>0.10318754000000001</v>
      </c>
      <c r="Y252" s="60" t="s">
        <v>2113</v>
      </c>
      <c r="Z252" s="55"/>
      <c r="AA252" s="60"/>
      <c r="AB252" s="61">
        <v>8.1013525599999987</v>
      </c>
      <c r="AC252" s="62">
        <v>8.1013525599999987</v>
      </c>
      <c r="AF252" s="63"/>
      <c r="AG252" s="64" t="s">
        <v>1161</v>
      </c>
      <c r="AH252" s="64"/>
      <c r="AI252" s="65">
        <v>3.2148000000000002E-4</v>
      </c>
      <c r="AJ252" s="66">
        <v>3.2148000000000002E-4</v>
      </c>
    </row>
    <row r="253" spans="2:36" ht="15.75" customHeight="1">
      <c r="B253" s="60" t="s">
        <v>1034</v>
      </c>
      <c r="C253" s="60" t="s">
        <v>29</v>
      </c>
      <c r="D253" s="60"/>
      <c r="E253" s="61">
        <v>0.10282914</v>
      </c>
      <c r="F253" s="62">
        <v>0.10282914</v>
      </c>
      <c r="Y253" s="60" t="s">
        <v>994</v>
      </c>
      <c r="Z253" s="60" t="s">
        <v>244</v>
      </c>
      <c r="AA253" s="60"/>
      <c r="AB253" s="61">
        <v>6.6019334699999996</v>
      </c>
      <c r="AC253" s="62">
        <v>6.6019334699999996</v>
      </c>
      <c r="AF253" s="63"/>
      <c r="AG253" s="64" t="s">
        <v>1300</v>
      </c>
      <c r="AH253" s="64"/>
      <c r="AI253" s="65">
        <v>2.2106E-4</v>
      </c>
      <c r="AJ253" s="66">
        <v>2.2106E-4</v>
      </c>
    </row>
    <row r="254" spans="2:36" ht="15.75" customHeight="1">
      <c r="B254" s="60" t="s">
        <v>1354</v>
      </c>
      <c r="C254" s="60" t="s">
        <v>29</v>
      </c>
      <c r="D254" s="60"/>
      <c r="E254" s="61">
        <v>0.10048952999999999</v>
      </c>
      <c r="F254" s="62">
        <v>0.10048952999999999</v>
      </c>
      <c r="Y254" s="63"/>
      <c r="Z254" s="64" t="s">
        <v>217</v>
      </c>
      <c r="AA254" s="64"/>
      <c r="AB254" s="65">
        <v>0.61582572000000002</v>
      </c>
      <c r="AC254" s="66">
        <v>0.61582572000000002</v>
      </c>
      <c r="AF254" s="63"/>
      <c r="AG254" s="64" t="s">
        <v>928</v>
      </c>
      <c r="AH254" s="64"/>
      <c r="AI254" s="65">
        <v>2.1546E-4</v>
      </c>
      <c r="AJ254" s="66">
        <v>2.1546E-4</v>
      </c>
    </row>
    <row r="255" spans="2:36" ht="15.75" customHeight="1">
      <c r="B255" s="60" t="s">
        <v>1315</v>
      </c>
      <c r="C255" s="60" t="s">
        <v>29</v>
      </c>
      <c r="D255" s="60">
        <v>0.1</v>
      </c>
      <c r="E255" s="61"/>
      <c r="F255" s="62">
        <v>0.1</v>
      </c>
      <c r="Y255" s="63"/>
      <c r="Z255" s="64" t="s">
        <v>202</v>
      </c>
      <c r="AA255" s="64"/>
      <c r="AB255" s="65">
        <v>0.25786006</v>
      </c>
      <c r="AC255" s="66">
        <v>0.25786006</v>
      </c>
      <c r="AF255" s="63"/>
      <c r="AG255" s="64" t="s">
        <v>1373</v>
      </c>
      <c r="AH255" s="64"/>
      <c r="AI255" s="65">
        <v>1.7100000000000001E-4</v>
      </c>
      <c r="AJ255" s="66">
        <v>1.7100000000000001E-4</v>
      </c>
    </row>
    <row r="256" spans="2:36" ht="15.75" customHeight="1">
      <c r="B256" s="60" t="s">
        <v>1021</v>
      </c>
      <c r="C256" s="60" t="s">
        <v>29</v>
      </c>
      <c r="D256" s="60"/>
      <c r="E256" s="61">
        <v>9.9047720000000006E-2</v>
      </c>
      <c r="F256" s="62">
        <v>9.9047720000000006E-2</v>
      </c>
      <c r="Y256" s="63"/>
      <c r="Z256" s="64" t="s">
        <v>87</v>
      </c>
      <c r="AA256" s="64"/>
      <c r="AB256" s="65">
        <v>0.21645659</v>
      </c>
      <c r="AC256" s="66">
        <v>0.21645659</v>
      </c>
      <c r="AF256" s="63"/>
      <c r="AG256" s="64" t="s">
        <v>1107</v>
      </c>
      <c r="AH256" s="64"/>
      <c r="AI256" s="65">
        <v>1.7100000000000001E-4</v>
      </c>
      <c r="AJ256" s="66">
        <v>1.7100000000000001E-4</v>
      </c>
    </row>
    <row r="257" spans="2:36" ht="15.75" customHeight="1">
      <c r="B257" s="60" t="s">
        <v>1205</v>
      </c>
      <c r="C257" s="60" t="s">
        <v>46</v>
      </c>
      <c r="D257" s="60"/>
      <c r="E257" s="61">
        <v>9.6336560000000002E-2</v>
      </c>
      <c r="F257" s="62">
        <v>9.6336560000000002E-2</v>
      </c>
      <c r="Y257" s="63"/>
      <c r="Z257" s="64" t="s">
        <v>91</v>
      </c>
      <c r="AA257" s="64"/>
      <c r="AB257" s="65">
        <v>3.501456E-2</v>
      </c>
      <c r="AC257" s="66">
        <v>3.501456E-2</v>
      </c>
      <c r="AF257" s="63"/>
      <c r="AG257" s="64" t="s">
        <v>1390</v>
      </c>
      <c r="AH257" s="64"/>
      <c r="AI257" s="65">
        <v>1.6758000000000002E-4</v>
      </c>
      <c r="AJ257" s="66">
        <v>1.6758000000000002E-4</v>
      </c>
    </row>
    <row r="258" spans="2:36" ht="15.75" customHeight="1">
      <c r="B258" s="60" t="s">
        <v>1269</v>
      </c>
      <c r="C258" s="60" t="s">
        <v>29</v>
      </c>
      <c r="D258" s="60"/>
      <c r="E258" s="61">
        <v>9.5293529999999987E-2</v>
      </c>
      <c r="F258" s="62">
        <v>9.5293529999999987E-2</v>
      </c>
      <c r="Y258" s="63"/>
      <c r="Z258" s="64" t="s">
        <v>161</v>
      </c>
      <c r="AA258" s="64"/>
      <c r="AB258" s="65">
        <v>9.8106800000000004E-3</v>
      </c>
      <c r="AC258" s="66">
        <v>9.8106800000000004E-3</v>
      </c>
      <c r="AF258" s="63"/>
      <c r="AG258" s="64" t="s">
        <v>1246</v>
      </c>
      <c r="AH258" s="64"/>
      <c r="AI258" s="65">
        <v>1.6074000000000001E-4</v>
      </c>
      <c r="AJ258" s="66">
        <v>1.6074000000000001E-4</v>
      </c>
    </row>
    <row r="259" spans="2:36" ht="15.75" customHeight="1">
      <c r="B259" s="60" t="s">
        <v>942</v>
      </c>
      <c r="C259" s="60" t="s">
        <v>29</v>
      </c>
      <c r="D259" s="60"/>
      <c r="E259" s="61">
        <v>9.1903750000000006E-2</v>
      </c>
      <c r="F259" s="62">
        <v>9.1903750000000006E-2</v>
      </c>
      <c r="Y259" s="63"/>
      <c r="Z259" s="64" t="s">
        <v>61</v>
      </c>
      <c r="AA259" s="64"/>
      <c r="AB259" s="65">
        <v>9.2226000000000009E-3</v>
      </c>
      <c r="AC259" s="66">
        <v>9.2226000000000009E-3</v>
      </c>
      <c r="AF259" s="63"/>
      <c r="AG259" s="64" t="s">
        <v>915</v>
      </c>
      <c r="AH259" s="64"/>
      <c r="AI259" s="65">
        <v>8.5500000000000005E-5</v>
      </c>
      <c r="AJ259" s="66">
        <v>8.5500000000000005E-5</v>
      </c>
    </row>
    <row r="260" spans="2:36" ht="15.75" customHeight="1">
      <c r="B260" s="60" t="s">
        <v>1173</v>
      </c>
      <c r="C260" s="60" t="s">
        <v>29</v>
      </c>
      <c r="D260" s="60"/>
      <c r="E260" s="61">
        <v>9.0390960000000006E-2</v>
      </c>
      <c r="F260" s="62">
        <v>9.0390960000000006E-2</v>
      </c>
      <c r="Y260" s="63"/>
      <c r="Z260" s="64" t="s">
        <v>138</v>
      </c>
      <c r="AA260" s="64"/>
      <c r="AB260" s="65">
        <v>8.5771000000000007E-3</v>
      </c>
      <c r="AC260" s="66">
        <v>8.5771000000000007E-3</v>
      </c>
      <c r="AF260" s="63"/>
      <c r="AG260" s="64" t="s">
        <v>1012</v>
      </c>
      <c r="AH260" s="64"/>
      <c r="AI260" s="65">
        <v>8.5500000000000005E-5</v>
      </c>
      <c r="AJ260" s="66">
        <v>8.5500000000000005E-5</v>
      </c>
    </row>
    <row r="261" spans="2:36" ht="15.75" customHeight="1">
      <c r="B261" s="60" t="s">
        <v>1264</v>
      </c>
      <c r="C261" s="60" t="s">
        <v>29</v>
      </c>
      <c r="D261" s="60"/>
      <c r="E261" s="61">
        <v>8.9819189999999993E-2</v>
      </c>
      <c r="F261" s="62">
        <v>8.9819189999999993E-2</v>
      </c>
      <c r="Y261" s="63"/>
      <c r="Z261" s="64" t="s">
        <v>310</v>
      </c>
      <c r="AA261" s="64"/>
      <c r="AB261" s="65">
        <v>7.4021E-3</v>
      </c>
      <c r="AC261" s="66">
        <v>7.4021E-3</v>
      </c>
      <c r="AF261" s="63"/>
      <c r="AG261" s="64" t="s">
        <v>988</v>
      </c>
      <c r="AH261" s="64"/>
      <c r="AI261" s="65">
        <v>8.5500000000000005E-5</v>
      </c>
      <c r="AJ261" s="66">
        <v>8.5500000000000005E-5</v>
      </c>
    </row>
    <row r="262" spans="2:36" ht="15.75" customHeight="1">
      <c r="B262" s="60" t="s">
        <v>1402</v>
      </c>
      <c r="C262" s="60" t="s">
        <v>29</v>
      </c>
      <c r="D262" s="60"/>
      <c r="E262" s="61">
        <v>8.9298579999999989E-2</v>
      </c>
      <c r="F262" s="62">
        <v>8.9298579999999989E-2</v>
      </c>
      <c r="Y262" s="63"/>
      <c r="Z262" s="64" t="s">
        <v>53</v>
      </c>
      <c r="AA262" s="64"/>
      <c r="AB262" s="65">
        <v>2.4818400000000003E-3</v>
      </c>
      <c r="AC262" s="66">
        <v>2.4818400000000003E-3</v>
      </c>
      <c r="AF262" s="63"/>
      <c r="AG262" s="64" t="s">
        <v>1074</v>
      </c>
      <c r="AH262" s="64"/>
      <c r="AI262" s="65">
        <v>6.8400000000000009E-5</v>
      </c>
      <c r="AJ262" s="66">
        <v>6.8400000000000009E-5</v>
      </c>
    </row>
    <row r="263" spans="2:36" ht="15.75" customHeight="1">
      <c r="B263" s="60" t="s">
        <v>1263</v>
      </c>
      <c r="C263" s="60" t="s">
        <v>29</v>
      </c>
      <c r="D263" s="60"/>
      <c r="E263" s="61">
        <v>8.8969350000000003E-2</v>
      </c>
      <c r="F263" s="62">
        <v>8.8969350000000003E-2</v>
      </c>
      <c r="Y263" s="63"/>
      <c r="Z263" s="64" t="s">
        <v>306</v>
      </c>
      <c r="AA263" s="64"/>
      <c r="AB263" s="65">
        <v>8.2184000000000001E-4</v>
      </c>
      <c r="AC263" s="66">
        <v>8.2184000000000001E-4</v>
      </c>
      <c r="AF263" s="63"/>
      <c r="AG263" s="64" t="s">
        <v>1362</v>
      </c>
      <c r="AH263" s="64"/>
      <c r="AI263" s="65">
        <v>6.4980000000000005E-5</v>
      </c>
      <c r="AJ263" s="66">
        <v>6.4980000000000005E-5</v>
      </c>
    </row>
    <row r="264" spans="2:36" ht="15.75" customHeight="1">
      <c r="B264" s="60" t="s">
        <v>1052</v>
      </c>
      <c r="C264" s="60" t="s">
        <v>46</v>
      </c>
      <c r="D264" s="60"/>
      <c r="E264" s="61">
        <v>8.8678810000000011E-2</v>
      </c>
      <c r="F264" s="62">
        <v>8.8678810000000011E-2</v>
      </c>
      <c r="Y264" s="63"/>
      <c r="Z264" s="64" t="s">
        <v>120</v>
      </c>
      <c r="AA264" s="64"/>
      <c r="AB264" s="65">
        <v>2.4719999999999999E-4</v>
      </c>
      <c r="AC264" s="66">
        <v>2.4719999999999999E-4</v>
      </c>
      <c r="AF264" s="63"/>
      <c r="AG264" s="64" t="s">
        <v>892</v>
      </c>
      <c r="AH264" s="64"/>
      <c r="AI264" s="65">
        <v>6.4980000000000005E-5</v>
      </c>
      <c r="AJ264" s="66">
        <v>6.4980000000000005E-5</v>
      </c>
    </row>
    <row r="265" spans="2:36" ht="15.75" customHeight="1">
      <c r="B265" s="60" t="s">
        <v>1124</v>
      </c>
      <c r="C265" s="60" t="s">
        <v>29</v>
      </c>
      <c r="D265" s="60"/>
      <c r="E265" s="61">
        <v>8.7381E-2</v>
      </c>
      <c r="F265" s="62">
        <v>8.7381E-2</v>
      </c>
      <c r="Y265" s="60" t="s">
        <v>1476</v>
      </c>
      <c r="Z265" s="55"/>
      <c r="AA265" s="60"/>
      <c r="AB265" s="61">
        <v>7.7656537599999993</v>
      </c>
      <c r="AC265" s="62">
        <v>7.7656537599999993</v>
      </c>
      <c r="AF265" s="63"/>
      <c r="AG265" s="64" t="s">
        <v>1126</v>
      </c>
      <c r="AH265" s="64"/>
      <c r="AI265" s="65">
        <v>4.104E-5</v>
      </c>
      <c r="AJ265" s="66">
        <v>4.104E-5</v>
      </c>
    </row>
    <row r="266" spans="2:36" ht="15.75" customHeight="1">
      <c r="B266" s="60" t="s">
        <v>1358</v>
      </c>
      <c r="C266" s="60" t="s">
        <v>29</v>
      </c>
      <c r="D266" s="60"/>
      <c r="E266" s="61">
        <v>8.6163480000000001E-2</v>
      </c>
      <c r="F266" s="62">
        <v>8.6163480000000001E-2</v>
      </c>
      <c r="Y266" s="60" t="s">
        <v>1278</v>
      </c>
      <c r="Z266" s="60" t="s">
        <v>319</v>
      </c>
      <c r="AA266" s="60"/>
      <c r="AB266" s="61">
        <v>7.1428078600000005</v>
      </c>
      <c r="AC266" s="62">
        <v>7.1428078600000005</v>
      </c>
      <c r="AF266" s="63"/>
      <c r="AG266" s="64" t="s">
        <v>1370</v>
      </c>
      <c r="AH266" s="64"/>
      <c r="AI266" s="65">
        <v>3.4200000000000005E-5</v>
      </c>
      <c r="AJ266" s="66">
        <v>3.4200000000000005E-5</v>
      </c>
    </row>
    <row r="267" spans="2:36" ht="15.75" customHeight="1">
      <c r="B267" s="60" t="s">
        <v>1017</v>
      </c>
      <c r="C267" s="60" t="s">
        <v>29</v>
      </c>
      <c r="D267" s="60"/>
      <c r="E267" s="61">
        <v>8.5873779999999997E-2</v>
      </c>
      <c r="F267" s="62">
        <v>8.5873779999999997E-2</v>
      </c>
      <c r="Y267" s="60" t="s">
        <v>1581</v>
      </c>
      <c r="Z267" s="55"/>
      <c r="AA267" s="60"/>
      <c r="AB267" s="61">
        <v>7.1428078600000005</v>
      </c>
      <c r="AC267" s="62">
        <v>7.1428078600000005</v>
      </c>
      <c r="AF267" s="63"/>
      <c r="AG267" s="64" t="s">
        <v>1268</v>
      </c>
      <c r="AH267" s="64"/>
      <c r="AI267" s="65">
        <v>1.7100000000000002E-5</v>
      </c>
      <c r="AJ267" s="66">
        <v>1.7100000000000002E-5</v>
      </c>
    </row>
    <row r="268" spans="2:36" ht="15.75" customHeight="1">
      <c r="B268" s="60" t="s">
        <v>1338</v>
      </c>
      <c r="C268" s="60" t="s">
        <v>92</v>
      </c>
      <c r="D268" s="60"/>
      <c r="E268" s="61">
        <v>8.5868198500000006E-2</v>
      </c>
      <c r="F268" s="62">
        <v>8.5868198500000006E-2</v>
      </c>
      <c r="Y268" s="60" t="s">
        <v>1070</v>
      </c>
      <c r="Z268" s="60" t="s">
        <v>172</v>
      </c>
      <c r="AA268" s="60"/>
      <c r="AB268" s="61">
        <v>6.9894375000000002</v>
      </c>
      <c r="AC268" s="62">
        <v>6.9894375000000002</v>
      </c>
      <c r="AF268" s="63"/>
      <c r="AG268" s="64" t="s">
        <v>1081</v>
      </c>
      <c r="AH268" s="64"/>
      <c r="AI268" s="65">
        <v>6.8399999999999997E-6</v>
      </c>
      <c r="AJ268" s="66">
        <v>6.8399999999999997E-6</v>
      </c>
    </row>
    <row r="269" spans="2:36" ht="15.75" customHeight="1">
      <c r="B269" s="60" t="s">
        <v>1403</v>
      </c>
      <c r="C269" s="60" t="s">
        <v>29</v>
      </c>
      <c r="D269" s="60"/>
      <c r="E269" s="61">
        <v>8.5624499999999992E-2</v>
      </c>
      <c r="F269" s="62">
        <v>8.5624499999999992E-2</v>
      </c>
      <c r="Y269" s="63"/>
      <c r="Z269" s="64" t="s">
        <v>120</v>
      </c>
      <c r="AA269" s="64"/>
      <c r="AB269" s="65">
        <v>2.7303240000000003E-2</v>
      </c>
      <c r="AC269" s="66">
        <v>2.7303240000000003E-2</v>
      </c>
      <c r="AF269" s="60" t="s">
        <v>1443</v>
      </c>
      <c r="AG269" s="55"/>
      <c r="AH269" s="60">
        <v>65.771999999999991</v>
      </c>
      <c r="AI269" s="61">
        <v>186.94597090374421</v>
      </c>
      <c r="AJ269" s="62">
        <v>252.717970903744</v>
      </c>
    </row>
    <row r="270" spans="2:36" ht="15.75" customHeight="1">
      <c r="B270" s="60" t="s">
        <v>1154</v>
      </c>
      <c r="C270" s="60" t="s">
        <v>29</v>
      </c>
      <c r="D270" s="60"/>
      <c r="E270" s="61">
        <v>8.4400829999999996E-2</v>
      </c>
      <c r="F270" s="62">
        <v>8.4400829999999996E-2</v>
      </c>
      <c r="Y270" s="63"/>
      <c r="Z270" s="64" t="s">
        <v>244</v>
      </c>
      <c r="AA270" s="64"/>
      <c r="AB270" s="65">
        <v>2.6119949999999999E-2</v>
      </c>
      <c r="AC270" s="66">
        <v>2.6119949999999999E-2</v>
      </c>
      <c r="AF270" s="60" t="s">
        <v>244</v>
      </c>
      <c r="AG270" s="60" t="s">
        <v>1380</v>
      </c>
      <c r="AH270" s="60"/>
      <c r="AI270" s="61">
        <v>51.580541610000004</v>
      </c>
      <c r="AJ270" s="62">
        <v>51.580541610000004</v>
      </c>
    </row>
    <row r="271" spans="2:36" ht="15.75" customHeight="1">
      <c r="B271" s="60" t="s">
        <v>1329</v>
      </c>
      <c r="C271" s="60" t="s">
        <v>29</v>
      </c>
      <c r="D271" s="60"/>
      <c r="E271" s="61">
        <v>8.3601259999999997E-2</v>
      </c>
      <c r="F271" s="62">
        <v>8.3601259999999997E-2</v>
      </c>
      <c r="Y271" s="63"/>
      <c r="Z271" s="64" t="s">
        <v>217</v>
      </c>
      <c r="AA271" s="64"/>
      <c r="AB271" s="65">
        <v>2.2011119999999999E-2</v>
      </c>
      <c r="AC271" s="66">
        <v>2.2011119999999999E-2</v>
      </c>
      <c r="AF271" s="63"/>
      <c r="AG271" s="64" t="s">
        <v>952</v>
      </c>
      <c r="AH271" s="64"/>
      <c r="AI271" s="65">
        <v>39.464562959999995</v>
      </c>
      <c r="AJ271" s="66">
        <v>39.464562959999995</v>
      </c>
    </row>
    <row r="272" spans="2:36" ht="15.75" customHeight="1">
      <c r="B272" s="60" t="s">
        <v>900</v>
      </c>
      <c r="C272" s="60" t="s">
        <v>29</v>
      </c>
      <c r="D272" s="60"/>
      <c r="E272" s="61">
        <v>8.3189299999999994E-2</v>
      </c>
      <c r="F272" s="62">
        <v>8.3189299999999994E-2</v>
      </c>
      <c r="Y272" s="60" t="s">
        <v>1735</v>
      </c>
      <c r="Z272" s="55"/>
      <c r="AA272" s="60"/>
      <c r="AB272" s="61">
        <v>7.0648718100000005</v>
      </c>
      <c r="AC272" s="62">
        <v>7.0648718100000005</v>
      </c>
      <c r="AF272" s="63"/>
      <c r="AG272" s="64" t="s">
        <v>1206</v>
      </c>
      <c r="AH272" s="64"/>
      <c r="AI272" s="65">
        <v>14.483097000000001</v>
      </c>
      <c r="AJ272" s="66">
        <v>14.483097000000001</v>
      </c>
    </row>
    <row r="273" spans="2:36" ht="15.75" customHeight="1">
      <c r="B273" s="60" t="s">
        <v>1181</v>
      </c>
      <c r="C273" s="60" t="s">
        <v>29</v>
      </c>
      <c r="D273" s="60"/>
      <c r="E273" s="61">
        <v>8.2667829999999998E-2</v>
      </c>
      <c r="F273" s="62">
        <v>8.2667829999999998E-2</v>
      </c>
      <c r="Y273" s="60" t="s">
        <v>2069</v>
      </c>
      <c r="Z273" s="60" t="s">
        <v>38</v>
      </c>
      <c r="AA273" s="60"/>
      <c r="AB273" s="61">
        <v>6.6120915199999999</v>
      </c>
      <c r="AC273" s="62">
        <v>6.6120915199999999</v>
      </c>
      <c r="AF273" s="63"/>
      <c r="AG273" s="64" t="s">
        <v>1334</v>
      </c>
      <c r="AH273" s="64"/>
      <c r="AI273" s="65">
        <v>13.605531089999999</v>
      </c>
      <c r="AJ273" s="66">
        <v>13.605531089999999</v>
      </c>
    </row>
    <row r="274" spans="2:36" ht="15.75" customHeight="1">
      <c r="B274" s="60" t="s">
        <v>1233</v>
      </c>
      <c r="C274" s="60" t="s">
        <v>29</v>
      </c>
      <c r="D274" s="60"/>
      <c r="E274" s="61">
        <v>8.226174E-2</v>
      </c>
      <c r="F274" s="62">
        <v>8.226174E-2</v>
      </c>
      <c r="Y274" s="60" t="s">
        <v>2114</v>
      </c>
      <c r="Z274" s="55"/>
      <c r="AA274" s="60"/>
      <c r="AB274" s="61">
        <v>6.6120915199999999</v>
      </c>
      <c r="AC274" s="62">
        <v>6.6120915199999999</v>
      </c>
      <c r="AF274" s="63"/>
      <c r="AG274" s="64" t="s">
        <v>1073</v>
      </c>
      <c r="AH274" s="64"/>
      <c r="AI274" s="65">
        <v>11.832967890000001</v>
      </c>
      <c r="AJ274" s="66">
        <v>11.832967890000001</v>
      </c>
    </row>
    <row r="275" spans="2:36" ht="15.75" customHeight="1">
      <c r="B275" s="60" t="s">
        <v>1130</v>
      </c>
      <c r="C275" s="60" t="s">
        <v>29</v>
      </c>
      <c r="D275" s="60"/>
      <c r="E275" s="61">
        <v>8.0079440000000002E-2</v>
      </c>
      <c r="F275" s="62">
        <v>8.0079440000000002E-2</v>
      </c>
      <c r="Y275" s="60" t="s">
        <v>1276</v>
      </c>
      <c r="Z275" s="60" t="s">
        <v>128</v>
      </c>
      <c r="AA275" s="60"/>
      <c r="AB275" s="61">
        <v>3.9980246400000001</v>
      </c>
      <c r="AC275" s="62">
        <v>3.9980246400000001</v>
      </c>
      <c r="AF275" s="63"/>
      <c r="AG275" s="64" t="s">
        <v>1363</v>
      </c>
      <c r="AH275" s="64"/>
      <c r="AI275" s="65">
        <v>7.6203708299999997</v>
      </c>
      <c r="AJ275" s="66">
        <v>7.6203708299999997</v>
      </c>
    </row>
    <row r="276" spans="2:36" ht="15.75" customHeight="1">
      <c r="B276" s="60" t="s">
        <v>1248</v>
      </c>
      <c r="C276" s="60" t="s">
        <v>29</v>
      </c>
      <c r="D276" s="60"/>
      <c r="E276" s="61">
        <v>7.9871999999999999E-2</v>
      </c>
      <c r="F276" s="62">
        <v>7.9871999999999999E-2</v>
      </c>
      <c r="Y276" s="63"/>
      <c r="Z276" s="64" t="s">
        <v>120</v>
      </c>
      <c r="AA276" s="64"/>
      <c r="AB276" s="65">
        <v>1.44743222</v>
      </c>
      <c r="AC276" s="66">
        <v>1.44743222</v>
      </c>
      <c r="AF276" s="63"/>
      <c r="AG276" s="64" t="s">
        <v>994</v>
      </c>
      <c r="AH276" s="64"/>
      <c r="AI276" s="65">
        <v>6.6019334699999996</v>
      </c>
      <c r="AJ276" s="66">
        <v>6.6019334699999996</v>
      </c>
    </row>
    <row r="277" spans="2:36" ht="15.75" customHeight="1">
      <c r="B277" s="60" t="s">
        <v>1046</v>
      </c>
      <c r="C277" s="60" t="s">
        <v>29</v>
      </c>
      <c r="D277" s="60"/>
      <c r="E277" s="61">
        <v>7.9374639999999996E-2</v>
      </c>
      <c r="F277" s="62">
        <v>7.9374639999999996E-2</v>
      </c>
      <c r="Y277" s="63"/>
      <c r="Z277" s="64" t="s">
        <v>91</v>
      </c>
      <c r="AA277" s="64"/>
      <c r="AB277" s="65">
        <v>0.36131200000000002</v>
      </c>
      <c r="AC277" s="66">
        <v>0.36131200000000002</v>
      </c>
      <c r="AF277" s="63"/>
      <c r="AG277" s="64" t="s">
        <v>1218</v>
      </c>
      <c r="AH277" s="64"/>
      <c r="AI277" s="65">
        <v>5.0486354700000007</v>
      </c>
      <c r="AJ277" s="66">
        <v>5.0486354700000007</v>
      </c>
    </row>
    <row r="278" spans="2:36" ht="15.75" customHeight="1">
      <c r="B278" s="60" t="s">
        <v>1238</v>
      </c>
      <c r="C278" s="60" t="s">
        <v>92</v>
      </c>
      <c r="D278" s="60"/>
      <c r="E278" s="61">
        <v>7.8713574179400003E-2</v>
      </c>
      <c r="F278" s="62">
        <v>7.8713574179400003E-2</v>
      </c>
      <c r="Y278" s="63"/>
      <c r="Z278" s="64" t="s">
        <v>210</v>
      </c>
      <c r="AA278" s="64"/>
      <c r="AB278" s="65">
        <v>0.188</v>
      </c>
      <c r="AC278" s="66">
        <v>0.188</v>
      </c>
      <c r="AF278" s="63"/>
      <c r="AG278" s="64" t="s">
        <v>990</v>
      </c>
      <c r="AH278" s="64"/>
      <c r="AI278" s="65">
        <v>4.4521717499999998</v>
      </c>
      <c r="AJ278" s="66">
        <v>4.4521717499999998</v>
      </c>
    </row>
    <row r="279" spans="2:36" ht="15.75" customHeight="1">
      <c r="B279" s="60" t="s">
        <v>1076</v>
      </c>
      <c r="C279" s="60" t="s">
        <v>29</v>
      </c>
      <c r="D279" s="60"/>
      <c r="E279" s="61">
        <v>7.8344079999999996E-2</v>
      </c>
      <c r="F279" s="62">
        <v>7.8344079999999996E-2</v>
      </c>
      <c r="Y279" s="63"/>
      <c r="Z279" s="64" t="s">
        <v>38</v>
      </c>
      <c r="AA279" s="64"/>
      <c r="AB279" s="65">
        <v>0.14885599999999999</v>
      </c>
      <c r="AC279" s="66">
        <v>0.14885599999999999</v>
      </c>
      <c r="AF279" s="63"/>
      <c r="AG279" s="64" t="s">
        <v>1200</v>
      </c>
      <c r="AH279" s="64"/>
      <c r="AI279" s="65">
        <v>4.1653404599999995</v>
      </c>
      <c r="AJ279" s="66">
        <v>4.1653404599999995</v>
      </c>
    </row>
    <row r="280" spans="2:36" ht="15.75" customHeight="1">
      <c r="B280" s="60" t="s">
        <v>2064</v>
      </c>
      <c r="C280" s="60" t="s">
        <v>2022</v>
      </c>
      <c r="D280" s="60"/>
      <c r="E280" s="61">
        <v>7.7899999999999997E-2</v>
      </c>
      <c r="F280" s="62">
        <v>7.7899999999999997E-2</v>
      </c>
      <c r="Y280" s="63"/>
      <c r="Z280" s="64" t="s">
        <v>70</v>
      </c>
      <c r="AA280" s="64"/>
      <c r="AB280" s="65">
        <v>0.1151978</v>
      </c>
      <c r="AC280" s="66">
        <v>0.1151978</v>
      </c>
      <c r="AF280" s="63"/>
      <c r="AG280" s="64" t="s">
        <v>1138</v>
      </c>
      <c r="AH280" s="64"/>
      <c r="AI280" s="65">
        <v>4.1478209399999999</v>
      </c>
      <c r="AJ280" s="66">
        <v>4.1478209399999999</v>
      </c>
    </row>
    <row r="281" spans="2:36" ht="15.75" customHeight="1">
      <c r="B281" s="60" t="s">
        <v>903</v>
      </c>
      <c r="C281" s="60" t="s">
        <v>29</v>
      </c>
      <c r="D281" s="60"/>
      <c r="E281" s="61">
        <v>7.6856820000000006E-2</v>
      </c>
      <c r="F281" s="62">
        <v>7.6856820000000006E-2</v>
      </c>
      <c r="Y281" s="63"/>
      <c r="Z281" s="64" t="s">
        <v>167</v>
      </c>
      <c r="AA281" s="64"/>
      <c r="AB281" s="65">
        <v>0.10363383</v>
      </c>
      <c r="AC281" s="66">
        <v>0.10363383</v>
      </c>
      <c r="AF281" s="63"/>
      <c r="AG281" s="64" t="s">
        <v>1251</v>
      </c>
      <c r="AH281" s="64"/>
      <c r="AI281" s="65">
        <v>3.0238800000000001</v>
      </c>
      <c r="AJ281" s="66">
        <v>3.0238800000000001</v>
      </c>
    </row>
    <row r="282" spans="2:36" ht="15.75" customHeight="1">
      <c r="B282" s="60" t="s">
        <v>1020</v>
      </c>
      <c r="C282" s="60" t="s">
        <v>29</v>
      </c>
      <c r="D282" s="60"/>
      <c r="E282" s="61">
        <v>7.5240000000000001E-2</v>
      </c>
      <c r="F282" s="62">
        <v>7.5240000000000001E-2</v>
      </c>
      <c r="Y282" s="63"/>
      <c r="Z282" s="64" t="s">
        <v>306</v>
      </c>
      <c r="AA282" s="64"/>
      <c r="AB282" s="65">
        <v>8.3638020000000007E-2</v>
      </c>
      <c r="AC282" s="66">
        <v>8.3638020000000007E-2</v>
      </c>
      <c r="AF282" s="63"/>
      <c r="AG282" s="64" t="s">
        <v>1352</v>
      </c>
      <c r="AH282" s="64"/>
      <c r="AI282" s="65">
        <v>2.2114902299999999</v>
      </c>
      <c r="AJ282" s="66">
        <v>2.2114902299999999</v>
      </c>
    </row>
    <row r="283" spans="2:36" ht="15.75" customHeight="1">
      <c r="B283" s="60" t="s">
        <v>1101</v>
      </c>
      <c r="C283" s="60" t="s">
        <v>29</v>
      </c>
      <c r="D283" s="60"/>
      <c r="E283" s="61">
        <v>7.5060080000000001E-2</v>
      </c>
      <c r="F283" s="62">
        <v>7.5060080000000001E-2</v>
      </c>
      <c r="Y283" s="63"/>
      <c r="Z283" s="64" t="s">
        <v>87</v>
      </c>
      <c r="AA283" s="64"/>
      <c r="AB283" s="65">
        <v>1.669791E-2</v>
      </c>
      <c r="AC283" s="66">
        <v>1.669791E-2</v>
      </c>
      <c r="AF283" s="63"/>
      <c r="AG283" s="64" t="s">
        <v>934</v>
      </c>
      <c r="AH283" s="64"/>
      <c r="AI283" s="65">
        <v>2.06754405</v>
      </c>
      <c r="AJ283" s="66">
        <v>2.06754405</v>
      </c>
    </row>
    <row r="284" spans="2:36" ht="15.75" customHeight="1">
      <c r="B284" s="60" t="s">
        <v>1236</v>
      </c>
      <c r="C284" s="60" t="s">
        <v>29</v>
      </c>
      <c r="D284" s="60"/>
      <c r="E284" s="61">
        <v>7.4891159999999998E-2</v>
      </c>
      <c r="F284" s="62">
        <v>7.4891159999999998E-2</v>
      </c>
      <c r="Y284" s="63"/>
      <c r="Z284" s="64" t="s">
        <v>310</v>
      </c>
      <c r="AA284" s="64"/>
      <c r="AB284" s="65">
        <v>1.5858209999999998E-2</v>
      </c>
      <c r="AC284" s="66">
        <v>1.5858209999999998E-2</v>
      </c>
      <c r="AF284" s="63"/>
      <c r="AG284" s="64" t="s">
        <v>1346</v>
      </c>
      <c r="AH284" s="64"/>
      <c r="AI284" s="65">
        <v>1.96339986</v>
      </c>
      <c r="AJ284" s="66">
        <v>1.96339986</v>
      </c>
    </row>
    <row r="285" spans="2:36" ht="15.75" customHeight="1">
      <c r="B285" s="60" t="s">
        <v>910</v>
      </c>
      <c r="C285" s="60" t="s">
        <v>29</v>
      </c>
      <c r="D285" s="60"/>
      <c r="E285" s="61">
        <v>7.2599850000000007E-2</v>
      </c>
      <c r="F285" s="62">
        <v>7.2599850000000007E-2</v>
      </c>
      <c r="Y285" s="63"/>
      <c r="Z285" s="64" t="s">
        <v>53</v>
      </c>
      <c r="AA285" s="64"/>
      <c r="AB285" s="65">
        <v>1.5251249999999999E-2</v>
      </c>
      <c r="AC285" s="66">
        <v>1.5251249999999999E-2</v>
      </c>
      <c r="AF285" s="63"/>
      <c r="AG285" s="64" t="s">
        <v>1379</v>
      </c>
      <c r="AH285" s="64"/>
      <c r="AI285" s="65">
        <v>1.83627147</v>
      </c>
      <c r="AJ285" s="66">
        <v>1.83627147</v>
      </c>
    </row>
    <row r="286" spans="2:36" ht="15.75" customHeight="1">
      <c r="B286" s="60" t="s">
        <v>1215</v>
      </c>
      <c r="C286" s="60" t="s">
        <v>29</v>
      </c>
      <c r="D286" s="60"/>
      <c r="E286" s="61">
        <v>7.170747999999999E-2</v>
      </c>
      <c r="F286" s="62">
        <v>7.170747999999999E-2</v>
      </c>
      <c r="Y286" s="60" t="s">
        <v>1496</v>
      </c>
      <c r="Z286" s="55"/>
      <c r="AA286" s="60"/>
      <c r="AB286" s="61">
        <v>6.493901880000001</v>
      </c>
      <c r="AC286" s="62">
        <v>6.493901880000001</v>
      </c>
      <c r="AF286" s="63"/>
      <c r="AG286" s="64" t="s">
        <v>1132</v>
      </c>
      <c r="AH286" s="64"/>
      <c r="AI286" s="65">
        <v>1.6943186100000001</v>
      </c>
      <c r="AJ286" s="66">
        <v>1.6943186100000001</v>
      </c>
    </row>
    <row r="287" spans="2:36" ht="15.75" customHeight="1">
      <c r="B287" s="60" t="s">
        <v>1252</v>
      </c>
      <c r="C287" s="60" t="s">
        <v>66</v>
      </c>
      <c r="D287" s="60"/>
      <c r="E287" s="61">
        <v>7.1137919999999993E-2</v>
      </c>
      <c r="F287" s="62">
        <v>7.1137919999999993E-2</v>
      </c>
      <c r="Y287" s="60" t="s">
        <v>1386</v>
      </c>
      <c r="Z287" s="60" t="s">
        <v>128</v>
      </c>
      <c r="AA287" s="60"/>
      <c r="AB287" s="61">
        <v>0.79283988000000005</v>
      </c>
      <c r="AC287" s="62">
        <v>0.79283988000000005</v>
      </c>
      <c r="AF287" s="63"/>
      <c r="AG287" s="64" t="s">
        <v>1079</v>
      </c>
      <c r="AH287" s="64"/>
      <c r="AI287" s="65">
        <v>1.60556163</v>
      </c>
      <c r="AJ287" s="66">
        <v>1.60556163</v>
      </c>
    </row>
    <row r="288" spans="2:36" ht="15.75" customHeight="1">
      <c r="B288" s="60" t="s">
        <v>1240</v>
      </c>
      <c r="C288" s="60" t="s">
        <v>66</v>
      </c>
      <c r="D288" s="60"/>
      <c r="E288" s="61">
        <v>7.1137919999999993E-2</v>
      </c>
      <c r="F288" s="62">
        <v>7.1137919999999993E-2</v>
      </c>
      <c r="Y288" s="63"/>
      <c r="Z288" s="64" t="s">
        <v>244</v>
      </c>
      <c r="AA288" s="64"/>
      <c r="AB288" s="65">
        <v>0.74048108999999995</v>
      </c>
      <c r="AC288" s="66">
        <v>0.74048108999999995</v>
      </c>
      <c r="AF288" s="63"/>
      <c r="AG288" s="64" t="s">
        <v>1360</v>
      </c>
      <c r="AH288" s="64"/>
      <c r="AI288" s="65">
        <v>1.55164707</v>
      </c>
      <c r="AJ288" s="66">
        <v>1.55164707</v>
      </c>
    </row>
    <row r="289" spans="2:36" ht="15.75" customHeight="1">
      <c r="B289" s="60" t="s">
        <v>1359</v>
      </c>
      <c r="C289" s="60" t="s">
        <v>29</v>
      </c>
      <c r="D289" s="60"/>
      <c r="E289" s="61">
        <v>7.0887699999999998E-2</v>
      </c>
      <c r="F289" s="62">
        <v>7.0887699999999998E-2</v>
      </c>
      <c r="Y289" s="63"/>
      <c r="Z289" s="64" t="s">
        <v>172</v>
      </c>
      <c r="AA289" s="64"/>
      <c r="AB289" s="65">
        <v>0.66120473999999996</v>
      </c>
      <c r="AC289" s="66">
        <v>0.66120473999999996</v>
      </c>
      <c r="AF289" s="63"/>
      <c r="AG289" s="64" t="s">
        <v>1265</v>
      </c>
      <c r="AH289" s="64"/>
      <c r="AI289" s="65">
        <v>1.5122891699999998</v>
      </c>
      <c r="AJ289" s="66">
        <v>1.5122891699999998</v>
      </c>
    </row>
    <row r="290" spans="2:36" ht="15.75" customHeight="1">
      <c r="B290" s="60" t="s">
        <v>1203</v>
      </c>
      <c r="C290" s="60" t="s">
        <v>2026</v>
      </c>
      <c r="D290" s="60"/>
      <c r="E290" s="61">
        <v>7.0862389999999997E-2</v>
      </c>
      <c r="F290" s="62">
        <v>7.0862389999999997E-2</v>
      </c>
      <c r="Y290" s="63"/>
      <c r="Z290" s="64" t="s">
        <v>202</v>
      </c>
      <c r="AA290" s="64"/>
      <c r="AB290" s="65">
        <v>0.64446395000000001</v>
      </c>
      <c r="AC290" s="66">
        <v>0.64446395000000001</v>
      </c>
      <c r="AF290" s="63"/>
      <c r="AG290" s="64" t="s">
        <v>1043</v>
      </c>
      <c r="AH290" s="64"/>
      <c r="AI290" s="65">
        <v>1.3476945</v>
      </c>
      <c r="AJ290" s="66">
        <v>1.3476945</v>
      </c>
    </row>
    <row r="291" spans="2:36" ht="15.75" customHeight="1">
      <c r="B291" s="60" t="s">
        <v>1151</v>
      </c>
      <c r="C291" s="60" t="s">
        <v>29</v>
      </c>
      <c r="D291" s="60"/>
      <c r="E291" s="61">
        <v>6.9956999999999991E-2</v>
      </c>
      <c r="F291" s="62">
        <v>6.9956999999999991E-2</v>
      </c>
      <c r="Y291" s="63"/>
      <c r="Z291" s="64" t="s">
        <v>38</v>
      </c>
      <c r="AA291" s="64"/>
      <c r="AB291" s="65">
        <v>0.63056983999999994</v>
      </c>
      <c r="AC291" s="66">
        <v>0.63056983999999994</v>
      </c>
      <c r="AF291" s="63"/>
      <c r="AG291" s="64" t="s">
        <v>1302</v>
      </c>
      <c r="AH291" s="64"/>
      <c r="AI291" s="65">
        <v>1.2651479999999999</v>
      </c>
      <c r="AJ291" s="66">
        <v>1.2651479999999999</v>
      </c>
    </row>
    <row r="292" spans="2:36" ht="15.75" customHeight="1">
      <c r="B292" s="60" t="s">
        <v>1405</v>
      </c>
      <c r="C292" s="60" t="s">
        <v>29</v>
      </c>
      <c r="D292" s="60"/>
      <c r="E292" s="61">
        <v>6.8603429999999993E-2</v>
      </c>
      <c r="F292" s="62">
        <v>6.8603429999999993E-2</v>
      </c>
      <c r="Y292" s="63"/>
      <c r="Z292" s="64" t="s">
        <v>217</v>
      </c>
      <c r="AA292" s="64"/>
      <c r="AB292" s="65">
        <v>0.54732996</v>
      </c>
      <c r="AC292" s="66">
        <v>0.54732996</v>
      </c>
      <c r="AF292" s="63"/>
      <c r="AG292" s="64" t="s">
        <v>1325</v>
      </c>
      <c r="AH292" s="64"/>
      <c r="AI292" s="65">
        <v>1.24646148</v>
      </c>
      <c r="AJ292" s="66">
        <v>1.24646148</v>
      </c>
    </row>
    <row r="293" spans="2:36" ht="15.75" customHeight="1">
      <c r="B293" s="60" t="s">
        <v>1290</v>
      </c>
      <c r="C293" s="60" t="s">
        <v>29</v>
      </c>
      <c r="D293" s="60"/>
      <c r="E293" s="61">
        <v>6.7799999999999999E-2</v>
      </c>
      <c r="F293" s="62">
        <v>6.7799999999999999E-2</v>
      </c>
      <c r="Y293" s="63"/>
      <c r="Z293" s="64" t="s">
        <v>87</v>
      </c>
      <c r="AA293" s="64"/>
      <c r="AB293" s="65">
        <v>0.50217893999999996</v>
      </c>
      <c r="AC293" s="66">
        <v>0.50217893999999996</v>
      </c>
      <c r="AF293" s="63"/>
      <c r="AG293" s="64" t="s">
        <v>937</v>
      </c>
      <c r="AH293" s="64"/>
      <c r="AI293" s="65">
        <v>1.1794148999999998</v>
      </c>
      <c r="AJ293" s="66">
        <v>1.1794148999999998</v>
      </c>
    </row>
    <row r="294" spans="2:36" ht="15.75" customHeight="1">
      <c r="B294" s="60" t="s">
        <v>1241</v>
      </c>
      <c r="C294" s="60" t="s">
        <v>211</v>
      </c>
      <c r="D294" s="60"/>
      <c r="E294" s="61">
        <v>6.6903779999999996E-2</v>
      </c>
      <c r="F294" s="62">
        <v>6.6903779999999996E-2</v>
      </c>
      <c r="Y294" s="63"/>
      <c r="Z294" s="64" t="s">
        <v>193</v>
      </c>
      <c r="AA294" s="64"/>
      <c r="AB294" s="65">
        <v>0.47725707000000001</v>
      </c>
      <c r="AC294" s="66">
        <v>0.47725707000000001</v>
      </c>
      <c r="AF294" s="63"/>
      <c r="AG294" s="64" t="s">
        <v>1375</v>
      </c>
      <c r="AH294" s="64"/>
      <c r="AI294" s="65">
        <v>1.1751706200000001</v>
      </c>
      <c r="AJ294" s="66">
        <v>1.1751706200000001</v>
      </c>
    </row>
    <row r="295" spans="2:36" ht="15.75" customHeight="1">
      <c r="B295" s="60" t="s">
        <v>1258</v>
      </c>
      <c r="C295" s="60" t="s">
        <v>29</v>
      </c>
      <c r="D295" s="60"/>
      <c r="E295" s="61">
        <v>6.6781989999999999E-2</v>
      </c>
      <c r="F295" s="62">
        <v>6.6781989999999999E-2</v>
      </c>
      <c r="Y295" s="63"/>
      <c r="Z295" s="64" t="s">
        <v>210</v>
      </c>
      <c r="AA295" s="64"/>
      <c r="AB295" s="65">
        <v>0.41625000000000001</v>
      </c>
      <c r="AC295" s="66">
        <v>0.41625000000000001</v>
      </c>
      <c r="AF295" s="63"/>
      <c r="AG295" s="64" t="s">
        <v>1128</v>
      </c>
      <c r="AH295" s="64"/>
      <c r="AI295" s="65">
        <v>0.89685501000000001</v>
      </c>
      <c r="AJ295" s="66">
        <v>0.89685501000000001</v>
      </c>
    </row>
    <row r="296" spans="2:36" ht="15.75" customHeight="1">
      <c r="B296" s="60" t="s">
        <v>1345</v>
      </c>
      <c r="C296" s="60" t="s">
        <v>29</v>
      </c>
      <c r="D296" s="60"/>
      <c r="E296" s="61">
        <v>6.5270090000000003E-2</v>
      </c>
      <c r="F296" s="62">
        <v>6.5270090000000003E-2</v>
      </c>
      <c r="Y296" s="63"/>
      <c r="Z296" s="64" t="s">
        <v>61</v>
      </c>
      <c r="AA296" s="64"/>
      <c r="AB296" s="65">
        <v>0.38959859999999996</v>
      </c>
      <c r="AC296" s="66">
        <v>0.38959859999999996</v>
      </c>
      <c r="AF296" s="63"/>
      <c r="AG296" s="64" t="s">
        <v>1279</v>
      </c>
      <c r="AH296" s="64"/>
      <c r="AI296" s="65">
        <v>0.82332590999999999</v>
      </c>
      <c r="AJ296" s="66">
        <v>0.82332590999999999</v>
      </c>
    </row>
    <row r="297" spans="2:36" ht="15.75" customHeight="1">
      <c r="B297" s="60" t="s">
        <v>1022</v>
      </c>
      <c r="C297" s="60" t="s">
        <v>29</v>
      </c>
      <c r="D297" s="60"/>
      <c r="E297" s="61">
        <v>6.5031220000000001E-2</v>
      </c>
      <c r="F297" s="62">
        <v>6.5031220000000001E-2</v>
      </c>
      <c r="Y297" s="63"/>
      <c r="Z297" s="64" t="s">
        <v>120</v>
      </c>
      <c r="AA297" s="64"/>
      <c r="AB297" s="65">
        <v>0.23437237999999999</v>
      </c>
      <c r="AC297" s="66">
        <v>0.23437237999999999</v>
      </c>
      <c r="AF297" s="63"/>
      <c r="AG297" s="64" t="s">
        <v>1305</v>
      </c>
      <c r="AH297" s="64"/>
      <c r="AI297" s="65">
        <v>0.79427700000000001</v>
      </c>
      <c r="AJ297" s="66">
        <v>0.79427700000000001</v>
      </c>
    </row>
    <row r="298" spans="2:36" ht="15.75" customHeight="1">
      <c r="B298" s="60" t="s">
        <v>2049</v>
      </c>
      <c r="C298" s="60" t="s">
        <v>29</v>
      </c>
      <c r="D298" s="60"/>
      <c r="E298" s="61">
        <v>6.4308000000000004E-2</v>
      </c>
      <c r="F298" s="62">
        <v>6.4308000000000004E-2</v>
      </c>
      <c r="Y298" s="63"/>
      <c r="Z298" s="64" t="s">
        <v>45</v>
      </c>
      <c r="AA298" s="64"/>
      <c r="AB298" s="65">
        <v>6.3603550000000009E-2</v>
      </c>
      <c r="AC298" s="66">
        <v>6.3603550000000009E-2</v>
      </c>
      <c r="AF298" s="63"/>
      <c r="AG298" s="64" t="s">
        <v>956</v>
      </c>
      <c r="AH298" s="64"/>
      <c r="AI298" s="65">
        <v>0.77471330999999999</v>
      </c>
      <c r="AJ298" s="66">
        <v>0.77471330999999999</v>
      </c>
    </row>
    <row r="299" spans="2:36" ht="15.75" customHeight="1">
      <c r="B299" s="60" t="s">
        <v>1004</v>
      </c>
      <c r="C299" s="60" t="s">
        <v>2022</v>
      </c>
      <c r="D299" s="60"/>
      <c r="E299" s="61">
        <v>6.4211379999999998E-2</v>
      </c>
      <c r="F299" s="62">
        <v>6.4211379999999998E-2</v>
      </c>
      <c r="Y299" s="63"/>
      <c r="Z299" s="64" t="s">
        <v>319</v>
      </c>
      <c r="AA299" s="64"/>
      <c r="AB299" s="65">
        <v>5.983078E-2</v>
      </c>
      <c r="AC299" s="66">
        <v>5.983078E-2</v>
      </c>
      <c r="AF299" s="63"/>
      <c r="AG299" s="64" t="s">
        <v>1386</v>
      </c>
      <c r="AH299" s="64"/>
      <c r="AI299" s="65">
        <v>0.74048108999999995</v>
      </c>
      <c r="AJ299" s="66">
        <v>0.74048108999999995</v>
      </c>
    </row>
    <row r="300" spans="2:36" ht="15.75" customHeight="1">
      <c r="B300" s="60" t="s">
        <v>1139</v>
      </c>
      <c r="C300" s="60" t="s">
        <v>29</v>
      </c>
      <c r="D300" s="60"/>
      <c r="E300" s="61">
        <v>6.3393000000000005E-2</v>
      </c>
      <c r="F300" s="62">
        <v>6.3393000000000005E-2</v>
      </c>
      <c r="Y300" s="63"/>
      <c r="Z300" s="64" t="s">
        <v>310</v>
      </c>
      <c r="AA300" s="64"/>
      <c r="AB300" s="65">
        <v>5.8196279999999996E-2</v>
      </c>
      <c r="AC300" s="66">
        <v>5.8196279999999996E-2</v>
      </c>
      <c r="AF300" s="63"/>
      <c r="AG300" s="64" t="s">
        <v>1029</v>
      </c>
      <c r="AH300" s="64"/>
      <c r="AI300" s="65">
        <v>0.7215954</v>
      </c>
      <c r="AJ300" s="66">
        <v>0.7215954</v>
      </c>
    </row>
    <row r="301" spans="2:36" ht="15.75" customHeight="1">
      <c r="B301" s="60" t="s">
        <v>887</v>
      </c>
      <c r="C301" s="60" t="s">
        <v>147</v>
      </c>
      <c r="D301" s="60"/>
      <c r="E301" s="61">
        <v>6.1720110000000002E-2</v>
      </c>
      <c r="F301" s="62">
        <v>6.1720110000000002E-2</v>
      </c>
      <c r="Y301" s="63"/>
      <c r="Z301" s="64" t="s">
        <v>91</v>
      </c>
      <c r="AA301" s="64"/>
      <c r="AB301" s="65">
        <v>5.7918560000000001E-2</v>
      </c>
      <c r="AC301" s="66">
        <v>5.7918560000000001E-2</v>
      </c>
      <c r="AF301" s="63"/>
      <c r="AG301" s="64" t="s">
        <v>1117</v>
      </c>
      <c r="AH301" s="64"/>
      <c r="AI301" s="65">
        <v>0.68184765000000003</v>
      </c>
      <c r="AJ301" s="66">
        <v>0.68184765000000003</v>
      </c>
    </row>
    <row r="302" spans="2:36" ht="15.75" customHeight="1">
      <c r="B302" s="60" t="s">
        <v>1400</v>
      </c>
      <c r="C302" s="60" t="s">
        <v>29</v>
      </c>
      <c r="D302" s="60"/>
      <c r="E302" s="61">
        <v>5.9621930000000004E-2</v>
      </c>
      <c r="F302" s="62">
        <v>5.9621930000000004E-2</v>
      </c>
      <c r="Y302" s="63"/>
      <c r="Z302" s="64" t="s">
        <v>161</v>
      </c>
      <c r="AA302" s="64"/>
      <c r="AB302" s="65">
        <v>5.7280559999999994E-2</v>
      </c>
      <c r="AC302" s="66">
        <v>5.7280559999999994E-2</v>
      </c>
      <c r="AF302" s="63"/>
      <c r="AG302" s="64" t="s">
        <v>1030</v>
      </c>
      <c r="AH302" s="64"/>
      <c r="AI302" s="65">
        <v>0.67800000000000005</v>
      </c>
      <c r="AJ302" s="66">
        <v>0.67800000000000005</v>
      </c>
    </row>
    <row r="303" spans="2:36" ht="15.75" customHeight="1">
      <c r="B303" s="60" t="s">
        <v>1413</v>
      </c>
      <c r="C303" s="60" t="s">
        <v>29</v>
      </c>
      <c r="D303" s="60"/>
      <c r="E303" s="61">
        <v>5.7969E-2</v>
      </c>
      <c r="F303" s="62">
        <v>5.7969E-2</v>
      </c>
      <c r="Y303" s="63"/>
      <c r="Z303" s="64" t="s">
        <v>330</v>
      </c>
      <c r="AA303" s="64"/>
      <c r="AB303" s="65">
        <v>4.9208040000000002E-2</v>
      </c>
      <c r="AC303" s="66">
        <v>4.9208040000000002E-2</v>
      </c>
      <c r="AF303" s="63"/>
      <c r="AG303" s="64" t="s">
        <v>1088</v>
      </c>
      <c r="AH303" s="64"/>
      <c r="AI303" s="65">
        <v>0.60342000000000007</v>
      </c>
      <c r="AJ303" s="66">
        <v>0.60342000000000007</v>
      </c>
    </row>
    <row r="304" spans="2:36" ht="15.75" customHeight="1">
      <c r="B304" s="60" t="s">
        <v>1255</v>
      </c>
      <c r="C304" s="60" t="s">
        <v>29</v>
      </c>
      <c r="D304" s="60"/>
      <c r="E304" s="61">
        <v>5.758812E-2</v>
      </c>
      <c r="F304" s="62">
        <v>5.758812E-2</v>
      </c>
      <c r="Y304" s="63"/>
      <c r="Z304" s="64" t="s">
        <v>138</v>
      </c>
      <c r="AA304" s="64"/>
      <c r="AB304" s="65">
        <v>2.6694970000000002E-2</v>
      </c>
      <c r="AC304" s="66">
        <v>2.6694970000000002E-2</v>
      </c>
      <c r="AF304" s="63"/>
      <c r="AG304" s="64" t="s">
        <v>1387</v>
      </c>
      <c r="AH304" s="64"/>
      <c r="AI304" s="65">
        <v>0.60078935999999994</v>
      </c>
      <c r="AJ304" s="66">
        <v>0.60078935999999994</v>
      </c>
    </row>
    <row r="305" spans="2:36" ht="15.75" customHeight="1">
      <c r="B305" s="60" t="s">
        <v>995</v>
      </c>
      <c r="C305" s="60" t="s">
        <v>29</v>
      </c>
      <c r="D305" s="60"/>
      <c r="E305" s="61">
        <v>5.754076000000001E-2</v>
      </c>
      <c r="F305" s="62">
        <v>5.754076000000001E-2</v>
      </c>
      <c r="Y305" s="60" t="s">
        <v>1475</v>
      </c>
      <c r="Z305" s="55"/>
      <c r="AA305" s="60"/>
      <c r="AB305" s="61">
        <v>6.4092791899999995</v>
      </c>
      <c r="AC305" s="62">
        <v>6.4092791899999995</v>
      </c>
      <c r="AF305" s="63"/>
      <c r="AG305" s="64" t="s">
        <v>1299</v>
      </c>
      <c r="AH305" s="64"/>
      <c r="AI305" s="65">
        <v>0.54730532999999992</v>
      </c>
      <c r="AJ305" s="66">
        <v>0.54730532999999992</v>
      </c>
    </row>
    <row r="306" spans="2:36" ht="15.75" customHeight="1">
      <c r="B306" s="60" t="s">
        <v>1146</v>
      </c>
      <c r="C306" s="60" t="s">
        <v>29</v>
      </c>
      <c r="D306" s="60"/>
      <c r="E306" s="61">
        <v>5.7168719999999999E-2</v>
      </c>
      <c r="F306" s="62">
        <v>5.7168719999999999E-2</v>
      </c>
      <c r="Y306" s="60" t="s">
        <v>1346</v>
      </c>
      <c r="Z306" s="60" t="s">
        <v>244</v>
      </c>
      <c r="AA306" s="60"/>
      <c r="AB306" s="61">
        <v>1.96339986</v>
      </c>
      <c r="AC306" s="62">
        <v>1.96339986</v>
      </c>
      <c r="AF306" s="63"/>
      <c r="AG306" s="64" t="s">
        <v>1234</v>
      </c>
      <c r="AH306" s="64"/>
      <c r="AI306" s="65">
        <v>0.52708058999999996</v>
      </c>
      <c r="AJ306" s="66">
        <v>0.52708058999999996</v>
      </c>
    </row>
    <row r="307" spans="2:36" ht="15.75" customHeight="1">
      <c r="B307" s="60" t="s">
        <v>1163</v>
      </c>
      <c r="C307" s="60" t="s">
        <v>1998</v>
      </c>
      <c r="D307" s="60"/>
      <c r="E307" s="61">
        <v>5.6013480000000004E-2</v>
      </c>
      <c r="F307" s="62">
        <v>5.6013480000000004E-2</v>
      </c>
      <c r="Y307" s="63"/>
      <c r="Z307" s="64" t="s">
        <v>217</v>
      </c>
      <c r="AA307" s="64"/>
      <c r="AB307" s="65">
        <v>1.4651485200000001</v>
      </c>
      <c r="AC307" s="66">
        <v>1.4651485200000001</v>
      </c>
      <c r="AF307" s="63"/>
      <c r="AG307" s="64" t="s">
        <v>1121</v>
      </c>
      <c r="AH307" s="64"/>
      <c r="AI307" s="65">
        <v>0.51563934</v>
      </c>
      <c r="AJ307" s="66">
        <v>0.51563934</v>
      </c>
    </row>
    <row r="308" spans="2:36" ht="15.75" customHeight="1">
      <c r="B308" s="60" t="s">
        <v>1189</v>
      </c>
      <c r="C308" s="60" t="s">
        <v>29</v>
      </c>
      <c r="D308" s="60"/>
      <c r="E308" s="61">
        <v>5.6000000000000001E-2</v>
      </c>
      <c r="F308" s="62">
        <v>5.6000000000000001E-2</v>
      </c>
      <c r="Y308" s="63"/>
      <c r="Z308" s="64" t="s">
        <v>202</v>
      </c>
      <c r="AA308" s="64"/>
      <c r="AB308" s="65">
        <v>1.08578449</v>
      </c>
      <c r="AC308" s="66">
        <v>1.08578449</v>
      </c>
      <c r="AF308" s="63"/>
      <c r="AG308" s="64" t="s">
        <v>1040</v>
      </c>
      <c r="AH308" s="64"/>
      <c r="AI308" s="65">
        <v>0.51527999999999996</v>
      </c>
      <c r="AJ308" s="66">
        <v>0.51527999999999996</v>
      </c>
    </row>
    <row r="309" spans="2:36" ht="15.75" customHeight="1">
      <c r="B309" s="60" t="s">
        <v>997</v>
      </c>
      <c r="C309" s="60" t="s">
        <v>29</v>
      </c>
      <c r="D309" s="60"/>
      <c r="E309" s="61">
        <v>5.4064639999999997E-2</v>
      </c>
      <c r="F309" s="62">
        <v>5.4064639999999997E-2</v>
      </c>
      <c r="Y309" s="63"/>
      <c r="Z309" s="64" t="s">
        <v>128</v>
      </c>
      <c r="AA309" s="64"/>
      <c r="AB309" s="65">
        <v>1.0587681599999998</v>
      </c>
      <c r="AC309" s="66">
        <v>1.0587681599999998</v>
      </c>
      <c r="AF309" s="63"/>
      <c r="AG309" s="64" t="s">
        <v>1414</v>
      </c>
      <c r="AH309" s="64"/>
      <c r="AI309" s="65">
        <v>0.51162558000000002</v>
      </c>
      <c r="AJ309" s="66">
        <v>0.51162558000000002</v>
      </c>
    </row>
    <row r="310" spans="2:36" ht="15.75" customHeight="1">
      <c r="B310" s="60" t="s">
        <v>1164</v>
      </c>
      <c r="C310" s="60" t="s">
        <v>29</v>
      </c>
      <c r="D310" s="60"/>
      <c r="E310" s="61">
        <v>5.38772E-2</v>
      </c>
      <c r="F310" s="62">
        <v>5.38772E-2</v>
      </c>
      <c r="Y310" s="63"/>
      <c r="Z310" s="64" t="s">
        <v>91</v>
      </c>
      <c r="AA310" s="64"/>
      <c r="AB310" s="65">
        <v>0.16382968000000001</v>
      </c>
      <c r="AC310" s="66">
        <v>0.16382968000000001</v>
      </c>
      <c r="AF310" s="63"/>
      <c r="AG310" s="64" t="s">
        <v>895</v>
      </c>
      <c r="AH310" s="64"/>
      <c r="AI310" s="65">
        <v>0.42576674000000003</v>
      </c>
      <c r="AJ310" s="66">
        <v>0.42576674000000003</v>
      </c>
    </row>
    <row r="311" spans="2:36" ht="15.75" customHeight="1">
      <c r="B311" s="60" t="s">
        <v>2071</v>
      </c>
      <c r="C311" s="60" t="s">
        <v>29</v>
      </c>
      <c r="D311" s="60"/>
      <c r="E311" s="61">
        <v>5.3840160000000005E-2</v>
      </c>
      <c r="F311" s="62">
        <v>5.3840160000000005E-2</v>
      </c>
      <c r="Y311" s="63"/>
      <c r="Z311" s="64" t="s">
        <v>138</v>
      </c>
      <c r="AA311" s="64"/>
      <c r="AB311" s="65">
        <v>0.11780425999999999</v>
      </c>
      <c r="AC311" s="66">
        <v>0.11780425999999999</v>
      </c>
      <c r="AF311" s="63"/>
      <c r="AG311" s="64" t="s">
        <v>1291</v>
      </c>
      <c r="AH311" s="64"/>
      <c r="AI311" s="65">
        <v>0.42475344000000004</v>
      </c>
      <c r="AJ311" s="66">
        <v>0.42475344000000004</v>
      </c>
    </row>
    <row r="312" spans="2:36" ht="15.75" customHeight="1">
      <c r="B312" s="60" t="s">
        <v>1398</v>
      </c>
      <c r="C312" s="60" t="s">
        <v>29</v>
      </c>
      <c r="D312" s="60"/>
      <c r="E312" s="61">
        <v>5.3542629999999994E-2</v>
      </c>
      <c r="F312" s="62">
        <v>5.3542629999999994E-2</v>
      </c>
      <c r="Y312" s="63"/>
      <c r="Z312" s="64" t="s">
        <v>61</v>
      </c>
      <c r="AA312" s="64"/>
      <c r="AB312" s="65">
        <v>7.7682600000000004E-2</v>
      </c>
      <c r="AC312" s="66">
        <v>7.7682600000000004E-2</v>
      </c>
      <c r="AF312" s="63"/>
      <c r="AG312" s="64" t="s">
        <v>976</v>
      </c>
      <c r="AH312" s="64"/>
      <c r="AI312" s="65">
        <v>0.41664456</v>
      </c>
      <c r="AJ312" s="66">
        <v>0.41664456</v>
      </c>
    </row>
    <row r="313" spans="2:36" ht="15.75" customHeight="1">
      <c r="B313" s="60" t="s">
        <v>884</v>
      </c>
      <c r="C313" s="60" t="s">
        <v>29</v>
      </c>
      <c r="D313" s="60"/>
      <c r="E313" s="61">
        <v>5.2818770000000001E-2</v>
      </c>
      <c r="F313" s="62">
        <v>5.2818770000000001E-2</v>
      </c>
      <c r="Y313" s="63"/>
      <c r="Z313" s="64" t="s">
        <v>193</v>
      </c>
      <c r="AA313" s="64"/>
      <c r="AB313" s="65">
        <v>7.6221119999999989E-2</v>
      </c>
      <c r="AC313" s="66">
        <v>7.6221119999999989E-2</v>
      </c>
      <c r="AF313" s="63"/>
      <c r="AG313" s="64" t="s">
        <v>920</v>
      </c>
      <c r="AH313" s="64"/>
      <c r="AI313" s="65">
        <v>0.37592555</v>
      </c>
      <c r="AJ313" s="66">
        <v>0.37592555</v>
      </c>
    </row>
    <row r="314" spans="2:36" ht="15.75" customHeight="1">
      <c r="B314" s="60" t="s">
        <v>965</v>
      </c>
      <c r="C314" s="60" t="s">
        <v>29</v>
      </c>
      <c r="D314" s="60"/>
      <c r="E314" s="61">
        <v>5.273982E-2</v>
      </c>
      <c r="F314" s="62">
        <v>5.273982E-2</v>
      </c>
      <c r="Y314" s="63"/>
      <c r="Z314" s="64" t="s">
        <v>120</v>
      </c>
      <c r="AA314" s="64"/>
      <c r="AB314" s="65">
        <v>7.0291320000000004E-2</v>
      </c>
      <c r="AC314" s="66">
        <v>7.0291320000000004E-2</v>
      </c>
      <c r="AF314" s="63"/>
      <c r="AG314" s="64" t="s">
        <v>1060</v>
      </c>
      <c r="AH314" s="64"/>
      <c r="AI314" s="65">
        <v>0.33689277000000001</v>
      </c>
      <c r="AJ314" s="66">
        <v>0.33689277000000001</v>
      </c>
    </row>
    <row r="315" spans="2:36" ht="15.75" customHeight="1">
      <c r="B315" s="60" t="s">
        <v>909</v>
      </c>
      <c r="C315" s="60" t="s">
        <v>29</v>
      </c>
      <c r="D315" s="60"/>
      <c r="E315" s="61">
        <v>5.0556169999999997E-2</v>
      </c>
      <c r="F315" s="62">
        <v>5.0556169999999997E-2</v>
      </c>
      <c r="Y315" s="63"/>
      <c r="Z315" s="64" t="s">
        <v>53</v>
      </c>
      <c r="AA315" s="64"/>
      <c r="AB315" s="65">
        <v>5.9574100000000005E-2</v>
      </c>
      <c r="AC315" s="66">
        <v>5.9574100000000005E-2</v>
      </c>
      <c r="AF315" s="63"/>
      <c r="AG315" s="64" t="s">
        <v>1098</v>
      </c>
      <c r="AH315" s="64"/>
      <c r="AI315" s="65">
        <v>0.33640665000000003</v>
      </c>
      <c r="AJ315" s="66">
        <v>0.33640665000000003</v>
      </c>
    </row>
    <row r="316" spans="2:36" ht="15.75" customHeight="1">
      <c r="B316" s="60" t="s">
        <v>1115</v>
      </c>
      <c r="C316" s="60" t="s">
        <v>121</v>
      </c>
      <c r="D316" s="60"/>
      <c r="E316" s="61">
        <v>5.0448739999999999E-2</v>
      </c>
      <c r="F316" s="62">
        <v>5.0448739999999999E-2</v>
      </c>
      <c r="Y316" s="63"/>
      <c r="Z316" s="64" t="s">
        <v>70</v>
      </c>
      <c r="AA316" s="64"/>
      <c r="AB316" s="65">
        <v>4.1710419999999998E-2</v>
      </c>
      <c r="AC316" s="66">
        <v>4.1710419999999998E-2</v>
      </c>
      <c r="AF316" s="63"/>
      <c r="AG316" s="64" t="s">
        <v>919</v>
      </c>
      <c r="AH316" s="64"/>
      <c r="AI316" s="65">
        <v>0.32106012</v>
      </c>
      <c r="AJ316" s="66">
        <v>0.32106012</v>
      </c>
    </row>
    <row r="317" spans="2:36" ht="15.75" customHeight="1">
      <c r="B317" s="60" t="s">
        <v>905</v>
      </c>
      <c r="C317" s="60" t="s">
        <v>2026</v>
      </c>
      <c r="D317" s="60"/>
      <c r="E317" s="61">
        <v>4.9646469999999998E-2</v>
      </c>
      <c r="F317" s="62">
        <v>4.9646469999999998E-2</v>
      </c>
      <c r="Y317" s="63"/>
      <c r="Z317" s="64" t="s">
        <v>319</v>
      </c>
      <c r="AA317" s="64"/>
      <c r="AB317" s="65">
        <v>2.2989160000000002E-2</v>
      </c>
      <c r="AC317" s="66">
        <v>2.2989160000000002E-2</v>
      </c>
      <c r="AF317" s="63"/>
      <c r="AG317" s="64" t="s">
        <v>1195</v>
      </c>
      <c r="AH317" s="64"/>
      <c r="AI317" s="65">
        <v>0.31628022</v>
      </c>
      <c r="AJ317" s="66">
        <v>0.31628022</v>
      </c>
    </row>
    <row r="318" spans="2:36" ht="15.75" customHeight="1">
      <c r="B318" s="60" t="s">
        <v>1065</v>
      </c>
      <c r="C318" s="60" t="s">
        <v>29</v>
      </c>
      <c r="D318" s="60"/>
      <c r="E318" s="61">
        <v>4.807152E-2</v>
      </c>
      <c r="F318" s="62">
        <v>4.807152E-2</v>
      </c>
      <c r="Y318" s="63"/>
      <c r="Z318" s="64" t="s">
        <v>45</v>
      </c>
      <c r="AA318" s="64"/>
      <c r="AB318" s="65">
        <v>1.6184879999999999E-2</v>
      </c>
      <c r="AC318" s="66">
        <v>1.6184879999999999E-2</v>
      </c>
      <c r="AF318" s="63"/>
      <c r="AG318" s="64" t="s">
        <v>1289</v>
      </c>
      <c r="AH318" s="64"/>
      <c r="AI318" s="65">
        <v>0.30588309000000002</v>
      </c>
      <c r="AJ318" s="66">
        <v>0.30588309000000002</v>
      </c>
    </row>
    <row r="319" spans="2:36" ht="15.75" customHeight="1">
      <c r="B319" s="60" t="s">
        <v>1093</v>
      </c>
      <c r="C319" s="60" t="s">
        <v>29</v>
      </c>
      <c r="D319" s="60"/>
      <c r="E319" s="61">
        <v>4.7939920000000004E-2</v>
      </c>
      <c r="F319" s="62">
        <v>4.7939920000000004E-2</v>
      </c>
      <c r="Y319" s="63"/>
      <c r="Z319" s="64" t="s">
        <v>87</v>
      </c>
      <c r="AA319" s="64"/>
      <c r="AB319" s="65">
        <v>4.8957100000000002E-3</v>
      </c>
      <c r="AC319" s="66">
        <v>4.8957100000000002E-3</v>
      </c>
      <c r="AF319" s="63"/>
      <c r="AG319" s="64" t="s">
        <v>1372</v>
      </c>
      <c r="AH319" s="64"/>
      <c r="AI319" s="65">
        <v>0.30075063000000002</v>
      </c>
      <c r="AJ319" s="66">
        <v>0.30075063000000002</v>
      </c>
    </row>
    <row r="320" spans="2:36" ht="15.75" customHeight="1">
      <c r="B320" s="60" t="s">
        <v>1383</v>
      </c>
      <c r="C320" s="60" t="s">
        <v>29</v>
      </c>
      <c r="D320" s="60"/>
      <c r="E320" s="61">
        <v>4.7537999999999997E-2</v>
      </c>
      <c r="F320" s="62">
        <v>4.7537999999999997E-2</v>
      </c>
      <c r="Y320" s="60" t="s">
        <v>1474</v>
      </c>
      <c r="Z320" s="55"/>
      <c r="AA320" s="60"/>
      <c r="AB320" s="61">
        <v>6.22428428</v>
      </c>
      <c r="AC320" s="62">
        <v>6.22428428</v>
      </c>
      <c r="AF320" s="63"/>
      <c r="AG320" s="64" t="s">
        <v>1401</v>
      </c>
      <c r="AH320" s="64"/>
      <c r="AI320" s="65">
        <v>0.28207172999999996</v>
      </c>
      <c r="AJ320" s="66">
        <v>0.28207172999999996</v>
      </c>
    </row>
    <row r="321" spans="2:36" ht="15.75" customHeight="1">
      <c r="B321" s="60" t="s">
        <v>1023</v>
      </c>
      <c r="C321" s="60" t="s">
        <v>29</v>
      </c>
      <c r="D321" s="60"/>
      <c r="E321" s="61">
        <v>4.5656509999999997E-2</v>
      </c>
      <c r="F321" s="62">
        <v>4.5656509999999997E-2</v>
      </c>
      <c r="Y321" s="60" t="s">
        <v>1132</v>
      </c>
      <c r="Z321" s="60" t="s">
        <v>217</v>
      </c>
      <c r="AA321" s="60"/>
      <c r="AB321" s="61">
        <v>3.4424009999999998</v>
      </c>
      <c r="AC321" s="62">
        <v>3.4424009999999998</v>
      </c>
      <c r="AF321" s="63"/>
      <c r="AG321" s="64" t="s">
        <v>973</v>
      </c>
      <c r="AH321" s="64"/>
      <c r="AI321" s="65">
        <v>0.28118015999999996</v>
      </c>
      <c r="AJ321" s="66">
        <v>0.28118015999999996</v>
      </c>
    </row>
    <row r="322" spans="2:36" ht="15.75" customHeight="1">
      <c r="B322" s="60" t="s">
        <v>1012</v>
      </c>
      <c r="C322" s="60" t="s">
        <v>29</v>
      </c>
      <c r="D322" s="60"/>
      <c r="E322" s="61">
        <v>4.4821150000000011E-2</v>
      </c>
      <c r="F322" s="62">
        <v>4.4821150000000011E-2</v>
      </c>
      <c r="Y322" s="63"/>
      <c r="Z322" s="64" t="s">
        <v>244</v>
      </c>
      <c r="AA322" s="64"/>
      <c r="AB322" s="65">
        <v>1.6943186100000001</v>
      </c>
      <c r="AC322" s="66">
        <v>1.6943186100000001</v>
      </c>
      <c r="AF322" s="63"/>
      <c r="AG322" s="64" t="s">
        <v>929</v>
      </c>
      <c r="AH322" s="64"/>
      <c r="AI322" s="65">
        <v>0.26643027000000002</v>
      </c>
      <c r="AJ322" s="66">
        <v>0.26643027000000002</v>
      </c>
    </row>
    <row r="323" spans="2:36" ht="15.75" customHeight="1">
      <c r="B323" s="60" t="s">
        <v>1216</v>
      </c>
      <c r="C323" s="60" t="s">
        <v>256</v>
      </c>
      <c r="D323" s="60"/>
      <c r="E323" s="61">
        <v>4.3143300000000002E-2</v>
      </c>
      <c r="F323" s="62">
        <v>4.3143300000000002E-2</v>
      </c>
      <c r="Y323" s="63"/>
      <c r="Z323" s="64" t="s">
        <v>120</v>
      </c>
      <c r="AA323" s="64"/>
      <c r="AB323" s="65">
        <v>0.33936028000000001</v>
      </c>
      <c r="AC323" s="66">
        <v>0.33936028000000001</v>
      </c>
      <c r="AF323" s="63"/>
      <c r="AG323" s="64" t="s">
        <v>897</v>
      </c>
      <c r="AH323" s="64"/>
      <c r="AI323" s="65">
        <v>0.25425339000000002</v>
      </c>
      <c r="AJ323" s="66">
        <v>0.25425339000000002</v>
      </c>
    </row>
    <row r="324" spans="2:36" ht="15.75" customHeight="1">
      <c r="B324" s="60" t="s">
        <v>1080</v>
      </c>
      <c r="C324" s="60" t="s">
        <v>29</v>
      </c>
      <c r="D324" s="60"/>
      <c r="E324" s="61">
        <v>4.2664500000000001E-2</v>
      </c>
      <c r="F324" s="62">
        <v>4.2664500000000001E-2</v>
      </c>
      <c r="Y324" s="63"/>
      <c r="Z324" s="64" t="s">
        <v>202</v>
      </c>
      <c r="AA324" s="64"/>
      <c r="AB324" s="65">
        <v>0.24704687</v>
      </c>
      <c r="AC324" s="66">
        <v>0.24704687</v>
      </c>
      <c r="AF324" s="63"/>
      <c r="AG324" s="64" t="s">
        <v>1129</v>
      </c>
      <c r="AH324" s="64"/>
      <c r="AI324" s="65">
        <v>0.25141257</v>
      </c>
      <c r="AJ324" s="66">
        <v>0.25141257</v>
      </c>
    </row>
    <row r="325" spans="2:36" ht="15.75" customHeight="1">
      <c r="B325" s="60" t="s">
        <v>1284</v>
      </c>
      <c r="C325" s="60" t="s">
        <v>29</v>
      </c>
      <c r="D325" s="60"/>
      <c r="E325" s="61">
        <v>4.2364910000000006E-2</v>
      </c>
      <c r="F325" s="62">
        <v>4.2364910000000006E-2</v>
      </c>
      <c r="Y325" s="63"/>
      <c r="Z325" s="64" t="s">
        <v>128</v>
      </c>
      <c r="AA325" s="64"/>
      <c r="AB325" s="65">
        <v>0.20369399999999999</v>
      </c>
      <c r="AC325" s="66">
        <v>0.20369399999999999</v>
      </c>
      <c r="AF325" s="63"/>
      <c r="AG325" s="64" t="s">
        <v>1002</v>
      </c>
      <c r="AH325" s="64"/>
      <c r="AI325" s="65">
        <v>0.24776154</v>
      </c>
      <c r="AJ325" s="66">
        <v>0.24776154</v>
      </c>
    </row>
    <row r="326" spans="2:36" ht="15.75" customHeight="1">
      <c r="B326" s="60" t="s">
        <v>1024</v>
      </c>
      <c r="C326" s="60" t="s">
        <v>2041</v>
      </c>
      <c r="D326" s="60"/>
      <c r="E326" s="61">
        <v>4.1972999999999996E-2</v>
      </c>
      <c r="F326" s="62">
        <v>4.1972999999999996E-2</v>
      </c>
      <c r="Y326" s="63"/>
      <c r="Z326" s="64" t="s">
        <v>87</v>
      </c>
      <c r="AA326" s="64"/>
      <c r="AB326" s="65">
        <v>0.13673480999999998</v>
      </c>
      <c r="AC326" s="66">
        <v>0.13673480999999998</v>
      </c>
      <c r="AF326" s="63"/>
      <c r="AG326" s="64" t="s">
        <v>1336</v>
      </c>
      <c r="AH326" s="64"/>
      <c r="AI326" s="65">
        <v>0.23757120000000001</v>
      </c>
      <c r="AJ326" s="66">
        <v>0.23757120000000001</v>
      </c>
    </row>
    <row r="327" spans="2:36" ht="15.75" customHeight="1">
      <c r="B327" s="60" t="s">
        <v>1032</v>
      </c>
      <c r="C327" s="60" t="s">
        <v>29</v>
      </c>
      <c r="D327" s="60"/>
      <c r="E327" s="61">
        <v>4.1866500000000001E-2</v>
      </c>
      <c r="F327" s="62">
        <v>4.1866500000000001E-2</v>
      </c>
      <c r="Y327" s="63"/>
      <c r="Z327" s="64" t="s">
        <v>193</v>
      </c>
      <c r="AA327" s="64"/>
      <c r="AB327" s="65">
        <v>8.642952000000001E-2</v>
      </c>
      <c r="AC327" s="66">
        <v>8.642952000000001E-2</v>
      </c>
      <c r="AF327" s="63"/>
      <c r="AG327" s="64" t="s">
        <v>1253</v>
      </c>
      <c r="AH327" s="64"/>
      <c r="AI327" s="65">
        <v>0.23104116999999999</v>
      </c>
      <c r="AJ327" s="66">
        <v>0.23104116999999999</v>
      </c>
    </row>
    <row r="328" spans="2:36" ht="15.75" customHeight="1">
      <c r="B328" s="60" t="s">
        <v>1309</v>
      </c>
      <c r="C328" s="60" t="s">
        <v>29</v>
      </c>
      <c r="D328" s="60"/>
      <c r="E328" s="61">
        <v>4.133146E-2</v>
      </c>
      <c r="F328" s="62">
        <v>4.133146E-2</v>
      </c>
      <c r="Y328" s="63"/>
      <c r="Z328" s="64" t="s">
        <v>91</v>
      </c>
      <c r="AA328" s="64"/>
      <c r="AB328" s="65">
        <v>3.8377359999999999E-2</v>
      </c>
      <c r="AC328" s="66">
        <v>3.8377359999999999E-2</v>
      </c>
      <c r="AF328" s="63"/>
      <c r="AG328" s="64" t="s">
        <v>1351</v>
      </c>
      <c r="AH328" s="64"/>
      <c r="AI328" s="65">
        <v>0.22868601000000002</v>
      </c>
      <c r="AJ328" s="66">
        <v>0.22868601000000002</v>
      </c>
    </row>
    <row r="329" spans="2:36" ht="15.75" customHeight="1">
      <c r="B329" s="60" t="s">
        <v>1397</v>
      </c>
      <c r="C329" s="60" t="s">
        <v>29</v>
      </c>
      <c r="D329" s="60"/>
      <c r="E329" s="61">
        <v>4.104E-2</v>
      </c>
      <c r="F329" s="62">
        <v>4.104E-2</v>
      </c>
      <c r="Y329" s="63"/>
      <c r="Z329" s="64" t="s">
        <v>138</v>
      </c>
      <c r="AA329" s="64"/>
      <c r="AB329" s="65">
        <v>1.6881650000000002E-2</v>
      </c>
      <c r="AC329" s="66">
        <v>1.6881650000000002E-2</v>
      </c>
      <c r="AF329" s="63"/>
      <c r="AG329" s="64" t="s">
        <v>1349</v>
      </c>
      <c r="AH329" s="64"/>
      <c r="AI329" s="65">
        <v>0.22828766</v>
      </c>
      <c r="AJ329" s="66">
        <v>0.22828766</v>
      </c>
    </row>
    <row r="330" spans="2:36" ht="15.75" customHeight="1">
      <c r="B330" s="60" t="s">
        <v>1261</v>
      </c>
      <c r="C330" s="60" t="s">
        <v>29</v>
      </c>
      <c r="D330" s="60"/>
      <c r="E330" s="61">
        <v>4.0530839999999999E-2</v>
      </c>
      <c r="F330" s="62">
        <v>4.0530839999999999E-2</v>
      </c>
      <c r="Y330" s="63"/>
      <c r="Z330" s="64" t="s">
        <v>53</v>
      </c>
      <c r="AA330" s="64"/>
      <c r="AB330" s="65">
        <v>8.4356099999999996E-3</v>
      </c>
      <c r="AC330" s="66">
        <v>8.4356099999999996E-3</v>
      </c>
      <c r="AF330" s="63"/>
      <c r="AG330" s="64" t="s">
        <v>1183</v>
      </c>
      <c r="AH330" s="64"/>
      <c r="AI330" s="65">
        <v>0.22646616</v>
      </c>
      <c r="AJ330" s="66">
        <v>0.22646616</v>
      </c>
    </row>
    <row r="331" spans="2:36" ht="15.75" customHeight="1">
      <c r="B331" s="60" t="s">
        <v>1150</v>
      </c>
      <c r="C331" s="60" t="s">
        <v>2032</v>
      </c>
      <c r="D331" s="60"/>
      <c r="E331" s="61">
        <v>4.0440469999999999E-2</v>
      </c>
      <c r="F331" s="62">
        <v>4.0440469999999999E-2</v>
      </c>
      <c r="Y331" s="63"/>
      <c r="Z331" s="64" t="s">
        <v>306</v>
      </c>
      <c r="AA331" s="64"/>
      <c r="AB331" s="65">
        <v>4.0830900000000002E-3</v>
      </c>
      <c r="AC331" s="66">
        <v>4.0830900000000002E-3</v>
      </c>
      <c r="AF331" s="63"/>
      <c r="AG331" s="64" t="s">
        <v>1135</v>
      </c>
      <c r="AH331" s="64"/>
      <c r="AI331" s="65">
        <v>0.22034999999999999</v>
      </c>
      <c r="AJ331" s="66">
        <v>0.22034999999999999</v>
      </c>
    </row>
    <row r="332" spans="2:36" ht="15.75" customHeight="1">
      <c r="B332" s="60" t="s">
        <v>982</v>
      </c>
      <c r="C332" s="60" t="s">
        <v>29</v>
      </c>
      <c r="D332" s="60"/>
      <c r="E332" s="61">
        <v>4.0329009999999998E-2</v>
      </c>
      <c r="F332" s="62">
        <v>4.0329009999999998E-2</v>
      </c>
      <c r="Y332" s="60" t="s">
        <v>1494</v>
      </c>
      <c r="Z332" s="55"/>
      <c r="AA332" s="60"/>
      <c r="AB332" s="61">
        <v>6.2177628</v>
      </c>
      <c r="AC332" s="62">
        <v>6.2177628</v>
      </c>
      <c r="AF332" s="63"/>
      <c r="AG332" s="64" t="s">
        <v>1321</v>
      </c>
      <c r="AH332" s="64"/>
      <c r="AI332" s="65">
        <v>0.21688203</v>
      </c>
      <c r="AJ332" s="66">
        <v>0.21688203</v>
      </c>
    </row>
    <row r="333" spans="2:36" ht="15.75" customHeight="1">
      <c r="B333" s="60" t="s">
        <v>2089</v>
      </c>
      <c r="C333" s="60" t="s">
        <v>29</v>
      </c>
      <c r="D333" s="60"/>
      <c r="E333" s="61">
        <v>4.0169999999999997E-2</v>
      </c>
      <c r="F333" s="62">
        <v>4.0169999999999997E-2</v>
      </c>
      <c r="Y333" s="60" t="s">
        <v>1138</v>
      </c>
      <c r="Z333" s="60" t="s">
        <v>244</v>
      </c>
      <c r="AA333" s="60"/>
      <c r="AB333" s="61">
        <v>4.1478209399999999</v>
      </c>
      <c r="AC333" s="62">
        <v>4.1478209399999999</v>
      </c>
      <c r="AF333" s="63"/>
      <c r="AG333" s="64" t="s">
        <v>1159</v>
      </c>
      <c r="AH333" s="64"/>
      <c r="AI333" s="65">
        <v>0.21328185</v>
      </c>
      <c r="AJ333" s="66">
        <v>0.21328185</v>
      </c>
    </row>
    <row r="334" spans="2:36" ht="15.75" customHeight="1">
      <c r="B334" s="60" t="s">
        <v>1314</v>
      </c>
      <c r="C334" s="60" t="s">
        <v>92</v>
      </c>
      <c r="D334" s="60"/>
      <c r="E334" s="61">
        <v>3.9783230000000003E-2</v>
      </c>
      <c r="F334" s="62">
        <v>3.9783230000000003E-2</v>
      </c>
      <c r="Y334" s="63"/>
      <c r="Z334" s="64" t="s">
        <v>217</v>
      </c>
      <c r="AA334" s="64"/>
      <c r="AB334" s="65">
        <v>1.5104498399999997</v>
      </c>
      <c r="AC334" s="66">
        <v>1.5104498399999997</v>
      </c>
      <c r="AF334" s="63"/>
      <c r="AG334" s="64" t="s">
        <v>1033</v>
      </c>
      <c r="AH334" s="64"/>
      <c r="AI334" s="65">
        <v>0.20874264000000001</v>
      </c>
      <c r="AJ334" s="66">
        <v>0.20874264000000001</v>
      </c>
    </row>
    <row r="335" spans="2:36" ht="15.75" customHeight="1">
      <c r="B335" s="60" t="s">
        <v>1399</v>
      </c>
      <c r="C335" s="60" t="s">
        <v>29</v>
      </c>
      <c r="D335" s="60"/>
      <c r="E335" s="61">
        <v>3.8408699999999997E-2</v>
      </c>
      <c r="F335" s="62">
        <v>3.8408699999999997E-2</v>
      </c>
      <c r="Y335" s="63"/>
      <c r="Z335" s="64" t="s">
        <v>38</v>
      </c>
      <c r="AA335" s="64"/>
      <c r="AB335" s="65">
        <v>7.007824E-2</v>
      </c>
      <c r="AC335" s="66">
        <v>7.007824E-2</v>
      </c>
      <c r="AF335" s="63"/>
      <c r="AG335" s="64" t="s">
        <v>1178</v>
      </c>
      <c r="AH335" s="64"/>
      <c r="AI335" s="65">
        <v>0.20613573000000002</v>
      </c>
      <c r="AJ335" s="66">
        <v>0.20613573000000002</v>
      </c>
    </row>
    <row r="336" spans="2:36" ht="15.75" customHeight="1">
      <c r="B336" s="60" t="s">
        <v>1266</v>
      </c>
      <c r="C336" s="60" t="s">
        <v>29</v>
      </c>
      <c r="D336" s="60"/>
      <c r="E336" s="61">
        <v>3.8090730000000003E-2</v>
      </c>
      <c r="F336" s="62">
        <v>3.8090730000000003E-2</v>
      </c>
      <c r="Y336" s="63"/>
      <c r="Z336" s="64" t="s">
        <v>128</v>
      </c>
      <c r="AA336" s="64"/>
      <c r="AB336" s="65">
        <v>5.8796879999999996E-2</v>
      </c>
      <c r="AC336" s="66">
        <v>5.8796879999999996E-2</v>
      </c>
      <c r="AF336" s="63"/>
      <c r="AG336" s="64" t="s">
        <v>933</v>
      </c>
      <c r="AH336" s="64"/>
      <c r="AI336" s="65">
        <v>0.20250842999999999</v>
      </c>
      <c r="AJ336" s="66">
        <v>0.20250842999999999</v>
      </c>
    </row>
    <row r="337" spans="2:36" ht="15.75" customHeight="1">
      <c r="B337" s="60" t="s">
        <v>1226</v>
      </c>
      <c r="C337" s="60" t="s">
        <v>29</v>
      </c>
      <c r="D337" s="60"/>
      <c r="E337" s="61">
        <v>3.7930709999999999E-2</v>
      </c>
      <c r="F337" s="62">
        <v>3.7930709999999999E-2</v>
      </c>
      <c r="Y337" s="63"/>
      <c r="Z337" s="64" t="s">
        <v>120</v>
      </c>
      <c r="AA337" s="64"/>
      <c r="AB337" s="65">
        <v>5.0632739999999996E-2</v>
      </c>
      <c r="AC337" s="66">
        <v>5.0632739999999996E-2</v>
      </c>
      <c r="AF337" s="63"/>
      <c r="AG337" s="64" t="s">
        <v>1392</v>
      </c>
      <c r="AH337" s="64"/>
      <c r="AI337" s="65">
        <v>0.20117615999999999</v>
      </c>
      <c r="AJ337" s="66">
        <v>0.20117615999999999</v>
      </c>
    </row>
    <row r="338" spans="2:36" ht="15.75" customHeight="1">
      <c r="B338" s="60" t="s">
        <v>980</v>
      </c>
      <c r="C338" s="60" t="s">
        <v>29</v>
      </c>
      <c r="D338" s="60"/>
      <c r="E338" s="61">
        <v>3.7553530000000002E-2</v>
      </c>
      <c r="F338" s="62">
        <v>3.7553530000000002E-2</v>
      </c>
      <c r="Y338" s="63"/>
      <c r="Z338" s="64" t="s">
        <v>87</v>
      </c>
      <c r="AA338" s="64"/>
      <c r="AB338" s="65">
        <v>3.587158E-2</v>
      </c>
      <c r="AC338" s="66">
        <v>3.587158E-2</v>
      </c>
      <c r="AF338" s="63"/>
      <c r="AG338" s="64" t="s">
        <v>1096</v>
      </c>
      <c r="AH338" s="64"/>
      <c r="AI338" s="65">
        <v>0.20005407</v>
      </c>
      <c r="AJ338" s="66">
        <v>0.20005407</v>
      </c>
    </row>
    <row r="339" spans="2:36" ht="15.75" customHeight="1">
      <c r="B339" s="60" t="s">
        <v>1047</v>
      </c>
      <c r="C339" s="60" t="s">
        <v>29</v>
      </c>
      <c r="D339" s="60"/>
      <c r="E339" s="61">
        <v>3.7463069999999994E-2</v>
      </c>
      <c r="F339" s="62">
        <v>3.7463069999999994E-2</v>
      </c>
      <c r="Y339" s="63"/>
      <c r="Z339" s="64" t="s">
        <v>91</v>
      </c>
      <c r="AA339" s="64"/>
      <c r="AB339" s="65">
        <v>1.635984E-2</v>
      </c>
      <c r="AC339" s="66">
        <v>1.635984E-2</v>
      </c>
      <c r="AF339" s="63"/>
      <c r="AG339" s="64" t="s">
        <v>885</v>
      </c>
      <c r="AH339" s="64"/>
      <c r="AI339" s="65">
        <v>0.18016494</v>
      </c>
      <c r="AJ339" s="66">
        <v>0.18016494</v>
      </c>
    </row>
    <row r="340" spans="2:36" ht="15.75" customHeight="1">
      <c r="B340" s="60" t="s">
        <v>981</v>
      </c>
      <c r="C340" s="60" t="s">
        <v>29</v>
      </c>
      <c r="D340" s="60"/>
      <c r="E340" s="61">
        <v>3.6621620000000001E-2</v>
      </c>
      <c r="F340" s="62">
        <v>3.6621620000000001E-2</v>
      </c>
      <c r="Y340" s="63"/>
      <c r="Z340" s="64" t="s">
        <v>319</v>
      </c>
      <c r="AA340" s="64"/>
      <c r="AB340" s="65">
        <v>9.2611600000000009E-3</v>
      </c>
      <c r="AC340" s="66">
        <v>9.2611600000000009E-3</v>
      </c>
      <c r="AF340" s="63"/>
      <c r="AG340" s="64" t="s">
        <v>896</v>
      </c>
      <c r="AH340" s="64"/>
      <c r="AI340" s="65">
        <v>0.17205945</v>
      </c>
      <c r="AJ340" s="66">
        <v>0.17205945</v>
      </c>
    </row>
    <row r="341" spans="2:36" ht="15.75" customHeight="1">
      <c r="B341" s="60" t="s">
        <v>1415</v>
      </c>
      <c r="C341" s="60" t="s">
        <v>71</v>
      </c>
      <c r="D341" s="60"/>
      <c r="E341" s="61">
        <v>3.6323839999999996E-2</v>
      </c>
      <c r="F341" s="62">
        <v>3.6323839999999996E-2</v>
      </c>
      <c r="Y341" s="63"/>
      <c r="Z341" s="64" t="s">
        <v>61</v>
      </c>
      <c r="AA341" s="64"/>
      <c r="AB341" s="65">
        <v>2.898E-3</v>
      </c>
      <c r="AC341" s="66">
        <v>2.898E-3</v>
      </c>
      <c r="AF341" s="63"/>
      <c r="AG341" s="64" t="s">
        <v>957</v>
      </c>
      <c r="AH341" s="64"/>
      <c r="AI341" s="65">
        <v>0.16742532000000002</v>
      </c>
      <c r="AJ341" s="66">
        <v>0.16742532000000002</v>
      </c>
    </row>
    <row r="342" spans="2:36" ht="15.75" customHeight="1">
      <c r="B342" s="60" t="s">
        <v>1141</v>
      </c>
      <c r="C342" s="60" t="s">
        <v>29</v>
      </c>
      <c r="D342" s="60"/>
      <c r="E342" s="61">
        <v>3.6224720000000002E-2</v>
      </c>
      <c r="F342" s="62">
        <v>3.6224720000000002E-2</v>
      </c>
      <c r="Y342" s="63"/>
      <c r="Z342" s="64" t="s">
        <v>167</v>
      </c>
      <c r="AA342" s="64"/>
      <c r="AB342" s="65">
        <v>2.4444000000000001E-4</v>
      </c>
      <c r="AC342" s="66">
        <v>2.4444000000000001E-4</v>
      </c>
      <c r="AF342" s="63"/>
      <c r="AG342" s="64" t="s">
        <v>901</v>
      </c>
      <c r="AH342" s="64"/>
      <c r="AI342" s="65">
        <v>0.15877064999999999</v>
      </c>
      <c r="AJ342" s="66">
        <v>0.15877064999999999</v>
      </c>
    </row>
    <row r="343" spans="2:36" ht="15.75" customHeight="1">
      <c r="B343" s="60" t="s">
        <v>906</v>
      </c>
      <c r="C343" s="60" t="s">
        <v>2027</v>
      </c>
      <c r="D343" s="60"/>
      <c r="E343" s="61">
        <v>3.4783870000000001E-2</v>
      </c>
      <c r="F343" s="62">
        <v>3.4783870000000001E-2</v>
      </c>
      <c r="Y343" s="63"/>
      <c r="Z343" s="64" t="s">
        <v>138</v>
      </c>
      <c r="AA343" s="64"/>
      <c r="AB343" s="65">
        <v>2.1704E-4</v>
      </c>
      <c r="AC343" s="66">
        <v>2.1704E-4</v>
      </c>
      <c r="AF343" s="63"/>
      <c r="AG343" s="64" t="s">
        <v>1179</v>
      </c>
      <c r="AH343" s="64"/>
      <c r="AI343" s="65">
        <v>0.15175335000000001</v>
      </c>
      <c r="AJ343" s="66">
        <v>0.15175335000000001</v>
      </c>
    </row>
    <row r="344" spans="2:36" ht="15.75" customHeight="1">
      <c r="B344" s="60" t="s">
        <v>1311</v>
      </c>
      <c r="C344" s="60" t="s">
        <v>29</v>
      </c>
      <c r="D344" s="60"/>
      <c r="E344" s="61">
        <v>3.4542000000000003E-2</v>
      </c>
      <c r="F344" s="62">
        <v>3.4542000000000003E-2</v>
      </c>
      <c r="Y344" s="63"/>
      <c r="Z344" s="64" t="s">
        <v>70</v>
      </c>
      <c r="AA344" s="64"/>
      <c r="AB344" s="65">
        <v>2.1488E-4</v>
      </c>
      <c r="AC344" s="66">
        <v>2.1488E-4</v>
      </c>
      <c r="AF344" s="63"/>
      <c r="AG344" s="64" t="s">
        <v>1140</v>
      </c>
      <c r="AH344" s="64"/>
      <c r="AI344" s="65">
        <v>0.15163330999999999</v>
      </c>
      <c r="AJ344" s="66">
        <v>0.15163330999999999</v>
      </c>
    </row>
    <row r="345" spans="2:36" ht="15.75" customHeight="1">
      <c r="B345" s="60" t="s">
        <v>1326</v>
      </c>
      <c r="C345" s="60" t="s">
        <v>29</v>
      </c>
      <c r="D345" s="60"/>
      <c r="E345" s="61">
        <v>3.4200000000000001E-2</v>
      </c>
      <c r="F345" s="62">
        <v>3.4200000000000001E-2</v>
      </c>
      <c r="Y345" s="63"/>
      <c r="Z345" s="64" t="s">
        <v>193</v>
      </c>
      <c r="AA345" s="64"/>
      <c r="AB345" s="65">
        <v>1.4391999999999999E-4</v>
      </c>
      <c r="AC345" s="66">
        <v>1.4391999999999999E-4</v>
      </c>
      <c r="AF345" s="63"/>
      <c r="AG345" s="64" t="s">
        <v>913</v>
      </c>
      <c r="AH345" s="64"/>
      <c r="AI345" s="65">
        <v>0.14782434</v>
      </c>
      <c r="AJ345" s="66">
        <v>0.14782434</v>
      </c>
    </row>
    <row r="346" spans="2:36" ht="15.75" customHeight="1">
      <c r="B346" s="60" t="s">
        <v>1393</v>
      </c>
      <c r="C346" s="60" t="s">
        <v>2027</v>
      </c>
      <c r="D346" s="60"/>
      <c r="E346" s="61">
        <v>3.3938999999999997E-2</v>
      </c>
      <c r="F346" s="62">
        <v>3.3938999999999997E-2</v>
      </c>
      <c r="Y346" s="63"/>
      <c r="Z346" s="64" t="s">
        <v>161</v>
      </c>
      <c r="AA346" s="64"/>
      <c r="AB346" s="65">
        <v>4.5299999999999997E-5</v>
      </c>
      <c r="AC346" s="66">
        <v>4.5299999999999997E-5</v>
      </c>
      <c r="AF346" s="63"/>
      <c r="AG346" s="64" t="s">
        <v>1327</v>
      </c>
      <c r="AH346" s="64"/>
      <c r="AI346" s="65">
        <v>0.14435976</v>
      </c>
      <c r="AJ346" s="66">
        <v>0.14435976</v>
      </c>
    </row>
    <row r="347" spans="2:36" ht="15.75" customHeight="1">
      <c r="B347" s="60" t="s">
        <v>893</v>
      </c>
      <c r="C347" s="60" t="s">
        <v>29</v>
      </c>
      <c r="D347" s="60"/>
      <c r="E347" s="61">
        <v>3.3334580000000003E-2</v>
      </c>
      <c r="F347" s="62">
        <v>3.3334580000000003E-2</v>
      </c>
      <c r="Y347" s="63"/>
      <c r="Z347" s="64" t="s">
        <v>53</v>
      </c>
      <c r="AA347" s="64"/>
      <c r="AB347" s="65">
        <v>3.6749999999999999E-5</v>
      </c>
      <c r="AC347" s="66">
        <v>3.6749999999999999E-5</v>
      </c>
      <c r="AF347" s="63"/>
      <c r="AG347" s="64" t="s">
        <v>1304</v>
      </c>
      <c r="AH347" s="64"/>
      <c r="AI347" s="65">
        <v>0.13898321999999999</v>
      </c>
      <c r="AJ347" s="66">
        <v>0.13898321999999999</v>
      </c>
    </row>
    <row r="348" spans="2:36" ht="15.75" customHeight="1">
      <c r="B348" s="60" t="s">
        <v>898</v>
      </c>
      <c r="C348" s="60" t="s">
        <v>29</v>
      </c>
      <c r="D348" s="60"/>
      <c r="E348" s="61">
        <v>3.3047099999999996E-2</v>
      </c>
      <c r="F348" s="62">
        <v>3.3047099999999996E-2</v>
      </c>
      <c r="Y348" s="63"/>
      <c r="Z348" s="64" t="s">
        <v>330</v>
      </c>
      <c r="AA348" s="64"/>
      <c r="AB348" s="65">
        <v>2.2079999999999999E-5</v>
      </c>
      <c r="AC348" s="66">
        <v>2.2079999999999999E-5</v>
      </c>
      <c r="AF348" s="63"/>
      <c r="AG348" s="64" t="s">
        <v>1316</v>
      </c>
      <c r="AH348" s="64"/>
      <c r="AI348" s="65">
        <v>0.13764077999999999</v>
      </c>
      <c r="AJ348" s="66">
        <v>0.13764077999999999</v>
      </c>
    </row>
    <row r="349" spans="2:36" ht="15.75" customHeight="1">
      <c r="B349" s="60" t="s">
        <v>1341</v>
      </c>
      <c r="C349" s="60" t="s">
        <v>66</v>
      </c>
      <c r="D349" s="60"/>
      <c r="E349" s="61">
        <v>3.3030110000000001E-2</v>
      </c>
      <c r="F349" s="62">
        <v>3.3030110000000001E-2</v>
      </c>
      <c r="Y349" s="60" t="s">
        <v>1492</v>
      </c>
      <c r="Z349" s="55"/>
      <c r="AA349" s="60"/>
      <c r="AB349" s="61">
        <v>5.9030936299999999</v>
      </c>
      <c r="AC349" s="62">
        <v>5.9030936299999999</v>
      </c>
      <c r="AF349" s="63"/>
      <c r="AG349" s="64" t="s">
        <v>1125</v>
      </c>
      <c r="AH349" s="64"/>
      <c r="AI349" s="65">
        <v>0.13747805999999999</v>
      </c>
      <c r="AJ349" s="66">
        <v>0.13747805999999999</v>
      </c>
    </row>
    <row r="350" spans="2:36" ht="15.75" customHeight="1">
      <c r="B350" s="60" t="s">
        <v>1038</v>
      </c>
      <c r="C350" s="60" t="s">
        <v>29</v>
      </c>
      <c r="D350" s="60"/>
      <c r="E350" s="61">
        <v>3.2240279999999996E-2</v>
      </c>
      <c r="F350" s="62">
        <v>3.2240279999999996E-2</v>
      </c>
      <c r="Y350" s="60" t="s">
        <v>2077</v>
      </c>
      <c r="Z350" s="60" t="s">
        <v>38</v>
      </c>
      <c r="AA350" s="60"/>
      <c r="AB350" s="61">
        <v>5.6322859999999997</v>
      </c>
      <c r="AC350" s="62">
        <v>5.6322859999999997</v>
      </c>
      <c r="AF350" s="63"/>
      <c r="AG350" s="64" t="s">
        <v>1366</v>
      </c>
      <c r="AH350" s="64"/>
      <c r="AI350" s="65">
        <v>0.13636614000000002</v>
      </c>
      <c r="AJ350" s="66">
        <v>0.13636614000000002</v>
      </c>
    </row>
    <row r="351" spans="2:36" ht="15.75" customHeight="1">
      <c r="B351" s="60" t="s">
        <v>2063</v>
      </c>
      <c r="C351" s="60" t="s">
        <v>29</v>
      </c>
      <c r="D351" s="60"/>
      <c r="E351" s="61">
        <v>3.2116230000000003E-2</v>
      </c>
      <c r="F351" s="62">
        <v>3.2116230000000003E-2</v>
      </c>
      <c r="Y351" s="60" t="s">
        <v>2115</v>
      </c>
      <c r="Z351" s="55"/>
      <c r="AA351" s="60"/>
      <c r="AB351" s="61">
        <v>5.6322859999999997</v>
      </c>
      <c r="AC351" s="62">
        <v>5.6322859999999997</v>
      </c>
      <c r="AF351" s="63"/>
      <c r="AG351" s="64" t="s">
        <v>1104</v>
      </c>
      <c r="AH351" s="64"/>
      <c r="AI351" s="65">
        <v>0.13600002</v>
      </c>
      <c r="AJ351" s="66">
        <v>0.13600002</v>
      </c>
    </row>
    <row r="352" spans="2:36" ht="15.75" customHeight="1">
      <c r="B352" s="60" t="s">
        <v>2093</v>
      </c>
      <c r="C352" s="60" t="s">
        <v>2020</v>
      </c>
      <c r="D352" s="60"/>
      <c r="E352" s="61">
        <v>3.0679999999999999E-2</v>
      </c>
      <c r="F352" s="62">
        <v>3.0679999999999999E-2</v>
      </c>
      <c r="Y352" s="60" t="s">
        <v>1372</v>
      </c>
      <c r="Z352" s="60" t="s">
        <v>217</v>
      </c>
      <c r="AA352" s="60"/>
      <c r="AB352" s="61">
        <v>4.0755216599999997</v>
      </c>
      <c r="AC352" s="62">
        <v>4.0755216599999997</v>
      </c>
      <c r="AF352" s="63"/>
      <c r="AG352" s="64" t="s">
        <v>1308</v>
      </c>
      <c r="AH352" s="64"/>
      <c r="AI352" s="65">
        <v>0.13431519</v>
      </c>
      <c r="AJ352" s="66">
        <v>0.13431519</v>
      </c>
    </row>
    <row r="353" spans="2:36" ht="15.75" customHeight="1">
      <c r="B353" s="60" t="s">
        <v>2054</v>
      </c>
      <c r="C353" s="60" t="s">
        <v>29</v>
      </c>
      <c r="D353" s="60"/>
      <c r="E353" s="61">
        <v>2.9440000000000001E-2</v>
      </c>
      <c r="F353" s="62">
        <v>2.9440000000000001E-2</v>
      </c>
      <c r="Y353" s="63"/>
      <c r="Z353" s="64" t="s">
        <v>128</v>
      </c>
      <c r="AA353" s="64"/>
      <c r="AB353" s="65">
        <v>0.50793144000000001</v>
      </c>
      <c r="AC353" s="66">
        <v>0.50793144000000001</v>
      </c>
      <c r="AF353" s="63"/>
      <c r="AG353" s="64" t="s">
        <v>955</v>
      </c>
      <c r="AH353" s="64"/>
      <c r="AI353" s="65">
        <v>0.13401686999999998</v>
      </c>
      <c r="AJ353" s="66">
        <v>0.13401686999999998</v>
      </c>
    </row>
    <row r="354" spans="2:36" ht="15.75" customHeight="1">
      <c r="B354" s="60" t="s">
        <v>1105</v>
      </c>
      <c r="C354" s="60" t="s">
        <v>29</v>
      </c>
      <c r="D354" s="60"/>
      <c r="E354" s="61">
        <v>2.9416710000000002E-2</v>
      </c>
      <c r="F354" s="62">
        <v>2.9416710000000002E-2</v>
      </c>
      <c r="Y354" s="63"/>
      <c r="Z354" s="64" t="s">
        <v>244</v>
      </c>
      <c r="AA354" s="64"/>
      <c r="AB354" s="65">
        <v>0.30075063000000002</v>
      </c>
      <c r="AC354" s="66">
        <v>0.30075063000000002</v>
      </c>
      <c r="AF354" s="63"/>
      <c r="AG354" s="64" t="s">
        <v>1237</v>
      </c>
      <c r="AH354" s="64"/>
      <c r="AI354" s="65">
        <v>0.13160996999999999</v>
      </c>
      <c r="AJ354" s="66">
        <v>0.13160996999999999</v>
      </c>
    </row>
    <row r="355" spans="2:36" ht="15.75" customHeight="1">
      <c r="B355" s="60" t="s">
        <v>1053</v>
      </c>
      <c r="C355" s="60" t="s">
        <v>29</v>
      </c>
      <c r="D355" s="60"/>
      <c r="E355" s="61">
        <v>2.9069999999999999E-2</v>
      </c>
      <c r="F355" s="62">
        <v>2.9069999999999999E-2</v>
      </c>
      <c r="Y355" s="63"/>
      <c r="Z355" s="64" t="s">
        <v>91</v>
      </c>
      <c r="AA355" s="64"/>
      <c r="AB355" s="65">
        <v>0.14583968</v>
      </c>
      <c r="AC355" s="66">
        <v>0.14583968</v>
      </c>
      <c r="AF355" s="63"/>
      <c r="AG355" s="64" t="s">
        <v>1201</v>
      </c>
      <c r="AH355" s="64"/>
      <c r="AI355" s="65">
        <v>0.13154217000000001</v>
      </c>
      <c r="AJ355" s="66">
        <v>0.13154217000000001</v>
      </c>
    </row>
    <row r="356" spans="2:36" ht="15.75" customHeight="1">
      <c r="B356" s="60" t="s">
        <v>1320</v>
      </c>
      <c r="C356" s="60" t="s">
        <v>29</v>
      </c>
      <c r="D356" s="60"/>
      <c r="E356" s="61">
        <v>2.8918280000000001E-2</v>
      </c>
      <c r="F356" s="62">
        <v>2.8918280000000001E-2</v>
      </c>
      <c r="Y356" s="63"/>
      <c r="Z356" s="64" t="s">
        <v>53</v>
      </c>
      <c r="AA356" s="64"/>
      <c r="AB356" s="65">
        <v>0.12873525</v>
      </c>
      <c r="AC356" s="66">
        <v>0.12873525</v>
      </c>
      <c r="AF356" s="63"/>
      <c r="AG356" s="64" t="s">
        <v>908</v>
      </c>
      <c r="AH356" s="64"/>
      <c r="AI356" s="65">
        <v>0.12172472999999999</v>
      </c>
      <c r="AJ356" s="66">
        <v>0.12172472999999999</v>
      </c>
    </row>
    <row r="357" spans="2:36" ht="15.75" customHeight="1">
      <c r="B357" s="60" t="s">
        <v>1357</v>
      </c>
      <c r="C357" s="60" t="s">
        <v>29</v>
      </c>
      <c r="D357" s="60"/>
      <c r="E357" s="61">
        <v>2.6825639999999998E-2</v>
      </c>
      <c r="F357" s="62">
        <v>2.6825639999999998E-2</v>
      </c>
      <c r="Y357" s="63"/>
      <c r="Z357" s="64" t="s">
        <v>61</v>
      </c>
      <c r="AA357" s="64"/>
      <c r="AB357" s="65">
        <v>5.80974E-2</v>
      </c>
      <c r="AC357" s="66">
        <v>5.80974E-2</v>
      </c>
      <c r="AF357" s="63"/>
      <c r="AG357" s="64" t="s">
        <v>911</v>
      </c>
      <c r="AH357" s="64"/>
      <c r="AI357" s="65">
        <v>0.12042296999999999</v>
      </c>
      <c r="AJ357" s="66">
        <v>0.12042296999999999</v>
      </c>
    </row>
    <row r="358" spans="2:36" ht="15.75" customHeight="1">
      <c r="B358" s="60" t="s">
        <v>947</v>
      </c>
      <c r="C358" s="60" t="s">
        <v>29</v>
      </c>
      <c r="D358" s="60"/>
      <c r="E358" s="61">
        <v>2.6488070000000002E-2</v>
      </c>
      <c r="F358" s="62">
        <v>2.6488070000000002E-2</v>
      </c>
      <c r="Y358" s="63"/>
      <c r="Z358" s="64" t="s">
        <v>202</v>
      </c>
      <c r="AA358" s="64"/>
      <c r="AB358" s="65">
        <v>5.2199570000000001E-2</v>
      </c>
      <c r="AC358" s="66">
        <v>5.2199570000000001E-2</v>
      </c>
      <c r="AF358" s="63"/>
      <c r="AG358" s="64" t="s">
        <v>1381</v>
      </c>
      <c r="AH358" s="64"/>
      <c r="AI358" s="65">
        <v>0.119667</v>
      </c>
      <c r="AJ358" s="66">
        <v>0.119667</v>
      </c>
    </row>
    <row r="359" spans="2:36" ht="15.75" customHeight="1">
      <c r="B359" s="60" t="s">
        <v>1048</v>
      </c>
      <c r="C359" s="60" t="s">
        <v>29</v>
      </c>
      <c r="D359" s="60"/>
      <c r="E359" s="61">
        <v>2.6443459999999998E-2</v>
      </c>
      <c r="F359" s="62">
        <v>2.6443459999999998E-2</v>
      </c>
      <c r="Y359" s="63"/>
      <c r="Z359" s="64" t="s">
        <v>120</v>
      </c>
      <c r="AA359" s="64"/>
      <c r="AB359" s="65">
        <v>4.8780800000000006E-2</v>
      </c>
      <c r="AC359" s="66">
        <v>4.8780800000000006E-2</v>
      </c>
      <c r="AF359" s="63"/>
      <c r="AG359" s="64" t="s">
        <v>986</v>
      </c>
      <c r="AH359" s="64"/>
      <c r="AI359" s="65">
        <v>0.11882289</v>
      </c>
      <c r="AJ359" s="66">
        <v>0.11882289</v>
      </c>
    </row>
    <row r="360" spans="2:36" ht="15.75" customHeight="1">
      <c r="B360" s="60" t="s">
        <v>1007</v>
      </c>
      <c r="C360" s="60" t="s">
        <v>66</v>
      </c>
      <c r="D360" s="60"/>
      <c r="E360" s="61">
        <v>2.6142479999999999E-2</v>
      </c>
      <c r="F360" s="62">
        <v>2.6142479999999999E-2</v>
      </c>
      <c r="Y360" s="63"/>
      <c r="Z360" s="64" t="s">
        <v>193</v>
      </c>
      <c r="AA360" s="64"/>
      <c r="AB360" s="65">
        <v>4.2695919999999998E-2</v>
      </c>
      <c r="AC360" s="66">
        <v>4.2695919999999998E-2</v>
      </c>
      <c r="AF360" s="63"/>
      <c r="AG360" s="64" t="s">
        <v>1244</v>
      </c>
      <c r="AH360" s="64"/>
      <c r="AI360" s="65">
        <v>0.11517864</v>
      </c>
      <c r="AJ360" s="66">
        <v>0.11517864</v>
      </c>
    </row>
    <row r="361" spans="2:36" ht="15.75" customHeight="1">
      <c r="B361" s="60" t="s">
        <v>2082</v>
      </c>
      <c r="C361" s="60" t="s">
        <v>29</v>
      </c>
      <c r="D361" s="60"/>
      <c r="E361" s="61">
        <v>2.5135520000000001E-2</v>
      </c>
      <c r="F361" s="62">
        <v>2.5135520000000001E-2</v>
      </c>
      <c r="Y361" s="63"/>
      <c r="Z361" s="64" t="s">
        <v>138</v>
      </c>
      <c r="AA361" s="64"/>
      <c r="AB361" s="65">
        <v>2.512095E-2</v>
      </c>
      <c r="AC361" s="66">
        <v>2.512095E-2</v>
      </c>
      <c r="AF361" s="63"/>
      <c r="AG361" s="64" t="s">
        <v>894</v>
      </c>
      <c r="AH361" s="64"/>
      <c r="AI361" s="65">
        <v>0.11361585</v>
      </c>
      <c r="AJ361" s="66">
        <v>0.11361585</v>
      </c>
    </row>
    <row r="362" spans="2:36" ht="15.75" customHeight="1">
      <c r="B362" s="60" t="s">
        <v>1323</v>
      </c>
      <c r="C362" s="60" t="s">
        <v>29</v>
      </c>
      <c r="D362" s="60"/>
      <c r="E362" s="61">
        <v>2.5104419999999999E-2</v>
      </c>
      <c r="F362" s="62">
        <v>2.5104419999999999E-2</v>
      </c>
      <c r="Y362" s="63"/>
      <c r="Z362" s="64" t="s">
        <v>87</v>
      </c>
      <c r="AA362" s="64"/>
      <c r="AB362" s="65">
        <v>2.3433290000000002E-2</v>
      </c>
      <c r="AC362" s="66">
        <v>2.3433290000000002E-2</v>
      </c>
      <c r="AF362" s="63"/>
      <c r="AG362" s="64" t="s">
        <v>1197</v>
      </c>
      <c r="AH362" s="64"/>
      <c r="AI362" s="65">
        <v>0.10313397000000001</v>
      </c>
      <c r="AJ362" s="66">
        <v>0.10313397000000001</v>
      </c>
    </row>
    <row r="363" spans="2:36" ht="15.75" customHeight="1">
      <c r="B363" s="60" t="s">
        <v>946</v>
      </c>
      <c r="C363" s="60" t="s">
        <v>29</v>
      </c>
      <c r="D363" s="60"/>
      <c r="E363" s="61">
        <v>2.4398019999999999E-2</v>
      </c>
      <c r="F363" s="62">
        <v>2.4398019999999999E-2</v>
      </c>
      <c r="Y363" s="63"/>
      <c r="Z363" s="64" t="s">
        <v>330</v>
      </c>
      <c r="AA363" s="64"/>
      <c r="AB363" s="65">
        <v>5.8622399999999995E-3</v>
      </c>
      <c r="AC363" s="66">
        <v>5.8622399999999995E-3</v>
      </c>
      <c r="AF363" s="63"/>
      <c r="AG363" s="64" t="s">
        <v>1396</v>
      </c>
      <c r="AH363" s="64"/>
      <c r="AI363" s="65">
        <v>9.4703040000000002E-2</v>
      </c>
      <c r="AJ363" s="66">
        <v>9.4703040000000002E-2</v>
      </c>
    </row>
    <row r="364" spans="2:36" ht="15.75" customHeight="1">
      <c r="B364" s="60" t="s">
        <v>1110</v>
      </c>
      <c r="C364" s="60" t="s">
        <v>29</v>
      </c>
      <c r="D364" s="60"/>
      <c r="E364" s="61">
        <v>2.4363929999999999E-2</v>
      </c>
      <c r="F364" s="62">
        <v>2.4363929999999999E-2</v>
      </c>
      <c r="Y364" s="63"/>
      <c r="Z364" s="64" t="s">
        <v>306</v>
      </c>
      <c r="AA364" s="64"/>
      <c r="AB364" s="65">
        <v>5.1462499999999998E-3</v>
      </c>
      <c r="AC364" s="66">
        <v>5.1462499999999998E-3</v>
      </c>
      <c r="AF364" s="63"/>
      <c r="AG364" s="64" t="s">
        <v>1003</v>
      </c>
      <c r="AH364" s="64"/>
      <c r="AI364" s="65">
        <v>9.2547000000000004E-2</v>
      </c>
      <c r="AJ364" s="66">
        <v>9.2547000000000004E-2</v>
      </c>
    </row>
    <row r="365" spans="2:36" ht="15.75" customHeight="1">
      <c r="B365" s="60" t="s">
        <v>1063</v>
      </c>
      <c r="C365" s="60" t="s">
        <v>2026</v>
      </c>
      <c r="D365" s="60"/>
      <c r="E365" s="61">
        <v>2.4222415590000001E-2</v>
      </c>
      <c r="F365" s="62">
        <v>2.4222415590000001E-2</v>
      </c>
      <c r="Y365" s="60" t="s">
        <v>1509</v>
      </c>
      <c r="Z365" s="55"/>
      <c r="AA365" s="60"/>
      <c r="AB365" s="61">
        <v>5.4201150800000004</v>
      </c>
      <c r="AC365" s="62">
        <v>5.4201150800000004</v>
      </c>
      <c r="AF365" s="63"/>
      <c r="AG365" s="64" t="s">
        <v>1411</v>
      </c>
      <c r="AH365" s="64"/>
      <c r="AI365" s="65">
        <v>9.1452030000000004E-2</v>
      </c>
      <c r="AJ365" s="66">
        <v>9.1452030000000004E-2</v>
      </c>
    </row>
    <row r="366" spans="2:36" ht="15.75" customHeight="1">
      <c r="B366" s="60" t="s">
        <v>1250</v>
      </c>
      <c r="C366" s="60" t="s">
        <v>29</v>
      </c>
      <c r="D366" s="60"/>
      <c r="E366" s="61">
        <v>2.4198360000000002E-2</v>
      </c>
      <c r="F366" s="62">
        <v>2.4198360000000002E-2</v>
      </c>
      <c r="Y366" s="60" t="s">
        <v>896</v>
      </c>
      <c r="Z366" s="60" t="s">
        <v>217</v>
      </c>
      <c r="AA366" s="60"/>
      <c r="AB366" s="61">
        <v>3.4758486000000004</v>
      </c>
      <c r="AC366" s="62">
        <v>3.4758486000000004</v>
      </c>
      <c r="AF366" s="63"/>
      <c r="AG366" s="64" t="s">
        <v>1173</v>
      </c>
      <c r="AH366" s="64"/>
      <c r="AI366" s="65">
        <v>9.0390960000000006E-2</v>
      </c>
      <c r="AJ366" s="66">
        <v>9.0390960000000006E-2</v>
      </c>
    </row>
    <row r="367" spans="2:36" ht="15.75" customHeight="1">
      <c r="B367" s="60" t="s">
        <v>1262</v>
      </c>
      <c r="C367" s="60" t="s">
        <v>29</v>
      </c>
      <c r="D367" s="60"/>
      <c r="E367" s="61">
        <v>2.32254E-2</v>
      </c>
      <c r="F367" s="62">
        <v>2.32254E-2</v>
      </c>
      <c r="Y367" s="63"/>
      <c r="Z367" s="64" t="s">
        <v>120</v>
      </c>
      <c r="AA367" s="64"/>
      <c r="AB367" s="65">
        <v>0.97072968000000004</v>
      </c>
      <c r="AC367" s="66">
        <v>0.97072968000000004</v>
      </c>
      <c r="AF367" s="63"/>
      <c r="AG367" s="64" t="s">
        <v>1269</v>
      </c>
      <c r="AH367" s="64"/>
      <c r="AI367" s="65">
        <v>8.8265429999999992E-2</v>
      </c>
      <c r="AJ367" s="66">
        <v>8.8265429999999992E-2</v>
      </c>
    </row>
    <row r="368" spans="2:36" ht="15.75" customHeight="1">
      <c r="B368" s="60" t="s">
        <v>1084</v>
      </c>
      <c r="C368" s="60" t="s">
        <v>46</v>
      </c>
      <c r="D368" s="60"/>
      <c r="E368" s="61">
        <v>2.31308E-2</v>
      </c>
      <c r="F368" s="62">
        <v>2.31308E-2</v>
      </c>
      <c r="Y368" s="63"/>
      <c r="Z368" s="64" t="s">
        <v>128</v>
      </c>
      <c r="AA368" s="64"/>
      <c r="AB368" s="65">
        <v>0.3710658</v>
      </c>
      <c r="AC368" s="66">
        <v>0.3710658</v>
      </c>
      <c r="AF368" s="63"/>
      <c r="AG368" s="64" t="s">
        <v>1214</v>
      </c>
      <c r="AH368" s="64"/>
      <c r="AI368" s="65">
        <v>8.7645059999999997E-2</v>
      </c>
      <c r="AJ368" s="66">
        <v>8.7645059999999997E-2</v>
      </c>
    </row>
    <row r="369" spans="2:36" ht="15.75" customHeight="1">
      <c r="B369" s="60" t="s">
        <v>1091</v>
      </c>
      <c r="C369" s="60" t="s">
        <v>2044</v>
      </c>
      <c r="D369" s="60"/>
      <c r="E369" s="61">
        <v>2.3021490000000002E-2</v>
      </c>
      <c r="F369" s="62">
        <v>2.3021490000000002E-2</v>
      </c>
      <c r="Y369" s="63"/>
      <c r="Z369" s="64" t="s">
        <v>244</v>
      </c>
      <c r="AA369" s="64"/>
      <c r="AB369" s="65">
        <v>0.17205945</v>
      </c>
      <c r="AC369" s="66">
        <v>0.17205945</v>
      </c>
      <c r="AF369" s="63"/>
      <c r="AG369" s="64" t="s">
        <v>1154</v>
      </c>
      <c r="AH369" s="64"/>
      <c r="AI369" s="65">
        <v>8.4400829999999996E-2</v>
      </c>
      <c r="AJ369" s="66">
        <v>8.4400829999999996E-2</v>
      </c>
    </row>
    <row r="370" spans="2:36" ht="15.75" customHeight="1">
      <c r="B370" s="60" t="s">
        <v>1306</v>
      </c>
      <c r="C370" s="60" t="s">
        <v>29</v>
      </c>
      <c r="D370" s="60"/>
      <c r="E370" s="61">
        <v>2.2440000000000002E-2</v>
      </c>
      <c r="F370" s="62">
        <v>2.2440000000000002E-2</v>
      </c>
      <c r="Y370" s="63"/>
      <c r="Z370" s="64" t="s">
        <v>87</v>
      </c>
      <c r="AA370" s="64"/>
      <c r="AB370" s="65">
        <v>8.9689279999999996E-2</v>
      </c>
      <c r="AC370" s="66">
        <v>8.9689279999999996E-2</v>
      </c>
      <c r="AF370" s="63"/>
      <c r="AG370" s="64" t="s">
        <v>1329</v>
      </c>
      <c r="AH370" s="64"/>
      <c r="AI370" s="65">
        <v>8.3601259999999997E-2</v>
      </c>
      <c r="AJ370" s="66">
        <v>8.3601259999999997E-2</v>
      </c>
    </row>
    <row r="371" spans="2:36" ht="15.75" customHeight="1">
      <c r="B371" s="60" t="s">
        <v>1204</v>
      </c>
      <c r="C371" s="60" t="s">
        <v>29</v>
      </c>
      <c r="D371" s="60"/>
      <c r="E371" s="61">
        <v>2.2036050000000001E-2</v>
      </c>
      <c r="F371" s="62">
        <v>2.2036050000000001E-2</v>
      </c>
      <c r="Y371" s="63"/>
      <c r="Z371" s="64" t="s">
        <v>202</v>
      </c>
      <c r="AA371" s="64"/>
      <c r="AB371" s="65">
        <v>3.4759760000000001E-2</v>
      </c>
      <c r="AC371" s="66">
        <v>3.4759760000000001E-2</v>
      </c>
      <c r="AF371" s="63"/>
      <c r="AG371" s="64" t="s">
        <v>1233</v>
      </c>
      <c r="AH371" s="64"/>
      <c r="AI371" s="65">
        <v>8.226174E-2</v>
      </c>
      <c r="AJ371" s="66">
        <v>8.226174E-2</v>
      </c>
    </row>
    <row r="372" spans="2:36" ht="15.75" customHeight="1">
      <c r="B372" s="60" t="s">
        <v>1301</v>
      </c>
      <c r="C372" s="60" t="s">
        <v>29</v>
      </c>
      <c r="D372" s="60"/>
      <c r="E372" s="61">
        <v>2.1523110000000002E-2</v>
      </c>
      <c r="F372" s="62">
        <v>2.1523110000000002E-2</v>
      </c>
      <c r="Y372" s="63"/>
      <c r="Z372" s="64" t="s">
        <v>167</v>
      </c>
      <c r="AA372" s="64"/>
      <c r="AB372" s="65">
        <v>3.1427999999999995E-4</v>
      </c>
      <c r="AC372" s="66">
        <v>3.1427999999999995E-4</v>
      </c>
      <c r="AF372" s="63"/>
      <c r="AG372" s="64" t="s">
        <v>1134</v>
      </c>
      <c r="AH372" s="64"/>
      <c r="AI372" s="65">
        <v>7.758015E-2</v>
      </c>
      <c r="AJ372" s="66">
        <v>7.758015E-2</v>
      </c>
    </row>
    <row r="373" spans="2:36" ht="15.75" customHeight="1">
      <c r="B373" s="60" t="s">
        <v>1377</v>
      </c>
      <c r="C373" s="60" t="s">
        <v>29</v>
      </c>
      <c r="D373" s="60"/>
      <c r="E373" s="61">
        <v>2.1354390000000001E-2</v>
      </c>
      <c r="F373" s="62">
        <v>2.1354390000000001E-2</v>
      </c>
      <c r="Y373" s="60" t="s">
        <v>1523</v>
      </c>
      <c r="Z373" s="55"/>
      <c r="AA373" s="60"/>
      <c r="AB373" s="61">
        <v>5.1144668500000003</v>
      </c>
      <c r="AC373" s="62">
        <v>5.1144668500000003</v>
      </c>
      <c r="AF373" s="63"/>
      <c r="AG373" s="64" t="s">
        <v>910</v>
      </c>
      <c r="AH373" s="64"/>
      <c r="AI373" s="65">
        <v>7.2257850000000012E-2</v>
      </c>
      <c r="AJ373" s="66">
        <v>7.2257850000000012E-2</v>
      </c>
    </row>
    <row r="374" spans="2:36" ht="15.75" customHeight="1">
      <c r="B374" s="60" t="s">
        <v>916</v>
      </c>
      <c r="C374" s="60" t="s">
        <v>2026</v>
      </c>
      <c r="D374" s="60"/>
      <c r="E374" s="61">
        <v>2.1079399999999998E-2</v>
      </c>
      <c r="F374" s="62">
        <v>2.1079399999999998E-2</v>
      </c>
      <c r="Y374" s="60" t="s">
        <v>934</v>
      </c>
      <c r="Z374" s="60" t="s">
        <v>244</v>
      </c>
      <c r="AA374" s="60"/>
      <c r="AB374" s="61">
        <v>2.06754405</v>
      </c>
      <c r="AC374" s="62">
        <v>2.06754405</v>
      </c>
      <c r="AF374" s="63"/>
      <c r="AG374" s="64" t="s">
        <v>1019</v>
      </c>
      <c r="AH374" s="64"/>
      <c r="AI374" s="65">
        <v>7.0254360000000002E-2</v>
      </c>
      <c r="AJ374" s="66">
        <v>7.0254360000000002E-2</v>
      </c>
    </row>
    <row r="375" spans="2:36" ht="15.75" customHeight="1">
      <c r="B375" s="60" t="s">
        <v>1231</v>
      </c>
      <c r="C375" s="60" t="s">
        <v>29</v>
      </c>
      <c r="D375" s="60"/>
      <c r="E375" s="61">
        <v>2.066573E-2</v>
      </c>
      <c r="F375" s="62">
        <v>2.066573E-2</v>
      </c>
      <c r="Y375" s="63"/>
      <c r="Z375" s="64" t="s">
        <v>217</v>
      </c>
      <c r="AA375" s="64"/>
      <c r="AB375" s="65">
        <v>1.5023786400000001</v>
      </c>
      <c r="AC375" s="66">
        <v>1.5023786400000001</v>
      </c>
      <c r="AF375" s="63"/>
      <c r="AG375" s="64" t="s">
        <v>1181</v>
      </c>
      <c r="AH375" s="64"/>
      <c r="AI375" s="65">
        <v>7.0162829999999995E-2</v>
      </c>
      <c r="AJ375" s="66">
        <v>7.0162829999999995E-2</v>
      </c>
    </row>
    <row r="376" spans="2:36" ht="15.75" customHeight="1">
      <c r="B376" s="60" t="s">
        <v>1209</v>
      </c>
      <c r="C376" s="60" t="s">
        <v>29</v>
      </c>
      <c r="D376" s="60"/>
      <c r="E376" s="61">
        <v>2.0037159999999998E-2</v>
      </c>
      <c r="F376" s="62">
        <v>2.0037159999999998E-2</v>
      </c>
      <c r="Y376" s="63"/>
      <c r="Z376" s="64" t="s">
        <v>128</v>
      </c>
      <c r="AA376" s="64"/>
      <c r="AB376" s="65">
        <v>0.67181483999999991</v>
      </c>
      <c r="AC376" s="66">
        <v>0.67181483999999991</v>
      </c>
      <c r="AF376" s="63"/>
      <c r="AG376" s="64" t="s">
        <v>1260</v>
      </c>
      <c r="AH376" s="64"/>
      <c r="AI376" s="65">
        <v>6.9159390000000001E-2</v>
      </c>
      <c r="AJ376" s="66">
        <v>6.9159390000000001E-2</v>
      </c>
    </row>
    <row r="377" spans="2:36" ht="15.75" customHeight="1">
      <c r="B377" s="60" t="s">
        <v>1342</v>
      </c>
      <c r="C377" s="60" t="s">
        <v>29</v>
      </c>
      <c r="D377" s="60"/>
      <c r="E377" s="61">
        <v>1.9691490000000002E-2</v>
      </c>
      <c r="F377" s="62">
        <v>1.9691490000000002E-2</v>
      </c>
      <c r="Y377" s="63"/>
      <c r="Z377" s="64" t="s">
        <v>38</v>
      </c>
      <c r="AA377" s="64"/>
      <c r="AB377" s="65">
        <v>0.29790336000000001</v>
      </c>
      <c r="AC377" s="66">
        <v>0.29790336000000001</v>
      </c>
      <c r="AF377" s="63"/>
      <c r="AG377" s="64" t="s">
        <v>1405</v>
      </c>
      <c r="AH377" s="64"/>
      <c r="AI377" s="65">
        <v>6.8603429999999993E-2</v>
      </c>
      <c r="AJ377" s="66">
        <v>6.8603429999999993E-2</v>
      </c>
    </row>
    <row r="378" spans="2:36" ht="15.75" customHeight="1">
      <c r="B378" s="60" t="s">
        <v>1161</v>
      </c>
      <c r="C378" s="60" t="s">
        <v>29</v>
      </c>
      <c r="D378" s="60"/>
      <c r="E378" s="61">
        <v>1.9684710000000001E-2</v>
      </c>
      <c r="F378" s="62">
        <v>1.9684710000000001E-2</v>
      </c>
      <c r="Y378" s="63"/>
      <c r="Z378" s="64" t="s">
        <v>91</v>
      </c>
      <c r="AA378" s="64"/>
      <c r="AB378" s="65">
        <v>9.3614639999999999E-2</v>
      </c>
      <c r="AC378" s="66">
        <v>9.3614639999999999E-2</v>
      </c>
      <c r="AF378" s="63"/>
      <c r="AG378" s="64" t="s">
        <v>912</v>
      </c>
      <c r="AH378" s="64"/>
      <c r="AI378" s="65">
        <v>6.8572919999999996E-2</v>
      </c>
      <c r="AJ378" s="66">
        <v>6.8572919999999996E-2</v>
      </c>
    </row>
    <row r="379" spans="2:36" ht="15.75" customHeight="1">
      <c r="B379" s="60" t="s">
        <v>1142</v>
      </c>
      <c r="C379" s="60" t="s">
        <v>29</v>
      </c>
      <c r="D379" s="60"/>
      <c r="E379" s="61">
        <v>1.94399E-2</v>
      </c>
      <c r="F379" s="62">
        <v>1.94399E-2</v>
      </c>
      <c r="Y379" s="63"/>
      <c r="Z379" s="64" t="s">
        <v>53</v>
      </c>
      <c r="AA379" s="64"/>
      <c r="AB379" s="65">
        <v>8.7979500000000002E-2</v>
      </c>
      <c r="AC379" s="66">
        <v>8.7979500000000002E-2</v>
      </c>
      <c r="AF379" s="63"/>
      <c r="AG379" s="64" t="s">
        <v>1290</v>
      </c>
      <c r="AH379" s="64"/>
      <c r="AI379" s="65">
        <v>6.7799999999999999E-2</v>
      </c>
      <c r="AJ379" s="66">
        <v>6.7799999999999999E-2</v>
      </c>
    </row>
    <row r="380" spans="2:36" ht="15.75" customHeight="1">
      <c r="B380" s="60" t="s">
        <v>1317</v>
      </c>
      <c r="C380" s="60" t="s">
        <v>29</v>
      </c>
      <c r="D380" s="60"/>
      <c r="E380" s="61">
        <v>1.8842420000000002E-2</v>
      </c>
      <c r="F380" s="62">
        <v>1.8842420000000002E-2</v>
      </c>
      <c r="Y380" s="63"/>
      <c r="Z380" s="64" t="s">
        <v>319</v>
      </c>
      <c r="AA380" s="64"/>
      <c r="AB380" s="65">
        <v>6.8666629999999992E-2</v>
      </c>
      <c r="AC380" s="66">
        <v>6.8666629999999992E-2</v>
      </c>
      <c r="AF380" s="63"/>
      <c r="AG380" s="64" t="s">
        <v>1348</v>
      </c>
      <c r="AH380" s="64"/>
      <c r="AI380" s="65">
        <v>6.7799999999999999E-2</v>
      </c>
      <c r="AJ380" s="66">
        <v>6.7799999999999999E-2</v>
      </c>
    </row>
    <row r="381" spans="2:36" ht="15.75" customHeight="1">
      <c r="B381" s="60" t="s">
        <v>1131</v>
      </c>
      <c r="C381" s="60" t="s">
        <v>66</v>
      </c>
      <c r="D381" s="60"/>
      <c r="E381" s="61">
        <v>1.8826759999999998E-2</v>
      </c>
      <c r="F381" s="62">
        <v>1.8826759999999998E-2</v>
      </c>
      <c r="Y381" s="60" t="s">
        <v>1506</v>
      </c>
      <c r="Z381" s="55"/>
      <c r="AA381" s="60"/>
      <c r="AB381" s="61">
        <v>4.7899016599999999</v>
      </c>
      <c r="AC381" s="62">
        <v>4.7899016599999999</v>
      </c>
      <c r="AF381" s="63"/>
      <c r="AG381" s="64" t="s">
        <v>888</v>
      </c>
      <c r="AH381" s="64"/>
      <c r="AI381" s="65">
        <v>6.6996570000000005E-2</v>
      </c>
      <c r="AJ381" s="66">
        <v>6.6996570000000005E-2</v>
      </c>
    </row>
    <row r="382" spans="2:36" ht="15.75" customHeight="1">
      <c r="B382" s="60" t="s">
        <v>880</v>
      </c>
      <c r="C382" s="60" t="s">
        <v>29</v>
      </c>
      <c r="D382" s="60"/>
      <c r="E382" s="61">
        <v>1.8626459999999997E-2</v>
      </c>
      <c r="F382" s="62">
        <v>1.8626459999999997E-2</v>
      </c>
      <c r="Y382" s="60" t="s">
        <v>1333</v>
      </c>
      <c r="Z382" s="60" t="s">
        <v>217</v>
      </c>
      <c r="AA382" s="60"/>
      <c r="AB382" s="61">
        <v>4.6299739999999998</v>
      </c>
      <c r="AC382" s="62">
        <v>4.6299739999999998</v>
      </c>
      <c r="AF382" s="63"/>
      <c r="AG382" s="64" t="s">
        <v>903</v>
      </c>
      <c r="AH382" s="64"/>
      <c r="AI382" s="65">
        <v>6.5989740000000005E-2</v>
      </c>
      <c r="AJ382" s="66">
        <v>6.5989740000000005E-2</v>
      </c>
    </row>
    <row r="383" spans="2:36" ht="15.75" customHeight="1">
      <c r="B383" s="60" t="s">
        <v>1122</v>
      </c>
      <c r="C383" s="60" t="s">
        <v>29</v>
      </c>
      <c r="D383" s="60"/>
      <c r="E383" s="61">
        <v>1.7772529999999998E-2</v>
      </c>
      <c r="F383" s="62">
        <v>1.7772529999999998E-2</v>
      </c>
      <c r="Y383" s="63"/>
      <c r="Z383" s="64" t="s">
        <v>45</v>
      </c>
      <c r="AA383" s="64"/>
      <c r="AB383" s="65">
        <v>0.13449900000000001</v>
      </c>
      <c r="AC383" s="66">
        <v>0.13449900000000001</v>
      </c>
      <c r="AF383" s="63"/>
      <c r="AG383" s="64" t="s">
        <v>1256</v>
      </c>
      <c r="AH383" s="64"/>
      <c r="AI383" s="65">
        <v>6.4077780000000001E-2</v>
      </c>
      <c r="AJ383" s="66">
        <v>6.4077780000000001E-2</v>
      </c>
    </row>
    <row r="384" spans="2:36" ht="15.75" customHeight="1">
      <c r="B384" s="60" t="s">
        <v>1025</v>
      </c>
      <c r="C384" s="60" t="s">
        <v>29</v>
      </c>
      <c r="D384" s="60"/>
      <c r="E384" s="61">
        <v>1.7498939999999998E-2</v>
      </c>
      <c r="F384" s="62">
        <v>1.7498939999999998E-2</v>
      </c>
      <c r="Y384" s="60" t="s">
        <v>1537</v>
      </c>
      <c r="Z384" s="55"/>
      <c r="AA384" s="60"/>
      <c r="AB384" s="61">
        <v>4.7644729999999997</v>
      </c>
      <c r="AC384" s="62">
        <v>4.7644729999999997</v>
      </c>
      <c r="AF384" s="63"/>
      <c r="AG384" s="64" t="s">
        <v>1139</v>
      </c>
      <c r="AH384" s="64"/>
      <c r="AI384" s="65">
        <v>6.3393000000000005E-2</v>
      </c>
      <c r="AJ384" s="66">
        <v>6.3393000000000005E-2</v>
      </c>
    </row>
    <row r="385" spans="2:36" ht="15.75" customHeight="1">
      <c r="B385" s="60" t="s">
        <v>1219</v>
      </c>
      <c r="C385" s="60" t="s">
        <v>29</v>
      </c>
      <c r="D385" s="60"/>
      <c r="E385" s="61">
        <v>1.7423519999999998E-2</v>
      </c>
      <c r="F385" s="62">
        <v>1.7423519999999998E-2</v>
      </c>
      <c r="Y385" s="60" t="s">
        <v>1259</v>
      </c>
      <c r="Z385" s="60" t="s">
        <v>45</v>
      </c>
      <c r="AA385" s="60"/>
      <c r="AB385" s="61">
        <v>4.7141589499999998</v>
      </c>
      <c r="AC385" s="62">
        <v>4.7141589499999998</v>
      </c>
      <c r="AF385" s="63"/>
      <c r="AG385" s="64" t="s">
        <v>1359</v>
      </c>
      <c r="AH385" s="64"/>
      <c r="AI385" s="65">
        <v>6.1636980000000001E-2</v>
      </c>
      <c r="AJ385" s="66">
        <v>6.1636980000000001E-2</v>
      </c>
    </row>
    <row r="386" spans="2:36" ht="15.75" customHeight="1">
      <c r="B386" s="60" t="s">
        <v>1225</v>
      </c>
      <c r="C386" s="60" t="s">
        <v>29</v>
      </c>
      <c r="D386" s="60"/>
      <c r="E386" s="61">
        <v>1.7105909999999998E-2</v>
      </c>
      <c r="F386" s="62">
        <v>1.7105909999999998E-2</v>
      </c>
      <c r="Y386" s="60" t="s">
        <v>1500</v>
      </c>
      <c r="Z386" s="55"/>
      <c r="AA386" s="60"/>
      <c r="AB386" s="61">
        <v>4.7141589499999998</v>
      </c>
      <c r="AC386" s="62">
        <v>4.7141589499999998</v>
      </c>
      <c r="AF386" s="63"/>
      <c r="AG386" s="64" t="s">
        <v>979</v>
      </c>
      <c r="AH386" s="64"/>
      <c r="AI386" s="65">
        <v>6.0850500000000002E-2</v>
      </c>
      <c r="AJ386" s="66">
        <v>6.0850500000000002E-2</v>
      </c>
    </row>
    <row r="387" spans="2:36" ht="15.75" customHeight="1">
      <c r="B387" s="60" t="s">
        <v>1008</v>
      </c>
      <c r="C387" s="60" t="s">
        <v>2025</v>
      </c>
      <c r="D387" s="60"/>
      <c r="E387" s="61">
        <v>1.5299999999999999E-2</v>
      </c>
      <c r="F387" s="62">
        <v>1.5299999999999999E-2</v>
      </c>
      <c r="Y387" s="60" t="s">
        <v>1360</v>
      </c>
      <c r="Z387" s="60" t="s">
        <v>217</v>
      </c>
      <c r="AA387" s="60"/>
      <c r="AB387" s="61">
        <v>1.9486031399999999</v>
      </c>
      <c r="AC387" s="62">
        <v>1.9486031399999999</v>
      </c>
      <c r="AF387" s="63"/>
      <c r="AG387" s="64" t="s">
        <v>1087</v>
      </c>
      <c r="AH387" s="64"/>
      <c r="AI387" s="65">
        <v>5.8969050000000002E-2</v>
      </c>
      <c r="AJ387" s="66">
        <v>5.8969050000000002E-2</v>
      </c>
    </row>
    <row r="388" spans="2:36" ht="15.75" customHeight="1">
      <c r="B388" s="60" t="s">
        <v>948</v>
      </c>
      <c r="C388" s="60" t="s">
        <v>29</v>
      </c>
      <c r="D388" s="60"/>
      <c r="E388" s="61">
        <v>1.4584650000000001E-2</v>
      </c>
      <c r="F388" s="62">
        <v>1.4584650000000001E-2</v>
      </c>
      <c r="Y388" s="63"/>
      <c r="Z388" s="64" t="s">
        <v>244</v>
      </c>
      <c r="AA388" s="64"/>
      <c r="AB388" s="65">
        <v>1.55164707</v>
      </c>
      <c r="AC388" s="66">
        <v>1.55164707</v>
      </c>
      <c r="AF388" s="63"/>
      <c r="AG388" s="64" t="s">
        <v>1385</v>
      </c>
      <c r="AH388" s="64"/>
      <c r="AI388" s="65">
        <v>5.8267319999999997E-2</v>
      </c>
      <c r="AJ388" s="66">
        <v>5.8267319999999997E-2</v>
      </c>
    </row>
    <row r="389" spans="2:36" ht="15.75" customHeight="1">
      <c r="B389" s="60" t="s">
        <v>1242</v>
      </c>
      <c r="C389" s="60" t="s">
        <v>29</v>
      </c>
      <c r="D389" s="60"/>
      <c r="E389" s="61">
        <v>1.4392209999999999E-2</v>
      </c>
      <c r="F389" s="62">
        <v>1.4392209999999999E-2</v>
      </c>
      <c r="Y389" s="63"/>
      <c r="Z389" s="64" t="s">
        <v>128</v>
      </c>
      <c r="AA389" s="64"/>
      <c r="AB389" s="65">
        <v>0.37175940000000002</v>
      </c>
      <c r="AC389" s="66">
        <v>0.37175940000000002</v>
      </c>
      <c r="AF389" s="63"/>
      <c r="AG389" s="64" t="s">
        <v>1354</v>
      </c>
      <c r="AH389" s="64"/>
      <c r="AI389" s="65">
        <v>5.8006290000000002E-2</v>
      </c>
      <c r="AJ389" s="66">
        <v>5.8006290000000002E-2</v>
      </c>
    </row>
    <row r="390" spans="2:36" ht="15.75" customHeight="1">
      <c r="B390" s="60" t="s">
        <v>1207</v>
      </c>
      <c r="C390" s="60" t="s">
        <v>2042</v>
      </c>
      <c r="D390" s="60"/>
      <c r="E390" s="61">
        <v>1.4311610000000001E-2</v>
      </c>
      <c r="F390" s="62">
        <v>1.4311610000000001E-2</v>
      </c>
      <c r="Y390" s="63"/>
      <c r="Z390" s="64" t="s">
        <v>120</v>
      </c>
      <c r="AA390" s="64"/>
      <c r="AB390" s="65">
        <v>0.28325</v>
      </c>
      <c r="AC390" s="66">
        <v>0.28325</v>
      </c>
      <c r="AF390" s="63"/>
      <c r="AG390" s="64" t="s">
        <v>1413</v>
      </c>
      <c r="AH390" s="64"/>
      <c r="AI390" s="65">
        <v>5.7969E-2</v>
      </c>
      <c r="AJ390" s="66">
        <v>5.7969E-2</v>
      </c>
    </row>
    <row r="391" spans="2:36" ht="15.75" customHeight="1">
      <c r="B391" s="60" t="s">
        <v>1388</v>
      </c>
      <c r="C391" s="60" t="s">
        <v>29</v>
      </c>
      <c r="D391" s="60"/>
      <c r="E391" s="61">
        <v>1.355672E-2</v>
      </c>
      <c r="F391" s="62">
        <v>1.355672E-2</v>
      </c>
      <c r="Y391" s="63"/>
      <c r="Z391" s="64" t="s">
        <v>38</v>
      </c>
      <c r="AA391" s="64"/>
      <c r="AB391" s="65">
        <v>0.17001416</v>
      </c>
      <c r="AC391" s="66">
        <v>0.17001416</v>
      </c>
      <c r="AF391" s="63"/>
      <c r="AG391" s="64" t="s">
        <v>1391</v>
      </c>
      <c r="AH391" s="64"/>
      <c r="AI391" s="65">
        <v>5.7501179999999999E-2</v>
      </c>
      <c r="AJ391" s="66">
        <v>5.7501179999999999E-2</v>
      </c>
    </row>
    <row r="392" spans="2:36" ht="15.75" customHeight="1">
      <c r="B392" s="60" t="s">
        <v>970</v>
      </c>
      <c r="C392" s="60" t="s">
        <v>29</v>
      </c>
      <c r="D392" s="60"/>
      <c r="E392" s="61">
        <v>1.33872E-2</v>
      </c>
      <c r="F392" s="62">
        <v>1.33872E-2</v>
      </c>
      <c r="Y392" s="63"/>
      <c r="Z392" s="64" t="s">
        <v>202</v>
      </c>
      <c r="AA392" s="64"/>
      <c r="AB392" s="65">
        <v>0.11017816999999999</v>
      </c>
      <c r="AC392" s="66">
        <v>0.11017816999999999</v>
      </c>
      <c r="AF392" s="63"/>
      <c r="AG392" s="64" t="s">
        <v>899</v>
      </c>
      <c r="AH392" s="64"/>
      <c r="AI392" s="65">
        <v>5.6762160000000006E-2</v>
      </c>
      <c r="AJ392" s="66">
        <v>5.6762160000000006E-2</v>
      </c>
    </row>
    <row r="393" spans="2:36" ht="15.75" customHeight="1">
      <c r="B393" s="60" t="s">
        <v>1112</v>
      </c>
      <c r="C393" s="60" t="s">
        <v>29</v>
      </c>
      <c r="D393" s="60"/>
      <c r="E393" s="61">
        <v>1.3383599999999999E-2</v>
      </c>
      <c r="F393" s="62">
        <v>1.3383599999999999E-2</v>
      </c>
      <c r="Y393" s="63"/>
      <c r="Z393" s="64" t="s">
        <v>91</v>
      </c>
      <c r="AA393" s="64"/>
      <c r="AB393" s="65">
        <v>4.1735120000000001E-2</v>
      </c>
      <c r="AC393" s="66">
        <v>4.1735120000000001E-2</v>
      </c>
      <c r="AF393" s="63"/>
      <c r="AG393" s="64" t="s">
        <v>1417</v>
      </c>
      <c r="AH393" s="64"/>
      <c r="AI393" s="65">
        <v>5.5138349999999996E-2</v>
      </c>
      <c r="AJ393" s="66">
        <v>5.5138349999999996E-2</v>
      </c>
    </row>
    <row r="394" spans="2:36" ht="15.75" customHeight="1">
      <c r="B394" s="60" t="s">
        <v>1069</v>
      </c>
      <c r="C394" s="60" t="s">
        <v>29</v>
      </c>
      <c r="D394" s="60"/>
      <c r="E394" s="61">
        <v>1.2979259999999999E-2</v>
      </c>
      <c r="F394" s="62">
        <v>1.2979259999999999E-2</v>
      </c>
      <c r="Y394" s="60" t="s">
        <v>1505</v>
      </c>
      <c r="Z394" s="55"/>
      <c r="AA394" s="60"/>
      <c r="AB394" s="61">
        <v>4.4771870600000003</v>
      </c>
      <c r="AC394" s="62">
        <v>4.4771870600000003</v>
      </c>
      <c r="AF394" s="63"/>
      <c r="AG394" s="64" t="s">
        <v>1017</v>
      </c>
      <c r="AH394" s="64"/>
      <c r="AI394" s="65">
        <v>5.4087449999999995E-2</v>
      </c>
      <c r="AJ394" s="66">
        <v>5.4087449999999995E-2</v>
      </c>
    </row>
    <row r="395" spans="2:36" ht="15.75" customHeight="1">
      <c r="B395" s="60" t="s">
        <v>932</v>
      </c>
      <c r="C395" s="60" t="s">
        <v>2034</v>
      </c>
      <c r="D395" s="60"/>
      <c r="E395" s="61">
        <v>1.2941639999999999E-2</v>
      </c>
      <c r="F395" s="62">
        <v>1.2941639999999999E-2</v>
      </c>
      <c r="Y395" s="60" t="s">
        <v>1305</v>
      </c>
      <c r="Z395" s="60" t="s">
        <v>217</v>
      </c>
      <c r="AA395" s="60"/>
      <c r="AB395" s="61">
        <v>2.9565899999999998</v>
      </c>
      <c r="AC395" s="62">
        <v>2.9565899999999998</v>
      </c>
      <c r="AF395" s="63"/>
      <c r="AG395" s="64" t="s">
        <v>1057</v>
      </c>
      <c r="AH395" s="64"/>
      <c r="AI395" s="65">
        <v>5.2382279999999996E-2</v>
      </c>
      <c r="AJ395" s="66">
        <v>5.2382279999999996E-2</v>
      </c>
    </row>
    <row r="396" spans="2:36" ht="15.75" customHeight="1">
      <c r="B396" s="60" t="s">
        <v>1389</v>
      </c>
      <c r="C396" s="60" t="s">
        <v>29</v>
      </c>
      <c r="D396" s="60"/>
      <c r="E396" s="61">
        <v>1.28506E-2</v>
      </c>
      <c r="F396" s="62">
        <v>1.28506E-2</v>
      </c>
      <c r="Y396" s="63"/>
      <c r="Z396" s="64" t="s">
        <v>244</v>
      </c>
      <c r="AA396" s="64"/>
      <c r="AB396" s="65">
        <v>0.79427700000000001</v>
      </c>
      <c r="AC396" s="66">
        <v>0.79427700000000001</v>
      </c>
      <c r="AF396" s="63"/>
      <c r="AG396" s="64" t="s">
        <v>1238</v>
      </c>
      <c r="AH396" s="64"/>
      <c r="AI396" s="65">
        <v>4.9288116255300003E-2</v>
      </c>
      <c r="AJ396" s="66">
        <v>4.9288116255300003E-2</v>
      </c>
    </row>
    <row r="397" spans="2:36" ht="15.75" customHeight="1">
      <c r="B397" s="60" t="s">
        <v>961</v>
      </c>
      <c r="C397" s="60" t="s">
        <v>92</v>
      </c>
      <c r="D397" s="60"/>
      <c r="E397" s="61">
        <v>1.265722893E-2</v>
      </c>
      <c r="F397" s="62">
        <v>1.265722893E-2</v>
      </c>
      <c r="Y397" s="63"/>
      <c r="Z397" s="64" t="s">
        <v>120</v>
      </c>
      <c r="AA397" s="64"/>
      <c r="AB397" s="65">
        <v>0.61799999999999999</v>
      </c>
      <c r="AC397" s="66">
        <v>0.61799999999999999</v>
      </c>
      <c r="AF397" s="63"/>
      <c r="AG397" s="64" t="s">
        <v>1127</v>
      </c>
      <c r="AH397" s="64"/>
      <c r="AI397" s="65">
        <v>4.8578699999999995E-2</v>
      </c>
      <c r="AJ397" s="66">
        <v>4.8578699999999995E-2</v>
      </c>
    </row>
    <row r="398" spans="2:36" ht="15.75" customHeight="1">
      <c r="B398" s="60" t="s">
        <v>1272</v>
      </c>
      <c r="C398" s="60" t="s">
        <v>29</v>
      </c>
      <c r="D398" s="60"/>
      <c r="E398" s="61">
        <v>1.24108E-2</v>
      </c>
      <c r="F398" s="62">
        <v>1.24108E-2</v>
      </c>
      <c r="Y398" s="60" t="s">
        <v>1525</v>
      </c>
      <c r="Z398" s="55"/>
      <c r="AA398" s="60"/>
      <c r="AB398" s="61">
        <v>4.3688669999999998</v>
      </c>
      <c r="AC398" s="62">
        <v>4.3688669999999998</v>
      </c>
      <c r="AF398" s="63"/>
      <c r="AG398" s="64" t="s">
        <v>1046</v>
      </c>
      <c r="AH398" s="64"/>
      <c r="AI398" s="65">
        <v>4.6422659999999998E-2</v>
      </c>
      <c r="AJ398" s="66">
        <v>4.6422659999999998E-2</v>
      </c>
    </row>
    <row r="399" spans="2:36" ht="15.75" customHeight="1">
      <c r="B399" s="60" t="s">
        <v>2104</v>
      </c>
      <c r="C399" s="60" t="s">
        <v>29</v>
      </c>
      <c r="D399" s="60"/>
      <c r="E399" s="61">
        <v>1.142336E-2</v>
      </c>
      <c r="F399" s="62">
        <v>1.142336E-2</v>
      </c>
      <c r="Y399" s="60" t="s">
        <v>1197</v>
      </c>
      <c r="Z399" s="60" t="s">
        <v>217</v>
      </c>
      <c r="AA399" s="60"/>
      <c r="AB399" s="61">
        <v>1.31583816</v>
      </c>
      <c r="AC399" s="62">
        <v>1.31583816</v>
      </c>
      <c r="AF399" s="63"/>
      <c r="AG399" s="64" t="s">
        <v>1039</v>
      </c>
      <c r="AH399" s="64"/>
      <c r="AI399" s="65">
        <v>4.598874E-2</v>
      </c>
      <c r="AJ399" s="66">
        <v>4.598874E-2</v>
      </c>
    </row>
    <row r="400" spans="2:36" ht="15.75" customHeight="1">
      <c r="B400" s="60" t="s">
        <v>1355</v>
      </c>
      <c r="C400" s="60" t="s">
        <v>29</v>
      </c>
      <c r="D400" s="60"/>
      <c r="E400" s="61">
        <v>1.1258820000000001E-2</v>
      </c>
      <c r="F400" s="62">
        <v>1.1258820000000001E-2</v>
      </c>
      <c r="Y400" s="63"/>
      <c r="Z400" s="64" t="s">
        <v>128</v>
      </c>
      <c r="AA400" s="64"/>
      <c r="AB400" s="65">
        <v>1.0383559200000001</v>
      </c>
      <c r="AC400" s="66">
        <v>1.0383559200000001</v>
      </c>
      <c r="AF400" s="63"/>
      <c r="AG400" s="64" t="s">
        <v>1264</v>
      </c>
      <c r="AH400" s="64"/>
      <c r="AI400" s="65">
        <v>4.2154650000000002E-2</v>
      </c>
      <c r="AJ400" s="66">
        <v>4.2154650000000002E-2</v>
      </c>
    </row>
    <row r="401" spans="2:36" ht="15.75" customHeight="1">
      <c r="B401" s="60" t="s">
        <v>1196</v>
      </c>
      <c r="C401" s="60" t="s">
        <v>29</v>
      </c>
      <c r="D401" s="60"/>
      <c r="E401" s="61">
        <v>1.064819E-2</v>
      </c>
      <c r="F401" s="62">
        <v>1.064819E-2</v>
      </c>
      <c r="Y401" s="63"/>
      <c r="Z401" s="64" t="s">
        <v>193</v>
      </c>
      <c r="AA401" s="64"/>
      <c r="AB401" s="65">
        <v>0.83201199000000003</v>
      </c>
      <c r="AC401" s="66">
        <v>0.83201199000000003</v>
      </c>
      <c r="AF401" s="63"/>
      <c r="AG401" s="64" t="s">
        <v>1032</v>
      </c>
      <c r="AH401" s="64"/>
      <c r="AI401" s="65">
        <v>4.1866500000000001E-2</v>
      </c>
      <c r="AJ401" s="66">
        <v>4.1866500000000001E-2</v>
      </c>
    </row>
    <row r="402" spans="2:36" ht="15.75" customHeight="1">
      <c r="B402" s="60" t="s">
        <v>1335</v>
      </c>
      <c r="C402" s="60" t="s">
        <v>29</v>
      </c>
      <c r="D402" s="60"/>
      <c r="E402" s="61">
        <v>1.0523000000000001E-2</v>
      </c>
      <c r="F402" s="62">
        <v>1.0523000000000001E-2</v>
      </c>
      <c r="Y402" s="63"/>
      <c r="Z402" s="64" t="s">
        <v>210</v>
      </c>
      <c r="AA402" s="64"/>
      <c r="AB402" s="65">
        <v>0.23818249999999999</v>
      </c>
      <c r="AC402" s="66">
        <v>0.23818249999999999</v>
      </c>
      <c r="AF402" s="63"/>
      <c r="AG402" s="64" t="s">
        <v>925</v>
      </c>
      <c r="AH402" s="64"/>
      <c r="AI402" s="65">
        <v>4.0924080000000002E-2</v>
      </c>
      <c r="AJ402" s="66">
        <v>4.0924080000000002E-2</v>
      </c>
    </row>
    <row r="403" spans="2:36" ht="15.75" customHeight="1">
      <c r="B403" s="60" t="s">
        <v>1144</v>
      </c>
      <c r="C403" s="60" t="s">
        <v>29</v>
      </c>
      <c r="D403" s="60"/>
      <c r="E403" s="61">
        <v>1.037656E-2</v>
      </c>
      <c r="F403" s="62">
        <v>1.037656E-2</v>
      </c>
      <c r="Y403" s="63"/>
      <c r="Z403" s="64" t="s">
        <v>91</v>
      </c>
      <c r="AA403" s="64"/>
      <c r="AB403" s="65">
        <v>0.18242559999999999</v>
      </c>
      <c r="AC403" s="66">
        <v>0.18242559999999999</v>
      </c>
      <c r="AF403" s="63"/>
      <c r="AG403" s="64" t="s">
        <v>1261</v>
      </c>
      <c r="AH403" s="64"/>
      <c r="AI403" s="65">
        <v>4.0530839999999999E-2</v>
      </c>
      <c r="AJ403" s="66">
        <v>4.0530839999999999E-2</v>
      </c>
    </row>
    <row r="404" spans="2:36" ht="15.75" customHeight="1">
      <c r="B404" s="60" t="s">
        <v>1116</v>
      </c>
      <c r="C404" s="60" t="s">
        <v>29</v>
      </c>
      <c r="D404" s="60"/>
      <c r="E404" s="61">
        <v>9.767190000000002E-3</v>
      </c>
      <c r="F404" s="62">
        <v>9.767190000000002E-3</v>
      </c>
      <c r="Y404" s="63"/>
      <c r="Z404" s="64" t="s">
        <v>138</v>
      </c>
      <c r="AA404" s="64"/>
      <c r="AB404" s="65">
        <v>0.15672190999999999</v>
      </c>
      <c r="AC404" s="66">
        <v>0.15672190999999999</v>
      </c>
      <c r="AF404" s="63"/>
      <c r="AG404" s="64" t="s">
        <v>1399</v>
      </c>
      <c r="AH404" s="64"/>
      <c r="AI404" s="65">
        <v>3.8408699999999997E-2</v>
      </c>
      <c r="AJ404" s="66">
        <v>3.8408699999999997E-2</v>
      </c>
    </row>
    <row r="405" spans="2:36" ht="15.75" customHeight="1">
      <c r="B405" s="60" t="s">
        <v>989</v>
      </c>
      <c r="C405" s="60" t="s">
        <v>29</v>
      </c>
      <c r="D405" s="60"/>
      <c r="E405" s="61">
        <v>9.7578099999999987E-3</v>
      </c>
      <c r="F405" s="62">
        <v>9.7578099999999987E-3</v>
      </c>
      <c r="Y405" s="63"/>
      <c r="Z405" s="64" t="s">
        <v>202</v>
      </c>
      <c r="AA405" s="64"/>
      <c r="AB405" s="65">
        <v>0.14421020000000001</v>
      </c>
      <c r="AC405" s="66">
        <v>0.14421020000000001</v>
      </c>
      <c r="AF405" s="63"/>
      <c r="AG405" s="64" t="s">
        <v>1226</v>
      </c>
      <c r="AH405" s="64"/>
      <c r="AI405" s="65">
        <v>3.7930709999999999E-2</v>
      </c>
      <c r="AJ405" s="66">
        <v>3.7930709999999999E-2</v>
      </c>
    </row>
    <row r="406" spans="2:36" ht="15.75" customHeight="1">
      <c r="B406" s="60" t="s">
        <v>1378</v>
      </c>
      <c r="C406" s="60" t="s">
        <v>29</v>
      </c>
      <c r="D406" s="60"/>
      <c r="E406" s="61">
        <v>9.5931799999999998E-3</v>
      </c>
      <c r="F406" s="62">
        <v>9.5931799999999998E-3</v>
      </c>
      <c r="Y406" s="63"/>
      <c r="Z406" s="64" t="s">
        <v>244</v>
      </c>
      <c r="AA406" s="64"/>
      <c r="AB406" s="65">
        <v>0.10313397000000001</v>
      </c>
      <c r="AC406" s="66">
        <v>0.10313397000000001</v>
      </c>
      <c r="AF406" s="63"/>
      <c r="AG406" s="64" t="s">
        <v>1012</v>
      </c>
      <c r="AH406" s="64"/>
      <c r="AI406" s="65">
        <v>3.7866300000000006E-2</v>
      </c>
      <c r="AJ406" s="66">
        <v>3.7866300000000006E-2</v>
      </c>
    </row>
    <row r="407" spans="2:36" ht="15.75" customHeight="1">
      <c r="B407" s="60" t="s">
        <v>1162</v>
      </c>
      <c r="C407" s="60" t="s">
        <v>29</v>
      </c>
      <c r="D407" s="60"/>
      <c r="E407" s="61">
        <v>9.5820000000000002E-3</v>
      </c>
      <c r="F407" s="62">
        <v>9.5820000000000002E-3</v>
      </c>
      <c r="Y407" s="63"/>
      <c r="Z407" s="64" t="s">
        <v>120</v>
      </c>
      <c r="AA407" s="64"/>
      <c r="AB407" s="65">
        <v>9.2077880000000001E-2</v>
      </c>
      <c r="AC407" s="66">
        <v>9.2077880000000001E-2</v>
      </c>
      <c r="AF407" s="63"/>
      <c r="AG407" s="64" t="s">
        <v>1222</v>
      </c>
      <c r="AH407" s="64"/>
      <c r="AI407" s="65">
        <v>3.74595E-2</v>
      </c>
      <c r="AJ407" s="66">
        <v>3.74595E-2</v>
      </c>
    </row>
    <row r="408" spans="2:36" ht="15.75" customHeight="1">
      <c r="B408" s="60" t="s">
        <v>1044</v>
      </c>
      <c r="C408" s="60" t="s">
        <v>29</v>
      </c>
      <c r="D408" s="60"/>
      <c r="E408" s="61">
        <v>9.5433799999999989E-3</v>
      </c>
      <c r="F408" s="62">
        <v>9.5433799999999989E-3</v>
      </c>
      <c r="Y408" s="63"/>
      <c r="Z408" s="64" t="s">
        <v>70</v>
      </c>
      <c r="AA408" s="64"/>
      <c r="AB408" s="65">
        <v>4.2667900000000002E-2</v>
      </c>
      <c r="AC408" s="66">
        <v>4.2667900000000002E-2</v>
      </c>
      <c r="AF408" s="63"/>
      <c r="AG408" s="64" t="s">
        <v>900</v>
      </c>
      <c r="AH408" s="64"/>
      <c r="AI408" s="65">
        <v>3.591366E-2</v>
      </c>
      <c r="AJ408" s="66">
        <v>3.591366E-2</v>
      </c>
    </row>
    <row r="409" spans="2:36" ht="15.75" customHeight="1">
      <c r="B409" s="60" t="s">
        <v>1221</v>
      </c>
      <c r="C409" s="60" t="s">
        <v>2041</v>
      </c>
      <c r="D409" s="60"/>
      <c r="E409" s="61">
        <v>9.2758499999999987E-3</v>
      </c>
      <c r="F409" s="62">
        <v>9.2758499999999987E-3</v>
      </c>
      <c r="Y409" s="63"/>
      <c r="Z409" s="64" t="s">
        <v>87</v>
      </c>
      <c r="AA409" s="64"/>
      <c r="AB409" s="65">
        <v>3.2237299999999997E-2</v>
      </c>
      <c r="AC409" s="66">
        <v>3.2237299999999997E-2</v>
      </c>
      <c r="AF409" s="63"/>
      <c r="AG409" s="64" t="s">
        <v>1023</v>
      </c>
      <c r="AH409" s="64"/>
      <c r="AI409" s="65">
        <v>3.5425499999999999E-2</v>
      </c>
      <c r="AJ409" s="66">
        <v>3.5425499999999999E-2</v>
      </c>
    </row>
    <row r="410" spans="2:36" ht="15.75" customHeight="1">
      <c r="B410" s="60" t="s">
        <v>2070</v>
      </c>
      <c r="C410" s="60" t="s">
        <v>29</v>
      </c>
      <c r="D410" s="60"/>
      <c r="E410" s="61">
        <v>9.1897000000000003E-3</v>
      </c>
      <c r="F410" s="62">
        <v>9.1897000000000003E-3</v>
      </c>
      <c r="Y410" s="63"/>
      <c r="Z410" s="64" t="s">
        <v>319</v>
      </c>
      <c r="AA410" s="64"/>
      <c r="AB410" s="65">
        <v>2.89962E-2</v>
      </c>
      <c r="AC410" s="66">
        <v>2.89962E-2</v>
      </c>
      <c r="AF410" s="63"/>
      <c r="AG410" s="64" t="s">
        <v>1263</v>
      </c>
      <c r="AH410" s="64"/>
      <c r="AI410" s="65">
        <v>3.5205150000000004E-2</v>
      </c>
      <c r="AJ410" s="66">
        <v>3.5205150000000004E-2</v>
      </c>
    </row>
    <row r="411" spans="2:36" ht="15.75" customHeight="1">
      <c r="B411" s="60" t="s">
        <v>2038</v>
      </c>
      <c r="C411" s="60" t="s">
        <v>29</v>
      </c>
      <c r="D411" s="60"/>
      <c r="E411" s="61">
        <v>9.1414400000000007E-3</v>
      </c>
      <c r="F411" s="62">
        <v>9.1414400000000007E-3</v>
      </c>
      <c r="Y411" s="63"/>
      <c r="Z411" s="64" t="s">
        <v>310</v>
      </c>
      <c r="AA411" s="64"/>
      <c r="AB411" s="65">
        <v>2.3806479999999998E-2</v>
      </c>
      <c r="AC411" s="66">
        <v>2.3806479999999998E-2</v>
      </c>
      <c r="AF411" s="63"/>
      <c r="AG411" s="64" t="s">
        <v>1255</v>
      </c>
      <c r="AH411" s="64"/>
      <c r="AI411" s="65">
        <v>3.4747500000000001E-2</v>
      </c>
      <c r="AJ411" s="66">
        <v>3.4747500000000001E-2</v>
      </c>
    </row>
    <row r="412" spans="2:36" ht="15.75" customHeight="1">
      <c r="B412" s="60" t="s">
        <v>977</v>
      </c>
      <c r="C412" s="60" t="s">
        <v>29</v>
      </c>
      <c r="D412" s="60"/>
      <c r="E412" s="61">
        <v>9.053799999999999E-3</v>
      </c>
      <c r="F412" s="62">
        <v>9.053799999999999E-3</v>
      </c>
      <c r="Y412" s="63"/>
      <c r="Z412" s="64" t="s">
        <v>53</v>
      </c>
      <c r="AA412" s="64"/>
      <c r="AB412" s="65">
        <v>5.3486599999999999E-3</v>
      </c>
      <c r="AC412" s="66">
        <v>5.3486599999999999E-3</v>
      </c>
      <c r="AF412" s="63"/>
      <c r="AG412" s="64" t="s">
        <v>1123</v>
      </c>
      <c r="AH412" s="64"/>
      <c r="AI412" s="65">
        <v>3.4672919999999996E-2</v>
      </c>
      <c r="AJ412" s="66">
        <v>3.4672919999999996E-2</v>
      </c>
    </row>
    <row r="413" spans="2:36" ht="15.75" customHeight="1">
      <c r="B413" s="60" t="s">
        <v>890</v>
      </c>
      <c r="C413" s="60" t="s">
        <v>29</v>
      </c>
      <c r="D413" s="60"/>
      <c r="E413" s="61">
        <v>8.8285200000000012E-3</v>
      </c>
      <c r="F413" s="62">
        <v>8.8285200000000012E-3</v>
      </c>
      <c r="Y413" s="60" t="s">
        <v>1501</v>
      </c>
      <c r="Z413" s="55"/>
      <c r="AA413" s="60"/>
      <c r="AB413" s="61">
        <v>4.2360146700000003</v>
      </c>
      <c r="AC413" s="62">
        <v>4.2360146700000003</v>
      </c>
      <c r="AF413" s="63"/>
      <c r="AG413" s="64" t="s">
        <v>1403</v>
      </c>
      <c r="AH413" s="64"/>
      <c r="AI413" s="65">
        <v>3.4238999999999999E-2</v>
      </c>
      <c r="AJ413" s="66">
        <v>3.4238999999999999E-2</v>
      </c>
    </row>
    <row r="414" spans="2:36" ht="15.75" customHeight="1">
      <c r="B414" s="60" t="s">
        <v>1109</v>
      </c>
      <c r="C414" s="60" t="s">
        <v>29</v>
      </c>
      <c r="D414" s="60"/>
      <c r="E414" s="61">
        <v>8.6818700000000013E-3</v>
      </c>
      <c r="F414" s="62">
        <v>8.6818700000000013E-3</v>
      </c>
      <c r="Y414" s="60" t="s">
        <v>1332</v>
      </c>
      <c r="Z414" s="60" t="s">
        <v>172</v>
      </c>
      <c r="AA414" s="60"/>
      <c r="AB414" s="61">
        <v>1.46104854</v>
      </c>
      <c r="AC414" s="62">
        <v>1.46104854</v>
      </c>
      <c r="AF414" s="63"/>
      <c r="AG414" s="64" t="s">
        <v>884</v>
      </c>
      <c r="AH414" s="64"/>
      <c r="AI414" s="65">
        <v>3.4205099999999995E-2</v>
      </c>
      <c r="AJ414" s="66">
        <v>3.4205099999999995E-2</v>
      </c>
    </row>
    <row r="415" spans="2:36" ht="15.75" customHeight="1">
      <c r="B415" s="60" t="s">
        <v>1312</v>
      </c>
      <c r="C415" s="60" t="s">
        <v>29</v>
      </c>
      <c r="D415" s="60"/>
      <c r="E415" s="61">
        <v>8.6715899999999999E-3</v>
      </c>
      <c r="F415" s="62">
        <v>8.6715899999999999E-3</v>
      </c>
      <c r="Y415" s="63"/>
      <c r="Z415" s="64" t="s">
        <v>217</v>
      </c>
      <c r="AA415" s="64"/>
      <c r="AB415" s="65">
        <v>1.3436325</v>
      </c>
      <c r="AC415" s="66">
        <v>1.3436325</v>
      </c>
      <c r="AF415" s="63"/>
      <c r="AG415" s="64" t="s">
        <v>1393</v>
      </c>
      <c r="AH415" s="64"/>
      <c r="AI415" s="65">
        <v>3.3938999999999997E-2</v>
      </c>
      <c r="AJ415" s="66">
        <v>3.3938999999999997E-2</v>
      </c>
    </row>
    <row r="416" spans="2:36" ht="15.75" customHeight="1">
      <c r="B416" s="60" t="s">
        <v>1176</v>
      </c>
      <c r="C416" s="60" t="s">
        <v>46</v>
      </c>
      <c r="D416" s="60"/>
      <c r="E416" s="61">
        <v>8.6072099999999988E-3</v>
      </c>
      <c r="F416" s="62">
        <v>8.6072099999999988E-3</v>
      </c>
      <c r="Y416" s="63"/>
      <c r="Z416" s="64" t="s">
        <v>120</v>
      </c>
      <c r="AA416" s="64"/>
      <c r="AB416" s="65">
        <v>1.2405546599999999</v>
      </c>
      <c r="AC416" s="66">
        <v>1.2405546599999999</v>
      </c>
      <c r="AF416" s="63"/>
      <c r="AG416" s="64" t="s">
        <v>1310</v>
      </c>
      <c r="AH416" s="64"/>
      <c r="AI416" s="65">
        <v>3.39E-2</v>
      </c>
      <c r="AJ416" s="66">
        <v>3.39E-2</v>
      </c>
    </row>
    <row r="417" spans="2:36" ht="15.75" customHeight="1">
      <c r="B417" s="60" t="s">
        <v>1014</v>
      </c>
      <c r="C417" s="60" t="s">
        <v>29</v>
      </c>
      <c r="D417" s="60"/>
      <c r="E417" s="61">
        <v>8.1375000000000006E-3</v>
      </c>
      <c r="F417" s="62">
        <v>8.1375000000000006E-3</v>
      </c>
      <c r="Y417" s="60" t="s">
        <v>1621</v>
      </c>
      <c r="Z417" s="55"/>
      <c r="AA417" s="60"/>
      <c r="AB417" s="61">
        <v>4.0452357000000001</v>
      </c>
      <c r="AC417" s="62">
        <v>4.0452357000000001</v>
      </c>
      <c r="AF417" s="63"/>
      <c r="AG417" s="64" t="s">
        <v>1102</v>
      </c>
      <c r="AH417" s="64"/>
      <c r="AI417" s="65">
        <v>3.3520000000000001E-2</v>
      </c>
      <c r="AJ417" s="66">
        <v>3.3520000000000001E-2</v>
      </c>
    </row>
    <row r="418" spans="2:36" ht="15.75" customHeight="1">
      <c r="B418" s="60" t="s">
        <v>996</v>
      </c>
      <c r="C418" s="60" t="s">
        <v>29</v>
      </c>
      <c r="D418" s="60">
        <v>8.0000000000000002E-3</v>
      </c>
      <c r="E418" s="61"/>
      <c r="F418" s="62">
        <v>8.0000000000000002E-3</v>
      </c>
      <c r="Y418" s="60" t="s">
        <v>908</v>
      </c>
      <c r="Z418" s="60" t="s">
        <v>128</v>
      </c>
      <c r="AA418" s="60"/>
      <c r="AB418" s="61">
        <v>2.7973296000000003</v>
      </c>
      <c r="AC418" s="62">
        <v>2.7973296000000003</v>
      </c>
      <c r="AF418" s="63"/>
      <c r="AG418" s="64" t="s">
        <v>909</v>
      </c>
      <c r="AH418" s="64"/>
      <c r="AI418" s="65">
        <v>3.2204999999999998E-2</v>
      </c>
      <c r="AJ418" s="66">
        <v>3.2204999999999998E-2</v>
      </c>
    </row>
    <row r="419" spans="2:36" ht="15.75" customHeight="1">
      <c r="B419" s="60" t="s">
        <v>1064</v>
      </c>
      <c r="C419" s="60" t="s">
        <v>2056</v>
      </c>
      <c r="D419" s="60"/>
      <c r="E419" s="61">
        <v>7.7363900000000001E-3</v>
      </c>
      <c r="F419" s="62">
        <v>7.7363900000000001E-3</v>
      </c>
      <c r="Y419" s="63"/>
      <c r="Z419" s="64" t="s">
        <v>83</v>
      </c>
      <c r="AA419" s="64"/>
      <c r="AB419" s="65">
        <v>1.04306202</v>
      </c>
      <c r="AC419" s="66">
        <v>1.04306202</v>
      </c>
      <c r="AF419" s="63"/>
      <c r="AG419" s="64" t="s">
        <v>1284</v>
      </c>
      <c r="AH419" s="64"/>
      <c r="AI419" s="65">
        <v>3.1740570000000003E-2</v>
      </c>
      <c r="AJ419" s="66">
        <v>3.1740570000000003E-2</v>
      </c>
    </row>
    <row r="420" spans="2:36" ht="15.75" customHeight="1">
      <c r="B420" s="60" t="s">
        <v>1136</v>
      </c>
      <c r="C420" s="60" t="s">
        <v>29</v>
      </c>
      <c r="D420" s="60"/>
      <c r="E420" s="61">
        <v>7.6454799999999996E-3</v>
      </c>
      <c r="F420" s="62">
        <v>7.6454799999999996E-3</v>
      </c>
      <c r="Y420" s="63"/>
      <c r="Z420" s="64" t="s">
        <v>244</v>
      </c>
      <c r="AA420" s="64"/>
      <c r="AB420" s="65">
        <v>0.12172472999999999</v>
      </c>
      <c r="AC420" s="66">
        <v>0.12172472999999999</v>
      </c>
      <c r="AF420" s="63"/>
      <c r="AG420" s="64" t="s">
        <v>1228</v>
      </c>
      <c r="AH420" s="64"/>
      <c r="AI420" s="65">
        <v>3.0903240000000002E-2</v>
      </c>
      <c r="AJ420" s="66">
        <v>3.0903240000000002E-2</v>
      </c>
    </row>
    <row r="421" spans="2:36" ht="15.75" customHeight="1">
      <c r="B421" s="60" t="s">
        <v>943</v>
      </c>
      <c r="C421" s="60" t="s">
        <v>29</v>
      </c>
      <c r="D421" s="60"/>
      <c r="E421" s="61">
        <v>7.58058E-3</v>
      </c>
      <c r="F421" s="62">
        <v>7.58058E-3</v>
      </c>
      <c r="Y421" s="63"/>
      <c r="Z421" s="64" t="s">
        <v>217</v>
      </c>
      <c r="AA421" s="64"/>
      <c r="AB421" s="65">
        <v>6.1029899999999998E-2</v>
      </c>
      <c r="AC421" s="66">
        <v>6.1029899999999998E-2</v>
      </c>
      <c r="AF421" s="63"/>
      <c r="AG421" s="64" t="s">
        <v>1364</v>
      </c>
      <c r="AH421" s="64"/>
      <c r="AI421" s="65">
        <v>2.9669279999999999E-2</v>
      </c>
      <c r="AJ421" s="66">
        <v>2.9669279999999999E-2</v>
      </c>
    </row>
    <row r="422" spans="2:36" ht="15.75" customHeight="1">
      <c r="B422" s="60" t="s">
        <v>1077</v>
      </c>
      <c r="C422" s="60" t="s">
        <v>29</v>
      </c>
      <c r="D422" s="60"/>
      <c r="E422" s="61">
        <v>7.5210299999999997E-3</v>
      </c>
      <c r="F422" s="62">
        <v>7.5210299999999997E-3</v>
      </c>
      <c r="Y422" s="60" t="s">
        <v>1504</v>
      </c>
      <c r="Z422" s="55"/>
      <c r="AA422" s="60"/>
      <c r="AB422" s="61">
        <v>4.0231462499999999</v>
      </c>
      <c r="AC422" s="62">
        <v>4.0231462499999999</v>
      </c>
      <c r="AF422" s="63"/>
      <c r="AG422" s="64" t="s">
        <v>992</v>
      </c>
      <c r="AH422" s="64"/>
      <c r="AI422" s="65">
        <v>2.752195E-2</v>
      </c>
      <c r="AJ422" s="66">
        <v>2.752195E-2</v>
      </c>
    </row>
    <row r="423" spans="2:36" ht="15.75" customHeight="1">
      <c r="B423" s="60" t="s">
        <v>1353</v>
      </c>
      <c r="C423" s="60" t="s">
        <v>29</v>
      </c>
      <c r="D423" s="60"/>
      <c r="E423" s="61">
        <v>7.5117300000000003E-3</v>
      </c>
      <c r="F423" s="62">
        <v>7.5117300000000003E-3</v>
      </c>
      <c r="Y423" s="60" t="s">
        <v>2029</v>
      </c>
      <c r="Z423" s="60" t="s">
        <v>38</v>
      </c>
      <c r="AA423" s="60"/>
      <c r="AB423" s="61">
        <v>3.6664111400000001</v>
      </c>
      <c r="AC423" s="62">
        <v>3.6664111400000001</v>
      </c>
      <c r="AF423" s="63"/>
      <c r="AG423" s="64" t="s">
        <v>1070</v>
      </c>
      <c r="AH423" s="64"/>
      <c r="AI423" s="65">
        <v>2.6119949999999999E-2</v>
      </c>
      <c r="AJ423" s="66">
        <v>2.6119949999999999E-2</v>
      </c>
    </row>
    <row r="424" spans="2:36" ht="15.75" customHeight="1">
      <c r="B424" s="60" t="s">
        <v>968</v>
      </c>
      <c r="C424" s="60" t="s">
        <v>29</v>
      </c>
      <c r="D424" s="60"/>
      <c r="E424" s="61">
        <v>7.4954799999999997E-3</v>
      </c>
      <c r="F424" s="62">
        <v>7.4954799999999997E-3</v>
      </c>
      <c r="Y424" s="60" t="s">
        <v>2116</v>
      </c>
      <c r="Z424" s="55"/>
      <c r="AA424" s="60"/>
      <c r="AB424" s="61">
        <v>3.6664111400000001</v>
      </c>
      <c r="AC424" s="62">
        <v>3.6664111400000001</v>
      </c>
      <c r="AF424" s="63"/>
      <c r="AG424" s="64" t="s">
        <v>1066</v>
      </c>
      <c r="AH424" s="64"/>
      <c r="AI424" s="65">
        <v>2.572671E-2</v>
      </c>
      <c r="AJ424" s="66">
        <v>2.572671E-2</v>
      </c>
    </row>
    <row r="425" spans="2:36" ht="15.75" customHeight="1">
      <c r="B425" s="60" t="s">
        <v>935</v>
      </c>
      <c r="C425" s="60" t="s">
        <v>1998</v>
      </c>
      <c r="D425" s="60"/>
      <c r="E425" s="61">
        <v>7.1705300000000005E-3</v>
      </c>
      <c r="F425" s="62">
        <v>7.1705300000000005E-3</v>
      </c>
      <c r="Y425" s="60" t="s">
        <v>1042</v>
      </c>
      <c r="Z425" s="60" t="s">
        <v>210</v>
      </c>
      <c r="AA425" s="60"/>
      <c r="AB425" s="61">
        <v>3.6482462500000001</v>
      </c>
      <c r="AC425" s="62">
        <v>3.6482462500000001</v>
      </c>
      <c r="AF425" s="63"/>
      <c r="AG425" s="64" t="s">
        <v>1205</v>
      </c>
      <c r="AH425" s="64"/>
      <c r="AI425" s="65">
        <v>2.52555E-2</v>
      </c>
      <c r="AJ425" s="66">
        <v>2.52555E-2</v>
      </c>
    </row>
    <row r="426" spans="2:36" ht="15.75" customHeight="1">
      <c r="B426" s="60" t="s">
        <v>1356</v>
      </c>
      <c r="C426" s="60" t="s">
        <v>29</v>
      </c>
      <c r="D426" s="60"/>
      <c r="E426" s="61">
        <v>7.1385600000000004E-3</v>
      </c>
      <c r="F426" s="62">
        <v>7.1385600000000004E-3</v>
      </c>
      <c r="Y426" s="60" t="s">
        <v>1489</v>
      </c>
      <c r="Z426" s="55"/>
      <c r="AA426" s="60"/>
      <c r="AB426" s="61">
        <v>3.6482462500000001</v>
      </c>
      <c r="AC426" s="62">
        <v>3.6482462500000001</v>
      </c>
      <c r="AF426" s="63"/>
      <c r="AG426" s="64" t="s">
        <v>1110</v>
      </c>
      <c r="AH426" s="64"/>
      <c r="AI426" s="65">
        <v>2.4363929999999999E-2</v>
      </c>
      <c r="AJ426" s="66">
        <v>2.4363929999999999E-2</v>
      </c>
    </row>
    <row r="427" spans="2:36" ht="15.75" customHeight="1">
      <c r="B427" s="60" t="s">
        <v>1190</v>
      </c>
      <c r="C427" s="60" t="s">
        <v>29</v>
      </c>
      <c r="D427" s="60"/>
      <c r="E427" s="61">
        <v>7.1175600000000002E-3</v>
      </c>
      <c r="F427" s="62">
        <v>7.1175600000000002E-3</v>
      </c>
      <c r="Y427" s="60" t="s">
        <v>1249</v>
      </c>
      <c r="Z427" s="60" t="s">
        <v>210</v>
      </c>
      <c r="AA427" s="60"/>
      <c r="AB427" s="61">
        <v>3.4197250000000001</v>
      </c>
      <c r="AC427" s="62">
        <v>3.4197250000000001</v>
      </c>
      <c r="AF427" s="63"/>
      <c r="AG427" s="64" t="s">
        <v>1402</v>
      </c>
      <c r="AH427" s="64"/>
      <c r="AI427" s="65">
        <v>2.4275789999999998E-2</v>
      </c>
      <c r="AJ427" s="66">
        <v>2.4275789999999998E-2</v>
      </c>
    </row>
    <row r="428" spans="2:36" ht="15.75" customHeight="1">
      <c r="B428" s="60" t="s">
        <v>889</v>
      </c>
      <c r="C428" s="60" t="s">
        <v>29</v>
      </c>
      <c r="D428" s="60"/>
      <c r="E428" s="61">
        <v>6.8399999999999997E-3</v>
      </c>
      <c r="F428" s="62">
        <v>6.8399999999999997E-3</v>
      </c>
      <c r="Y428" s="60" t="s">
        <v>1491</v>
      </c>
      <c r="Z428" s="55"/>
      <c r="AA428" s="60"/>
      <c r="AB428" s="61">
        <v>3.4197250000000001</v>
      </c>
      <c r="AC428" s="62">
        <v>3.4197250000000001</v>
      </c>
      <c r="AF428" s="63"/>
      <c r="AG428" s="64" t="s">
        <v>1091</v>
      </c>
      <c r="AH428" s="64"/>
      <c r="AI428" s="65">
        <v>2.3021490000000002E-2</v>
      </c>
      <c r="AJ428" s="66">
        <v>2.3021490000000002E-2</v>
      </c>
    </row>
    <row r="429" spans="2:36" ht="15.75" customHeight="1">
      <c r="B429" s="60" t="s">
        <v>2073</v>
      </c>
      <c r="C429" s="60" t="s">
        <v>2042</v>
      </c>
      <c r="D429" s="60"/>
      <c r="E429" s="61">
        <v>6.7980000000000002E-3</v>
      </c>
      <c r="F429" s="62">
        <v>6.7980000000000002E-3</v>
      </c>
      <c r="Y429" s="60" t="s">
        <v>1078</v>
      </c>
      <c r="Z429" s="60" t="s">
        <v>83</v>
      </c>
      <c r="AA429" s="60"/>
      <c r="AB429" s="61">
        <v>3.2300536000000002</v>
      </c>
      <c r="AC429" s="62">
        <v>3.2300536000000002</v>
      </c>
      <c r="AF429" s="63"/>
      <c r="AG429" s="64" t="s">
        <v>891</v>
      </c>
      <c r="AH429" s="64"/>
      <c r="AI429" s="65">
        <v>2.2126529999999998E-2</v>
      </c>
      <c r="AJ429" s="66">
        <v>2.2126529999999998E-2</v>
      </c>
    </row>
    <row r="430" spans="2:36" ht="15.75" customHeight="1">
      <c r="B430" s="60" t="s">
        <v>2068</v>
      </c>
      <c r="C430" s="60" t="s">
        <v>29</v>
      </c>
      <c r="D430" s="60"/>
      <c r="E430" s="61">
        <v>6.7354399999999997E-3</v>
      </c>
      <c r="F430" s="62">
        <v>6.7354399999999997E-3</v>
      </c>
      <c r="Y430" s="60" t="s">
        <v>1526</v>
      </c>
      <c r="Z430" s="55"/>
      <c r="AA430" s="60"/>
      <c r="AB430" s="61">
        <v>3.2300536000000002</v>
      </c>
      <c r="AC430" s="62">
        <v>3.2300536000000002</v>
      </c>
      <c r="AF430" s="63"/>
      <c r="AG430" s="64" t="s">
        <v>1021</v>
      </c>
      <c r="AH430" s="64"/>
      <c r="AI430" s="65">
        <v>2.2034999999999999E-2</v>
      </c>
      <c r="AJ430" s="66">
        <v>2.2034999999999999E-2</v>
      </c>
    </row>
    <row r="431" spans="2:36" ht="15.75" customHeight="1">
      <c r="B431" s="60" t="s">
        <v>2100</v>
      </c>
      <c r="C431" s="60" t="s">
        <v>29</v>
      </c>
      <c r="D431" s="60"/>
      <c r="E431" s="61">
        <v>6.7252500000000003E-3</v>
      </c>
      <c r="F431" s="62">
        <v>6.7252500000000003E-3</v>
      </c>
      <c r="Y431" s="60" t="s">
        <v>1375</v>
      </c>
      <c r="Z431" s="60" t="s">
        <v>244</v>
      </c>
      <c r="AA431" s="60"/>
      <c r="AB431" s="61">
        <v>1.1751706200000001</v>
      </c>
      <c r="AC431" s="62">
        <v>1.1751706200000001</v>
      </c>
      <c r="AF431" s="63"/>
      <c r="AG431" s="64" t="s">
        <v>1052</v>
      </c>
      <c r="AH431" s="64"/>
      <c r="AI431" s="65">
        <v>2.1879060000000002E-2</v>
      </c>
      <c r="AJ431" s="66">
        <v>2.1879060000000002E-2</v>
      </c>
    </row>
    <row r="432" spans="2:36" ht="15.75" customHeight="1">
      <c r="B432" s="60" t="s">
        <v>1318</v>
      </c>
      <c r="C432" s="60" t="s">
        <v>29</v>
      </c>
      <c r="D432" s="60"/>
      <c r="E432" s="61">
        <v>6.6559999999999996E-3</v>
      </c>
      <c r="F432" s="62">
        <v>6.6559999999999996E-3</v>
      </c>
      <c r="Y432" s="63"/>
      <c r="Z432" s="64" t="s">
        <v>217</v>
      </c>
      <c r="AA432" s="64">
        <v>0.4</v>
      </c>
      <c r="AB432" s="65">
        <v>0.74248200000000009</v>
      </c>
      <c r="AC432" s="66">
        <v>1.1424820000000002</v>
      </c>
      <c r="AF432" s="63"/>
      <c r="AG432" s="64" t="s">
        <v>1301</v>
      </c>
      <c r="AH432" s="64"/>
      <c r="AI432" s="65">
        <v>2.1523110000000002E-2</v>
      </c>
      <c r="AJ432" s="66">
        <v>2.1523110000000002E-2</v>
      </c>
    </row>
    <row r="433" spans="2:36" ht="15.75" customHeight="1">
      <c r="B433" s="60" t="s">
        <v>1050</v>
      </c>
      <c r="C433" s="60" t="s">
        <v>29</v>
      </c>
      <c r="D433" s="60"/>
      <c r="E433" s="61">
        <v>6.6559999999999996E-3</v>
      </c>
      <c r="F433" s="62">
        <v>6.6559999999999996E-3</v>
      </c>
      <c r="Y433" s="63"/>
      <c r="Z433" s="64" t="s">
        <v>202</v>
      </c>
      <c r="AA433" s="64"/>
      <c r="AB433" s="65">
        <v>0.26878918000000002</v>
      </c>
      <c r="AC433" s="66">
        <v>0.26878918000000002</v>
      </c>
      <c r="AF433" s="63"/>
      <c r="AG433" s="64" t="s">
        <v>930</v>
      </c>
      <c r="AH433" s="64"/>
      <c r="AI433" s="65">
        <v>2.122725E-2</v>
      </c>
      <c r="AJ433" s="66">
        <v>2.122725E-2</v>
      </c>
    </row>
    <row r="434" spans="2:36" ht="15.75" customHeight="1">
      <c r="B434" s="60" t="s">
        <v>1028</v>
      </c>
      <c r="C434" s="60" t="s">
        <v>29</v>
      </c>
      <c r="D434" s="60"/>
      <c r="E434" s="61">
        <v>6.6559999999999996E-3</v>
      </c>
      <c r="F434" s="62">
        <v>6.6559999999999996E-3</v>
      </c>
      <c r="Y434" s="63"/>
      <c r="Z434" s="64" t="s">
        <v>38</v>
      </c>
      <c r="AA434" s="64"/>
      <c r="AB434" s="65">
        <v>0.19494432</v>
      </c>
      <c r="AC434" s="66">
        <v>0.19494432</v>
      </c>
      <c r="AF434" s="63"/>
      <c r="AG434" s="64" t="s">
        <v>1361</v>
      </c>
      <c r="AH434" s="64"/>
      <c r="AI434" s="65">
        <v>1.8272099999999999E-2</v>
      </c>
      <c r="AJ434" s="66">
        <v>1.8272099999999999E-2</v>
      </c>
    </row>
    <row r="435" spans="2:36" ht="15.75" customHeight="1">
      <c r="B435" s="60" t="s">
        <v>1293</v>
      </c>
      <c r="C435" s="60" t="s">
        <v>29</v>
      </c>
      <c r="D435" s="60"/>
      <c r="E435" s="61">
        <v>6.1642900000000002E-3</v>
      </c>
      <c r="F435" s="62">
        <v>6.1642900000000002E-3</v>
      </c>
      <c r="Y435" s="63"/>
      <c r="Z435" s="64" t="s">
        <v>120</v>
      </c>
      <c r="AA435" s="64"/>
      <c r="AB435" s="65">
        <v>0.10433487999999999</v>
      </c>
      <c r="AC435" s="66">
        <v>0.10433487999999999</v>
      </c>
      <c r="AF435" s="63"/>
      <c r="AG435" s="64" t="s">
        <v>982</v>
      </c>
      <c r="AH435" s="64"/>
      <c r="AI435" s="65">
        <v>1.7814449999999999E-2</v>
      </c>
      <c r="AJ435" s="66">
        <v>1.7814449999999999E-2</v>
      </c>
    </row>
    <row r="436" spans="2:36" ht="15.75" customHeight="1">
      <c r="B436" s="60" t="s">
        <v>1119</v>
      </c>
      <c r="C436" s="60" t="s">
        <v>29</v>
      </c>
      <c r="D436" s="60"/>
      <c r="E436" s="61">
        <v>6.0819299999999993E-3</v>
      </c>
      <c r="F436" s="62">
        <v>6.0819299999999993E-3</v>
      </c>
      <c r="Y436" s="63"/>
      <c r="Z436" s="64" t="s">
        <v>128</v>
      </c>
      <c r="AA436" s="64"/>
      <c r="AB436" s="65">
        <v>9.7118280000000001E-2</v>
      </c>
      <c r="AC436" s="66">
        <v>9.7118280000000001E-2</v>
      </c>
      <c r="AF436" s="63"/>
      <c r="AG436" s="64" t="s">
        <v>1048</v>
      </c>
      <c r="AH436" s="64"/>
      <c r="AI436" s="65">
        <v>1.7594099999999998E-2</v>
      </c>
      <c r="AJ436" s="66">
        <v>1.7594099999999998E-2</v>
      </c>
    </row>
    <row r="437" spans="2:36" ht="15.75" customHeight="1">
      <c r="B437" s="60" t="s">
        <v>1369</v>
      </c>
      <c r="C437" s="60" t="s">
        <v>29</v>
      </c>
      <c r="D437" s="60"/>
      <c r="E437" s="61">
        <v>6.0226200000000002E-3</v>
      </c>
      <c r="F437" s="62">
        <v>6.0226200000000002E-3</v>
      </c>
      <c r="Y437" s="63"/>
      <c r="Z437" s="64" t="s">
        <v>193</v>
      </c>
      <c r="AA437" s="64"/>
      <c r="AB437" s="65">
        <v>4.7384900000000001E-2</v>
      </c>
      <c r="AC437" s="66">
        <v>4.7384900000000001E-2</v>
      </c>
      <c r="AF437" s="63"/>
      <c r="AG437" s="64" t="s">
        <v>995</v>
      </c>
      <c r="AH437" s="64"/>
      <c r="AI437" s="65">
        <v>1.68144E-2</v>
      </c>
      <c r="AJ437" s="66">
        <v>1.68144E-2</v>
      </c>
    </row>
    <row r="438" spans="2:36" ht="15.75" customHeight="1">
      <c r="B438" s="60" t="s">
        <v>1118</v>
      </c>
      <c r="C438" s="60" t="s">
        <v>29</v>
      </c>
      <c r="D438" s="60"/>
      <c r="E438" s="61">
        <v>6.0110800000000002E-3</v>
      </c>
      <c r="F438" s="62">
        <v>6.0110800000000002E-3</v>
      </c>
      <c r="Y438" s="63"/>
      <c r="Z438" s="64" t="s">
        <v>87</v>
      </c>
      <c r="AA438" s="64"/>
      <c r="AB438" s="65">
        <v>3.4811429999999997E-2</v>
      </c>
      <c r="AC438" s="66">
        <v>3.4811429999999997E-2</v>
      </c>
      <c r="AF438" s="63"/>
      <c r="AG438" s="64" t="s">
        <v>1250</v>
      </c>
      <c r="AH438" s="64"/>
      <c r="AI438" s="65">
        <v>1.586181E-2</v>
      </c>
      <c r="AJ438" s="66">
        <v>1.586181E-2</v>
      </c>
    </row>
    <row r="439" spans="2:36" ht="15.75" customHeight="1">
      <c r="B439" s="60" t="s">
        <v>1166</v>
      </c>
      <c r="C439" s="60" t="s">
        <v>29</v>
      </c>
      <c r="D439" s="60"/>
      <c r="E439" s="61">
        <v>5.9463900000000002E-3</v>
      </c>
      <c r="F439" s="62">
        <v>5.9463900000000002E-3</v>
      </c>
      <c r="Y439" s="63"/>
      <c r="Z439" s="64" t="s">
        <v>45</v>
      </c>
      <c r="AA439" s="64"/>
      <c r="AB439" s="65">
        <v>2.453791E-2</v>
      </c>
      <c r="AC439" s="66">
        <v>2.453791E-2</v>
      </c>
      <c r="AF439" s="63"/>
      <c r="AG439" s="64" t="s">
        <v>918</v>
      </c>
      <c r="AH439" s="64"/>
      <c r="AI439" s="65">
        <v>1.494228E-2</v>
      </c>
      <c r="AJ439" s="66">
        <v>1.494228E-2</v>
      </c>
    </row>
    <row r="440" spans="2:36" ht="15.75" customHeight="1">
      <c r="B440" s="60" t="s">
        <v>1086</v>
      </c>
      <c r="C440" s="60" t="s">
        <v>29</v>
      </c>
      <c r="D440" s="60"/>
      <c r="E440" s="61">
        <v>5.7118100000000003E-3</v>
      </c>
      <c r="F440" s="62">
        <v>5.7118100000000003E-3</v>
      </c>
      <c r="Y440" s="63"/>
      <c r="Z440" s="64" t="s">
        <v>61</v>
      </c>
      <c r="AA440" s="64"/>
      <c r="AB440" s="65">
        <v>2.08998E-2</v>
      </c>
      <c r="AC440" s="66">
        <v>2.08998E-2</v>
      </c>
      <c r="AF440" s="63"/>
      <c r="AG440" s="64" t="s">
        <v>993</v>
      </c>
      <c r="AH440" s="64"/>
      <c r="AI440" s="65">
        <v>1.4360040000000001E-2</v>
      </c>
      <c r="AJ440" s="66">
        <v>1.4360040000000001E-2</v>
      </c>
    </row>
    <row r="441" spans="2:36" ht="15.75" customHeight="1">
      <c r="B441" s="60" t="s">
        <v>1045</v>
      </c>
      <c r="C441" s="60" t="s">
        <v>29</v>
      </c>
      <c r="D441" s="60"/>
      <c r="E441" s="61">
        <v>5.6624399999999995E-3</v>
      </c>
      <c r="F441" s="62">
        <v>5.6624399999999995E-3</v>
      </c>
      <c r="Y441" s="63"/>
      <c r="Z441" s="64" t="s">
        <v>53</v>
      </c>
      <c r="AA441" s="64"/>
      <c r="AB441" s="65">
        <v>1.8030870000000001E-2</v>
      </c>
      <c r="AC441" s="66">
        <v>1.8030870000000001E-2</v>
      </c>
      <c r="AF441" s="63"/>
      <c r="AG441" s="64" t="s">
        <v>1258</v>
      </c>
      <c r="AH441" s="64"/>
      <c r="AI441" s="65">
        <v>1.1532780000000001E-2</v>
      </c>
      <c r="AJ441" s="66">
        <v>1.1532780000000001E-2</v>
      </c>
    </row>
    <row r="442" spans="2:36" ht="15.75" customHeight="1">
      <c r="B442" s="60" t="s">
        <v>1103</v>
      </c>
      <c r="C442" s="60" t="s">
        <v>29</v>
      </c>
      <c r="D442" s="60"/>
      <c r="E442" s="61">
        <v>5.6070600000000005E-3</v>
      </c>
      <c r="F442" s="62">
        <v>5.6070600000000005E-3</v>
      </c>
      <c r="Y442" s="63"/>
      <c r="Z442" s="64" t="s">
        <v>83</v>
      </c>
      <c r="AA442" s="64"/>
      <c r="AB442" s="65">
        <v>1.7943580000000001E-2</v>
      </c>
      <c r="AC442" s="66">
        <v>1.7943580000000001E-2</v>
      </c>
      <c r="AF442" s="63"/>
      <c r="AG442" s="64" t="s">
        <v>1093</v>
      </c>
      <c r="AH442" s="64"/>
      <c r="AI442" s="65">
        <v>1.0854780000000001E-2</v>
      </c>
      <c r="AJ442" s="66">
        <v>1.0854780000000001E-2</v>
      </c>
    </row>
    <row r="443" spans="2:36" ht="15.75" customHeight="1">
      <c r="B443" s="60" t="s">
        <v>1072</v>
      </c>
      <c r="C443" s="60" t="s">
        <v>29</v>
      </c>
      <c r="D443" s="60"/>
      <c r="E443" s="61">
        <v>5.5425700000000001E-3</v>
      </c>
      <c r="F443" s="62">
        <v>5.5425700000000001E-3</v>
      </c>
      <c r="Y443" s="63"/>
      <c r="Z443" s="64" t="s">
        <v>210</v>
      </c>
      <c r="AA443" s="64"/>
      <c r="AB443" s="65">
        <v>1.5872500000000001E-2</v>
      </c>
      <c r="AC443" s="66">
        <v>1.5872500000000001E-2</v>
      </c>
      <c r="AF443" s="63"/>
      <c r="AG443" s="64" t="s">
        <v>1196</v>
      </c>
      <c r="AH443" s="64"/>
      <c r="AI443" s="65">
        <v>1.064819E-2</v>
      </c>
      <c r="AJ443" s="66">
        <v>1.064819E-2</v>
      </c>
    </row>
    <row r="444" spans="2:36" ht="15.75" customHeight="1">
      <c r="B444" s="60" t="s">
        <v>1337</v>
      </c>
      <c r="C444" s="60" t="s">
        <v>29</v>
      </c>
      <c r="D444" s="60"/>
      <c r="E444" s="61">
        <v>5.3207200000000001E-3</v>
      </c>
      <c r="F444" s="62">
        <v>5.3207200000000001E-3</v>
      </c>
      <c r="Y444" s="63"/>
      <c r="Z444" s="64" t="s">
        <v>70</v>
      </c>
      <c r="AA444" s="64"/>
      <c r="AB444" s="65">
        <v>1.550612E-2</v>
      </c>
      <c r="AC444" s="66">
        <v>1.550612E-2</v>
      </c>
      <c r="AF444" s="63"/>
      <c r="AG444" s="64" t="s">
        <v>1024</v>
      </c>
      <c r="AH444" s="64"/>
      <c r="AI444" s="65">
        <v>1.0508999999999999E-2</v>
      </c>
      <c r="AJ444" s="66">
        <v>1.0508999999999999E-2</v>
      </c>
    </row>
    <row r="445" spans="2:36" ht="15.75" customHeight="1">
      <c r="B445" s="60" t="s">
        <v>950</v>
      </c>
      <c r="C445" s="60" t="s">
        <v>29</v>
      </c>
      <c r="D445" s="60"/>
      <c r="E445" s="61">
        <v>5.2908399999999998E-3</v>
      </c>
      <c r="F445" s="62">
        <v>5.2908399999999998E-3</v>
      </c>
      <c r="Y445" s="63"/>
      <c r="Z445" s="64" t="s">
        <v>91</v>
      </c>
      <c r="AA445" s="64"/>
      <c r="AB445" s="65">
        <v>1.447208E-2</v>
      </c>
      <c r="AC445" s="66">
        <v>1.447208E-2</v>
      </c>
      <c r="AF445" s="63"/>
      <c r="AG445" s="64" t="s">
        <v>904</v>
      </c>
      <c r="AH445" s="64"/>
      <c r="AI445" s="65">
        <v>1.0017450000000001E-2</v>
      </c>
      <c r="AJ445" s="66">
        <v>1.0017450000000001E-2</v>
      </c>
    </row>
    <row r="446" spans="2:36" ht="15.75" customHeight="1">
      <c r="B446" s="60" t="s">
        <v>1368</v>
      </c>
      <c r="C446" s="60" t="s">
        <v>29</v>
      </c>
      <c r="D446" s="60"/>
      <c r="E446" s="61">
        <v>5.2697600000000001E-3</v>
      </c>
      <c r="F446" s="62">
        <v>5.2697600000000001E-3</v>
      </c>
      <c r="Y446" s="63"/>
      <c r="Z446" s="64" t="s">
        <v>319</v>
      </c>
      <c r="AA446" s="64"/>
      <c r="AB446" s="65">
        <v>1.2428089999999999E-2</v>
      </c>
      <c r="AC446" s="66">
        <v>1.2428089999999999E-2</v>
      </c>
      <c r="AF446" s="63"/>
      <c r="AG446" s="64" t="s">
        <v>1047</v>
      </c>
      <c r="AH446" s="64"/>
      <c r="AI446" s="65">
        <v>9.6614999999999999E-3</v>
      </c>
      <c r="AJ446" s="66">
        <v>9.6614999999999999E-3</v>
      </c>
    </row>
    <row r="447" spans="2:36" ht="15.75" customHeight="1">
      <c r="B447" s="60" t="s">
        <v>1217</v>
      </c>
      <c r="C447" s="60" t="s">
        <v>29</v>
      </c>
      <c r="D447" s="60"/>
      <c r="E447" s="61">
        <v>5.1682200000000003E-3</v>
      </c>
      <c r="F447" s="62">
        <v>5.1682200000000003E-3</v>
      </c>
      <c r="Y447" s="63"/>
      <c r="Z447" s="64" t="s">
        <v>138</v>
      </c>
      <c r="AA447" s="64"/>
      <c r="AB447" s="65">
        <v>1.0714670000000001E-2</v>
      </c>
      <c r="AC447" s="66">
        <v>1.0714670000000001E-2</v>
      </c>
      <c r="AF447" s="63"/>
      <c r="AG447" s="64" t="s">
        <v>916</v>
      </c>
      <c r="AH447" s="64"/>
      <c r="AI447" s="65">
        <v>9.5089500000000004E-3</v>
      </c>
      <c r="AJ447" s="66">
        <v>9.5089500000000004E-3</v>
      </c>
    </row>
    <row r="448" spans="2:36" ht="15.75" customHeight="1">
      <c r="B448" s="60" t="s">
        <v>1390</v>
      </c>
      <c r="C448" s="60" t="s">
        <v>29</v>
      </c>
      <c r="D448" s="60"/>
      <c r="E448" s="61">
        <v>4.9688699999999994E-3</v>
      </c>
      <c r="F448" s="62">
        <v>4.9688699999999994E-3</v>
      </c>
      <c r="Y448" s="63"/>
      <c r="Z448" s="64" t="s">
        <v>167</v>
      </c>
      <c r="AA448" s="64"/>
      <c r="AB448" s="65">
        <v>4.8655200000000008E-3</v>
      </c>
      <c r="AC448" s="66">
        <v>4.8655200000000008E-3</v>
      </c>
      <c r="AF448" s="63"/>
      <c r="AG448" s="64" t="s">
        <v>1176</v>
      </c>
      <c r="AH448" s="64"/>
      <c r="AI448" s="65">
        <v>8.6072099999999988E-3</v>
      </c>
      <c r="AJ448" s="66">
        <v>8.6072099999999988E-3</v>
      </c>
    </row>
    <row r="449" spans="2:36" ht="15.75" customHeight="1">
      <c r="B449" s="60" t="s">
        <v>2067</v>
      </c>
      <c r="C449" s="60" t="s">
        <v>29</v>
      </c>
      <c r="D449" s="60"/>
      <c r="E449" s="61">
        <v>4.9154200000000002E-3</v>
      </c>
      <c r="F449" s="62">
        <v>4.9154200000000002E-3</v>
      </c>
      <c r="Y449" s="63"/>
      <c r="Z449" s="64" t="s">
        <v>306</v>
      </c>
      <c r="AA449" s="64"/>
      <c r="AB449" s="65">
        <v>3.9787299999999998E-3</v>
      </c>
      <c r="AC449" s="66">
        <v>3.9787299999999998E-3</v>
      </c>
      <c r="AF449" s="63"/>
      <c r="AG449" s="64" t="s">
        <v>905</v>
      </c>
      <c r="AH449" s="64"/>
      <c r="AI449" s="65">
        <v>8.2752499999999996E-3</v>
      </c>
      <c r="AJ449" s="66">
        <v>8.2752499999999996E-3</v>
      </c>
    </row>
    <row r="450" spans="2:36" ht="15.75" customHeight="1">
      <c r="B450" s="60" t="s">
        <v>1296</v>
      </c>
      <c r="C450" s="60" t="s">
        <v>29</v>
      </c>
      <c r="D450" s="60"/>
      <c r="E450" s="61">
        <v>4.8462499999999999E-3</v>
      </c>
      <c r="F450" s="62">
        <v>4.8462499999999999E-3</v>
      </c>
      <c r="Y450" s="63"/>
      <c r="Z450" s="64" t="s">
        <v>330</v>
      </c>
      <c r="AA450" s="64"/>
      <c r="AB450" s="65">
        <v>3.6018000000000001E-3</v>
      </c>
      <c r="AC450" s="66">
        <v>3.6018000000000001E-3</v>
      </c>
      <c r="AF450" s="63"/>
      <c r="AG450" s="64" t="s">
        <v>968</v>
      </c>
      <c r="AH450" s="64"/>
      <c r="AI450" s="65">
        <v>7.3079799999999995E-3</v>
      </c>
      <c r="AJ450" s="66">
        <v>7.3079799999999995E-3</v>
      </c>
    </row>
    <row r="451" spans="2:36" ht="15.75" customHeight="1">
      <c r="B451" s="60" t="s">
        <v>2021</v>
      </c>
      <c r="C451" s="60" t="s">
        <v>2022</v>
      </c>
      <c r="D451" s="60"/>
      <c r="E451" s="61">
        <v>4.8213900000000001E-3</v>
      </c>
      <c r="F451" s="62">
        <v>4.8213900000000001E-3</v>
      </c>
      <c r="Y451" s="63"/>
      <c r="Z451" s="64" t="s">
        <v>161</v>
      </c>
      <c r="AA451" s="64"/>
      <c r="AB451" s="65">
        <v>1.2015399999999999E-3</v>
      </c>
      <c r="AC451" s="66">
        <v>1.2015399999999999E-3</v>
      </c>
      <c r="AF451" s="63"/>
      <c r="AG451" s="64" t="s">
        <v>1204</v>
      </c>
      <c r="AH451" s="64"/>
      <c r="AI451" s="65">
        <v>6.9494999999999999E-3</v>
      </c>
      <c r="AJ451" s="66">
        <v>6.9494999999999999E-3</v>
      </c>
    </row>
    <row r="452" spans="2:36" ht="15.75" customHeight="1">
      <c r="B452" s="60" t="s">
        <v>2051</v>
      </c>
      <c r="C452" s="60" t="s">
        <v>29</v>
      </c>
      <c r="D452" s="60"/>
      <c r="E452" s="61">
        <v>4.7039999999999998E-3</v>
      </c>
      <c r="F452" s="62">
        <v>4.7039999999999998E-3</v>
      </c>
      <c r="Y452" s="63"/>
      <c r="Z452" s="64" t="s">
        <v>310</v>
      </c>
      <c r="AA452" s="64"/>
      <c r="AB452" s="65">
        <v>5.3179999999999992E-4</v>
      </c>
      <c r="AC452" s="66">
        <v>5.3179999999999992E-4</v>
      </c>
      <c r="AF452" s="63"/>
      <c r="AG452" s="64" t="s">
        <v>1212</v>
      </c>
      <c r="AH452" s="64"/>
      <c r="AI452" s="65">
        <v>6.9156E-3</v>
      </c>
      <c r="AJ452" s="66">
        <v>6.9156E-3</v>
      </c>
    </row>
    <row r="453" spans="2:36" ht="15.75" customHeight="1">
      <c r="B453" s="60" t="s">
        <v>2059</v>
      </c>
      <c r="C453" s="60" t="s">
        <v>29</v>
      </c>
      <c r="D453" s="60"/>
      <c r="E453" s="61">
        <v>4.7039999999999998E-3</v>
      </c>
      <c r="F453" s="62">
        <v>4.7039999999999998E-3</v>
      </c>
      <c r="Y453" s="60" t="s">
        <v>1497</v>
      </c>
      <c r="Z453" s="55"/>
      <c r="AA453" s="60">
        <v>0.4</v>
      </c>
      <c r="AB453" s="61">
        <v>2.82962062</v>
      </c>
      <c r="AC453" s="62">
        <v>3.2296206200000004</v>
      </c>
      <c r="AF453" s="63"/>
      <c r="AG453" s="64" t="s">
        <v>1112</v>
      </c>
      <c r="AH453" s="64"/>
      <c r="AI453" s="65">
        <v>6.4409999999999997E-3</v>
      </c>
      <c r="AJ453" s="66">
        <v>6.4409999999999997E-3</v>
      </c>
    </row>
    <row r="454" spans="2:36" ht="15.75" customHeight="1">
      <c r="B454" s="60" t="s">
        <v>1056</v>
      </c>
      <c r="C454" s="60" t="s">
        <v>29</v>
      </c>
      <c r="D454" s="60"/>
      <c r="E454" s="61">
        <v>4.6259200000000004E-3</v>
      </c>
      <c r="F454" s="62">
        <v>4.6259200000000004E-3</v>
      </c>
      <c r="Y454" s="60" t="s">
        <v>1229</v>
      </c>
      <c r="Z454" s="60" t="s">
        <v>83</v>
      </c>
      <c r="AA454" s="60"/>
      <c r="AB454" s="61">
        <v>3.1953334900000003</v>
      </c>
      <c r="AC454" s="62">
        <v>3.1953334900000003</v>
      </c>
      <c r="AF454" s="63"/>
      <c r="AG454" s="64" t="s">
        <v>1103</v>
      </c>
      <c r="AH454" s="64"/>
      <c r="AI454" s="65">
        <v>5.6070600000000005E-3</v>
      </c>
      <c r="AJ454" s="66">
        <v>5.6070600000000005E-3</v>
      </c>
    </row>
    <row r="455" spans="2:36" ht="15.75" customHeight="1">
      <c r="B455" s="60" t="s">
        <v>1227</v>
      </c>
      <c r="C455" s="60" t="s">
        <v>92</v>
      </c>
      <c r="D455" s="60"/>
      <c r="E455" s="61">
        <v>4.6061000000000001E-3</v>
      </c>
      <c r="F455" s="62">
        <v>4.6061000000000001E-3</v>
      </c>
      <c r="Y455" s="60" t="s">
        <v>1528</v>
      </c>
      <c r="Z455" s="55"/>
      <c r="AA455" s="60"/>
      <c r="AB455" s="61">
        <v>3.1953334900000003</v>
      </c>
      <c r="AC455" s="62">
        <v>3.1953334900000003</v>
      </c>
      <c r="AF455" s="63"/>
      <c r="AG455" s="64" t="s">
        <v>1014</v>
      </c>
      <c r="AH455" s="64"/>
      <c r="AI455" s="65">
        <v>5.2575E-3</v>
      </c>
      <c r="AJ455" s="66">
        <v>5.2575E-3</v>
      </c>
    </row>
    <row r="456" spans="2:36" ht="15.75" customHeight="1">
      <c r="B456" s="60" t="s">
        <v>2088</v>
      </c>
      <c r="C456" s="60" t="s">
        <v>29</v>
      </c>
      <c r="D456" s="60"/>
      <c r="E456" s="61">
        <v>4.4742100000000002E-3</v>
      </c>
      <c r="F456" s="62">
        <v>4.4742100000000002E-3</v>
      </c>
      <c r="Y456" s="60" t="s">
        <v>1251</v>
      </c>
      <c r="Z456" s="60" t="s">
        <v>244</v>
      </c>
      <c r="AA456" s="60"/>
      <c r="AB456" s="61">
        <v>3.0238800000000001</v>
      </c>
      <c r="AC456" s="62">
        <v>3.0238800000000001</v>
      </c>
      <c r="AF456" s="63"/>
      <c r="AG456" s="64" t="s">
        <v>1337</v>
      </c>
      <c r="AH456" s="64"/>
      <c r="AI456" s="65">
        <v>5.0850000000000001E-3</v>
      </c>
      <c r="AJ456" s="66">
        <v>5.0850000000000001E-3</v>
      </c>
    </row>
    <row r="457" spans="2:36" ht="15.75" customHeight="1">
      <c r="B457" s="60" t="s">
        <v>2055</v>
      </c>
      <c r="C457" s="60" t="s">
        <v>29</v>
      </c>
      <c r="D457" s="60"/>
      <c r="E457" s="61">
        <v>4.4190499999999999E-3</v>
      </c>
      <c r="F457" s="62">
        <v>4.4190499999999999E-3</v>
      </c>
      <c r="Y457" s="63"/>
      <c r="Z457" s="64" t="s">
        <v>120</v>
      </c>
      <c r="AA457" s="64"/>
      <c r="AB457" s="65">
        <v>0.15065192000000002</v>
      </c>
      <c r="AC457" s="66">
        <v>0.15065192000000002</v>
      </c>
      <c r="AF457" s="63"/>
      <c r="AG457" s="64" t="s">
        <v>1335</v>
      </c>
      <c r="AH457" s="64"/>
      <c r="AI457" s="65">
        <v>5.0850000000000001E-3</v>
      </c>
      <c r="AJ457" s="66">
        <v>5.0850000000000001E-3</v>
      </c>
    </row>
    <row r="458" spans="2:36" ht="15.75" customHeight="1">
      <c r="B458" s="60" t="s">
        <v>1147</v>
      </c>
      <c r="C458" s="60" t="s">
        <v>29</v>
      </c>
      <c r="D458" s="60"/>
      <c r="E458" s="61">
        <v>4.3550200000000002E-3</v>
      </c>
      <c r="F458" s="62">
        <v>4.3550200000000002E-3</v>
      </c>
      <c r="Y458" s="63"/>
      <c r="Z458" s="64" t="s">
        <v>91</v>
      </c>
      <c r="AA458" s="64"/>
      <c r="AB458" s="65">
        <v>8.7231200000000009E-3</v>
      </c>
      <c r="AC458" s="66">
        <v>8.7231200000000009E-3</v>
      </c>
      <c r="AF458" s="63"/>
      <c r="AG458" s="64" t="s">
        <v>1109</v>
      </c>
      <c r="AH458" s="64"/>
      <c r="AI458" s="65">
        <v>4.9188900000000004E-3</v>
      </c>
      <c r="AJ458" s="66">
        <v>4.9188900000000004E-3</v>
      </c>
    </row>
    <row r="459" spans="2:36" ht="15.75" customHeight="1">
      <c r="B459" s="60" t="s">
        <v>962</v>
      </c>
      <c r="C459" s="60" t="s">
        <v>29</v>
      </c>
      <c r="D459" s="60"/>
      <c r="E459" s="61">
        <v>4.3399799999999994E-3</v>
      </c>
      <c r="F459" s="62">
        <v>4.3399799999999994E-3</v>
      </c>
      <c r="Y459" s="63"/>
      <c r="Z459" s="64" t="s">
        <v>138</v>
      </c>
      <c r="AA459" s="64"/>
      <c r="AB459" s="65">
        <v>2.8051300000000003E-3</v>
      </c>
      <c r="AC459" s="66">
        <v>2.8051300000000003E-3</v>
      </c>
      <c r="AF459" s="63"/>
      <c r="AG459" s="64" t="s">
        <v>1221</v>
      </c>
      <c r="AH459" s="64"/>
      <c r="AI459" s="65">
        <v>4.5459899999999998E-3</v>
      </c>
      <c r="AJ459" s="66">
        <v>4.5459899999999998E-3</v>
      </c>
    </row>
    <row r="460" spans="2:36" ht="15.75" customHeight="1">
      <c r="B460" s="60" t="s">
        <v>2099</v>
      </c>
      <c r="C460" s="60" t="s">
        <v>29</v>
      </c>
      <c r="D460" s="60"/>
      <c r="E460" s="61">
        <v>4.3225399999999997E-3</v>
      </c>
      <c r="F460" s="62">
        <v>4.3225399999999997E-3</v>
      </c>
      <c r="Y460" s="60" t="s">
        <v>1498</v>
      </c>
      <c r="Z460" s="55"/>
      <c r="AA460" s="60"/>
      <c r="AB460" s="61">
        <v>3.1860601700000002</v>
      </c>
      <c r="AC460" s="62">
        <v>3.1860601700000002</v>
      </c>
      <c r="AF460" s="63"/>
      <c r="AG460" s="64" t="s">
        <v>943</v>
      </c>
      <c r="AH460" s="64"/>
      <c r="AI460" s="65">
        <v>4.2374999999999999E-3</v>
      </c>
      <c r="AJ460" s="66">
        <v>4.2374999999999999E-3</v>
      </c>
    </row>
    <row r="461" spans="2:36" ht="15.75" customHeight="1">
      <c r="B461" s="60" t="s">
        <v>2102</v>
      </c>
      <c r="C461" s="60" t="s">
        <v>29</v>
      </c>
      <c r="D461" s="60"/>
      <c r="E461" s="61">
        <v>4.2811699999999999E-3</v>
      </c>
      <c r="F461" s="62">
        <v>4.2811699999999999E-3</v>
      </c>
      <c r="Y461" s="60" t="s">
        <v>2043</v>
      </c>
      <c r="Z461" s="60" t="s">
        <v>38</v>
      </c>
      <c r="AA461" s="60"/>
      <c r="AB461" s="61">
        <v>3.0751478399999996</v>
      </c>
      <c r="AC461" s="62">
        <v>3.0751478399999996</v>
      </c>
      <c r="AF461" s="63"/>
      <c r="AG461" s="64" t="s">
        <v>1166</v>
      </c>
      <c r="AH461" s="64"/>
      <c r="AI461" s="65">
        <v>3.9764700000000002E-3</v>
      </c>
      <c r="AJ461" s="66">
        <v>3.9764700000000002E-3</v>
      </c>
    </row>
    <row r="462" spans="2:36" ht="15.75" customHeight="1">
      <c r="B462" s="60" t="s">
        <v>1099</v>
      </c>
      <c r="C462" s="60" t="s">
        <v>29</v>
      </c>
      <c r="D462" s="60"/>
      <c r="E462" s="61">
        <v>4.0984899999999998E-3</v>
      </c>
      <c r="F462" s="62">
        <v>4.0984899999999998E-3</v>
      </c>
      <c r="Y462" s="60" t="s">
        <v>2117</v>
      </c>
      <c r="Z462" s="55"/>
      <c r="AA462" s="60"/>
      <c r="AB462" s="61">
        <v>3.0751478399999996</v>
      </c>
      <c r="AC462" s="62">
        <v>3.0751478399999996</v>
      </c>
      <c r="AF462" s="63"/>
      <c r="AG462" s="64" t="s">
        <v>1217</v>
      </c>
      <c r="AH462" s="64"/>
      <c r="AI462" s="65">
        <v>3.7290000000000001E-3</v>
      </c>
      <c r="AJ462" s="66">
        <v>3.7290000000000001E-3</v>
      </c>
    </row>
    <row r="463" spans="2:36" ht="15.75" customHeight="1">
      <c r="B463" s="60" t="s">
        <v>967</v>
      </c>
      <c r="C463" s="60" t="s">
        <v>29</v>
      </c>
      <c r="D463" s="60">
        <v>4.0000000000000001E-3</v>
      </c>
      <c r="E463" s="61"/>
      <c r="F463" s="62">
        <v>4.0000000000000001E-3</v>
      </c>
      <c r="Y463" s="60" t="s">
        <v>914</v>
      </c>
      <c r="Z463" s="60" t="s">
        <v>61</v>
      </c>
      <c r="AA463" s="60"/>
      <c r="AB463" s="61">
        <v>1.8971334</v>
      </c>
      <c r="AC463" s="62">
        <v>1.8971334</v>
      </c>
      <c r="AF463" s="63"/>
      <c r="AG463" s="64" t="s">
        <v>1353</v>
      </c>
      <c r="AH463" s="64"/>
      <c r="AI463" s="65">
        <v>3.7120500000000002E-3</v>
      </c>
      <c r="AJ463" s="66">
        <v>3.7120500000000002E-3</v>
      </c>
    </row>
    <row r="464" spans="2:36" ht="15.75" customHeight="1">
      <c r="B464" s="60" t="s">
        <v>1211</v>
      </c>
      <c r="C464" s="60" t="s">
        <v>29</v>
      </c>
      <c r="D464" s="60"/>
      <c r="E464" s="61">
        <v>3.8463E-3</v>
      </c>
      <c r="F464" s="62">
        <v>3.8463E-3</v>
      </c>
      <c r="Y464" s="63"/>
      <c r="Z464" s="64" t="s">
        <v>310</v>
      </c>
      <c r="AA464" s="64"/>
      <c r="AB464" s="65">
        <v>1.08964109</v>
      </c>
      <c r="AC464" s="66">
        <v>1.08964109</v>
      </c>
      <c r="AF464" s="63"/>
      <c r="AG464" s="64" t="s">
        <v>1377</v>
      </c>
      <c r="AH464" s="64"/>
      <c r="AI464" s="65">
        <v>3.52221E-3</v>
      </c>
      <c r="AJ464" s="66">
        <v>3.52221E-3</v>
      </c>
    </row>
    <row r="465" spans="2:36" ht="15.75" customHeight="1">
      <c r="B465" s="60" t="s">
        <v>939</v>
      </c>
      <c r="C465" s="60" t="s">
        <v>29</v>
      </c>
      <c r="D465" s="60"/>
      <c r="E465" s="61">
        <v>3.735E-3</v>
      </c>
      <c r="F465" s="62">
        <v>3.735E-3</v>
      </c>
      <c r="Y465" s="60" t="s">
        <v>1448</v>
      </c>
      <c r="Z465" s="55"/>
      <c r="AA465" s="60"/>
      <c r="AB465" s="61">
        <v>2.9867744900000002</v>
      </c>
      <c r="AC465" s="62">
        <v>2.9867744900000002</v>
      </c>
      <c r="AF465" s="63"/>
      <c r="AG465" s="64" t="s">
        <v>1209</v>
      </c>
      <c r="AH465" s="64"/>
      <c r="AI465" s="65">
        <v>3.5018699999999998E-3</v>
      </c>
      <c r="AJ465" s="66">
        <v>3.5018699999999998E-3</v>
      </c>
    </row>
    <row r="466" spans="2:36" ht="15.75" customHeight="1">
      <c r="B466" s="60" t="s">
        <v>2091</v>
      </c>
      <c r="C466" s="60" t="s">
        <v>29</v>
      </c>
      <c r="D466" s="60"/>
      <c r="E466" s="61">
        <v>3.6749999999999999E-3</v>
      </c>
      <c r="F466" s="62">
        <v>3.6749999999999999E-3</v>
      </c>
      <c r="Y466" s="60" t="s">
        <v>2083</v>
      </c>
      <c r="Z466" s="60" t="s">
        <v>120</v>
      </c>
      <c r="AA466" s="60"/>
      <c r="AB466" s="61">
        <v>2.8669864600000001</v>
      </c>
      <c r="AC466" s="62">
        <v>2.8669864600000001</v>
      </c>
      <c r="AF466" s="63"/>
      <c r="AG466" s="64" t="s">
        <v>1243</v>
      </c>
      <c r="AH466" s="64"/>
      <c r="AI466" s="65">
        <v>3.3899999999999998E-3</v>
      </c>
      <c r="AJ466" s="66">
        <v>3.3899999999999998E-3</v>
      </c>
    </row>
    <row r="467" spans="2:36" ht="15.75" customHeight="1">
      <c r="B467" s="60" t="s">
        <v>1286</v>
      </c>
      <c r="C467" s="60" t="s">
        <v>29</v>
      </c>
      <c r="D467" s="60"/>
      <c r="E467" s="61">
        <v>3.63738E-3</v>
      </c>
      <c r="F467" s="62">
        <v>3.63738E-3</v>
      </c>
      <c r="Y467" s="60" t="s">
        <v>2118</v>
      </c>
      <c r="Z467" s="55"/>
      <c r="AA467" s="60"/>
      <c r="AB467" s="61">
        <v>2.8669864600000001</v>
      </c>
      <c r="AC467" s="62">
        <v>2.8669864600000001</v>
      </c>
      <c r="AF467" s="63"/>
      <c r="AG467" s="64" t="s">
        <v>1317</v>
      </c>
      <c r="AH467" s="64"/>
      <c r="AI467" s="65">
        <v>3.32898E-3</v>
      </c>
      <c r="AJ467" s="66">
        <v>3.32898E-3</v>
      </c>
    </row>
    <row r="468" spans="2:36" ht="15.75" customHeight="1">
      <c r="B468" s="60" t="s">
        <v>892</v>
      </c>
      <c r="C468" s="60" t="s">
        <v>29</v>
      </c>
      <c r="D468" s="60"/>
      <c r="E468" s="61">
        <v>3.5581200000000001E-3</v>
      </c>
      <c r="F468" s="62">
        <v>3.5581200000000001E-3</v>
      </c>
      <c r="Y468" s="60" t="s">
        <v>1082</v>
      </c>
      <c r="Z468" s="60" t="s">
        <v>217</v>
      </c>
      <c r="AA468" s="60"/>
      <c r="AB468" s="61">
        <v>2.8516370000000002</v>
      </c>
      <c r="AC468" s="62">
        <v>2.8516370000000002</v>
      </c>
      <c r="AF468" s="63"/>
      <c r="AG468" s="64" t="s">
        <v>1037</v>
      </c>
      <c r="AH468" s="64"/>
      <c r="AI468" s="65">
        <v>3.3222E-3</v>
      </c>
      <c r="AJ468" s="66">
        <v>3.3222E-3</v>
      </c>
    </row>
    <row r="469" spans="2:36" ht="15.75" customHeight="1">
      <c r="B469" s="60" t="s">
        <v>1037</v>
      </c>
      <c r="C469" s="60" t="s">
        <v>29</v>
      </c>
      <c r="D469" s="60"/>
      <c r="E469" s="61">
        <v>3.5448400000000001E-3</v>
      </c>
      <c r="F469" s="62">
        <v>3.5448400000000001E-3</v>
      </c>
      <c r="Y469" s="63"/>
      <c r="Z469" s="64" t="s">
        <v>120</v>
      </c>
      <c r="AA469" s="64"/>
      <c r="AB469" s="65">
        <v>1.4E-5</v>
      </c>
      <c r="AC469" s="66">
        <v>1.4E-5</v>
      </c>
      <c r="AF469" s="63"/>
      <c r="AG469" s="64" t="s">
        <v>946</v>
      </c>
      <c r="AH469" s="64"/>
      <c r="AI469" s="65">
        <v>3.2272800000000003E-3</v>
      </c>
      <c r="AJ469" s="66">
        <v>3.2272800000000003E-3</v>
      </c>
    </row>
    <row r="470" spans="2:36" ht="15.75" customHeight="1">
      <c r="B470" s="60" t="s">
        <v>1186</v>
      </c>
      <c r="C470" s="60" t="s">
        <v>29</v>
      </c>
      <c r="D470" s="60"/>
      <c r="E470" s="61">
        <v>3.4319899999999998E-3</v>
      </c>
      <c r="F470" s="62">
        <v>3.4319899999999998E-3</v>
      </c>
      <c r="Y470" s="60" t="s">
        <v>1573</v>
      </c>
      <c r="Z470" s="55"/>
      <c r="AA470" s="60"/>
      <c r="AB470" s="61">
        <v>2.8516510000000004</v>
      </c>
      <c r="AC470" s="62">
        <v>2.8516510000000004</v>
      </c>
      <c r="AF470" s="63"/>
      <c r="AG470" s="64" t="s">
        <v>935</v>
      </c>
      <c r="AH470" s="64"/>
      <c r="AI470" s="65">
        <v>2.7967500000000002E-3</v>
      </c>
      <c r="AJ470" s="66">
        <v>2.7967500000000002E-3</v>
      </c>
    </row>
    <row r="471" spans="2:36" ht="15.75" customHeight="1">
      <c r="B471" s="60" t="s">
        <v>1322</v>
      </c>
      <c r="C471" s="60" t="s">
        <v>29</v>
      </c>
      <c r="D471" s="60"/>
      <c r="E471" s="61">
        <v>3.4052600000000002E-3</v>
      </c>
      <c r="F471" s="62">
        <v>3.4052600000000002E-3</v>
      </c>
      <c r="Y471" s="60" t="s">
        <v>1210</v>
      </c>
      <c r="Z471" s="60" t="s">
        <v>217</v>
      </c>
      <c r="AA471" s="60"/>
      <c r="AB471" s="61">
        <v>2.0662600000000002</v>
      </c>
      <c r="AC471" s="62">
        <v>2.0662600000000002</v>
      </c>
      <c r="AF471" s="63"/>
      <c r="AG471" s="64" t="s">
        <v>1215</v>
      </c>
      <c r="AH471" s="64"/>
      <c r="AI471" s="65">
        <v>2.3730000000000001E-3</v>
      </c>
      <c r="AJ471" s="66">
        <v>2.3730000000000001E-3</v>
      </c>
    </row>
    <row r="472" spans="2:36" ht="15.75" customHeight="1">
      <c r="B472" s="60" t="s">
        <v>953</v>
      </c>
      <c r="C472" s="60" t="s">
        <v>29</v>
      </c>
      <c r="D472" s="60"/>
      <c r="E472" s="61">
        <v>3.4052600000000002E-3</v>
      </c>
      <c r="F472" s="62">
        <v>3.4052600000000002E-3</v>
      </c>
      <c r="Y472" s="63"/>
      <c r="Z472" s="64" t="s">
        <v>128</v>
      </c>
      <c r="AA472" s="64"/>
      <c r="AB472" s="65">
        <v>0.37728499999999998</v>
      </c>
      <c r="AC472" s="66">
        <v>0.37728499999999998</v>
      </c>
      <c r="AF472" s="63"/>
      <c r="AG472" s="64" t="s">
        <v>1035</v>
      </c>
      <c r="AH472" s="64"/>
      <c r="AI472" s="65">
        <v>2.117E-3</v>
      </c>
      <c r="AJ472" s="66">
        <v>2.117E-3</v>
      </c>
    </row>
    <row r="473" spans="2:36" ht="15.75" customHeight="1">
      <c r="B473" s="60" t="s">
        <v>1243</v>
      </c>
      <c r="C473" s="60" t="s">
        <v>29</v>
      </c>
      <c r="D473" s="60"/>
      <c r="E473" s="61">
        <v>3.3899999999999998E-3</v>
      </c>
      <c r="F473" s="62">
        <v>3.3899999999999998E-3</v>
      </c>
      <c r="Y473" s="63"/>
      <c r="Z473" s="64" t="s">
        <v>172</v>
      </c>
      <c r="AA473" s="64"/>
      <c r="AB473" s="65">
        <v>0.146093</v>
      </c>
      <c r="AC473" s="66">
        <v>0.146093</v>
      </c>
      <c r="AF473" s="63"/>
      <c r="AG473" s="64" t="s">
        <v>951</v>
      </c>
      <c r="AH473" s="64"/>
      <c r="AI473" s="65">
        <v>2.0339999999999998E-3</v>
      </c>
      <c r="AJ473" s="66">
        <v>2.0339999999999998E-3</v>
      </c>
    </row>
    <row r="474" spans="2:36" ht="15.75" customHeight="1">
      <c r="B474" s="60" t="s">
        <v>2101</v>
      </c>
      <c r="C474" s="60" t="s">
        <v>29</v>
      </c>
      <c r="D474" s="60"/>
      <c r="E474" s="61">
        <v>3.2195000000000001E-3</v>
      </c>
      <c r="F474" s="62">
        <v>3.2195000000000001E-3</v>
      </c>
      <c r="Y474" s="63"/>
      <c r="Z474" s="64" t="s">
        <v>87</v>
      </c>
      <c r="AA474" s="64"/>
      <c r="AB474" s="65">
        <v>6.9135000000000002E-2</v>
      </c>
      <c r="AC474" s="66">
        <v>6.9135000000000002E-2</v>
      </c>
      <c r="AF474" s="63"/>
      <c r="AG474" s="64" t="s">
        <v>999</v>
      </c>
      <c r="AH474" s="64"/>
      <c r="AI474" s="65">
        <v>1.8950099999999999E-3</v>
      </c>
      <c r="AJ474" s="66">
        <v>1.8950099999999999E-3</v>
      </c>
    </row>
    <row r="475" spans="2:36" ht="15.75" customHeight="1">
      <c r="B475" s="60" t="s">
        <v>2061</v>
      </c>
      <c r="C475" s="60" t="s">
        <v>29</v>
      </c>
      <c r="D475" s="60"/>
      <c r="E475" s="61">
        <v>2.8665000000000001E-3</v>
      </c>
      <c r="F475" s="62">
        <v>2.8665000000000001E-3</v>
      </c>
      <c r="Y475" s="63"/>
      <c r="Z475" s="64" t="s">
        <v>138</v>
      </c>
      <c r="AA475" s="64"/>
      <c r="AB475" s="65">
        <v>3.9676999999999997E-2</v>
      </c>
      <c r="AC475" s="66">
        <v>3.9676999999999997E-2</v>
      </c>
      <c r="AF475" s="63"/>
      <c r="AG475" s="64" t="s">
        <v>1211</v>
      </c>
      <c r="AH475" s="64"/>
      <c r="AI475" s="65">
        <v>1.7797500000000001E-3</v>
      </c>
      <c r="AJ475" s="66">
        <v>1.7797500000000001E-3</v>
      </c>
    </row>
    <row r="476" spans="2:36" ht="15.75" customHeight="1">
      <c r="B476" s="60" t="s">
        <v>2081</v>
      </c>
      <c r="C476" s="60" t="s">
        <v>29</v>
      </c>
      <c r="D476" s="60"/>
      <c r="E476" s="61">
        <v>2.71624E-3</v>
      </c>
      <c r="F476" s="62">
        <v>2.71624E-3</v>
      </c>
      <c r="Y476" s="63"/>
      <c r="Z476" s="64" t="s">
        <v>310</v>
      </c>
      <c r="AA476" s="64"/>
      <c r="AB476" s="65">
        <v>3.3234E-2</v>
      </c>
      <c r="AC476" s="66">
        <v>3.3234E-2</v>
      </c>
      <c r="AF476" s="63"/>
      <c r="AG476" s="64" t="s">
        <v>1286</v>
      </c>
      <c r="AH476" s="64"/>
      <c r="AI476" s="65">
        <v>1.7627999999999999E-3</v>
      </c>
      <c r="AJ476" s="66">
        <v>1.7627999999999999E-3</v>
      </c>
    </row>
    <row r="477" spans="2:36" ht="15.75" customHeight="1">
      <c r="B477" s="60" t="s">
        <v>1051</v>
      </c>
      <c r="C477" s="60" t="s">
        <v>29</v>
      </c>
      <c r="D477" s="60"/>
      <c r="E477" s="61">
        <v>2.6601000000000003E-3</v>
      </c>
      <c r="F477" s="62">
        <v>2.6601000000000003E-3</v>
      </c>
      <c r="Y477" s="63"/>
      <c r="Z477" s="64" t="s">
        <v>120</v>
      </c>
      <c r="AA477" s="64"/>
      <c r="AB477" s="65">
        <v>3.1699999999999999E-2</v>
      </c>
      <c r="AC477" s="66">
        <v>3.1699999999999999E-2</v>
      </c>
      <c r="AF477" s="63"/>
      <c r="AG477" s="64" t="s">
        <v>1099</v>
      </c>
      <c r="AH477" s="64"/>
      <c r="AI477" s="65">
        <v>1.7119500000000001E-3</v>
      </c>
      <c r="AJ477" s="66">
        <v>1.7119500000000001E-3</v>
      </c>
    </row>
    <row r="478" spans="2:36" ht="15.75" customHeight="1">
      <c r="B478" s="60" t="s">
        <v>1067</v>
      </c>
      <c r="C478" s="60" t="s">
        <v>29</v>
      </c>
      <c r="D478" s="60"/>
      <c r="E478" s="61">
        <v>2.65417E-3</v>
      </c>
      <c r="F478" s="62">
        <v>2.65417E-3</v>
      </c>
      <c r="Y478" s="63"/>
      <c r="Z478" s="64" t="s">
        <v>45</v>
      </c>
      <c r="AA478" s="64"/>
      <c r="AB478" s="65">
        <v>1.5303000000000001E-2</v>
      </c>
      <c r="AC478" s="66">
        <v>1.5303000000000001E-2</v>
      </c>
      <c r="AF478" s="63"/>
      <c r="AG478" s="64" t="s">
        <v>939</v>
      </c>
      <c r="AH478" s="64"/>
      <c r="AI478" s="65">
        <v>1.6949999999999999E-3</v>
      </c>
      <c r="AJ478" s="66">
        <v>1.6949999999999999E-3</v>
      </c>
    </row>
    <row r="479" spans="2:36" ht="15.75" customHeight="1">
      <c r="B479" s="60" t="s">
        <v>1182</v>
      </c>
      <c r="C479" s="60" t="s">
        <v>29</v>
      </c>
      <c r="D479" s="60"/>
      <c r="E479" s="61">
        <v>2.6288000000000001E-3</v>
      </c>
      <c r="F479" s="62">
        <v>2.6288000000000001E-3</v>
      </c>
      <c r="Y479" s="60" t="s">
        <v>1547</v>
      </c>
      <c r="Z479" s="55"/>
      <c r="AA479" s="60"/>
      <c r="AB479" s="61">
        <v>2.7786870000000001</v>
      </c>
      <c r="AC479" s="62">
        <v>2.7786870000000001</v>
      </c>
      <c r="AF479" s="63"/>
      <c r="AG479" s="64" t="s">
        <v>945</v>
      </c>
      <c r="AH479" s="64"/>
      <c r="AI479" s="65">
        <v>1.5627899999999999E-3</v>
      </c>
      <c r="AJ479" s="66">
        <v>1.5627899999999999E-3</v>
      </c>
    </row>
    <row r="480" spans="2:36" ht="15.75" customHeight="1">
      <c r="B480" s="60" t="s">
        <v>2057</v>
      </c>
      <c r="C480" s="60" t="s">
        <v>29</v>
      </c>
      <c r="D480" s="60"/>
      <c r="E480" s="61">
        <v>2.4680500000000003E-3</v>
      </c>
      <c r="F480" s="62">
        <v>2.4680500000000003E-3</v>
      </c>
      <c r="Y480" s="60" t="s">
        <v>2062</v>
      </c>
      <c r="Z480" s="60" t="s">
        <v>38</v>
      </c>
      <c r="AA480" s="60"/>
      <c r="AB480" s="61">
        <v>2.7043105600000001</v>
      </c>
      <c r="AC480" s="62">
        <v>2.7043105600000001</v>
      </c>
      <c r="AF480" s="63"/>
      <c r="AG480" s="64" t="s">
        <v>1000</v>
      </c>
      <c r="AH480" s="64"/>
      <c r="AI480" s="65">
        <v>1.0169999999999999E-3</v>
      </c>
      <c r="AJ480" s="66">
        <v>1.0169999999999999E-3</v>
      </c>
    </row>
    <row r="481" spans="2:36" ht="15.75" customHeight="1">
      <c r="B481" s="60" t="s">
        <v>1000</v>
      </c>
      <c r="C481" s="60" t="s">
        <v>29</v>
      </c>
      <c r="D481" s="60"/>
      <c r="E481" s="61">
        <v>2.4476899999999998E-3</v>
      </c>
      <c r="F481" s="62">
        <v>2.4476899999999998E-3</v>
      </c>
      <c r="Y481" s="60" t="s">
        <v>2119</v>
      </c>
      <c r="Z481" s="55"/>
      <c r="AA481" s="60"/>
      <c r="AB481" s="61">
        <v>2.7043105600000001</v>
      </c>
      <c r="AC481" s="62">
        <v>2.7043105600000001</v>
      </c>
      <c r="AF481" s="63"/>
      <c r="AG481" s="64" t="s">
        <v>1149</v>
      </c>
      <c r="AH481" s="64"/>
      <c r="AI481" s="65">
        <v>1.01022E-3</v>
      </c>
      <c r="AJ481" s="66">
        <v>1.01022E-3</v>
      </c>
    </row>
    <row r="482" spans="2:36" ht="15.75" customHeight="1">
      <c r="B482" s="60" t="s">
        <v>1152</v>
      </c>
      <c r="C482" s="60" t="s">
        <v>29</v>
      </c>
      <c r="D482" s="60"/>
      <c r="E482" s="61">
        <v>2.4372899999999999E-3</v>
      </c>
      <c r="F482" s="62">
        <v>2.4372899999999999E-3</v>
      </c>
      <c r="Y482" s="60" t="s">
        <v>1302</v>
      </c>
      <c r="Z482" s="60" t="s">
        <v>244</v>
      </c>
      <c r="AA482" s="60"/>
      <c r="AB482" s="61">
        <v>1.2651479999999999</v>
      </c>
      <c r="AC482" s="62">
        <v>1.2651479999999999</v>
      </c>
      <c r="AF482" s="63"/>
      <c r="AG482" s="64" t="s">
        <v>928</v>
      </c>
      <c r="AH482" s="64"/>
      <c r="AI482" s="65">
        <v>9.9665999999999991E-4</v>
      </c>
      <c r="AJ482" s="66">
        <v>9.9665999999999991E-4</v>
      </c>
    </row>
    <row r="483" spans="2:36" ht="15.75" customHeight="1">
      <c r="B483" s="60" t="s">
        <v>1330</v>
      </c>
      <c r="C483" s="60" t="s">
        <v>29</v>
      </c>
      <c r="D483" s="60"/>
      <c r="E483" s="61">
        <v>2.43246E-3</v>
      </c>
      <c r="F483" s="62">
        <v>2.43246E-3</v>
      </c>
      <c r="Y483" s="63"/>
      <c r="Z483" s="64" t="s">
        <v>217</v>
      </c>
      <c r="AA483" s="64"/>
      <c r="AB483" s="65">
        <v>0.91621799999999998</v>
      </c>
      <c r="AC483" s="66">
        <v>0.91621799999999998</v>
      </c>
      <c r="AF483" s="63"/>
      <c r="AG483" s="64" t="s">
        <v>898</v>
      </c>
      <c r="AH483" s="64"/>
      <c r="AI483" s="65">
        <v>8.8325999999999997E-4</v>
      </c>
      <c r="AJ483" s="66">
        <v>8.8325999999999997E-4</v>
      </c>
    </row>
    <row r="484" spans="2:36" ht="15.75" customHeight="1">
      <c r="B484" s="60" t="s">
        <v>1111</v>
      </c>
      <c r="C484" s="60" t="s">
        <v>29</v>
      </c>
      <c r="D484" s="60"/>
      <c r="E484" s="61">
        <v>2.3833700000000001E-3</v>
      </c>
      <c r="F484" s="62">
        <v>2.3833700000000001E-3</v>
      </c>
      <c r="Y484" s="63"/>
      <c r="Z484" s="64" t="s">
        <v>202</v>
      </c>
      <c r="AA484" s="64"/>
      <c r="AB484" s="65">
        <v>0.38355597999999996</v>
      </c>
      <c r="AC484" s="66">
        <v>0.38355597999999996</v>
      </c>
      <c r="AF484" s="63"/>
      <c r="AG484" s="64" t="s">
        <v>1072</v>
      </c>
      <c r="AH484" s="64"/>
      <c r="AI484" s="65">
        <v>8.4749999999999995E-4</v>
      </c>
      <c r="AJ484" s="66">
        <v>8.4749999999999995E-4</v>
      </c>
    </row>
    <row r="485" spans="2:36" ht="15.75" customHeight="1">
      <c r="B485" s="60" t="s">
        <v>2023</v>
      </c>
      <c r="C485" s="60" t="s">
        <v>29</v>
      </c>
      <c r="D485" s="60"/>
      <c r="E485" s="61">
        <v>2.34396E-3</v>
      </c>
      <c r="F485" s="62">
        <v>2.34396E-3</v>
      </c>
      <c r="Y485" s="60" t="s">
        <v>1493</v>
      </c>
      <c r="Z485" s="55"/>
      <c r="AA485" s="60"/>
      <c r="AB485" s="61">
        <v>2.5649219799999998</v>
      </c>
      <c r="AC485" s="62">
        <v>2.5649219799999998</v>
      </c>
      <c r="AF485" s="63"/>
      <c r="AG485" s="64" t="s">
        <v>1297</v>
      </c>
      <c r="AH485" s="64"/>
      <c r="AI485" s="65">
        <v>7.6952999999999993E-4</v>
      </c>
      <c r="AJ485" s="66">
        <v>7.6952999999999993E-4</v>
      </c>
    </row>
    <row r="486" spans="2:36" ht="15.75" customHeight="1">
      <c r="B486" s="60" t="s">
        <v>1365</v>
      </c>
      <c r="C486" s="60" t="s">
        <v>29</v>
      </c>
      <c r="D486" s="60"/>
      <c r="E486" s="61">
        <v>2.1886099999999997E-3</v>
      </c>
      <c r="F486" s="62">
        <v>2.1886099999999997E-3</v>
      </c>
      <c r="Y486" s="60" t="s">
        <v>1289</v>
      </c>
      <c r="Z486" s="60" t="s">
        <v>172</v>
      </c>
      <c r="AA486" s="60"/>
      <c r="AB486" s="61">
        <v>1.08117215</v>
      </c>
      <c r="AC486" s="62">
        <v>1.08117215</v>
      </c>
      <c r="AF486" s="63"/>
      <c r="AG486" s="64" t="s">
        <v>1292</v>
      </c>
      <c r="AH486" s="64"/>
      <c r="AI486" s="65">
        <v>6.78E-4</v>
      </c>
      <c r="AJ486" s="66">
        <v>6.78E-4</v>
      </c>
    </row>
    <row r="487" spans="2:36" ht="15.75" customHeight="1">
      <c r="B487" s="60" t="s">
        <v>1013</v>
      </c>
      <c r="C487" s="60" t="s">
        <v>29</v>
      </c>
      <c r="D487" s="60"/>
      <c r="E487" s="61">
        <v>2.1611800000000004E-3</v>
      </c>
      <c r="F487" s="62">
        <v>2.1611800000000004E-3</v>
      </c>
      <c r="Y487" s="63"/>
      <c r="Z487" s="64" t="s">
        <v>128</v>
      </c>
      <c r="AA487" s="64"/>
      <c r="AB487" s="65">
        <v>0.47020980000000001</v>
      </c>
      <c r="AC487" s="66">
        <v>0.47020980000000001</v>
      </c>
      <c r="AF487" s="63"/>
      <c r="AG487" s="64" t="s">
        <v>1330</v>
      </c>
      <c r="AH487" s="64"/>
      <c r="AI487" s="65">
        <v>6.78E-4</v>
      </c>
      <c r="AJ487" s="66">
        <v>6.78E-4</v>
      </c>
    </row>
    <row r="488" spans="2:36" ht="15.75" customHeight="1">
      <c r="B488" s="60" t="s">
        <v>1155</v>
      </c>
      <c r="C488" s="60" t="s">
        <v>29</v>
      </c>
      <c r="D488" s="60"/>
      <c r="E488" s="61">
        <v>2.1597400000000003E-3</v>
      </c>
      <c r="F488" s="62">
        <v>2.1597400000000003E-3</v>
      </c>
      <c r="Y488" s="63"/>
      <c r="Z488" s="64" t="s">
        <v>202</v>
      </c>
      <c r="AA488" s="64"/>
      <c r="AB488" s="65">
        <v>0.32751228999999998</v>
      </c>
      <c r="AC488" s="66">
        <v>0.32751228999999998</v>
      </c>
      <c r="AF488" s="63"/>
      <c r="AG488" s="64" t="s">
        <v>1390</v>
      </c>
      <c r="AH488" s="64"/>
      <c r="AI488" s="65">
        <v>6.3732000000000003E-4</v>
      </c>
      <c r="AJ488" s="66">
        <v>6.3732000000000003E-4</v>
      </c>
    </row>
    <row r="489" spans="2:36" ht="15.75" customHeight="1">
      <c r="B489" s="60" t="s">
        <v>921</v>
      </c>
      <c r="C489" s="60" t="s">
        <v>29</v>
      </c>
      <c r="D489" s="60"/>
      <c r="E489" s="61">
        <v>2.1543199999999995E-3</v>
      </c>
      <c r="F489" s="62">
        <v>2.1543199999999995E-3</v>
      </c>
      <c r="Y489" s="63"/>
      <c r="Z489" s="64" t="s">
        <v>244</v>
      </c>
      <c r="AA489" s="64"/>
      <c r="AB489" s="65">
        <v>0.30588309000000002</v>
      </c>
      <c r="AC489" s="66">
        <v>0.30588309000000002</v>
      </c>
      <c r="AF489" s="63"/>
      <c r="AG489" s="64" t="s">
        <v>1157</v>
      </c>
      <c r="AH489" s="64"/>
      <c r="AI489" s="65">
        <v>5.8308000000000003E-4</v>
      </c>
      <c r="AJ489" s="66">
        <v>5.8308000000000003E-4</v>
      </c>
    </row>
    <row r="490" spans="2:36" ht="15.75" customHeight="1">
      <c r="B490" s="60" t="s">
        <v>1285</v>
      </c>
      <c r="C490" s="60" t="s">
        <v>29</v>
      </c>
      <c r="D490" s="60"/>
      <c r="E490" s="61">
        <v>2.1375000000000001E-3</v>
      </c>
      <c r="F490" s="62">
        <v>2.1375000000000001E-3</v>
      </c>
      <c r="Y490" s="63"/>
      <c r="Z490" s="64" t="s">
        <v>120</v>
      </c>
      <c r="AA490" s="64"/>
      <c r="AB490" s="65">
        <v>0.19276656</v>
      </c>
      <c r="AC490" s="66">
        <v>0.19276656</v>
      </c>
      <c r="AF490" s="63"/>
      <c r="AG490" s="64" t="s">
        <v>985</v>
      </c>
      <c r="AH490" s="64"/>
      <c r="AI490" s="65">
        <v>5.5825000000000004E-4</v>
      </c>
      <c r="AJ490" s="66">
        <v>5.5825000000000004E-4</v>
      </c>
    </row>
    <row r="491" spans="2:36" ht="15.75" customHeight="1">
      <c r="B491" s="60" t="s">
        <v>1035</v>
      </c>
      <c r="C491" s="60" t="s">
        <v>29</v>
      </c>
      <c r="D491" s="60"/>
      <c r="E491" s="61">
        <v>2.117E-3</v>
      </c>
      <c r="F491" s="62">
        <v>2.117E-3</v>
      </c>
      <c r="Y491" s="63"/>
      <c r="Z491" s="64" t="s">
        <v>138</v>
      </c>
      <c r="AA491" s="64"/>
      <c r="AB491" s="65">
        <v>7.302017999999999E-2</v>
      </c>
      <c r="AC491" s="66">
        <v>7.302017999999999E-2</v>
      </c>
      <c r="AF491" s="63"/>
      <c r="AG491" s="64" t="s">
        <v>984</v>
      </c>
      <c r="AH491" s="64"/>
      <c r="AI491" s="65">
        <v>5.4239999999999996E-4</v>
      </c>
      <c r="AJ491" s="66">
        <v>5.4239999999999996E-4</v>
      </c>
    </row>
    <row r="492" spans="2:36" ht="15.75" customHeight="1">
      <c r="B492" s="60" t="s">
        <v>1100</v>
      </c>
      <c r="C492" s="60" t="s">
        <v>29</v>
      </c>
      <c r="D492" s="60"/>
      <c r="E492" s="61">
        <v>2.0400000000000001E-3</v>
      </c>
      <c r="F492" s="62">
        <v>2.0400000000000001E-3</v>
      </c>
      <c r="Y492" s="63"/>
      <c r="Z492" s="64" t="s">
        <v>167</v>
      </c>
      <c r="AA492" s="64"/>
      <c r="AB492" s="65">
        <v>4.9830839999999994E-2</v>
      </c>
      <c r="AC492" s="66">
        <v>4.9830839999999994E-2</v>
      </c>
      <c r="AF492" s="63"/>
      <c r="AG492" s="64" t="s">
        <v>1107</v>
      </c>
      <c r="AH492" s="64"/>
      <c r="AI492" s="65">
        <v>5.4239999999999996E-4</v>
      </c>
      <c r="AJ492" s="66">
        <v>5.4239999999999996E-4</v>
      </c>
    </row>
    <row r="493" spans="2:36" ht="15.75" customHeight="1">
      <c r="B493" s="60" t="s">
        <v>951</v>
      </c>
      <c r="C493" s="60" t="s">
        <v>29</v>
      </c>
      <c r="D493" s="60"/>
      <c r="E493" s="61">
        <v>2.0339999999999998E-3</v>
      </c>
      <c r="F493" s="62">
        <v>2.0339999999999998E-3</v>
      </c>
      <c r="Y493" s="60" t="s">
        <v>1503</v>
      </c>
      <c r="Z493" s="55"/>
      <c r="AA493" s="60"/>
      <c r="AB493" s="61">
        <v>2.5003949099999998</v>
      </c>
      <c r="AC493" s="62">
        <v>2.5003949099999998</v>
      </c>
      <c r="AF493" s="63"/>
      <c r="AG493" s="64" t="s">
        <v>998</v>
      </c>
      <c r="AH493" s="64"/>
      <c r="AI493" s="65">
        <v>5.0849999999999995E-4</v>
      </c>
      <c r="AJ493" s="66">
        <v>5.0849999999999995E-4</v>
      </c>
    </row>
    <row r="494" spans="2:36" ht="15.75" customHeight="1">
      <c r="B494" s="60" t="s">
        <v>1224</v>
      </c>
      <c r="C494" s="60" t="s">
        <v>29</v>
      </c>
      <c r="D494" s="60"/>
      <c r="E494" s="61">
        <v>2.01096E-3</v>
      </c>
      <c r="F494" s="62">
        <v>2.01096E-3</v>
      </c>
      <c r="Y494" s="60" t="s">
        <v>1057</v>
      </c>
      <c r="Z494" s="60" t="s">
        <v>172</v>
      </c>
      <c r="AA494" s="60"/>
      <c r="AB494" s="61">
        <v>2.0264158600000002</v>
      </c>
      <c r="AC494" s="62">
        <v>2.0264158600000002</v>
      </c>
      <c r="AF494" s="63"/>
      <c r="AG494" s="64" t="s">
        <v>1280</v>
      </c>
      <c r="AH494" s="64"/>
      <c r="AI494" s="65">
        <v>5.0849999999999995E-4</v>
      </c>
      <c r="AJ494" s="66">
        <v>5.0849999999999995E-4</v>
      </c>
    </row>
    <row r="495" spans="2:36" ht="15.75" customHeight="1">
      <c r="B495" s="60" t="s">
        <v>1347</v>
      </c>
      <c r="C495" s="60" t="s">
        <v>29</v>
      </c>
      <c r="D495" s="60"/>
      <c r="E495" s="61">
        <v>1.9910099999999997E-3</v>
      </c>
      <c r="F495" s="62">
        <v>1.9910099999999997E-3</v>
      </c>
      <c r="Y495" s="63"/>
      <c r="Z495" s="64" t="s">
        <v>217</v>
      </c>
      <c r="AA495" s="64"/>
      <c r="AB495" s="65">
        <v>0.36959597999999999</v>
      </c>
      <c r="AC495" s="66">
        <v>0.36959597999999999</v>
      </c>
      <c r="AF495" s="63"/>
      <c r="AG495" s="64" t="s">
        <v>1344</v>
      </c>
      <c r="AH495" s="64"/>
      <c r="AI495" s="65">
        <v>4.8816000000000002E-4</v>
      </c>
      <c r="AJ495" s="66">
        <v>4.8816000000000002E-4</v>
      </c>
    </row>
    <row r="496" spans="2:36" ht="15.75" customHeight="1">
      <c r="B496" s="60" t="s">
        <v>999</v>
      </c>
      <c r="C496" s="60" t="s">
        <v>29</v>
      </c>
      <c r="D496" s="60"/>
      <c r="E496" s="61">
        <v>1.8950099999999999E-3</v>
      </c>
      <c r="F496" s="62">
        <v>1.8950099999999999E-3</v>
      </c>
      <c r="Y496" s="63"/>
      <c r="Z496" s="64" t="s">
        <v>244</v>
      </c>
      <c r="AA496" s="64"/>
      <c r="AB496" s="65">
        <v>5.2382279999999996E-2</v>
      </c>
      <c r="AC496" s="66">
        <v>5.2382279999999996E-2</v>
      </c>
      <c r="AF496" s="63"/>
      <c r="AG496" s="64" t="s">
        <v>1365</v>
      </c>
      <c r="AH496" s="64"/>
      <c r="AI496" s="65">
        <v>4.7460000000000004E-4</v>
      </c>
      <c r="AJ496" s="66">
        <v>4.7460000000000004E-4</v>
      </c>
    </row>
    <row r="497" spans="2:36" ht="15.75" customHeight="1">
      <c r="B497" s="60" t="s">
        <v>1287</v>
      </c>
      <c r="C497" s="60" t="s">
        <v>29</v>
      </c>
      <c r="D497" s="60"/>
      <c r="E497" s="61">
        <v>1.8737700000000003E-3</v>
      </c>
      <c r="F497" s="62">
        <v>1.8737700000000003E-3</v>
      </c>
      <c r="Y497" s="60" t="s">
        <v>1658</v>
      </c>
      <c r="Z497" s="55"/>
      <c r="AA497" s="60"/>
      <c r="AB497" s="61">
        <v>2.4483941200000001</v>
      </c>
      <c r="AC497" s="62">
        <v>2.4483941200000001</v>
      </c>
      <c r="AF497" s="63"/>
      <c r="AG497" s="64" t="s">
        <v>1409</v>
      </c>
      <c r="AH497" s="64"/>
      <c r="AI497" s="65">
        <v>4.2761000000000003E-4</v>
      </c>
      <c r="AJ497" s="66">
        <v>4.2761000000000003E-4</v>
      </c>
    </row>
    <row r="498" spans="2:36" ht="15.75" customHeight="1">
      <c r="B498" s="60" t="s">
        <v>1223</v>
      </c>
      <c r="C498" s="60" t="s">
        <v>29</v>
      </c>
      <c r="D498" s="60"/>
      <c r="E498" s="61">
        <v>1.8437100000000001E-3</v>
      </c>
      <c r="F498" s="62">
        <v>1.8437100000000001E-3</v>
      </c>
      <c r="Y498" s="60" t="s">
        <v>1327</v>
      </c>
      <c r="Z498" s="60" t="s">
        <v>217</v>
      </c>
      <c r="AA498" s="60"/>
      <c r="AB498" s="61">
        <v>2.2244432400000003</v>
      </c>
      <c r="AC498" s="62">
        <v>2.2244432400000003</v>
      </c>
      <c r="AF498" s="63"/>
      <c r="AG498" s="64" t="s">
        <v>1208</v>
      </c>
      <c r="AH498" s="64"/>
      <c r="AI498" s="65">
        <v>4.2374999999999997E-4</v>
      </c>
      <c r="AJ498" s="66">
        <v>4.2374999999999997E-4</v>
      </c>
    </row>
    <row r="499" spans="2:36" ht="15.75" customHeight="1">
      <c r="B499" s="60" t="s">
        <v>1149</v>
      </c>
      <c r="C499" s="60" t="s">
        <v>29</v>
      </c>
      <c r="D499" s="60"/>
      <c r="E499" s="61">
        <v>1.7901799999999999E-3</v>
      </c>
      <c r="F499" s="62">
        <v>1.7901799999999999E-3</v>
      </c>
      <c r="Y499" s="63"/>
      <c r="Z499" s="64" t="s">
        <v>244</v>
      </c>
      <c r="AA499" s="64"/>
      <c r="AB499" s="65">
        <v>0.14435976</v>
      </c>
      <c r="AC499" s="66">
        <v>0.14435976</v>
      </c>
      <c r="AF499" s="63"/>
      <c r="AG499" s="64" t="s">
        <v>1235</v>
      </c>
      <c r="AH499" s="64"/>
      <c r="AI499" s="65">
        <v>3.7289999999999996E-4</v>
      </c>
      <c r="AJ499" s="66">
        <v>3.7289999999999996E-4</v>
      </c>
    </row>
    <row r="500" spans="2:36" ht="15.75" customHeight="1">
      <c r="B500" s="60" t="s">
        <v>1097</v>
      </c>
      <c r="C500" s="60" t="s">
        <v>29</v>
      </c>
      <c r="D500" s="60"/>
      <c r="E500" s="61">
        <v>1.7099999999999999E-3</v>
      </c>
      <c r="F500" s="62">
        <v>1.7099999999999999E-3</v>
      </c>
      <c r="Y500" s="63"/>
      <c r="Z500" s="64" t="s">
        <v>87</v>
      </c>
      <c r="AA500" s="64"/>
      <c r="AB500" s="65">
        <v>1.5216180000000001E-2</v>
      </c>
      <c r="AC500" s="66">
        <v>1.5216180000000001E-2</v>
      </c>
      <c r="AF500" s="63"/>
      <c r="AG500" s="64" t="s">
        <v>1041</v>
      </c>
      <c r="AH500" s="64"/>
      <c r="AI500" s="65">
        <v>3.39E-4</v>
      </c>
      <c r="AJ500" s="66">
        <v>3.39E-4</v>
      </c>
    </row>
    <row r="501" spans="2:36" ht="15.75" customHeight="1">
      <c r="B501" s="60" t="s">
        <v>978</v>
      </c>
      <c r="C501" s="60" t="s">
        <v>29</v>
      </c>
      <c r="D501" s="60"/>
      <c r="E501" s="61">
        <v>1.6611700000000002E-3</v>
      </c>
      <c r="F501" s="62">
        <v>1.6611700000000002E-3</v>
      </c>
      <c r="Y501" s="63"/>
      <c r="Z501" s="64" t="s">
        <v>91</v>
      </c>
      <c r="AA501" s="64"/>
      <c r="AB501" s="65">
        <v>7.1411199999999999E-3</v>
      </c>
      <c r="AC501" s="66">
        <v>7.1411199999999999E-3</v>
      </c>
      <c r="AF501" s="63"/>
      <c r="AG501" s="64" t="s">
        <v>1389</v>
      </c>
      <c r="AH501" s="64"/>
      <c r="AI501" s="65">
        <v>3.39E-4</v>
      </c>
      <c r="AJ501" s="66">
        <v>3.39E-4</v>
      </c>
    </row>
    <row r="502" spans="2:36" ht="15.75" customHeight="1">
      <c r="B502" s="60" t="s">
        <v>938</v>
      </c>
      <c r="C502" s="60" t="s">
        <v>29</v>
      </c>
      <c r="D502" s="60"/>
      <c r="E502" s="61">
        <v>1.6221600000000001E-3</v>
      </c>
      <c r="F502" s="62">
        <v>1.6221600000000001E-3</v>
      </c>
      <c r="Y502" s="60" t="s">
        <v>1567</v>
      </c>
      <c r="Z502" s="55"/>
      <c r="AA502" s="60"/>
      <c r="AB502" s="61">
        <v>2.3911603000000001</v>
      </c>
      <c r="AC502" s="62">
        <v>2.3911603000000001</v>
      </c>
      <c r="AF502" s="63"/>
      <c r="AG502" s="64" t="s">
        <v>1198</v>
      </c>
      <c r="AH502" s="64"/>
      <c r="AI502" s="65">
        <v>3.39E-4</v>
      </c>
      <c r="AJ502" s="66">
        <v>3.39E-4</v>
      </c>
    </row>
    <row r="503" spans="2:36" ht="15.75" customHeight="1">
      <c r="B503" s="60" t="s">
        <v>907</v>
      </c>
      <c r="C503" s="60" t="s">
        <v>29</v>
      </c>
      <c r="D503" s="60"/>
      <c r="E503" s="61">
        <v>1.5985799999999998E-3</v>
      </c>
      <c r="F503" s="62">
        <v>1.5985799999999998E-3</v>
      </c>
      <c r="Y503" s="60" t="s">
        <v>1275</v>
      </c>
      <c r="Z503" s="60" t="s">
        <v>210</v>
      </c>
      <c r="AA503" s="60"/>
      <c r="AB503" s="61">
        <v>2.37301875</v>
      </c>
      <c r="AC503" s="62">
        <v>2.37301875</v>
      </c>
      <c r="AF503" s="63"/>
      <c r="AG503" s="64" t="s">
        <v>1077</v>
      </c>
      <c r="AH503" s="64"/>
      <c r="AI503" s="65">
        <v>3.3561000000000002E-4</v>
      </c>
      <c r="AJ503" s="66">
        <v>3.3561000000000002E-4</v>
      </c>
    </row>
    <row r="504" spans="2:36" ht="15.75" customHeight="1">
      <c r="B504" s="60" t="s">
        <v>945</v>
      </c>
      <c r="C504" s="60" t="s">
        <v>29</v>
      </c>
      <c r="D504" s="60"/>
      <c r="E504" s="61">
        <v>1.5922999999999998E-3</v>
      </c>
      <c r="F504" s="62">
        <v>1.5922999999999998E-3</v>
      </c>
      <c r="Y504" s="60" t="s">
        <v>1499</v>
      </c>
      <c r="Z504" s="55"/>
      <c r="AA504" s="60"/>
      <c r="AB504" s="61">
        <v>2.37301875</v>
      </c>
      <c r="AC504" s="62">
        <v>2.37301875</v>
      </c>
      <c r="AF504" s="63"/>
      <c r="AG504" s="64" t="s">
        <v>1374</v>
      </c>
      <c r="AH504" s="64"/>
      <c r="AI504" s="65">
        <v>3.0510000000000004E-4</v>
      </c>
      <c r="AJ504" s="66">
        <v>3.0510000000000004E-4</v>
      </c>
    </row>
    <row r="505" spans="2:36" ht="15.75" customHeight="1">
      <c r="B505" s="60" t="s">
        <v>949</v>
      </c>
      <c r="C505" s="60" t="s">
        <v>29</v>
      </c>
      <c r="D505" s="60"/>
      <c r="E505" s="61">
        <v>1.32785E-3</v>
      </c>
      <c r="F505" s="62">
        <v>1.32785E-3</v>
      </c>
      <c r="Y505" s="60" t="s">
        <v>956</v>
      </c>
      <c r="Z505" s="60" t="s">
        <v>202</v>
      </c>
      <c r="AA505" s="60"/>
      <c r="AB505" s="61">
        <v>0.89914340999999998</v>
      </c>
      <c r="AC505" s="62">
        <v>0.89914340999999998</v>
      </c>
      <c r="AF505" s="63"/>
      <c r="AG505" s="64" t="s">
        <v>879</v>
      </c>
      <c r="AH505" s="64"/>
      <c r="AI505" s="65">
        <v>2.9154000000000002E-4</v>
      </c>
      <c r="AJ505" s="66">
        <v>2.9154000000000002E-4</v>
      </c>
    </row>
    <row r="506" spans="2:36" ht="15.75" customHeight="1">
      <c r="B506" s="60" t="s">
        <v>1059</v>
      </c>
      <c r="C506" s="60" t="s">
        <v>29</v>
      </c>
      <c r="D506" s="60"/>
      <c r="E506" s="61">
        <v>1.3056700000000001E-3</v>
      </c>
      <c r="F506" s="62">
        <v>1.3056700000000001E-3</v>
      </c>
      <c r="Y506" s="63"/>
      <c r="Z506" s="64" t="s">
        <v>244</v>
      </c>
      <c r="AA506" s="64"/>
      <c r="AB506" s="65">
        <v>0.77471330999999999</v>
      </c>
      <c r="AC506" s="66">
        <v>0.77471330999999999</v>
      </c>
      <c r="AF506" s="63"/>
      <c r="AG506" s="64" t="s">
        <v>1382</v>
      </c>
      <c r="AH506" s="64"/>
      <c r="AI506" s="65">
        <v>2.2374E-4</v>
      </c>
      <c r="AJ506" s="66">
        <v>2.2374E-4</v>
      </c>
    </row>
    <row r="507" spans="2:36" ht="15.75" customHeight="1">
      <c r="B507" s="60" t="s">
        <v>991</v>
      </c>
      <c r="C507" s="60" t="s">
        <v>29</v>
      </c>
      <c r="D507" s="60"/>
      <c r="E507" s="61">
        <v>1.2282599999999999E-3</v>
      </c>
      <c r="F507" s="62">
        <v>1.2282599999999999E-3</v>
      </c>
      <c r="Y507" s="63"/>
      <c r="Z507" s="64" t="s">
        <v>87</v>
      </c>
      <c r="AA507" s="64"/>
      <c r="AB507" s="65">
        <v>0.26058949999999997</v>
      </c>
      <c r="AC507" s="66">
        <v>0.26058949999999997</v>
      </c>
      <c r="AF507" s="63"/>
      <c r="AG507" s="64" t="s">
        <v>1059</v>
      </c>
      <c r="AH507" s="64"/>
      <c r="AI507" s="65">
        <v>2.2034999999999999E-4</v>
      </c>
      <c r="AJ507" s="66">
        <v>2.2034999999999999E-4</v>
      </c>
    </row>
    <row r="508" spans="2:36" ht="15.75" customHeight="1">
      <c r="B508" s="60" t="s">
        <v>2035</v>
      </c>
      <c r="C508" s="60" t="s">
        <v>29</v>
      </c>
      <c r="D508" s="60"/>
      <c r="E508" s="61">
        <v>1.22821E-3</v>
      </c>
      <c r="F508" s="62">
        <v>1.22821E-3</v>
      </c>
      <c r="Y508" s="63"/>
      <c r="Z508" s="64" t="s">
        <v>217</v>
      </c>
      <c r="AA508" s="64"/>
      <c r="AB508" s="65">
        <v>0.17628048000000002</v>
      </c>
      <c r="AC508" s="66">
        <v>0.17628048000000002</v>
      </c>
      <c r="AF508" s="63"/>
      <c r="AG508" s="64" t="s">
        <v>1412</v>
      </c>
      <c r="AH508" s="64"/>
      <c r="AI508" s="65">
        <v>2.0340000000000001E-4</v>
      </c>
      <c r="AJ508" s="66">
        <v>2.0340000000000001E-4</v>
      </c>
    </row>
    <row r="509" spans="2:36" ht="15.75" customHeight="1">
      <c r="B509" s="60" t="s">
        <v>2097</v>
      </c>
      <c r="C509" s="60" t="s">
        <v>29</v>
      </c>
      <c r="D509" s="60"/>
      <c r="E509" s="61">
        <v>1.2127500000000001E-3</v>
      </c>
      <c r="F509" s="62">
        <v>1.2127500000000001E-3</v>
      </c>
      <c r="Y509" s="63"/>
      <c r="Z509" s="64" t="s">
        <v>193</v>
      </c>
      <c r="AA509" s="64"/>
      <c r="AB509" s="65">
        <v>0.14367882999999998</v>
      </c>
      <c r="AC509" s="66">
        <v>0.14367882999999998</v>
      </c>
      <c r="AF509" s="63"/>
      <c r="AG509" s="64" t="s">
        <v>915</v>
      </c>
      <c r="AH509" s="64"/>
      <c r="AI509" s="65">
        <v>1.8984000000000001E-4</v>
      </c>
      <c r="AJ509" s="66">
        <v>1.8984000000000001E-4</v>
      </c>
    </row>
    <row r="510" spans="2:36" ht="15.75" customHeight="1">
      <c r="B510" s="60" t="s">
        <v>928</v>
      </c>
      <c r="C510" s="60" t="s">
        <v>29</v>
      </c>
      <c r="D510" s="60"/>
      <c r="E510" s="61">
        <v>1.2121199999999999E-3</v>
      </c>
      <c r="F510" s="62">
        <v>1.2121199999999999E-3</v>
      </c>
      <c r="Y510" s="63"/>
      <c r="Z510" s="64" t="s">
        <v>128</v>
      </c>
      <c r="AA510" s="64"/>
      <c r="AB510" s="65">
        <v>0.10737336</v>
      </c>
      <c r="AC510" s="66">
        <v>0.10737336</v>
      </c>
      <c r="AF510" s="63"/>
      <c r="AG510" s="64" t="s">
        <v>960</v>
      </c>
      <c r="AH510" s="64"/>
      <c r="AI510" s="65">
        <v>1.8644999999999998E-4</v>
      </c>
      <c r="AJ510" s="66">
        <v>1.8644999999999998E-4</v>
      </c>
    </row>
    <row r="511" spans="2:36" ht="15.75" customHeight="1">
      <c r="B511" s="60" t="s">
        <v>984</v>
      </c>
      <c r="C511" s="60" t="s">
        <v>29</v>
      </c>
      <c r="D511" s="60"/>
      <c r="E511" s="61">
        <v>1.2059200000000001E-3</v>
      </c>
      <c r="F511" s="62">
        <v>1.2059200000000001E-3</v>
      </c>
      <c r="Y511" s="63"/>
      <c r="Z511" s="64" t="s">
        <v>120</v>
      </c>
      <c r="AA511" s="64"/>
      <c r="AB511" s="65">
        <v>3.0982399999999999E-3</v>
      </c>
      <c r="AC511" s="66">
        <v>3.0982399999999999E-3</v>
      </c>
      <c r="AF511" s="63"/>
      <c r="AG511" s="64" t="s">
        <v>1213</v>
      </c>
      <c r="AH511" s="64"/>
      <c r="AI511" s="65">
        <v>1.7288999999999998E-4</v>
      </c>
      <c r="AJ511" s="66">
        <v>1.7288999999999998E-4</v>
      </c>
    </row>
    <row r="512" spans="2:36" ht="15.75" customHeight="1">
      <c r="B512" s="60" t="s">
        <v>1055</v>
      </c>
      <c r="C512" s="60" t="s">
        <v>29</v>
      </c>
      <c r="D512" s="60"/>
      <c r="E512" s="61">
        <v>1.1999999999999999E-3</v>
      </c>
      <c r="F512" s="62">
        <v>1.1999999999999999E-3</v>
      </c>
      <c r="Y512" s="63"/>
      <c r="Z512" s="64" t="s">
        <v>45</v>
      </c>
      <c r="AA512" s="64"/>
      <c r="AB512" s="65">
        <v>1.5014E-4</v>
      </c>
      <c r="AC512" s="66">
        <v>1.5014E-4</v>
      </c>
      <c r="AF512" s="63"/>
      <c r="AG512" s="64" t="s">
        <v>1013</v>
      </c>
      <c r="AH512" s="64"/>
      <c r="AI512" s="65">
        <v>1.695E-4</v>
      </c>
      <c r="AJ512" s="66">
        <v>1.695E-4</v>
      </c>
    </row>
    <row r="513" spans="2:36" ht="15.75" customHeight="1">
      <c r="B513" s="60" t="s">
        <v>1075</v>
      </c>
      <c r="C513" s="60" t="s">
        <v>29</v>
      </c>
      <c r="D513" s="60"/>
      <c r="E513" s="61">
        <v>1.1787200000000001E-3</v>
      </c>
      <c r="F513" s="62">
        <v>1.1787200000000001E-3</v>
      </c>
      <c r="Y513" s="63"/>
      <c r="Z513" s="64" t="s">
        <v>61</v>
      </c>
      <c r="AA513" s="64"/>
      <c r="AB513" s="65">
        <v>9.6000000000000002E-5</v>
      </c>
      <c r="AC513" s="66">
        <v>9.6000000000000002E-5</v>
      </c>
      <c r="AF513" s="63"/>
      <c r="AG513" s="64" t="s">
        <v>1362</v>
      </c>
      <c r="AH513" s="64"/>
      <c r="AI513" s="65">
        <v>1.695E-4</v>
      </c>
      <c r="AJ513" s="66">
        <v>1.695E-4</v>
      </c>
    </row>
    <row r="514" spans="2:36" ht="15.75" customHeight="1">
      <c r="B514" s="60" t="s">
        <v>1083</v>
      </c>
      <c r="C514" s="60" t="s">
        <v>29</v>
      </c>
      <c r="D514" s="60"/>
      <c r="E514" s="61">
        <v>1.1612800000000002E-3</v>
      </c>
      <c r="F514" s="62">
        <v>1.1612800000000002E-3</v>
      </c>
      <c r="Y514" s="63"/>
      <c r="Z514" s="64" t="s">
        <v>167</v>
      </c>
      <c r="AA514" s="64"/>
      <c r="AB514" s="65">
        <v>5.2380000000000003E-5</v>
      </c>
      <c r="AC514" s="66">
        <v>5.2380000000000003E-5</v>
      </c>
      <c r="AF514" s="63"/>
      <c r="AG514" s="64" t="s">
        <v>1187</v>
      </c>
      <c r="AH514" s="64"/>
      <c r="AI514" s="65">
        <v>1.695E-4</v>
      </c>
      <c r="AJ514" s="66">
        <v>1.695E-4</v>
      </c>
    </row>
    <row r="515" spans="2:36" ht="15.75" customHeight="1">
      <c r="B515" s="60" t="s">
        <v>1235</v>
      </c>
      <c r="C515" s="60" t="s">
        <v>29</v>
      </c>
      <c r="D515" s="60"/>
      <c r="E515" s="61">
        <v>1.1516599999999999E-3</v>
      </c>
      <c r="F515" s="62">
        <v>1.1516599999999999E-3</v>
      </c>
      <c r="Y515" s="60" t="s">
        <v>1480</v>
      </c>
      <c r="Z515" s="55"/>
      <c r="AA515" s="60"/>
      <c r="AB515" s="61">
        <v>2.3651756499999999</v>
      </c>
      <c r="AC515" s="62">
        <v>2.3651756499999999</v>
      </c>
      <c r="AF515" s="63"/>
      <c r="AG515" s="64" t="s">
        <v>1119</v>
      </c>
      <c r="AH515" s="64"/>
      <c r="AI515" s="65">
        <v>1.695E-4</v>
      </c>
      <c r="AJ515" s="66">
        <v>1.695E-4</v>
      </c>
    </row>
    <row r="516" spans="2:36" ht="15.75" customHeight="1">
      <c r="B516" s="60" t="s">
        <v>1011</v>
      </c>
      <c r="C516" s="60" t="s">
        <v>29</v>
      </c>
      <c r="D516" s="60"/>
      <c r="E516" s="61">
        <v>1.101E-3</v>
      </c>
      <c r="F516" s="62">
        <v>1.101E-3</v>
      </c>
      <c r="Y516" s="60" t="s">
        <v>1401</v>
      </c>
      <c r="Z516" s="60" t="s">
        <v>120</v>
      </c>
      <c r="AA516" s="60"/>
      <c r="AB516" s="61">
        <v>1.3479239199999999</v>
      </c>
      <c r="AC516" s="62">
        <v>1.3479239199999999</v>
      </c>
      <c r="AF516" s="63"/>
      <c r="AG516" s="64" t="s">
        <v>1300</v>
      </c>
      <c r="AH516" s="64"/>
      <c r="AI516" s="65">
        <v>1.5419999999999998E-4</v>
      </c>
      <c r="AJ516" s="66">
        <v>1.5419999999999998E-4</v>
      </c>
    </row>
    <row r="517" spans="2:36" ht="15.75" customHeight="1">
      <c r="B517" s="60" t="s">
        <v>1054</v>
      </c>
      <c r="C517" s="60" t="s">
        <v>29</v>
      </c>
      <c r="D517" s="60"/>
      <c r="E517" s="61">
        <v>1.09684E-3</v>
      </c>
      <c r="F517" s="62">
        <v>1.09684E-3</v>
      </c>
      <c r="Y517" s="63"/>
      <c r="Z517" s="64" t="s">
        <v>202</v>
      </c>
      <c r="AA517" s="64"/>
      <c r="AB517" s="65">
        <v>0.28458055999999998</v>
      </c>
      <c r="AC517" s="66">
        <v>0.28458055999999998</v>
      </c>
      <c r="AF517" s="63"/>
      <c r="AG517" s="64" t="s">
        <v>1161</v>
      </c>
      <c r="AH517" s="64"/>
      <c r="AI517" s="65">
        <v>1.4915999999999999E-4</v>
      </c>
      <c r="AJ517" s="66">
        <v>1.4915999999999999E-4</v>
      </c>
    </row>
    <row r="518" spans="2:36" ht="15.75" customHeight="1">
      <c r="B518" s="60" t="s">
        <v>2074</v>
      </c>
      <c r="C518" s="60" t="s">
        <v>29</v>
      </c>
      <c r="D518" s="60"/>
      <c r="E518" s="61">
        <v>1.0712E-3</v>
      </c>
      <c r="F518" s="62">
        <v>1.0712E-3</v>
      </c>
      <c r="Y518" s="63"/>
      <c r="Z518" s="64" t="s">
        <v>244</v>
      </c>
      <c r="AA518" s="64"/>
      <c r="AB518" s="65">
        <v>0.28207172999999996</v>
      </c>
      <c r="AC518" s="66">
        <v>0.28207172999999996</v>
      </c>
      <c r="AF518" s="63"/>
      <c r="AG518" s="64" t="s">
        <v>1192</v>
      </c>
      <c r="AH518" s="64"/>
      <c r="AI518" s="65">
        <v>1.0475E-4</v>
      </c>
      <c r="AJ518" s="66">
        <v>1.0475E-4</v>
      </c>
    </row>
    <row r="519" spans="2:36" ht="15.75" customHeight="1">
      <c r="B519" s="60" t="s">
        <v>1343</v>
      </c>
      <c r="C519" s="60" t="s">
        <v>29</v>
      </c>
      <c r="D519" s="60"/>
      <c r="E519" s="61">
        <v>1.0589100000000001E-3</v>
      </c>
      <c r="F519" s="62">
        <v>1.0589100000000001E-3</v>
      </c>
      <c r="Y519" s="63"/>
      <c r="Z519" s="64" t="s">
        <v>87</v>
      </c>
      <c r="AA519" s="64"/>
      <c r="AB519" s="65">
        <v>0.12116400999999999</v>
      </c>
      <c r="AC519" s="66">
        <v>0.12116400999999999</v>
      </c>
      <c r="AF519" s="63"/>
      <c r="AG519" s="64" t="s">
        <v>940</v>
      </c>
      <c r="AH519" s="64"/>
      <c r="AI519" s="65">
        <v>1.0170000000000001E-4</v>
      </c>
      <c r="AJ519" s="66">
        <v>1.0170000000000001E-4</v>
      </c>
    </row>
    <row r="520" spans="2:36" ht="15.75" customHeight="1">
      <c r="B520" s="60" t="s">
        <v>2040</v>
      </c>
      <c r="C520" s="60" t="s">
        <v>29</v>
      </c>
      <c r="D520" s="60"/>
      <c r="E520" s="61">
        <v>1.0300000000000001E-3</v>
      </c>
      <c r="F520" s="62">
        <v>1.0300000000000001E-3</v>
      </c>
      <c r="Y520" s="63"/>
      <c r="Z520" s="64" t="s">
        <v>217</v>
      </c>
      <c r="AA520" s="64"/>
      <c r="AB520" s="65">
        <v>0.10789074</v>
      </c>
      <c r="AC520" s="66">
        <v>0.10789074</v>
      </c>
      <c r="AF520" s="63"/>
      <c r="AG520" s="64" t="s">
        <v>1027</v>
      </c>
      <c r="AH520" s="64"/>
      <c r="AI520" s="65">
        <v>6.7799999999999995E-5</v>
      </c>
      <c r="AJ520" s="66">
        <v>6.7799999999999995E-5</v>
      </c>
    </row>
    <row r="521" spans="2:36" ht="15.75" customHeight="1">
      <c r="B521" s="60" t="s">
        <v>1247</v>
      </c>
      <c r="C521" s="60" t="s">
        <v>29</v>
      </c>
      <c r="D521" s="60"/>
      <c r="E521" s="61">
        <v>1.00081E-3</v>
      </c>
      <c r="F521" s="62">
        <v>1.00081E-3</v>
      </c>
      <c r="Y521" s="63"/>
      <c r="Z521" s="64" t="s">
        <v>193</v>
      </c>
      <c r="AA521" s="64"/>
      <c r="AB521" s="65">
        <v>9.6499740000000001E-2</v>
      </c>
      <c r="AC521" s="66">
        <v>9.6499740000000001E-2</v>
      </c>
      <c r="AF521" s="63"/>
      <c r="AG521" s="64" t="s">
        <v>886</v>
      </c>
      <c r="AH521" s="64"/>
      <c r="AI521" s="65">
        <v>6.7799999999999995E-5</v>
      </c>
      <c r="AJ521" s="66">
        <v>6.7799999999999995E-5</v>
      </c>
    </row>
    <row r="522" spans="2:36" ht="15.75" customHeight="1">
      <c r="B522" s="60" t="s">
        <v>936</v>
      </c>
      <c r="C522" s="60" t="s">
        <v>1998</v>
      </c>
      <c r="D522" s="60"/>
      <c r="E522" s="61">
        <v>9.946200000000001E-4</v>
      </c>
      <c r="F522" s="62">
        <v>9.946200000000001E-4</v>
      </c>
      <c r="Y522" s="63"/>
      <c r="Z522" s="64" t="s">
        <v>172</v>
      </c>
      <c r="AA522" s="64"/>
      <c r="AB522" s="65">
        <v>4.9334000000000003E-2</v>
      </c>
      <c r="AC522" s="66">
        <v>4.9334000000000003E-2</v>
      </c>
      <c r="AF522" s="63"/>
      <c r="AG522" s="64" t="s">
        <v>1071</v>
      </c>
      <c r="AH522" s="64"/>
      <c r="AI522" s="65">
        <v>6.7799999999999995E-5</v>
      </c>
      <c r="AJ522" s="66">
        <v>6.7799999999999995E-5</v>
      </c>
    </row>
    <row r="523" spans="2:36" ht="15.75" customHeight="1">
      <c r="B523" s="60" t="s">
        <v>964</v>
      </c>
      <c r="C523" s="60" t="s">
        <v>29</v>
      </c>
      <c r="D523" s="60"/>
      <c r="E523" s="61">
        <v>9.2973999999999997E-4</v>
      </c>
      <c r="F523" s="62">
        <v>9.2973999999999997E-4</v>
      </c>
      <c r="Y523" s="63"/>
      <c r="Z523" s="64" t="s">
        <v>128</v>
      </c>
      <c r="AA523" s="64"/>
      <c r="AB523" s="65">
        <v>3.4881959999999997E-2</v>
      </c>
      <c r="AC523" s="66">
        <v>3.4881959999999997E-2</v>
      </c>
      <c r="AF523" s="63"/>
      <c r="AG523" s="64" t="s">
        <v>1174</v>
      </c>
      <c r="AH523" s="64"/>
      <c r="AI523" s="65">
        <v>6.3509999999999993E-5</v>
      </c>
      <c r="AJ523" s="66">
        <v>6.3509999999999993E-5</v>
      </c>
    </row>
    <row r="524" spans="2:36" ht="15.75" customHeight="1">
      <c r="B524" s="60" t="s">
        <v>1344</v>
      </c>
      <c r="C524" s="60" t="s">
        <v>29</v>
      </c>
      <c r="D524" s="60"/>
      <c r="E524" s="61">
        <v>8.9958000000000008E-4</v>
      </c>
      <c r="F524" s="62">
        <v>8.9958000000000008E-4</v>
      </c>
      <c r="Y524" s="60" t="s">
        <v>1507</v>
      </c>
      <c r="Z524" s="55"/>
      <c r="AA524" s="60"/>
      <c r="AB524" s="61">
        <v>2.3243466599999998</v>
      </c>
      <c r="AC524" s="62">
        <v>2.3243466599999998</v>
      </c>
      <c r="AF524" s="63"/>
      <c r="AG524" s="64" t="s">
        <v>892</v>
      </c>
      <c r="AH524" s="64"/>
      <c r="AI524" s="65">
        <v>6.1020000000000002E-5</v>
      </c>
      <c r="AJ524" s="66">
        <v>6.1020000000000002E-5</v>
      </c>
    </row>
    <row r="525" spans="2:36" ht="15.75" customHeight="1">
      <c r="B525" s="60" t="s">
        <v>944</v>
      </c>
      <c r="C525" s="60" t="s">
        <v>29</v>
      </c>
      <c r="D525" s="60"/>
      <c r="E525" s="61">
        <v>8.5841999999999993E-4</v>
      </c>
      <c r="F525" s="62">
        <v>8.5841999999999993E-4</v>
      </c>
      <c r="Y525" s="60" t="s">
        <v>1113</v>
      </c>
      <c r="Z525" s="60" t="s">
        <v>172</v>
      </c>
      <c r="AA525" s="60"/>
      <c r="AB525" s="61">
        <v>2.17628303</v>
      </c>
      <c r="AC525" s="62">
        <v>2.17628303</v>
      </c>
      <c r="AF525" s="63"/>
      <c r="AG525" s="64" t="s">
        <v>1005</v>
      </c>
      <c r="AH525" s="64"/>
      <c r="AI525" s="65">
        <v>5.7630000000000002E-5</v>
      </c>
      <c r="AJ525" s="66">
        <v>5.7630000000000002E-5</v>
      </c>
    </row>
    <row r="526" spans="2:36" ht="15.75" customHeight="1">
      <c r="B526" s="60" t="s">
        <v>1213</v>
      </c>
      <c r="C526" s="60" t="s">
        <v>29</v>
      </c>
      <c r="D526" s="60"/>
      <c r="E526" s="61">
        <v>8.5837000000000001E-4</v>
      </c>
      <c r="F526" s="62">
        <v>8.5837000000000001E-4</v>
      </c>
      <c r="Y526" s="63"/>
      <c r="Z526" s="64" t="s">
        <v>217</v>
      </c>
      <c r="AA526" s="64"/>
      <c r="AB526" s="65">
        <v>6.3950580000000007E-2</v>
      </c>
      <c r="AC526" s="66">
        <v>6.3950580000000007E-2</v>
      </c>
      <c r="AF526" s="63"/>
      <c r="AG526" s="64" t="s">
        <v>1126</v>
      </c>
      <c r="AH526" s="64"/>
      <c r="AI526" s="65">
        <v>5.7630000000000002E-5</v>
      </c>
      <c r="AJ526" s="66">
        <v>5.7630000000000002E-5</v>
      </c>
    </row>
    <row r="527" spans="2:36" ht="15.75" customHeight="1">
      <c r="B527" s="60" t="s">
        <v>1409</v>
      </c>
      <c r="C527" s="60" t="s">
        <v>29</v>
      </c>
      <c r="D527" s="60"/>
      <c r="E527" s="61">
        <v>8.5353000000000002E-4</v>
      </c>
      <c r="F527" s="62">
        <v>8.5353000000000002E-4</v>
      </c>
      <c r="Y527" s="63"/>
      <c r="Z527" s="64" t="s">
        <v>38</v>
      </c>
      <c r="AA527" s="64"/>
      <c r="AB527" s="65">
        <v>2.129984E-2</v>
      </c>
      <c r="AC527" s="66">
        <v>2.129984E-2</v>
      </c>
      <c r="AF527" s="63"/>
      <c r="AG527" s="64" t="s">
        <v>1106</v>
      </c>
      <c r="AH527" s="64"/>
      <c r="AI527" s="65">
        <v>4.0679999999999997E-5</v>
      </c>
      <c r="AJ527" s="66">
        <v>4.0679999999999997E-5</v>
      </c>
    </row>
    <row r="528" spans="2:36" ht="15.75" customHeight="1">
      <c r="B528" s="60" t="s">
        <v>1297</v>
      </c>
      <c r="C528" s="60" t="s">
        <v>29</v>
      </c>
      <c r="D528" s="60"/>
      <c r="E528" s="61">
        <v>7.6952999999999993E-4</v>
      </c>
      <c r="F528" s="62">
        <v>7.6952999999999993E-4</v>
      </c>
      <c r="Y528" s="63"/>
      <c r="Z528" s="64" t="s">
        <v>128</v>
      </c>
      <c r="AA528" s="64"/>
      <c r="AB528" s="65">
        <v>1.459824E-2</v>
      </c>
      <c r="AC528" s="66">
        <v>1.459824E-2</v>
      </c>
      <c r="AF528" s="63"/>
      <c r="AG528" s="64" t="s">
        <v>1370</v>
      </c>
      <c r="AH528" s="64"/>
      <c r="AI528" s="65">
        <v>3.3899999999999997E-5</v>
      </c>
      <c r="AJ528" s="66">
        <v>3.3899999999999997E-5</v>
      </c>
    </row>
    <row r="529" spans="2:36" ht="15.75" customHeight="1">
      <c r="B529" s="60" t="s">
        <v>1257</v>
      </c>
      <c r="C529" s="60" t="s">
        <v>29</v>
      </c>
      <c r="D529" s="60"/>
      <c r="E529" s="61">
        <v>7.5100000000000004E-4</v>
      </c>
      <c r="F529" s="62">
        <v>7.5100000000000004E-4</v>
      </c>
      <c r="Y529" s="63"/>
      <c r="Z529" s="64" t="s">
        <v>87</v>
      </c>
      <c r="AA529" s="64"/>
      <c r="AB529" s="65">
        <v>7.5636599999999998E-3</v>
      </c>
      <c r="AC529" s="66">
        <v>7.5636599999999998E-3</v>
      </c>
      <c r="AF529" s="63"/>
      <c r="AG529" s="64" t="s">
        <v>1191</v>
      </c>
      <c r="AH529" s="64"/>
      <c r="AI529" s="65">
        <v>3.3899999999999997E-5</v>
      </c>
      <c r="AJ529" s="66">
        <v>3.3899999999999997E-5</v>
      </c>
    </row>
    <row r="530" spans="2:36" ht="15.75" customHeight="1">
      <c r="B530" s="60" t="s">
        <v>1107</v>
      </c>
      <c r="C530" s="60" t="s">
        <v>29</v>
      </c>
      <c r="D530" s="60"/>
      <c r="E530" s="61">
        <v>7.1339999999999999E-4</v>
      </c>
      <c r="F530" s="62">
        <v>7.1339999999999999E-4</v>
      </c>
      <c r="Y530" s="63"/>
      <c r="Z530" s="64" t="s">
        <v>91</v>
      </c>
      <c r="AA530" s="64"/>
      <c r="AB530" s="65">
        <v>3.6579200000000003E-3</v>
      </c>
      <c r="AC530" s="66">
        <v>3.6579200000000003E-3</v>
      </c>
      <c r="AF530" s="63"/>
      <c r="AG530" s="64" t="s">
        <v>1220</v>
      </c>
      <c r="AH530" s="64"/>
      <c r="AI530" s="65">
        <v>2.3730000000000001E-5</v>
      </c>
      <c r="AJ530" s="66">
        <v>2.3730000000000001E-5</v>
      </c>
    </row>
    <row r="531" spans="2:36" ht="15.75" customHeight="1">
      <c r="B531" s="60" t="s">
        <v>926</v>
      </c>
      <c r="C531" s="60" t="s">
        <v>46</v>
      </c>
      <c r="D531" s="60"/>
      <c r="E531" s="61">
        <v>6.8400000000000004E-4</v>
      </c>
      <c r="F531" s="62">
        <v>6.8400000000000004E-4</v>
      </c>
      <c r="Y531" s="63"/>
      <c r="Z531" s="64" t="s">
        <v>319</v>
      </c>
      <c r="AA531" s="64"/>
      <c r="AB531" s="65">
        <v>1.0057200000000001E-3</v>
      </c>
      <c r="AC531" s="66">
        <v>1.0057200000000001E-3</v>
      </c>
      <c r="AF531" s="63"/>
      <c r="AG531" s="64" t="s">
        <v>1156</v>
      </c>
      <c r="AH531" s="64"/>
      <c r="AI531" s="65">
        <v>1.6949999999999999E-5</v>
      </c>
      <c r="AJ531" s="66">
        <v>1.6949999999999999E-5</v>
      </c>
    </row>
    <row r="532" spans="2:36" ht="15.75" customHeight="1">
      <c r="B532" s="60" t="s">
        <v>1156</v>
      </c>
      <c r="C532" s="60" t="s">
        <v>29</v>
      </c>
      <c r="D532" s="60"/>
      <c r="E532" s="61">
        <v>6.7844999999999993E-4</v>
      </c>
      <c r="F532" s="62">
        <v>6.7844999999999993E-4</v>
      </c>
      <c r="Y532" s="60" t="s">
        <v>1756</v>
      </c>
      <c r="Z532" s="55"/>
      <c r="AA532" s="60"/>
      <c r="AB532" s="61">
        <v>2.2883589900000008</v>
      </c>
      <c r="AC532" s="62">
        <v>2.2883589900000008</v>
      </c>
      <c r="AF532" s="63"/>
      <c r="AG532" s="64" t="s">
        <v>1268</v>
      </c>
      <c r="AH532" s="64"/>
      <c r="AI532" s="65">
        <v>1.3560000000000001E-5</v>
      </c>
      <c r="AJ532" s="66">
        <v>1.3560000000000001E-5</v>
      </c>
    </row>
    <row r="533" spans="2:36" ht="15.75" customHeight="1">
      <c r="B533" s="60" t="s">
        <v>1292</v>
      </c>
      <c r="C533" s="60" t="s">
        <v>29</v>
      </c>
      <c r="D533" s="60"/>
      <c r="E533" s="61">
        <v>6.78E-4</v>
      </c>
      <c r="F533" s="62">
        <v>6.78E-4</v>
      </c>
      <c r="Y533" s="60" t="s">
        <v>1041</v>
      </c>
      <c r="Z533" s="60" t="s">
        <v>38</v>
      </c>
      <c r="AA533" s="60"/>
      <c r="AB533" s="61">
        <v>2.1522480000000002</v>
      </c>
      <c r="AC533" s="62">
        <v>2.1522480000000002</v>
      </c>
      <c r="AF533" s="63"/>
      <c r="AG533" s="64" t="s">
        <v>1324</v>
      </c>
      <c r="AH533" s="64"/>
      <c r="AI533" s="65">
        <v>1.0169999999999999E-5</v>
      </c>
      <c r="AJ533" s="66">
        <v>1.0169999999999999E-5</v>
      </c>
    </row>
    <row r="534" spans="2:36" ht="15.75" customHeight="1">
      <c r="B534" s="60" t="s">
        <v>983</v>
      </c>
      <c r="C534" s="60" t="s">
        <v>29</v>
      </c>
      <c r="D534" s="60"/>
      <c r="E534" s="61">
        <v>6.6352000000000002E-4</v>
      </c>
      <c r="F534" s="62">
        <v>6.6352000000000002E-4</v>
      </c>
      <c r="Y534" s="63"/>
      <c r="Z534" s="64" t="s">
        <v>217</v>
      </c>
      <c r="AA534" s="64"/>
      <c r="AB534" s="65">
        <v>5.0273999999999999E-2</v>
      </c>
      <c r="AC534" s="66">
        <v>5.0273999999999999E-2</v>
      </c>
      <c r="AF534" s="63"/>
      <c r="AG534" s="64" t="s">
        <v>1083</v>
      </c>
      <c r="AH534" s="64"/>
      <c r="AI534" s="65">
        <v>3.3900000000000002E-6</v>
      </c>
      <c r="AJ534" s="66">
        <v>3.3900000000000002E-6</v>
      </c>
    </row>
    <row r="535" spans="2:36" ht="15.75" customHeight="1">
      <c r="B535" s="60" t="s">
        <v>1995</v>
      </c>
      <c r="C535" s="60" t="s">
        <v>256</v>
      </c>
      <c r="D535" s="60"/>
      <c r="E535" s="61">
        <v>6.6040999999999995E-4</v>
      </c>
      <c r="F535" s="62">
        <v>6.6040999999999995E-4</v>
      </c>
      <c r="Y535" s="63"/>
      <c r="Z535" s="64" t="s">
        <v>244</v>
      </c>
      <c r="AA535" s="64"/>
      <c r="AB535" s="65">
        <v>3.39E-4</v>
      </c>
      <c r="AC535" s="66">
        <v>3.39E-4</v>
      </c>
      <c r="AF535" s="63"/>
      <c r="AG535" s="64" t="s">
        <v>1247</v>
      </c>
      <c r="AH535" s="64"/>
      <c r="AI535" s="65">
        <v>3.3900000000000002E-6</v>
      </c>
      <c r="AJ535" s="66">
        <v>3.3900000000000002E-6</v>
      </c>
    </row>
    <row r="536" spans="2:36" ht="15.75" customHeight="1">
      <c r="B536" s="60" t="s">
        <v>1158</v>
      </c>
      <c r="C536" s="60" t="s">
        <v>29</v>
      </c>
      <c r="D536" s="60"/>
      <c r="E536" s="61">
        <v>6.4586000000000005E-4</v>
      </c>
      <c r="F536" s="62">
        <v>6.4586000000000005E-4</v>
      </c>
      <c r="Y536" s="60" t="s">
        <v>1818</v>
      </c>
      <c r="Z536" s="55"/>
      <c r="AA536" s="60"/>
      <c r="AB536" s="61">
        <v>2.202861</v>
      </c>
      <c r="AC536" s="62">
        <v>2.202861</v>
      </c>
      <c r="AF536" s="63"/>
      <c r="AG536" s="64" t="s">
        <v>921</v>
      </c>
      <c r="AH536" s="64"/>
      <c r="AI536" s="65">
        <v>3.3900000000000002E-6</v>
      </c>
      <c r="AJ536" s="66">
        <v>3.3900000000000002E-6</v>
      </c>
    </row>
    <row r="537" spans="2:36" ht="15.75" customHeight="1">
      <c r="B537" s="60" t="s">
        <v>2053</v>
      </c>
      <c r="C537" s="60" t="s">
        <v>29</v>
      </c>
      <c r="D537" s="60"/>
      <c r="E537" s="61">
        <v>5.7220000000000003E-4</v>
      </c>
      <c r="F537" s="62">
        <v>5.7220000000000003E-4</v>
      </c>
      <c r="Y537" s="60" t="s">
        <v>937</v>
      </c>
      <c r="Z537" s="60" t="s">
        <v>244</v>
      </c>
      <c r="AA537" s="60"/>
      <c r="AB537" s="61">
        <v>1.1794148999999998</v>
      </c>
      <c r="AC537" s="62">
        <v>1.1794148999999998</v>
      </c>
      <c r="AF537" s="63"/>
      <c r="AG537" s="64" t="s">
        <v>1118</v>
      </c>
      <c r="AH537" s="64"/>
      <c r="AI537" s="65">
        <v>3.3900000000000002E-6</v>
      </c>
      <c r="AJ537" s="66">
        <v>3.3900000000000002E-6</v>
      </c>
    </row>
    <row r="538" spans="2:36" ht="15.75" customHeight="1">
      <c r="B538" s="60" t="s">
        <v>985</v>
      </c>
      <c r="C538" s="60" t="s">
        <v>29</v>
      </c>
      <c r="D538" s="60"/>
      <c r="E538" s="61">
        <v>5.5825000000000004E-4</v>
      </c>
      <c r="F538" s="62">
        <v>5.5825000000000004E-4</v>
      </c>
      <c r="Y538" s="63"/>
      <c r="Z538" s="64" t="s">
        <v>217</v>
      </c>
      <c r="AA538" s="64"/>
      <c r="AB538" s="65">
        <v>0.44879976000000005</v>
      </c>
      <c r="AC538" s="66">
        <v>0.44879976000000005</v>
      </c>
      <c r="AF538" s="60" t="s">
        <v>1432</v>
      </c>
      <c r="AG538" s="55"/>
      <c r="AH538" s="60"/>
      <c r="AI538" s="61">
        <v>211.80390880625532</v>
      </c>
      <c r="AJ538" s="62">
        <v>211.80390880625532</v>
      </c>
    </row>
    <row r="539" spans="2:36" ht="15.75" customHeight="1">
      <c r="B539" s="60" t="s">
        <v>1137</v>
      </c>
      <c r="C539" s="60" t="s">
        <v>29</v>
      </c>
      <c r="D539" s="60"/>
      <c r="E539" s="61">
        <v>5.3039999999999999E-4</v>
      </c>
      <c r="F539" s="62">
        <v>5.3039999999999999E-4</v>
      </c>
      <c r="Y539" s="63"/>
      <c r="Z539" s="64" t="s">
        <v>210</v>
      </c>
      <c r="AA539" s="64"/>
      <c r="AB539" s="65">
        <v>0.24820500000000001</v>
      </c>
      <c r="AC539" s="66">
        <v>0.24820500000000001</v>
      </c>
      <c r="AF539" s="60" t="s">
        <v>172</v>
      </c>
      <c r="AG539" s="60" t="s">
        <v>2096</v>
      </c>
      <c r="AH539" s="60"/>
      <c r="AI539" s="61">
        <v>118.16870143999999</v>
      </c>
      <c r="AJ539" s="62">
        <v>118.16870143999999</v>
      </c>
    </row>
    <row r="540" spans="2:36" ht="15.75" customHeight="1">
      <c r="B540" s="60" t="s">
        <v>1280</v>
      </c>
      <c r="C540" s="60" t="s">
        <v>29</v>
      </c>
      <c r="D540" s="60"/>
      <c r="E540" s="61">
        <v>5.0849999999999995E-4</v>
      </c>
      <c r="F540" s="62">
        <v>5.0849999999999995E-4</v>
      </c>
      <c r="Y540" s="63"/>
      <c r="Z540" s="64" t="s">
        <v>120</v>
      </c>
      <c r="AA540" s="64"/>
      <c r="AB540" s="65">
        <v>0.17915614000000002</v>
      </c>
      <c r="AC540" s="66">
        <v>0.17915614000000002</v>
      </c>
      <c r="AF540" s="63"/>
      <c r="AG540" s="64" t="s">
        <v>992</v>
      </c>
      <c r="AH540" s="64"/>
      <c r="AI540" s="65">
        <v>16.113541480000002</v>
      </c>
      <c r="AJ540" s="66">
        <v>16.113541480000002</v>
      </c>
    </row>
    <row r="541" spans="2:36" ht="15.75" customHeight="1">
      <c r="B541" s="60" t="s">
        <v>998</v>
      </c>
      <c r="C541" s="60" t="s">
        <v>29</v>
      </c>
      <c r="D541" s="60"/>
      <c r="E541" s="61">
        <v>5.0849999999999995E-4</v>
      </c>
      <c r="F541" s="62">
        <v>5.0849999999999995E-4</v>
      </c>
      <c r="Y541" s="63"/>
      <c r="Z541" s="64" t="s">
        <v>38</v>
      </c>
      <c r="AA541" s="64"/>
      <c r="AB541" s="65">
        <v>3.33776E-2</v>
      </c>
      <c r="AC541" s="66">
        <v>3.33776E-2</v>
      </c>
      <c r="AF541" s="63"/>
      <c r="AG541" s="64" t="s">
        <v>1363</v>
      </c>
      <c r="AH541" s="64"/>
      <c r="AI541" s="65">
        <v>11.813122869999999</v>
      </c>
      <c r="AJ541" s="66">
        <v>11.813122869999999</v>
      </c>
    </row>
    <row r="542" spans="2:36" ht="15.75" customHeight="1">
      <c r="B542" s="60" t="s">
        <v>1089</v>
      </c>
      <c r="C542" s="60" t="s">
        <v>29</v>
      </c>
      <c r="D542" s="60"/>
      <c r="E542" s="61">
        <v>4.8563999999999996E-4</v>
      </c>
      <c r="F542" s="62">
        <v>4.8563999999999996E-4</v>
      </c>
      <c r="Y542" s="63"/>
      <c r="Z542" s="64" t="s">
        <v>128</v>
      </c>
      <c r="AA542" s="64"/>
      <c r="AB542" s="65">
        <v>2.499612E-2</v>
      </c>
      <c r="AC542" s="66">
        <v>2.499612E-2</v>
      </c>
      <c r="AF542" s="63"/>
      <c r="AG542" s="64" t="s">
        <v>1070</v>
      </c>
      <c r="AH542" s="64"/>
      <c r="AI542" s="65">
        <v>6.9894375000000002</v>
      </c>
      <c r="AJ542" s="66">
        <v>6.9894375000000002</v>
      </c>
    </row>
    <row r="543" spans="2:36" ht="15.75" customHeight="1">
      <c r="B543" s="60" t="s">
        <v>1148</v>
      </c>
      <c r="C543" s="60" t="s">
        <v>2042</v>
      </c>
      <c r="D543" s="60"/>
      <c r="E543" s="61">
        <v>4.4166000000000002E-4</v>
      </c>
      <c r="F543" s="62">
        <v>4.4166000000000002E-4</v>
      </c>
      <c r="Y543" s="63"/>
      <c r="Z543" s="64" t="s">
        <v>87</v>
      </c>
      <c r="AA543" s="64"/>
      <c r="AB543" s="65">
        <v>1.459001E-2</v>
      </c>
      <c r="AC543" s="66">
        <v>1.459001E-2</v>
      </c>
      <c r="AF543" s="63"/>
      <c r="AG543" s="64" t="s">
        <v>1043</v>
      </c>
      <c r="AH543" s="64"/>
      <c r="AI543" s="65">
        <v>6.0952828499999994</v>
      </c>
      <c r="AJ543" s="66">
        <v>6.0952828499999994</v>
      </c>
    </row>
    <row r="544" spans="2:36" ht="15.75" customHeight="1">
      <c r="B544" s="60" t="s">
        <v>1300</v>
      </c>
      <c r="C544" s="60" t="s">
        <v>46</v>
      </c>
      <c r="D544" s="60"/>
      <c r="E544" s="61">
        <v>4.1002999999999998E-4</v>
      </c>
      <c r="F544" s="62">
        <v>4.1002999999999998E-4</v>
      </c>
      <c r="Y544" s="63"/>
      <c r="Z544" s="64" t="s">
        <v>202</v>
      </c>
      <c r="AA544" s="64"/>
      <c r="AB544" s="65">
        <v>1.095874E-2</v>
      </c>
      <c r="AC544" s="66">
        <v>1.095874E-2</v>
      </c>
      <c r="AF544" s="63"/>
      <c r="AG544" s="64" t="s">
        <v>1325</v>
      </c>
      <c r="AH544" s="64"/>
      <c r="AI544" s="65">
        <v>3.8871844700000002</v>
      </c>
      <c r="AJ544" s="66">
        <v>3.8871844700000002</v>
      </c>
    </row>
    <row r="545" spans="2:36" ht="15.75" customHeight="1">
      <c r="B545" s="60" t="s">
        <v>1220</v>
      </c>
      <c r="C545" s="60" t="s">
        <v>29</v>
      </c>
      <c r="D545" s="60"/>
      <c r="E545" s="61">
        <v>4.0613000000000004E-4</v>
      </c>
      <c r="F545" s="62">
        <v>4.0613000000000004E-4</v>
      </c>
      <c r="Y545" s="63"/>
      <c r="Z545" s="64" t="s">
        <v>91</v>
      </c>
      <c r="AA545" s="64"/>
      <c r="AB545" s="65">
        <v>5.9091199999999995E-3</v>
      </c>
      <c r="AC545" s="66">
        <v>5.9091199999999995E-3</v>
      </c>
      <c r="AF545" s="63"/>
      <c r="AG545" s="64" t="s">
        <v>1352</v>
      </c>
      <c r="AH545" s="64"/>
      <c r="AI545" s="65">
        <v>2.8971815699999999</v>
      </c>
      <c r="AJ545" s="66">
        <v>2.8971815699999999</v>
      </c>
    </row>
    <row r="546" spans="2:36" ht="15.75" customHeight="1">
      <c r="B546" s="60" t="s">
        <v>1412</v>
      </c>
      <c r="C546" s="60" t="s">
        <v>29</v>
      </c>
      <c r="D546" s="60"/>
      <c r="E546" s="61">
        <v>3.8496E-4</v>
      </c>
      <c r="F546" s="62">
        <v>3.8496E-4</v>
      </c>
      <c r="Y546" s="63"/>
      <c r="Z546" s="64" t="s">
        <v>61</v>
      </c>
      <c r="AA546" s="64"/>
      <c r="AB546" s="65">
        <v>5.9999999999999995E-4</v>
      </c>
      <c r="AC546" s="66">
        <v>5.9999999999999995E-4</v>
      </c>
      <c r="AF546" s="63"/>
      <c r="AG546" s="64" t="s">
        <v>952</v>
      </c>
      <c r="AH546" s="64"/>
      <c r="AI546" s="65">
        <v>2.7115239799999999</v>
      </c>
      <c r="AJ546" s="66">
        <v>2.7115239799999999</v>
      </c>
    </row>
    <row r="547" spans="2:36" ht="15.75" customHeight="1">
      <c r="B547" s="60" t="s">
        <v>941</v>
      </c>
      <c r="C547" s="60" t="s">
        <v>29</v>
      </c>
      <c r="D547" s="60"/>
      <c r="E547" s="61">
        <v>3.4200000000000002E-4</v>
      </c>
      <c r="F547" s="62">
        <v>3.4200000000000002E-4</v>
      </c>
      <c r="Y547" s="60" t="s">
        <v>1519</v>
      </c>
      <c r="Z547" s="55"/>
      <c r="AA547" s="60"/>
      <c r="AB547" s="61">
        <v>2.1460073899999994</v>
      </c>
      <c r="AC547" s="62">
        <v>2.1460073899999994</v>
      </c>
      <c r="AF547" s="63"/>
      <c r="AG547" s="64" t="s">
        <v>1113</v>
      </c>
      <c r="AH547" s="64"/>
      <c r="AI547" s="65">
        <v>2.17628303</v>
      </c>
      <c r="AJ547" s="66">
        <v>2.17628303</v>
      </c>
    </row>
    <row r="548" spans="2:36" ht="15.75" customHeight="1">
      <c r="B548" s="60" t="s">
        <v>1198</v>
      </c>
      <c r="C548" s="60" t="s">
        <v>29</v>
      </c>
      <c r="D548" s="60"/>
      <c r="E548" s="61">
        <v>3.39E-4</v>
      </c>
      <c r="F548" s="62">
        <v>3.39E-4</v>
      </c>
      <c r="Y548" s="60" t="s">
        <v>1208</v>
      </c>
      <c r="Z548" s="60" t="s">
        <v>217</v>
      </c>
      <c r="AA548" s="60"/>
      <c r="AB548" s="61">
        <v>2.07833742</v>
      </c>
      <c r="AC548" s="62">
        <v>2.07833742</v>
      </c>
      <c r="AF548" s="63"/>
      <c r="AG548" s="64" t="s">
        <v>1057</v>
      </c>
      <c r="AH548" s="64"/>
      <c r="AI548" s="65">
        <v>2.0264158600000002</v>
      </c>
      <c r="AJ548" s="66">
        <v>2.0264158600000002</v>
      </c>
    </row>
    <row r="549" spans="2:36" ht="15.75" customHeight="1">
      <c r="B549" s="60" t="s">
        <v>1406</v>
      </c>
      <c r="C549" s="60" t="s">
        <v>29</v>
      </c>
      <c r="D549" s="60"/>
      <c r="E549" s="61">
        <v>3.0600000000000001E-4</v>
      </c>
      <c r="F549" s="62">
        <v>3.0600000000000001E-4</v>
      </c>
      <c r="Y549" s="63"/>
      <c r="Z549" s="64" t="s">
        <v>193</v>
      </c>
      <c r="AA549" s="64"/>
      <c r="AB549" s="65">
        <v>1.366684E-2</v>
      </c>
      <c r="AC549" s="66">
        <v>1.366684E-2</v>
      </c>
      <c r="AF549" s="63"/>
      <c r="AG549" s="64" t="s">
        <v>1200</v>
      </c>
      <c r="AH549" s="64"/>
      <c r="AI549" s="65">
        <v>1.6867304600000002</v>
      </c>
      <c r="AJ549" s="66">
        <v>1.6867304600000002</v>
      </c>
    </row>
    <row r="550" spans="2:36" ht="15.75" customHeight="1">
      <c r="B550" s="60" t="s">
        <v>1374</v>
      </c>
      <c r="C550" s="60" t="s">
        <v>29</v>
      </c>
      <c r="D550" s="60"/>
      <c r="E550" s="61">
        <v>3.0510000000000004E-4</v>
      </c>
      <c r="F550" s="62">
        <v>3.0510000000000004E-4</v>
      </c>
      <c r="Y550" s="63"/>
      <c r="Z550" s="64" t="s">
        <v>87</v>
      </c>
      <c r="AA550" s="64"/>
      <c r="AB550" s="65">
        <v>1.0469260000000001E-2</v>
      </c>
      <c r="AC550" s="66">
        <v>1.0469260000000001E-2</v>
      </c>
      <c r="AF550" s="63"/>
      <c r="AG550" s="64" t="s">
        <v>1332</v>
      </c>
      <c r="AH550" s="64"/>
      <c r="AI550" s="65">
        <v>1.46104854</v>
      </c>
      <c r="AJ550" s="66">
        <v>1.46104854</v>
      </c>
    </row>
    <row r="551" spans="2:36" ht="15.75" customHeight="1">
      <c r="B551" s="60" t="s">
        <v>879</v>
      </c>
      <c r="C551" s="60" t="s">
        <v>29</v>
      </c>
      <c r="D551" s="60"/>
      <c r="E551" s="61">
        <v>2.9154000000000002E-4</v>
      </c>
      <c r="F551" s="62">
        <v>2.9154000000000002E-4</v>
      </c>
      <c r="Y551" s="63"/>
      <c r="Z551" s="64" t="s">
        <v>202</v>
      </c>
      <c r="AA551" s="64"/>
      <c r="AB551" s="65">
        <v>3.9939499999999996E-3</v>
      </c>
      <c r="AC551" s="66">
        <v>3.9939499999999996E-3</v>
      </c>
      <c r="AF551" s="63"/>
      <c r="AG551" s="64" t="s">
        <v>1379</v>
      </c>
      <c r="AH551" s="64"/>
      <c r="AI551" s="65">
        <v>1.45545876</v>
      </c>
      <c r="AJ551" s="66">
        <v>1.45545876</v>
      </c>
    </row>
    <row r="552" spans="2:36" ht="15.75" customHeight="1">
      <c r="B552" s="60" t="s">
        <v>975</v>
      </c>
      <c r="C552" s="60" t="s">
        <v>29</v>
      </c>
      <c r="D552" s="60"/>
      <c r="E552" s="61">
        <v>2.8756000000000002E-4</v>
      </c>
      <c r="F552" s="62">
        <v>2.8756000000000002E-4</v>
      </c>
      <c r="Y552" s="63"/>
      <c r="Z552" s="64" t="s">
        <v>244</v>
      </c>
      <c r="AA552" s="64"/>
      <c r="AB552" s="65">
        <v>4.2374999999999997E-4</v>
      </c>
      <c r="AC552" s="66">
        <v>4.2374999999999997E-4</v>
      </c>
      <c r="AF552" s="63"/>
      <c r="AG552" s="64" t="s">
        <v>1289</v>
      </c>
      <c r="AH552" s="64"/>
      <c r="AI552" s="65">
        <v>1.08117215</v>
      </c>
      <c r="AJ552" s="66">
        <v>1.08117215</v>
      </c>
    </row>
    <row r="553" spans="2:36" ht="15.75" customHeight="1">
      <c r="B553" s="60" t="s">
        <v>917</v>
      </c>
      <c r="C553" s="60" t="s">
        <v>29</v>
      </c>
      <c r="D553" s="60"/>
      <c r="E553" s="61">
        <v>2.8745999999999996E-4</v>
      </c>
      <c r="F553" s="62">
        <v>2.8745999999999996E-4</v>
      </c>
      <c r="Y553" s="63"/>
      <c r="Z553" s="64" t="s">
        <v>319</v>
      </c>
      <c r="AA553" s="64"/>
      <c r="AB553" s="65">
        <v>3.1616000000000001E-4</v>
      </c>
      <c r="AC553" s="66">
        <v>3.1616000000000001E-4</v>
      </c>
      <c r="AF553" s="63"/>
      <c r="AG553" s="64" t="s">
        <v>1386</v>
      </c>
      <c r="AH553" s="64"/>
      <c r="AI553" s="65">
        <v>0.66120473999999996</v>
      </c>
      <c r="AJ553" s="66">
        <v>0.66120473999999996</v>
      </c>
    </row>
    <row r="554" spans="2:36" ht="15.75" customHeight="1">
      <c r="B554" s="60" t="s">
        <v>954</v>
      </c>
      <c r="C554" s="60" t="s">
        <v>29</v>
      </c>
      <c r="D554" s="60"/>
      <c r="E554" s="61">
        <v>2.8681000000000003E-4</v>
      </c>
      <c r="F554" s="62">
        <v>2.8681000000000003E-4</v>
      </c>
      <c r="Y554" s="60" t="s">
        <v>1591</v>
      </c>
      <c r="Z554" s="55"/>
      <c r="AA554" s="60"/>
      <c r="AB554" s="61">
        <v>2.1072073800000002</v>
      </c>
      <c r="AC554" s="62">
        <v>2.1072073800000002</v>
      </c>
      <c r="AF554" s="63"/>
      <c r="AG554" s="64" t="s">
        <v>1073</v>
      </c>
      <c r="AH554" s="64"/>
      <c r="AI554" s="65">
        <v>0.64608063000000004</v>
      </c>
      <c r="AJ554" s="66">
        <v>0.64608063000000004</v>
      </c>
    </row>
    <row r="555" spans="2:36" ht="15.75" customHeight="1">
      <c r="B555" s="60" t="s">
        <v>915</v>
      </c>
      <c r="C555" s="60" t="s">
        <v>29</v>
      </c>
      <c r="D555" s="60"/>
      <c r="E555" s="61">
        <v>2.7534E-4</v>
      </c>
      <c r="F555" s="62">
        <v>2.7534E-4</v>
      </c>
      <c r="Y555" s="60" t="s">
        <v>1282</v>
      </c>
      <c r="Z555" s="60" t="s">
        <v>83</v>
      </c>
      <c r="AA555" s="60"/>
      <c r="AB555" s="61">
        <v>2.0489239299999999</v>
      </c>
      <c r="AC555" s="62">
        <v>2.0489239299999999</v>
      </c>
      <c r="AF555" s="63"/>
      <c r="AG555" s="64" t="s">
        <v>1129</v>
      </c>
      <c r="AH555" s="64"/>
      <c r="AI555" s="65">
        <v>0.62312456000000005</v>
      </c>
      <c r="AJ555" s="66">
        <v>0.62312456000000005</v>
      </c>
    </row>
    <row r="556" spans="2:36" ht="15.75" customHeight="1">
      <c r="B556" s="60" t="s">
        <v>1370</v>
      </c>
      <c r="C556" s="60" t="s">
        <v>29</v>
      </c>
      <c r="D556" s="60"/>
      <c r="E556" s="61">
        <v>2.5495999999999998E-4</v>
      </c>
      <c r="F556" s="62">
        <v>2.5495999999999998E-4</v>
      </c>
      <c r="Y556" s="60" t="s">
        <v>1543</v>
      </c>
      <c r="Z556" s="55"/>
      <c r="AA556" s="60"/>
      <c r="AB556" s="61">
        <v>2.0489239299999999</v>
      </c>
      <c r="AC556" s="62">
        <v>2.0489239299999999</v>
      </c>
      <c r="AF556" s="63"/>
      <c r="AG556" s="64" t="s">
        <v>2072</v>
      </c>
      <c r="AH556" s="64"/>
      <c r="AI556" s="65">
        <v>0.37458379999999997</v>
      </c>
      <c r="AJ556" s="66">
        <v>0.37458379999999997</v>
      </c>
    </row>
    <row r="557" spans="2:36" ht="15.75" customHeight="1">
      <c r="B557" s="60" t="s">
        <v>1270</v>
      </c>
      <c r="C557" s="60" t="s">
        <v>29</v>
      </c>
      <c r="D557" s="60"/>
      <c r="E557" s="61">
        <v>2.3807E-4</v>
      </c>
      <c r="F557" s="62">
        <v>2.3807E-4</v>
      </c>
      <c r="Y557" s="60" t="s">
        <v>1294</v>
      </c>
      <c r="Z557" s="60" t="s">
        <v>61</v>
      </c>
      <c r="AA557" s="60"/>
      <c r="AB557" s="61">
        <v>1.9001501999999999</v>
      </c>
      <c r="AC557" s="62">
        <v>1.9001501999999999</v>
      </c>
      <c r="AF557" s="63"/>
      <c r="AG557" s="64" t="s">
        <v>2084</v>
      </c>
      <c r="AH557" s="64"/>
      <c r="AI557" s="65">
        <v>0.33333014</v>
      </c>
      <c r="AJ557" s="66">
        <v>0.33333014</v>
      </c>
    </row>
    <row r="558" spans="2:36" ht="15.75" customHeight="1">
      <c r="B558" s="60" t="s">
        <v>1382</v>
      </c>
      <c r="C558" s="60" t="s">
        <v>29</v>
      </c>
      <c r="D558" s="60"/>
      <c r="E558" s="61">
        <v>2.2374E-4</v>
      </c>
      <c r="F558" s="62">
        <v>2.2374E-4</v>
      </c>
      <c r="Y558" s="60" t="s">
        <v>1449</v>
      </c>
      <c r="Z558" s="55"/>
      <c r="AA558" s="60"/>
      <c r="AB558" s="61">
        <v>1.9001501999999999</v>
      </c>
      <c r="AC558" s="62">
        <v>1.9001501999999999</v>
      </c>
      <c r="AF558" s="63"/>
      <c r="AG558" s="64" t="s">
        <v>1098</v>
      </c>
      <c r="AH558" s="64"/>
      <c r="AI558" s="65">
        <v>0.22942082</v>
      </c>
      <c r="AJ558" s="66">
        <v>0.22942082</v>
      </c>
    </row>
    <row r="559" spans="2:36" ht="15.75" customHeight="1">
      <c r="B559" s="60" t="s">
        <v>2094</v>
      </c>
      <c r="C559" s="60" t="s">
        <v>29</v>
      </c>
      <c r="D559" s="60"/>
      <c r="E559" s="61">
        <v>2.0599999999999999E-4</v>
      </c>
      <c r="F559" s="62">
        <v>2.0599999999999999E-4</v>
      </c>
      <c r="Y559" s="60" t="s">
        <v>1128</v>
      </c>
      <c r="Z559" s="60" t="s">
        <v>128</v>
      </c>
      <c r="AA559" s="60"/>
      <c r="AB559" s="61">
        <v>0.93674148000000002</v>
      </c>
      <c r="AC559" s="62">
        <v>0.93674148000000002</v>
      </c>
      <c r="AF559" s="63"/>
      <c r="AG559" s="64" t="s">
        <v>2076</v>
      </c>
      <c r="AH559" s="64"/>
      <c r="AI559" s="65">
        <v>0.17927814</v>
      </c>
      <c r="AJ559" s="66">
        <v>0.17927814</v>
      </c>
    </row>
    <row r="560" spans="2:36" ht="15.75" customHeight="1">
      <c r="B560" s="60" t="s">
        <v>960</v>
      </c>
      <c r="C560" s="60" t="s">
        <v>29</v>
      </c>
      <c r="D560" s="60"/>
      <c r="E560" s="61">
        <v>1.8644999999999998E-4</v>
      </c>
      <c r="F560" s="62">
        <v>1.8644999999999998E-4</v>
      </c>
      <c r="Y560" s="63"/>
      <c r="Z560" s="64" t="s">
        <v>244</v>
      </c>
      <c r="AA560" s="64"/>
      <c r="AB560" s="65">
        <v>0.89685501000000001</v>
      </c>
      <c r="AC560" s="66">
        <v>0.89685501000000001</v>
      </c>
      <c r="AF560" s="63"/>
      <c r="AG560" s="64" t="s">
        <v>2095</v>
      </c>
      <c r="AH560" s="64"/>
      <c r="AI560" s="65">
        <v>0.17377404999999999</v>
      </c>
      <c r="AJ560" s="66">
        <v>0.17377404999999999</v>
      </c>
    </row>
    <row r="561" spans="2:36" ht="15.75" customHeight="1">
      <c r="B561" s="60" t="s">
        <v>1404</v>
      </c>
      <c r="C561" s="60" t="s">
        <v>29</v>
      </c>
      <c r="D561" s="60"/>
      <c r="E561" s="61">
        <v>1.7123E-4</v>
      </c>
      <c r="F561" s="62">
        <v>1.7123E-4</v>
      </c>
      <c r="Y561" s="63"/>
      <c r="Z561" s="64" t="s">
        <v>330</v>
      </c>
      <c r="AA561" s="64"/>
      <c r="AB561" s="65">
        <v>2.253954E-2</v>
      </c>
      <c r="AC561" s="66">
        <v>2.253954E-2</v>
      </c>
      <c r="AF561" s="63"/>
      <c r="AG561" s="64" t="s">
        <v>901</v>
      </c>
      <c r="AH561" s="64"/>
      <c r="AI561" s="65">
        <v>0.16060114</v>
      </c>
      <c r="AJ561" s="66">
        <v>0.16060114</v>
      </c>
    </row>
    <row r="562" spans="2:36" ht="15.75" customHeight="1">
      <c r="B562" s="60" t="s">
        <v>1373</v>
      </c>
      <c r="C562" s="60" t="s">
        <v>29</v>
      </c>
      <c r="D562" s="60"/>
      <c r="E562" s="61">
        <v>1.7100000000000001E-4</v>
      </c>
      <c r="F562" s="62">
        <v>1.7100000000000001E-4</v>
      </c>
      <c r="Y562" s="60" t="s">
        <v>1516</v>
      </c>
      <c r="Z562" s="55"/>
      <c r="AA562" s="60"/>
      <c r="AB562" s="61">
        <v>1.85613603</v>
      </c>
      <c r="AC562" s="62">
        <v>1.85613603</v>
      </c>
      <c r="AF562" s="63"/>
      <c r="AG562" s="64" t="s">
        <v>1210</v>
      </c>
      <c r="AH562" s="64"/>
      <c r="AI562" s="65">
        <v>0.146093</v>
      </c>
      <c r="AJ562" s="66">
        <v>0.146093</v>
      </c>
    </row>
    <row r="563" spans="2:36" ht="15.75" customHeight="1">
      <c r="B563" s="60" t="s">
        <v>1187</v>
      </c>
      <c r="C563" s="60" t="s">
        <v>29</v>
      </c>
      <c r="D563" s="60"/>
      <c r="E563" s="61">
        <v>1.695E-4</v>
      </c>
      <c r="F563" s="62">
        <v>1.695E-4</v>
      </c>
      <c r="Y563" s="60" t="s">
        <v>2065</v>
      </c>
      <c r="Z563" s="60" t="s">
        <v>38</v>
      </c>
      <c r="AA563" s="60"/>
      <c r="AB563" s="61">
        <v>1.8289599999999999</v>
      </c>
      <c r="AC563" s="62">
        <v>1.8289599999999999</v>
      </c>
      <c r="AF563" s="63"/>
      <c r="AG563" s="64" t="s">
        <v>2106</v>
      </c>
      <c r="AH563" s="64"/>
      <c r="AI563" s="65">
        <v>0.135317671</v>
      </c>
      <c r="AJ563" s="66">
        <v>0.135317671</v>
      </c>
    </row>
    <row r="564" spans="2:36" ht="15.75" customHeight="1">
      <c r="B564" s="60" t="s">
        <v>1281</v>
      </c>
      <c r="C564" s="60" t="s">
        <v>29</v>
      </c>
      <c r="D564" s="60"/>
      <c r="E564" s="61">
        <v>1.6799999999999999E-4</v>
      </c>
      <c r="F564" s="62">
        <v>1.6799999999999999E-4</v>
      </c>
      <c r="Y564" s="60" t="s">
        <v>2120</v>
      </c>
      <c r="Z564" s="55"/>
      <c r="AA564" s="60"/>
      <c r="AB564" s="61">
        <v>1.8289599999999999</v>
      </c>
      <c r="AC564" s="62">
        <v>1.8289599999999999</v>
      </c>
      <c r="AF564" s="63"/>
      <c r="AG564" s="64" t="s">
        <v>1026</v>
      </c>
      <c r="AH564" s="64"/>
      <c r="AI564" s="65">
        <v>0.13133157000000001</v>
      </c>
      <c r="AJ564" s="66">
        <v>0.13133157000000001</v>
      </c>
    </row>
    <row r="565" spans="2:36" ht="15.75" customHeight="1">
      <c r="B565" s="60" t="s">
        <v>1005</v>
      </c>
      <c r="C565" s="60" t="s">
        <v>29</v>
      </c>
      <c r="D565" s="60"/>
      <c r="E565" s="61">
        <v>1.6788E-4</v>
      </c>
      <c r="F565" s="62">
        <v>1.6788E-4</v>
      </c>
      <c r="Y565" s="60" t="s">
        <v>1414</v>
      </c>
      <c r="Z565" s="60" t="s">
        <v>217</v>
      </c>
      <c r="AA565" s="60"/>
      <c r="AB565" s="61">
        <v>1.13342904</v>
      </c>
      <c r="AC565" s="62">
        <v>1.13342904</v>
      </c>
      <c r="AF565" s="63"/>
      <c r="AG565" s="64" t="s">
        <v>904</v>
      </c>
      <c r="AH565" s="64"/>
      <c r="AI565" s="65">
        <v>8.6831500000000006E-2</v>
      </c>
      <c r="AJ565" s="66">
        <v>8.6831500000000006E-2</v>
      </c>
    </row>
    <row r="566" spans="2:36" ht="15.75" customHeight="1">
      <c r="B566" s="60" t="s">
        <v>1246</v>
      </c>
      <c r="C566" s="60" t="s">
        <v>29</v>
      </c>
      <c r="D566" s="60"/>
      <c r="E566" s="61">
        <v>1.6074000000000001E-4</v>
      </c>
      <c r="F566" s="62">
        <v>1.6074000000000001E-4</v>
      </c>
      <c r="Y566" s="63"/>
      <c r="Z566" s="64" t="s">
        <v>244</v>
      </c>
      <c r="AA566" s="64"/>
      <c r="AB566" s="65">
        <v>0.51162558000000002</v>
      </c>
      <c r="AC566" s="66">
        <v>0.51162558000000002</v>
      </c>
      <c r="AF566" s="63"/>
      <c r="AG566" s="64" t="s">
        <v>1416</v>
      </c>
      <c r="AH566" s="64"/>
      <c r="AI566" s="65">
        <v>8.5573119999999989E-2</v>
      </c>
      <c r="AJ566" s="66">
        <v>8.5573119999999989E-2</v>
      </c>
    </row>
    <row r="567" spans="2:36" ht="15.75" customHeight="1">
      <c r="B567" s="60" t="s">
        <v>1114</v>
      </c>
      <c r="C567" s="60" t="s">
        <v>29</v>
      </c>
      <c r="D567" s="60"/>
      <c r="E567" s="61">
        <v>1.5411000000000003E-4</v>
      </c>
      <c r="F567" s="62">
        <v>1.5411000000000003E-4</v>
      </c>
      <c r="Y567" s="63"/>
      <c r="Z567" s="64" t="s">
        <v>128</v>
      </c>
      <c r="AA567" s="64"/>
      <c r="AB567" s="65">
        <v>0.18138048000000001</v>
      </c>
      <c r="AC567" s="66">
        <v>0.18138048000000001</v>
      </c>
      <c r="AF567" s="63"/>
      <c r="AG567" s="64" t="s">
        <v>986</v>
      </c>
      <c r="AH567" s="64"/>
      <c r="AI567" s="65">
        <v>8.0733300000000008E-2</v>
      </c>
      <c r="AJ567" s="66">
        <v>8.0733300000000008E-2</v>
      </c>
    </row>
    <row r="568" spans="2:36" ht="15.75" customHeight="1">
      <c r="B568" s="60" t="s">
        <v>1074</v>
      </c>
      <c r="C568" s="60" t="s">
        <v>29</v>
      </c>
      <c r="D568" s="60"/>
      <c r="E568" s="61">
        <v>1.5402000000000002E-4</v>
      </c>
      <c r="F568" s="62">
        <v>1.5402000000000002E-4</v>
      </c>
      <c r="Y568" s="60" t="s">
        <v>1540</v>
      </c>
      <c r="Z568" s="55"/>
      <c r="AA568" s="60"/>
      <c r="AB568" s="61">
        <v>1.8264351000000001</v>
      </c>
      <c r="AC568" s="62">
        <v>1.8264351000000001</v>
      </c>
      <c r="AF568" s="63"/>
      <c r="AG568" s="64" t="s">
        <v>990</v>
      </c>
      <c r="AH568" s="64"/>
      <c r="AI568" s="65">
        <v>5.4172569999999996E-2</v>
      </c>
      <c r="AJ568" s="66">
        <v>5.4172569999999996E-2</v>
      </c>
    </row>
    <row r="569" spans="2:36" ht="15.75" customHeight="1">
      <c r="B569" s="60" t="s">
        <v>2036</v>
      </c>
      <c r="C569" s="60" t="s">
        <v>29</v>
      </c>
      <c r="D569" s="60"/>
      <c r="E569" s="61">
        <v>1.3788E-4</v>
      </c>
      <c r="F569" s="62">
        <v>1.3788E-4</v>
      </c>
      <c r="Y569" s="60" t="s">
        <v>1168</v>
      </c>
      <c r="Z569" s="60" t="s">
        <v>217</v>
      </c>
      <c r="AA569" s="60"/>
      <c r="AB569" s="61">
        <v>1.6814122199999999</v>
      </c>
      <c r="AC569" s="62">
        <v>1.6814122199999999</v>
      </c>
      <c r="AF569" s="63"/>
      <c r="AG569" s="64" t="s">
        <v>1401</v>
      </c>
      <c r="AH569" s="64"/>
      <c r="AI569" s="65">
        <v>4.9334000000000003E-2</v>
      </c>
      <c r="AJ569" s="66">
        <v>4.9334000000000003E-2</v>
      </c>
    </row>
    <row r="570" spans="2:36" ht="15.75" customHeight="1">
      <c r="B570" s="60" t="s">
        <v>1188</v>
      </c>
      <c r="C570" s="60" t="s">
        <v>29</v>
      </c>
      <c r="D570" s="60"/>
      <c r="E570" s="61">
        <v>1.3315000000000001E-4</v>
      </c>
      <c r="F570" s="62">
        <v>1.3315000000000001E-4</v>
      </c>
      <c r="Y570" s="63"/>
      <c r="Z570" s="64" t="s">
        <v>202</v>
      </c>
      <c r="AA570" s="64"/>
      <c r="AB570" s="65">
        <v>8.8209309999999999E-2</v>
      </c>
      <c r="AC570" s="66">
        <v>8.8209309999999999E-2</v>
      </c>
      <c r="AF570" s="63"/>
      <c r="AG570" s="64" t="s">
        <v>1392</v>
      </c>
      <c r="AH570" s="64"/>
      <c r="AI570" s="65">
        <v>4.5700789999999998E-2</v>
      </c>
      <c r="AJ570" s="66">
        <v>4.5700789999999998E-2</v>
      </c>
    </row>
    <row r="571" spans="2:36" ht="15.75" customHeight="1">
      <c r="B571" s="60" t="s">
        <v>1254</v>
      </c>
      <c r="C571" s="60" t="s">
        <v>29</v>
      </c>
      <c r="D571" s="60"/>
      <c r="E571" s="61">
        <v>1.3045E-4</v>
      </c>
      <c r="F571" s="62">
        <v>1.3045E-4</v>
      </c>
      <c r="Y571" s="63"/>
      <c r="Z571" s="64" t="s">
        <v>87</v>
      </c>
      <c r="AA571" s="64"/>
      <c r="AB571" s="65">
        <v>2.6771630000000001E-2</v>
      </c>
      <c r="AC571" s="66">
        <v>2.6771630000000001E-2</v>
      </c>
      <c r="AF571" s="63"/>
      <c r="AG571" s="64" t="s">
        <v>930</v>
      </c>
      <c r="AH571" s="64"/>
      <c r="AI571" s="65">
        <v>3.865147E-2</v>
      </c>
      <c r="AJ571" s="66">
        <v>3.865147E-2</v>
      </c>
    </row>
    <row r="572" spans="2:36" ht="15.75" customHeight="1">
      <c r="B572" s="60" t="s">
        <v>1165</v>
      </c>
      <c r="C572" s="60" t="s">
        <v>29</v>
      </c>
      <c r="D572" s="60"/>
      <c r="E572" s="61">
        <v>1.0333E-4</v>
      </c>
      <c r="F572" s="62">
        <v>1.0333E-4</v>
      </c>
      <c r="Y572" s="63"/>
      <c r="Z572" s="64" t="s">
        <v>91</v>
      </c>
      <c r="AA572" s="64"/>
      <c r="AB572" s="65">
        <v>7.0996800000000006E-3</v>
      </c>
      <c r="AC572" s="66">
        <v>7.0996800000000006E-3</v>
      </c>
      <c r="AF572" s="63"/>
      <c r="AG572" s="64" t="s">
        <v>979</v>
      </c>
      <c r="AH572" s="64"/>
      <c r="AI572" s="65">
        <v>3.5478089999999997E-2</v>
      </c>
      <c r="AJ572" s="66">
        <v>3.5478089999999997E-2</v>
      </c>
    </row>
    <row r="573" spans="2:36" ht="15.75" customHeight="1">
      <c r="B573" s="60" t="s">
        <v>959</v>
      </c>
      <c r="C573" s="60" t="s">
        <v>29</v>
      </c>
      <c r="D573" s="60"/>
      <c r="E573" s="61">
        <v>1.02E-4</v>
      </c>
      <c r="F573" s="62">
        <v>1.02E-4</v>
      </c>
      <c r="Y573" s="60" t="s">
        <v>1541</v>
      </c>
      <c r="Z573" s="55"/>
      <c r="AA573" s="60"/>
      <c r="AB573" s="61">
        <v>1.8034928400000001</v>
      </c>
      <c r="AC573" s="62">
        <v>1.8034928400000001</v>
      </c>
      <c r="AF573" s="63"/>
      <c r="AG573" s="64" t="s">
        <v>2063</v>
      </c>
      <c r="AH573" s="64"/>
      <c r="AI573" s="65">
        <v>3.2116230000000003E-2</v>
      </c>
      <c r="AJ573" s="66">
        <v>3.2116230000000003E-2</v>
      </c>
    </row>
    <row r="574" spans="2:36" ht="15.75" customHeight="1">
      <c r="B574" s="60" t="s">
        <v>940</v>
      </c>
      <c r="C574" s="60" t="s">
        <v>29</v>
      </c>
      <c r="D574" s="60"/>
      <c r="E574" s="61">
        <v>1.0170000000000001E-4</v>
      </c>
      <c r="F574" s="62">
        <v>1.0170000000000001E-4</v>
      </c>
      <c r="Y574" s="60" t="s">
        <v>2047</v>
      </c>
      <c r="Z574" s="60" t="s">
        <v>120</v>
      </c>
      <c r="AA574" s="60"/>
      <c r="AB574" s="61">
        <v>1.73189945</v>
      </c>
      <c r="AC574" s="62">
        <v>1.73189945</v>
      </c>
      <c r="AF574" s="63"/>
      <c r="AG574" s="64" t="s">
        <v>1153</v>
      </c>
      <c r="AH574" s="64"/>
      <c r="AI574" s="65">
        <v>3.1133660000000001E-2</v>
      </c>
      <c r="AJ574" s="66">
        <v>3.1133660000000001E-2</v>
      </c>
    </row>
    <row r="575" spans="2:36" ht="15.75" customHeight="1">
      <c r="B575" s="60" t="s">
        <v>1126</v>
      </c>
      <c r="C575" s="60" t="s">
        <v>29</v>
      </c>
      <c r="D575" s="60"/>
      <c r="E575" s="61">
        <v>9.8670000000000002E-5</v>
      </c>
      <c r="F575" s="62">
        <v>9.8670000000000002E-5</v>
      </c>
      <c r="Y575" s="60" t="s">
        <v>2121</v>
      </c>
      <c r="Z575" s="55"/>
      <c r="AA575" s="60"/>
      <c r="AB575" s="61">
        <v>1.73189945</v>
      </c>
      <c r="AC575" s="62">
        <v>1.73189945</v>
      </c>
      <c r="AF575" s="63"/>
      <c r="AG575" s="64" t="s">
        <v>1170</v>
      </c>
      <c r="AH575" s="64"/>
      <c r="AI575" s="65">
        <v>3.0516419999999999E-2</v>
      </c>
      <c r="AJ575" s="66">
        <v>3.0516419999999999E-2</v>
      </c>
    </row>
    <row r="576" spans="2:36" ht="15.75" customHeight="1">
      <c r="B576" s="60" t="s">
        <v>988</v>
      </c>
      <c r="C576" s="60" t="s">
        <v>29</v>
      </c>
      <c r="D576" s="60"/>
      <c r="E576" s="61">
        <v>8.5500000000000005E-5</v>
      </c>
      <c r="F576" s="62">
        <v>8.5500000000000005E-5</v>
      </c>
      <c r="Y576" s="60" t="s">
        <v>1279</v>
      </c>
      <c r="Z576" s="60" t="s">
        <v>244</v>
      </c>
      <c r="AA576" s="60"/>
      <c r="AB576" s="61">
        <v>0.82332590999999999</v>
      </c>
      <c r="AC576" s="62">
        <v>0.82332590999999999</v>
      </c>
      <c r="AF576" s="63"/>
      <c r="AG576" s="64" t="s">
        <v>1361</v>
      </c>
      <c r="AH576" s="64"/>
      <c r="AI576" s="65">
        <v>2.883434E-2</v>
      </c>
      <c r="AJ576" s="66">
        <v>2.883434E-2</v>
      </c>
    </row>
    <row r="577" spans="2:36" ht="15.75" customHeight="1">
      <c r="B577" s="60" t="s">
        <v>1062</v>
      </c>
      <c r="C577" s="60" t="s">
        <v>29</v>
      </c>
      <c r="D577" s="60"/>
      <c r="E577" s="61">
        <v>7.9889999999999996E-5</v>
      </c>
      <c r="F577" s="62">
        <v>7.9889999999999996E-5</v>
      </c>
      <c r="Y577" s="63"/>
      <c r="Z577" s="64" t="s">
        <v>217</v>
      </c>
      <c r="AA577" s="64"/>
      <c r="AB577" s="65">
        <v>0.5852816999999999</v>
      </c>
      <c r="AC577" s="66">
        <v>0.5852816999999999</v>
      </c>
      <c r="AF577" s="63"/>
      <c r="AG577" s="64" t="s">
        <v>1150</v>
      </c>
      <c r="AH577" s="64"/>
      <c r="AI577" s="65">
        <v>2.5895209999999998E-2</v>
      </c>
      <c r="AJ577" s="66">
        <v>2.5895209999999998E-2</v>
      </c>
    </row>
    <row r="578" spans="2:36" ht="15.75" customHeight="1">
      <c r="B578" s="60" t="s">
        <v>2098</v>
      </c>
      <c r="C578" s="60" t="s">
        <v>29</v>
      </c>
      <c r="D578" s="60"/>
      <c r="E578" s="61">
        <v>7.3499999999999998E-5</v>
      </c>
      <c r="F578" s="62">
        <v>7.3499999999999998E-5</v>
      </c>
      <c r="Y578" s="63"/>
      <c r="Z578" s="64" t="s">
        <v>128</v>
      </c>
      <c r="AA578" s="64"/>
      <c r="AB578" s="65">
        <v>0.12697164</v>
      </c>
      <c r="AC578" s="66">
        <v>0.12697164</v>
      </c>
      <c r="AF578" s="63"/>
      <c r="AG578" s="64" t="s">
        <v>931</v>
      </c>
      <c r="AH578" s="64"/>
      <c r="AI578" s="65">
        <v>2.5055459999999998E-2</v>
      </c>
      <c r="AJ578" s="66">
        <v>2.5055459999999998E-2</v>
      </c>
    </row>
    <row r="579" spans="2:36" ht="15.75" customHeight="1">
      <c r="B579" s="60" t="s">
        <v>1268</v>
      </c>
      <c r="C579" s="60" t="s">
        <v>29</v>
      </c>
      <c r="D579" s="60"/>
      <c r="E579" s="61">
        <v>6.9880000000000002E-5</v>
      </c>
      <c r="F579" s="62">
        <v>6.9880000000000002E-5</v>
      </c>
      <c r="Y579" s="63"/>
      <c r="Z579" s="64" t="s">
        <v>38</v>
      </c>
      <c r="AA579" s="64"/>
      <c r="AB579" s="65">
        <v>0.11087839999999999</v>
      </c>
      <c r="AC579" s="66">
        <v>0.11087839999999999</v>
      </c>
      <c r="AF579" s="63"/>
      <c r="AG579" s="64" t="s">
        <v>1003</v>
      </c>
      <c r="AH579" s="64"/>
      <c r="AI579" s="65">
        <v>2.4278540000000001E-2</v>
      </c>
      <c r="AJ579" s="66">
        <v>2.4278540000000001E-2</v>
      </c>
    </row>
    <row r="580" spans="2:36" ht="15.75" customHeight="1">
      <c r="B580" s="60" t="s">
        <v>886</v>
      </c>
      <c r="C580" s="60" t="s">
        <v>92</v>
      </c>
      <c r="D580" s="60"/>
      <c r="E580" s="61">
        <v>6.7799999999999995E-5</v>
      </c>
      <c r="F580" s="62">
        <v>6.7799999999999995E-5</v>
      </c>
      <c r="Y580" s="63"/>
      <c r="Z580" s="64" t="s">
        <v>91</v>
      </c>
      <c r="AA580" s="64"/>
      <c r="AB580" s="65">
        <v>3.5254239999999999E-2</v>
      </c>
      <c r="AC580" s="66">
        <v>3.5254239999999999E-2</v>
      </c>
      <c r="AF580" s="63"/>
      <c r="AG580" s="64" t="s">
        <v>1052</v>
      </c>
      <c r="AH580" s="64"/>
      <c r="AI580" s="65">
        <v>1.6595099999999998E-2</v>
      </c>
      <c r="AJ580" s="66">
        <v>1.6595099999999998E-2</v>
      </c>
    </row>
    <row r="581" spans="2:36" ht="15.75" customHeight="1">
      <c r="B581" s="60" t="s">
        <v>1071</v>
      </c>
      <c r="C581" s="60" t="s">
        <v>29</v>
      </c>
      <c r="D581" s="60"/>
      <c r="E581" s="61">
        <v>6.7799999999999995E-5</v>
      </c>
      <c r="F581" s="62">
        <v>6.7799999999999995E-5</v>
      </c>
      <c r="Y581" s="63"/>
      <c r="Z581" s="64" t="s">
        <v>319</v>
      </c>
      <c r="AA581" s="64"/>
      <c r="AB581" s="65">
        <v>1.8022450000000002E-2</v>
      </c>
      <c r="AC581" s="66">
        <v>1.8022450000000002E-2</v>
      </c>
      <c r="AF581" s="63"/>
      <c r="AG581" s="64" t="s">
        <v>887</v>
      </c>
      <c r="AH581" s="64"/>
      <c r="AI581" s="65">
        <v>1.3701670000000001E-2</v>
      </c>
      <c r="AJ581" s="66">
        <v>1.3701670000000001E-2</v>
      </c>
    </row>
    <row r="582" spans="2:36" ht="15.75" customHeight="1">
      <c r="B582" s="60" t="s">
        <v>1027</v>
      </c>
      <c r="C582" s="60" t="s">
        <v>2044</v>
      </c>
      <c r="D582" s="60"/>
      <c r="E582" s="61">
        <v>6.7799999999999995E-5</v>
      </c>
      <c r="F582" s="62">
        <v>6.7799999999999995E-5</v>
      </c>
      <c r="Y582" s="60" t="s">
        <v>1533</v>
      </c>
      <c r="Z582" s="55"/>
      <c r="AA582" s="60"/>
      <c r="AB582" s="61">
        <v>1.6997343399999998</v>
      </c>
      <c r="AC582" s="62">
        <v>1.6997343399999998</v>
      </c>
      <c r="AF582" s="63"/>
      <c r="AG582" s="64" t="s">
        <v>918</v>
      </c>
      <c r="AH582" s="64"/>
      <c r="AI582" s="65">
        <v>1.314543E-2</v>
      </c>
      <c r="AJ582" s="66">
        <v>1.314543E-2</v>
      </c>
    </row>
    <row r="583" spans="2:36" ht="15.75" customHeight="1">
      <c r="B583" s="60" t="s">
        <v>1174</v>
      </c>
      <c r="C583" s="60" t="s">
        <v>29</v>
      </c>
      <c r="D583" s="60"/>
      <c r="E583" s="61">
        <v>6.3509999999999993E-5</v>
      </c>
      <c r="F583" s="62">
        <v>6.3509999999999993E-5</v>
      </c>
      <c r="Y583" s="60" t="s">
        <v>1410</v>
      </c>
      <c r="Z583" s="60" t="s">
        <v>217</v>
      </c>
      <c r="AA583" s="60"/>
      <c r="AB583" s="61">
        <v>1.1187948600000002</v>
      </c>
      <c r="AC583" s="62">
        <v>1.1187948600000002</v>
      </c>
      <c r="AF583" s="63"/>
      <c r="AG583" s="64" t="s">
        <v>1380</v>
      </c>
      <c r="AH583" s="64"/>
      <c r="AI583" s="65">
        <v>1.14252E-2</v>
      </c>
      <c r="AJ583" s="66">
        <v>1.14252E-2</v>
      </c>
    </row>
    <row r="584" spans="2:36" ht="15.75" customHeight="1">
      <c r="B584" s="60" t="s">
        <v>2080</v>
      </c>
      <c r="C584" s="60" t="s">
        <v>29</v>
      </c>
      <c r="D584" s="60"/>
      <c r="E584" s="61">
        <v>5.9740000000000001E-5</v>
      </c>
      <c r="F584" s="62">
        <v>5.9740000000000001E-5</v>
      </c>
      <c r="Y584" s="63"/>
      <c r="Z584" s="64" t="s">
        <v>83</v>
      </c>
      <c r="AA584" s="64"/>
      <c r="AB584" s="65">
        <v>0.52613673999999999</v>
      </c>
      <c r="AC584" s="66">
        <v>0.52613673999999999</v>
      </c>
      <c r="AF584" s="63"/>
      <c r="AG584" s="64" t="s">
        <v>1253</v>
      </c>
      <c r="AH584" s="64"/>
      <c r="AI584" s="65">
        <v>9.8161100000000012E-3</v>
      </c>
      <c r="AJ584" s="66">
        <v>9.8161100000000012E-3</v>
      </c>
    </row>
    <row r="585" spans="2:36" ht="15.75" customHeight="1">
      <c r="B585" s="60" t="s">
        <v>1295</v>
      </c>
      <c r="C585" s="60" t="s">
        <v>29</v>
      </c>
      <c r="D585" s="60"/>
      <c r="E585" s="61">
        <v>5.7569999999999999E-5</v>
      </c>
      <c r="F585" s="62">
        <v>5.7569999999999999E-5</v>
      </c>
      <c r="Y585" s="63"/>
      <c r="Z585" s="64" t="s">
        <v>138</v>
      </c>
      <c r="AA585" s="64"/>
      <c r="AB585" s="65">
        <v>4.8244E-4</v>
      </c>
      <c r="AC585" s="66">
        <v>4.8244E-4</v>
      </c>
      <c r="AF585" s="63"/>
      <c r="AG585" s="64" t="s">
        <v>905</v>
      </c>
      <c r="AH585" s="64"/>
      <c r="AI585" s="65">
        <v>9.7560599999999987E-3</v>
      </c>
      <c r="AJ585" s="66">
        <v>9.7560599999999987E-3</v>
      </c>
    </row>
    <row r="586" spans="2:36" ht="15.75" customHeight="1">
      <c r="B586" s="60" t="s">
        <v>1283</v>
      </c>
      <c r="C586" s="60" t="s">
        <v>29</v>
      </c>
      <c r="D586" s="60"/>
      <c r="E586" s="61">
        <v>4.1329999999999999E-5</v>
      </c>
      <c r="F586" s="62">
        <v>4.1329999999999999E-5</v>
      </c>
      <c r="Y586" s="60" t="s">
        <v>1592</v>
      </c>
      <c r="Z586" s="55"/>
      <c r="AA586" s="60"/>
      <c r="AB586" s="61">
        <v>1.6454140400000004</v>
      </c>
      <c r="AC586" s="62">
        <v>1.6454140400000004</v>
      </c>
      <c r="AF586" s="63"/>
      <c r="AG586" s="64" t="s">
        <v>1237</v>
      </c>
      <c r="AH586" s="64"/>
      <c r="AI586" s="65">
        <v>9.6857099999999984E-3</v>
      </c>
      <c r="AJ586" s="66">
        <v>9.6857099999999984E-3</v>
      </c>
    </row>
    <row r="587" spans="2:36" ht="15.75" customHeight="1">
      <c r="B587" s="60" t="s">
        <v>1016</v>
      </c>
      <c r="C587" s="60" t="s">
        <v>29</v>
      </c>
      <c r="D587" s="60"/>
      <c r="E587" s="61">
        <v>3.7549999999999998E-5</v>
      </c>
      <c r="F587" s="62">
        <v>3.7549999999999998E-5</v>
      </c>
      <c r="Y587" s="60" t="s">
        <v>1265</v>
      </c>
      <c r="Z587" s="60" t="s">
        <v>244</v>
      </c>
      <c r="AA587" s="60"/>
      <c r="AB587" s="61">
        <v>1.5122891699999998</v>
      </c>
      <c r="AC587" s="62">
        <v>1.5122891699999998</v>
      </c>
      <c r="AF587" s="63"/>
      <c r="AG587" s="64" t="s">
        <v>903</v>
      </c>
      <c r="AH587" s="64"/>
      <c r="AI587" s="65">
        <v>5.7126E-3</v>
      </c>
      <c r="AJ587" s="66">
        <v>5.7126E-3</v>
      </c>
    </row>
    <row r="588" spans="2:36" ht="15.75" customHeight="1">
      <c r="B588" s="60" t="s">
        <v>1191</v>
      </c>
      <c r="C588" s="60" t="s">
        <v>29</v>
      </c>
      <c r="D588" s="60"/>
      <c r="E588" s="61">
        <v>3.3899999999999997E-5</v>
      </c>
      <c r="F588" s="62">
        <v>3.3899999999999997E-5</v>
      </c>
      <c r="Y588" s="63"/>
      <c r="Z588" s="64" t="s">
        <v>193</v>
      </c>
      <c r="AA588" s="64"/>
      <c r="AB588" s="65">
        <v>3.6468410000000007E-2</v>
      </c>
      <c r="AC588" s="66">
        <v>3.6468410000000007E-2</v>
      </c>
      <c r="AF588" s="63"/>
      <c r="AG588" s="64" t="s">
        <v>2021</v>
      </c>
      <c r="AH588" s="64"/>
      <c r="AI588" s="65">
        <v>4.8213900000000001E-3</v>
      </c>
      <c r="AJ588" s="66">
        <v>4.8213900000000001E-3</v>
      </c>
    </row>
    <row r="589" spans="2:36" ht="15.75" customHeight="1">
      <c r="B589" s="60" t="s">
        <v>883</v>
      </c>
      <c r="C589" s="60" t="s">
        <v>29</v>
      </c>
      <c r="D589" s="60"/>
      <c r="E589" s="61">
        <v>3.2169999999999999E-5</v>
      </c>
      <c r="F589" s="62">
        <v>3.2169999999999999E-5</v>
      </c>
      <c r="Y589" s="63"/>
      <c r="Z589" s="64" t="s">
        <v>120</v>
      </c>
      <c r="AA589" s="64"/>
      <c r="AB589" s="65">
        <v>1.9545279999999998E-2</v>
      </c>
      <c r="AC589" s="66">
        <v>1.9545279999999998E-2</v>
      </c>
      <c r="AF589" s="63"/>
      <c r="AG589" s="64" t="s">
        <v>1209</v>
      </c>
      <c r="AH589" s="64"/>
      <c r="AI589" s="65">
        <v>3.4618299999999999E-3</v>
      </c>
      <c r="AJ589" s="66">
        <v>3.4618299999999999E-3</v>
      </c>
    </row>
    <row r="590" spans="2:36" ht="15.75" customHeight="1">
      <c r="B590" s="60" t="s">
        <v>1133</v>
      </c>
      <c r="C590" s="60" t="s">
        <v>29</v>
      </c>
      <c r="D590" s="60"/>
      <c r="E590" s="61">
        <v>2.1399999999999998E-5</v>
      </c>
      <c r="F590" s="62">
        <v>2.1399999999999998E-5</v>
      </c>
      <c r="Y590" s="60" t="s">
        <v>1517</v>
      </c>
      <c r="Z590" s="55"/>
      <c r="AA590" s="60"/>
      <c r="AB590" s="61">
        <v>1.5683028599999997</v>
      </c>
      <c r="AC590" s="62">
        <v>1.5683028599999997</v>
      </c>
      <c r="AF590" s="63"/>
      <c r="AG590" s="64" t="s">
        <v>1046</v>
      </c>
      <c r="AH590" s="64"/>
      <c r="AI590" s="65">
        <v>1.3967300000000001E-3</v>
      </c>
      <c r="AJ590" s="66">
        <v>1.3967300000000001E-3</v>
      </c>
    </row>
    <row r="591" spans="2:36" ht="15.75" customHeight="1">
      <c r="B591" s="60" t="s">
        <v>1324</v>
      </c>
      <c r="C591" s="60" t="s">
        <v>29</v>
      </c>
      <c r="D591" s="60"/>
      <c r="E591" s="61">
        <v>1.0169999999999999E-5</v>
      </c>
      <c r="F591" s="62">
        <v>1.0169999999999999E-5</v>
      </c>
      <c r="Y591" s="60" t="s">
        <v>1029</v>
      </c>
      <c r="Z591" s="60" t="s">
        <v>244</v>
      </c>
      <c r="AA591" s="60"/>
      <c r="AB591" s="61">
        <v>0.7215954</v>
      </c>
      <c r="AC591" s="62">
        <v>0.7215954</v>
      </c>
      <c r="AF591" s="63"/>
      <c r="AG591" s="64" t="s">
        <v>2035</v>
      </c>
      <c r="AH591" s="64"/>
      <c r="AI591" s="65">
        <v>1.22821E-3</v>
      </c>
      <c r="AJ591" s="66">
        <v>1.22821E-3</v>
      </c>
    </row>
    <row r="592" spans="2:36" ht="15.75" customHeight="1">
      <c r="B592" s="60" t="s">
        <v>2085</v>
      </c>
      <c r="C592" s="60" t="s">
        <v>256</v>
      </c>
      <c r="D592" s="60"/>
      <c r="E592" s="61">
        <v>8.7300000000000011E-6</v>
      </c>
      <c r="F592" s="62">
        <v>8.7300000000000011E-6</v>
      </c>
      <c r="Y592" s="63"/>
      <c r="Z592" s="64" t="s">
        <v>217</v>
      </c>
      <c r="AA592" s="64"/>
      <c r="AB592" s="65">
        <v>0.38537586000000001</v>
      </c>
      <c r="AC592" s="66">
        <v>0.38537586000000001</v>
      </c>
      <c r="AF592" s="63"/>
      <c r="AG592" s="64" t="s">
        <v>1995</v>
      </c>
      <c r="AH592" s="64"/>
      <c r="AI592" s="65">
        <v>6.6040999999999995E-4</v>
      </c>
      <c r="AJ592" s="66">
        <v>6.6040999999999995E-4</v>
      </c>
    </row>
    <row r="593" spans="2:36" ht="15.75" customHeight="1">
      <c r="B593" s="60" t="s">
        <v>1081</v>
      </c>
      <c r="C593" s="60" t="s">
        <v>29</v>
      </c>
      <c r="D593" s="60"/>
      <c r="E593" s="61">
        <v>6.8399999999999997E-6</v>
      </c>
      <c r="F593" s="62">
        <v>6.8399999999999997E-6</v>
      </c>
      <c r="Y593" s="63"/>
      <c r="Z593" s="64" t="s">
        <v>128</v>
      </c>
      <c r="AA593" s="64"/>
      <c r="AB593" s="65">
        <v>0.25273151999999999</v>
      </c>
      <c r="AC593" s="66">
        <v>0.25273151999999999</v>
      </c>
      <c r="AF593" s="63"/>
      <c r="AG593" s="64" t="s">
        <v>1051</v>
      </c>
      <c r="AH593" s="64"/>
      <c r="AI593" s="65">
        <v>2.1421999999999999E-4</v>
      </c>
      <c r="AJ593" s="66">
        <v>2.1421999999999999E-4</v>
      </c>
    </row>
    <row r="594" spans="2:36" ht="15.75" customHeight="1">
      <c r="B594" s="67" t="s">
        <v>1481</v>
      </c>
      <c r="C594" s="68"/>
      <c r="D594" s="67">
        <v>66.042000000000002</v>
      </c>
      <c r="E594" s="69">
        <v>921.23697510820011</v>
      </c>
      <c r="F594" s="70">
        <v>987.2789751081998</v>
      </c>
      <c r="Y594" s="63"/>
      <c r="Z594" s="64" t="s">
        <v>38</v>
      </c>
      <c r="AA594" s="64"/>
      <c r="AB594" s="65">
        <v>5.357344E-2</v>
      </c>
      <c r="AC594" s="66">
        <v>5.357344E-2</v>
      </c>
      <c r="AF594" s="60" t="s">
        <v>2122</v>
      </c>
      <c r="AG594" s="55"/>
      <c r="AH594" s="60"/>
      <c r="AI594" s="61">
        <v>183.13315059099997</v>
      </c>
      <c r="AJ594" s="62">
        <v>183.13315059099997</v>
      </c>
    </row>
    <row r="595" spans="2:36" ht="15.75" customHeight="1">
      <c r="Y595" s="63"/>
      <c r="Z595" s="64" t="s">
        <v>138</v>
      </c>
      <c r="AA595" s="64"/>
      <c r="AB595" s="65">
        <v>2.3120140000000001E-2</v>
      </c>
      <c r="AC595" s="66">
        <v>2.3120140000000001E-2</v>
      </c>
      <c r="AF595" s="60" t="s">
        <v>38</v>
      </c>
      <c r="AG595" s="60" t="s">
        <v>2078</v>
      </c>
      <c r="AH595" s="60"/>
      <c r="AI595" s="61">
        <v>8.1013525599999987</v>
      </c>
      <c r="AJ595" s="62">
        <v>8.1013525599999987</v>
      </c>
    </row>
    <row r="596" spans="2:36" ht="15.75" customHeight="1">
      <c r="Y596" s="63"/>
      <c r="Z596" s="64" t="s">
        <v>45</v>
      </c>
      <c r="AA596" s="64"/>
      <c r="AB596" s="65">
        <v>1.049628E-2</v>
      </c>
      <c r="AC596" s="66">
        <v>1.049628E-2</v>
      </c>
      <c r="AF596" s="63"/>
      <c r="AG596" s="64" t="s">
        <v>2069</v>
      </c>
      <c r="AH596" s="64"/>
      <c r="AI596" s="65">
        <v>6.6120915199999999</v>
      </c>
      <c r="AJ596" s="66">
        <v>6.6120915199999999</v>
      </c>
    </row>
    <row r="597" spans="2:36" ht="15.75" customHeight="1">
      <c r="Y597" s="63"/>
      <c r="Z597" s="64" t="s">
        <v>202</v>
      </c>
      <c r="AA597" s="64"/>
      <c r="AB597" s="65">
        <v>1.0057180000000001E-2</v>
      </c>
      <c r="AC597" s="66">
        <v>1.0057180000000001E-2</v>
      </c>
      <c r="AF597" s="63"/>
      <c r="AG597" s="64" t="s">
        <v>2077</v>
      </c>
      <c r="AH597" s="64"/>
      <c r="AI597" s="65">
        <v>5.6322859999999997</v>
      </c>
      <c r="AJ597" s="66">
        <v>5.6322859999999997</v>
      </c>
    </row>
    <row r="598" spans="2:36" ht="15.75" customHeight="1">
      <c r="Y598" s="63"/>
      <c r="Z598" s="64" t="s">
        <v>91</v>
      </c>
      <c r="AA598" s="64"/>
      <c r="AB598" s="65">
        <v>9.0283199999999994E-3</v>
      </c>
      <c r="AC598" s="66">
        <v>9.0283199999999994E-3</v>
      </c>
      <c r="AF598" s="63"/>
      <c r="AG598" s="64" t="s">
        <v>952</v>
      </c>
      <c r="AH598" s="64"/>
      <c r="AI598" s="65">
        <v>5.5060141599999994</v>
      </c>
      <c r="AJ598" s="66">
        <v>5.5060141599999994</v>
      </c>
    </row>
    <row r="599" spans="2:36" ht="15.75" customHeight="1">
      <c r="Y599" s="63"/>
      <c r="Z599" s="64" t="s">
        <v>319</v>
      </c>
      <c r="AA599" s="64"/>
      <c r="AB599" s="65">
        <v>8.2627600000000009E-3</v>
      </c>
      <c r="AC599" s="66">
        <v>8.2627600000000009E-3</v>
      </c>
      <c r="AF599" s="63"/>
      <c r="AG599" s="64" t="s">
        <v>1380</v>
      </c>
      <c r="AH599" s="64"/>
      <c r="AI599" s="65">
        <v>4.0359038399999996</v>
      </c>
      <c r="AJ599" s="66">
        <v>4.0359038399999996</v>
      </c>
    </row>
    <row r="600" spans="2:36" ht="15.75" customHeight="1">
      <c r="Y600" s="60" t="s">
        <v>1532</v>
      </c>
      <c r="Z600" s="55"/>
      <c r="AA600" s="60"/>
      <c r="AB600" s="61">
        <v>1.4742409000000001</v>
      </c>
      <c r="AC600" s="62">
        <v>1.4742409000000001</v>
      </c>
      <c r="AF600" s="63"/>
      <c r="AG600" s="64" t="s">
        <v>2029</v>
      </c>
      <c r="AH600" s="64"/>
      <c r="AI600" s="65">
        <v>3.6664111400000001</v>
      </c>
      <c r="AJ600" s="66">
        <v>3.6664111400000001</v>
      </c>
    </row>
    <row r="601" spans="2:36" ht="15.75" customHeight="1">
      <c r="Y601" s="60" t="s">
        <v>881</v>
      </c>
      <c r="Z601" s="60" t="s">
        <v>310</v>
      </c>
      <c r="AA601" s="60"/>
      <c r="AB601" s="61">
        <v>1.4478401999999999</v>
      </c>
      <c r="AC601" s="62">
        <v>1.4478401999999999</v>
      </c>
      <c r="AF601" s="63"/>
      <c r="AG601" s="64" t="s">
        <v>2043</v>
      </c>
      <c r="AH601" s="64"/>
      <c r="AI601" s="65">
        <v>3.0751478399999996</v>
      </c>
      <c r="AJ601" s="66">
        <v>3.0751478399999996</v>
      </c>
    </row>
    <row r="602" spans="2:36" ht="15.75" customHeight="1">
      <c r="Y602" s="60" t="s">
        <v>1508</v>
      </c>
      <c r="Z602" s="55"/>
      <c r="AA602" s="60"/>
      <c r="AB602" s="61">
        <v>1.4478401999999999</v>
      </c>
      <c r="AC602" s="62">
        <v>1.4478401999999999</v>
      </c>
      <c r="AF602" s="63"/>
      <c r="AG602" s="64" t="s">
        <v>2062</v>
      </c>
      <c r="AH602" s="64"/>
      <c r="AI602" s="65">
        <v>2.7043105600000001</v>
      </c>
      <c r="AJ602" s="66">
        <v>2.7043105600000001</v>
      </c>
    </row>
    <row r="603" spans="2:36" ht="15.75" customHeight="1">
      <c r="Y603" s="60" t="s">
        <v>1232</v>
      </c>
      <c r="Z603" s="60" t="s">
        <v>319</v>
      </c>
      <c r="AA603" s="60"/>
      <c r="AB603" s="61">
        <v>1.36710646</v>
      </c>
      <c r="AC603" s="62">
        <v>1.36710646</v>
      </c>
      <c r="AF603" s="63"/>
      <c r="AG603" s="64" t="s">
        <v>1200</v>
      </c>
      <c r="AH603" s="64"/>
      <c r="AI603" s="65">
        <v>2.5699335199999997</v>
      </c>
      <c r="AJ603" s="66">
        <v>2.5699335199999997</v>
      </c>
    </row>
    <row r="604" spans="2:36" ht="15.75" customHeight="1">
      <c r="Y604" s="60" t="s">
        <v>1696</v>
      </c>
      <c r="Z604" s="55"/>
      <c r="AA604" s="60"/>
      <c r="AB604" s="61">
        <v>1.36710646</v>
      </c>
      <c r="AC604" s="62">
        <v>1.36710646</v>
      </c>
      <c r="AF604" s="63"/>
      <c r="AG604" s="64" t="s">
        <v>1041</v>
      </c>
      <c r="AH604" s="64"/>
      <c r="AI604" s="65">
        <v>2.1522480000000002</v>
      </c>
      <c r="AJ604" s="66">
        <v>2.1522480000000002</v>
      </c>
    </row>
    <row r="605" spans="2:36" ht="15.75" customHeight="1">
      <c r="Y605" s="60" t="s">
        <v>1040</v>
      </c>
      <c r="Z605" s="60" t="s">
        <v>244</v>
      </c>
      <c r="AA605" s="60"/>
      <c r="AB605" s="61">
        <v>0.51527999999999996</v>
      </c>
      <c r="AC605" s="62">
        <v>0.51527999999999996</v>
      </c>
      <c r="AF605" s="63"/>
      <c r="AG605" s="64" t="s">
        <v>2065</v>
      </c>
      <c r="AH605" s="64"/>
      <c r="AI605" s="65">
        <v>1.8289599999999999</v>
      </c>
      <c r="AJ605" s="66">
        <v>1.8289599999999999</v>
      </c>
    </row>
    <row r="606" spans="2:36" ht="15.75" customHeight="1">
      <c r="Y606" s="63"/>
      <c r="Z606" s="64" t="s">
        <v>217</v>
      </c>
      <c r="AA606" s="64"/>
      <c r="AB606" s="65">
        <v>0.41471946000000004</v>
      </c>
      <c r="AC606" s="66">
        <v>0.41471946000000004</v>
      </c>
      <c r="AF606" s="63"/>
      <c r="AG606" s="64" t="s">
        <v>1379</v>
      </c>
      <c r="AH606" s="64"/>
      <c r="AI606" s="65">
        <v>1.8038826399999999</v>
      </c>
      <c r="AJ606" s="66">
        <v>1.8038826399999999</v>
      </c>
    </row>
    <row r="607" spans="2:36" ht="15.75" customHeight="1">
      <c r="Y607" s="63"/>
      <c r="Z607" s="64" t="s">
        <v>38</v>
      </c>
      <c r="AA607" s="64"/>
      <c r="AB607" s="65">
        <v>0.29182399999999997</v>
      </c>
      <c r="AC607" s="66">
        <v>0.29182399999999997</v>
      </c>
      <c r="AF607" s="63"/>
      <c r="AG607" s="64" t="s">
        <v>1043</v>
      </c>
      <c r="AH607" s="64"/>
      <c r="AI607" s="65">
        <v>1.718836</v>
      </c>
      <c r="AJ607" s="66">
        <v>1.718836</v>
      </c>
    </row>
    <row r="608" spans="2:36" ht="15.75" customHeight="1">
      <c r="Y608" s="63"/>
      <c r="Z608" s="64" t="s">
        <v>128</v>
      </c>
      <c r="AA608" s="64"/>
      <c r="AB608" s="65">
        <v>0.10057199999999999</v>
      </c>
      <c r="AC608" s="66">
        <v>0.10057199999999999</v>
      </c>
      <c r="AF608" s="63"/>
      <c r="AG608" s="64" t="s">
        <v>1073</v>
      </c>
      <c r="AH608" s="64"/>
      <c r="AI608" s="65">
        <v>1.5689900800000001</v>
      </c>
      <c r="AJ608" s="66">
        <v>1.5689900800000001</v>
      </c>
    </row>
    <row r="609" spans="25:36" ht="15.75" customHeight="1">
      <c r="Y609" s="63"/>
      <c r="Z609" s="64" t="s">
        <v>91</v>
      </c>
      <c r="AA609" s="64"/>
      <c r="AB609" s="65">
        <v>6.6080000000000002E-3</v>
      </c>
      <c r="AC609" s="66">
        <v>6.6080000000000002E-3</v>
      </c>
      <c r="AF609" s="63"/>
      <c r="AG609" s="64" t="s">
        <v>2058</v>
      </c>
      <c r="AH609" s="64"/>
      <c r="AI609" s="65">
        <v>1.0308139999999999</v>
      </c>
      <c r="AJ609" s="66">
        <v>1.0308139999999999</v>
      </c>
    </row>
    <row r="610" spans="25:36" ht="15.75" customHeight="1">
      <c r="Y610" s="63"/>
      <c r="Z610" s="64" t="s">
        <v>319</v>
      </c>
      <c r="AA610" s="64"/>
      <c r="AB610" s="65">
        <v>4.52608E-3</v>
      </c>
      <c r="AC610" s="66">
        <v>4.52608E-3</v>
      </c>
      <c r="AF610" s="63"/>
      <c r="AG610" s="64" t="s">
        <v>1334</v>
      </c>
      <c r="AH610" s="64"/>
      <c r="AI610" s="65">
        <v>0.91622800000000004</v>
      </c>
      <c r="AJ610" s="66">
        <v>0.91622800000000004</v>
      </c>
    </row>
    <row r="611" spans="25:36" ht="15.75" customHeight="1">
      <c r="Y611" s="60" t="s">
        <v>1548</v>
      </c>
      <c r="Z611" s="55"/>
      <c r="AA611" s="60"/>
      <c r="AB611" s="61">
        <v>1.3335295399999998</v>
      </c>
      <c r="AC611" s="62">
        <v>1.3335295399999998</v>
      </c>
      <c r="AF611" s="63"/>
      <c r="AG611" s="64" t="s">
        <v>1218</v>
      </c>
      <c r="AH611" s="64"/>
      <c r="AI611" s="65">
        <v>0.80658423999999995</v>
      </c>
      <c r="AJ611" s="66">
        <v>0.80658423999999995</v>
      </c>
    </row>
    <row r="612" spans="25:36" ht="15.75" customHeight="1">
      <c r="Y612" s="60" t="s">
        <v>1194</v>
      </c>
      <c r="Z612" s="60" t="s">
        <v>83</v>
      </c>
      <c r="AA612" s="60"/>
      <c r="AB612" s="61">
        <v>1.3126013300000001</v>
      </c>
      <c r="AC612" s="62">
        <v>1.3126013300000001</v>
      </c>
      <c r="AF612" s="63"/>
      <c r="AG612" s="64" t="s">
        <v>2037</v>
      </c>
      <c r="AH612" s="64"/>
      <c r="AI612" s="65">
        <v>0.71110480000000009</v>
      </c>
      <c r="AJ612" s="66">
        <v>0.71110480000000009</v>
      </c>
    </row>
    <row r="613" spans="25:36" ht="15.75" customHeight="1">
      <c r="Y613" s="63"/>
      <c r="Z613" s="64" t="s">
        <v>91</v>
      </c>
      <c r="AA613" s="64"/>
      <c r="AB613" s="65">
        <v>1.244544E-2</v>
      </c>
      <c r="AC613" s="66">
        <v>1.244544E-2</v>
      </c>
      <c r="AF613" s="63"/>
      <c r="AG613" s="64" t="s">
        <v>1386</v>
      </c>
      <c r="AH613" s="64"/>
      <c r="AI613" s="65">
        <v>0.63056983999999994</v>
      </c>
      <c r="AJ613" s="66">
        <v>0.63056983999999994</v>
      </c>
    </row>
    <row r="614" spans="25:36" ht="15.75" customHeight="1">
      <c r="Y614" s="60" t="s">
        <v>1561</v>
      </c>
      <c r="Z614" s="55"/>
      <c r="AA614" s="60"/>
      <c r="AB614" s="61">
        <v>1.3250467700000002</v>
      </c>
      <c r="AC614" s="62">
        <v>1.3250467700000002</v>
      </c>
      <c r="AF614" s="63"/>
      <c r="AG614" s="64" t="s">
        <v>1352</v>
      </c>
      <c r="AH614" s="64"/>
      <c r="AI614" s="65">
        <v>0.47151103999999999</v>
      </c>
      <c r="AJ614" s="66">
        <v>0.47151103999999999</v>
      </c>
    </row>
    <row r="615" spans="25:36" ht="15.75" customHeight="1">
      <c r="Y615" s="60" t="s">
        <v>1349</v>
      </c>
      <c r="Z615" s="60" t="s">
        <v>120</v>
      </c>
      <c r="AA615" s="60"/>
      <c r="AB615" s="61">
        <v>0.24915864000000001</v>
      </c>
      <c r="AC615" s="62">
        <v>0.24915864000000001</v>
      </c>
      <c r="AF615" s="63"/>
      <c r="AG615" s="64" t="s">
        <v>966</v>
      </c>
      <c r="AH615" s="64"/>
      <c r="AI615" s="65">
        <v>0.46</v>
      </c>
      <c r="AJ615" s="66">
        <v>0.46</v>
      </c>
    </row>
    <row r="616" spans="25:36" ht="15.75" customHeight="1">
      <c r="Y616" s="63"/>
      <c r="Z616" s="64" t="s">
        <v>244</v>
      </c>
      <c r="AA616" s="64"/>
      <c r="AB616" s="65">
        <v>0.22828766</v>
      </c>
      <c r="AC616" s="66">
        <v>0.22828766</v>
      </c>
      <c r="AF616" s="63"/>
      <c r="AG616" s="64" t="s">
        <v>925</v>
      </c>
      <c r="AH616" s="64"/>
      <c r="AI616" s="65">
        <v>0.37719999999999998</v>
      </c>
      <c r="AJ616" s="66">
        <v>0.37719999999999998</v>
      </c>
    </row>
    <row r="617" spans="25:36" ht="15.75" customHeight="1">
      <c r="Y617" s="63"/>
      <c r="Z617" s="64" t="s">
        <v>217</v>
      </c>
      <c r="AA617" s="64"/>
      <c r="AB617" s="65">
        <v>0.22367835</v>
      </c>
      <c r="AC617" s="66">
        <v>0.22367835</v>
      </c>
      <c r="AF617" s="63"/>
      <c r="AG617" s="64" t="s">
        <v>1308</v>
      </c>
      <c r="AH617" s="64"/>
      <c r="AI617" s="65">
        <v>0.300288</v>
      </c>
      <c r="AJ617" s="66">
        <v>0.300288</v>
      </c>
    </row>
    <row r="618" spans="25:36" ht="15.75" customHeight="1">
      <c r="Y618" s="63"/>
      <c r="Z618" s="64" t="s">
        <v>193</v>
      </c>
      <c r="AA618" s="64"/>
      <c r="AB618" s="65">
        <v>0.17008807000000001</v>
      </c>
      <c r="AC618" s="66">
        <v>0.17008807000000001</v>
      </c>
      <c r="AF618" s="63"/>
      <c r="AG618" s="64" t="s">
        <v>934</v>
      </c>
      <c r="AH618" s="64"/>
      <c r="AI618" s="65">
        <v>0.29790336000000001</v>
      </c>
      <c r="AJ618" s="66">
        <v>0.29790336000000001</v>
      </c>
    </row>
    <row r="619" spans="25:36" ht="15.75" customHeight="1">
      <c r="Y619" s="63"/>
      <c r="Z619" s="64" t="s">
        <v>202</v>
      </c>
      <c r="AA619" s="64"/>
      <c r="AB619" s="65">
        <v>0.13750094000000002</v>
      </c>
      <c r="AC619" s="66">
        <v>0.13750094000000002</v>
      </c>
      <c r="AF619" s="63"/>
      <c r="AG619" s="64" t="s">
        <v>1040</v>
      </c>
      <c r="AH619" s="64"/>
      <c r="AI619" s="65">
        <v>0.29182399999999997</v>
      </c>
      <c r="AJ619" s="66">
        <v>0.29182399999999997</v>
      </c>
    </row>
    <row r="620" spans="25:36" ht="15.75" customHeight="1">
      <c r="Y620" s="63"/>
      <c r="Z620" s="64" t="s">
        <v>87</v>
      </c>
      <c r="AA620" s="64"/>
      <c r="AB620" s="65">
        <v>0.10254975</v>
      </c>
      <c r="AC620" s="66">
        <v>0.10254975</v>
      </c>
      <c r="AF620" s="63"/>
      <c r="AG620" s="64" t="s">
        <v>990</v>
      </c>
      <c r="AH620" s="64"/>
      <c r="AI620" s="65">
        <v>0.27843984000000005</v>
      </c>
      <c r="AJ620" s="66">
        <v>0.27843984000000005</v>
      </c>
    </row>
    <row r="621" spans="25:36" ht="15.75" customHeight="1">
      <c r="Y621" s="63"/>
      <c r="Z621" s="64" t="s">
        <v>128</v>
      </c>
      <c r="AA621" s="64"/>
      <c r="AB621" s="65">
        <v>9.5155139999999999E-2</v>
      </c>
      <c r="AC621" s="66">
        <v>9.5155139999999999E-2</v>
      </c>
      <c r="AF621" s="63"/>
      <c r="AG621" s="64" t="s">
        <v>1129</v>
      </c>
      <c r="AH621" s="64"/>
      <c r="AI621" s="65">
        <v>0.21299472000000003</v>
      </c>
      <c r="AJ621" s="66">
        <v>0.21299472000000003</v>
      </c>
    </row>
    <row r="622" spans="25:36" ht="15.75" customHeight="1">
      <c r="Y622" s="63"/>
      <c r="Z622" s="64" t="s">
        <v>138</v>
      </c>
      <c r="AA622" s="64"/>
      <c r="AB622" s="65">
        <v>6.0076900000000003E-2</v>
      </c>
      <c r="AC622" s="66">
        <v>6.0076900000000003E-2</v>
      </c>
      <c r="AF622" s="63"/>
      <c r="AG622" s="64" t="s">
        <v>1375</v>
      </c>
      <c r="AH622" s="64"/>
      <c r="AI622" s="65">
        <v>0.19494432</v>
      </c>
      <c r="AJ622" s="66">
        <v>0.19494432</v>
      </c>
    </row>
    <row r="623" spans="25:36" ht="15.75" customHeight="1">
      <c r="Y623" s="63"/>
      <c r="Z623" s="64" t="s">
        <v>45</v>
      </c>
      <c r="AA623" s="64"/>
      <c r="AB623" s="65">
        <v>1.8606959999999999E-2</v>
      </c>
      <c r="AC623" s="66">
        <v>1.8606959999999999E-2</v>
      </c>
      <c r="AF623" s="63"/>
      <c r="AG623" s="64" t="s">
        <v>1360</v>
      </c>
      <c r="AH623" s="64"/>
      <c r="AI623" s="65">
        <v>0.17001416</v>
      </c>
      <c r="AJ623" s="66">
        <v>0.17001416</v>
      </c>
    </row>
    <row r="624" spans="25:36" ht="15.75" customHeight="1">
      <c r="Y624" s="60" t="s">
        <v>1520</v>
      </c>
      <c r="Z624" s="55"/>
      <c r="AA624" s="60"/>
      <c r="AB624" s="61">
        <v>1.2851024100000001</v>
      </c>
      <c r="AC624" s="62">
        <v>1.2851024100000001</v>
      </c>
      <c r="AF624" s="63"/>
      <c r="AG624" s="64" t="s">
        <v>2090</v>
      </c>
      <c r="AH624" s="64"/>
      <c r="AI624" s="65">
        <v>0.165968</v>
      </c>
      <c r="AJ624" s="66">
        <v>0.165968</v>
      </c>
    </row>
    <row r="625" spans="25:36" ht="15.75" customHeight="1">
      <c r="Y625" s="60" t="s">
        <v>1145</v>
      </c>
      <c r="Z625" s="60" t="s">
        <v>120</v>
      </c>
      <c r="AA625" s="60"/>
      <c r="AB625" s="61">
        <v>0.54232360000000002</v>
      </c>
      <c r="AC625" s="62">
        <v>0.54232360000000002</v>
      </c>
      <c r="AF625" s="63"/>
      <c r="AG625" s="64" t="s">
        <v>2103</v>
      </c>
      <c r="AH625" s="64"/>
      <c r="AI625" s="65">
        <v>0.165968</v>
      </c>
      <c r="AJ625" s="66">
        <v>0.165968</v>
      </c>
    </row>
    <row r="626" spans="25:36" ht="15.75" customHeight="1">
      <c r="Y626" s="63"/>
      <c r="Z626" s="64" t="s">
        <v>319</v>
      </c>
      <c r="AA626" s="64"/>
      <c r="AB626" s="65">
        <v>0.52741411999999999</v>
      </c>
      <c r="AC626" s="66">
        <v>0.52741411999999999</v>
      </c>
      <c r="AF626" s="63"/>
      <c r="AG626" s="64" t="s">
        <v>2028</v>
      </c>
      <c r="AH626" s="64"/>
      <c r="AI626" s="65">
        <v>0.15405951999999998</v>
      </c>
      <c r="AJ626" s="66">
        <v>0.15405951999999998</v>
      </c>
    </row>
    <row r="627" spans="25:36" ht="15.75" customHeight="1">
      <c r="Y627" s="63"/>
      <c r="Z627" s="64" t="s">
        <v>53</v>
      </c>
      <c r="AA627" s="64"/>
      <c r="AB627" s="65">
        <v>0.16658775000000001</v>
      </c>
      <c r="AC627" s="66">
        <v>0.16658775000000001</v>
      </c>
      <c r="AF627" s="63"/>
      <c r="AG627" s="64" t="s">
        <v>1276</v>
      </c>
      <c r="AH627" s="64"/>
      <c r="AI627" s="65">
        <v>0.14885599999999999</v>
      </c>
      <c r="AJ627" s="66">
        <v>0.14885599999999999</v>
      </c>
    </row>
    <row r="628" spans="25:36" ht="15.75" customHeight="1">
      <c r="Y628" s="63"/>
      <c r="Z628" s="64" t="s">
        <v>91</v>
      </c>
      <c r="AA628" s="64"/>
      <c r="AB628" s="65">
        <v>3.090416E-2</v>
      </c>
      <c r="AC628" s="66">
        <v>3.090416E-2</v>
      </c>
      <c r="AF628" s="63"/>
      <c r="AG628" s="64" t="s">
        <v>1279</v>
      </c>
      <c r="AH628" s="64"/>
      <c r="AI628" s="65">
        <v>0.11087839999999999</v>
      </c>
      <c r="AJ628" s="66">
        <v>0.11087839999999999</v>
      </c>
    </row>
    <row r="629" spans="25:36" ht="15.75" customHeight="1">
      <c r="Y629" s="60" t="s">
        <v>1749</v>
      </c>
      <c r="Z629" s="55"/>
      <c r="AA629" s="60"/>
      <c r="AB629" s="61">
        <v>1.2672296300000001</v>
      </c>
      <c r="AC629" s="62">
        <v>1.2672296300000001</v>
      </c>
      <c r="AF629" s="63"/>
      <c r="AG629" s="64" t="s">
        <v>1237</v>
      </c>
      <c r="AH629" s="64"/>
      <c r="AI629" s="65">
        <v>0.11061896</v>
      </c>
      <c r="AJ629" s="66">
        <v>0.11061896</v>
      </c>
    </row>
    <row r="630" spans="25:36" ht="15.75" customHeight="1">
      <c r="Y630" s="60" t="s">
        <v>933</v>
      </c>
      <c r="Z630" s="60" t="s">
        <v>128</v>
      </c>
      <c r="AA630" s="60"/>
      <c r="AB630" s="61">
        <v>0.39324876000000003</v>
      </c>
      <c r="AC630" s="62">
        <v>0.39324876000000003</v>
      </c>
      <c r="AF630" s="63"/>
      <c r="AG630" s="64" t="s">
        <v>933</v>
      </c>
      <c r="AH630" s="64"/>
      <c r="AI630" s="65">
        <v>9.4112320000000013E-2</v>
      </c>
      <c r="AJ630" s="66">
        <v>9.4112320000000013E-2</v>
      </c>
    </row>
    <row r="631" spans="25:36" ht="15.75" customHeight="1">
      <c r="Y631" s="63"/>
      <c r="Z631" s="64" t="s">
        <v>193</v>
      </c>
      <c r="AA631" s="64"/>
      <c r="AB631" s="65">
        <v>0.20436932999999999</v>
      </c>
      <c r="AC631" s="66">
        <v>0.20436932999999999</v>
      </c>
      <c r="AF631" s="63"/>
      <c r="AG631" s="64" t="s">
        <v>942</v>
      </c>
      <c r="AH631" s="64"/>
      <c r="AI631" s="65">
        <v>7.3487759999999999E-2</v>
      </c>
      <c r="AJ631" s="66">
        <v>7.3487759999999999E-2</v>
      </c>
    </row>
    <row r="632" spans="25:36" ht="15.75" customHeight="1">
      <c r="Y632" s="63"/>
      <c r="Z632" s="64" t="s">
        <v>244</v>
      </c>
      <c r="AA632" s="64"/>
      <c r="AB632" s="65">
        <v>0.20250842999999999</v>
      </c>
      <c r="AC632" s="66">
        <v>0.20250842999999999</v>
      </c>
      <c r="AF632" s="63"/>
      <c r="AG632" s="64" t="s">
        <v>1138</v>
      </c>
      <c r="AH632" s="64"/>
      <c r="AI632" s="65">
        <v>7.007824E-2</v>
      </c>
      <c r="AJ632" s="66">
        <v>7.007824E-2</v>
      </c>
    </row>
    <row r="633" spans="25:36" ht="15.75" customHeight="1">
      <c r="Y633" s="63"/>
      <c r="Z633" s="64" t="s">
        <v>217</v>
      </c>
      <c r="AA633" s="64"/>
      <c r="AB633" s="65">
        <v>0.16880777999999999</v>
      </c>
      <c r="AC633" s="66">
        <v>0.16880777999999999</v>
      </c>
      <c r="AF633" s="63"/>
      <c r="AG633" s="64" t="s">
        <v>2049</v>
      </c>
      <c r="AH633" s="64"/>
      <c r="AI633" s="65">
        <v>6.4308000000000004E-2</v>
      </c>
      <c r="AJ633" s="66">
        <v>6.4308000000000004E-2</v>
      </c>
    </row>
    <row r="634" spans="25:36" ht="15.75" customHeight="1">
      <c r="Y634" s="63"/>
      <c r="Z634" s="64" t="s">
        <v>38</v>
      </c>
      <c r="AA634" s="64"/>
      <c r="AB634" s="65">
        <v>9.4112320000000013E-2</v>
      </c>
      <c r="AC634" s="66">
        <v>9.4112320000000013E-2</v>
      </c>
      <c r="AF634" s="63"/>
      <c r="AG634" s="64" t="s">
        <v>897</v>
      </c>
      <c r="AH634" s="64"/>
      <c r="AI634" s="65">
        <v>5.8797199999999994E-2</v>
      </c>
      <c r="AJ634" s="66">
        <v>5.8797199999999994E-2</v>
      </c>
    </row>
    <row r="635" spans="25:36" ht="15.75" customHeight="1">
      <c r="Y635" s="63"/>
      <c r="Z635" s="64" t="s">
        <v>202</v>
      </c>
      <c r="AA635" s="64"/>
      <c r="AB635" s="65">
        <v>7.8787360000000001E-2</v>
      </c>
      <c r="AC635" s="66">
        <v>7.8787360000000001E-2</v>
      </c>
      <c r="AF635" s="63"/>
      <c r="AG635" s="64" t="s">
        <v>1029</v>
      </c>
      <c r="AH635" s="64"/>
      <c r="AI635" s="65">
        <v>5.357344E-2</v>
      </c>
      <c r="AJ635" s="66">
        <v>5.357344E-2</v>
      </c>
    </row>
    <row r="636" spans="25:36" ht="15.75" customHeight="1">
      <c r="Y636" s="63"/>
      <c r="Z636" s="64" t="s">
        <v>87</v>
      </c>
      <c r="AA636" s="64"/>
      <c r="AB636" s="65">
        <v>6.2875899999999998E-2</v>
      </c>
      <c r="AC636" s="66">
        <v>6.2875899999999998E-2</v>
      </c>
      <c r="AF636" s="63"/>
      <c r="AG636" s="64" t="s">
        <v>979</v>
      </c>
      <c r="AH636" s="64"/>
      <c r="AI636" s="65">
        <v>5.1275279999999999E-2</v>
      </c>
      <c r="AJ636" s="66">
        <v>5.1275279999999999E-2</v>
      </c>
    </row>
    <row r="637" spans="25:36" ht="15.75" customHeight="1">
      <c r="Y637" s="63"/>
      <c r="Z637" s="64" t="s">
        <v>120</v>
      </c>
      <c r="AA637" s="64"/>
      <c r="AB637" s="65">
        <v>1.8589439999999999E-2</v>
      </c>
      <c r="AC637" s="66">
        <v>1.8589439999999999E-2</v>
      </c>
      <c r="AF637" s="63"/>
      <c r="AG637" s="64" t="s">
        <v>1392</v>
      </c>
      <c r="AH637" s="64"/>
      <c r="AI637" s="65">
        <v>5.0592640000000001E-2</v>
      </c>
      <c r="AJ637" s="66">
        <v>5.0592640000000001E-2</v>
      </c>
    </row>
    <row r="638" spans="25:36" ht="15.75" customHeight="1">
      <c r="Y638" s="63"/>
      <c r="Z638" s="64" t="s">
        <v>319</v>
      </c>
      <c r="AA638" s="64"/>
      <c r="AB638" s="65">
        <v>1.3870440000000001E-2</v>
      </c>
      <c r="AC638" s="66">
        <v>1.3870440000000001E-2</v>
      </c>
      <c r="AF638" s="63"/>
      <c r="AG638" s="64" t="s">
        <v>937</v>
      </c>
      <c r="AH638" s="64"/>
      <c r="AI638" s="65">
        <v>3.33776E-2</v>
      </c>
      <c r="AJ638" s="66">
        <v>3.33776E-2</v>
      </c>
    </row>
    <row r="639" spans="25:36" ht="15.75" customHeight="1">
      <c r="Y639" s="63"/>
      <c r="Z639" s="64" t="s">
        <v>310</v>
      </c>
      <c r="AA639" s="64"/>
      <c r="AB639" s="65">
        <v>1.1033670000000001E-2</v>
      </c>
      <c r="AC639" s="66">
        <v>1.1033670000000001E-2</v>
      </c>
      <c r="AF639" s="63"/>
      <c r="AG639" s="64" t="s">
        <v>1178</v>
      </c>
      <c r="AH639" s="64"/>
      <c r="AI639" s="65">
        <v>3.0715119999999999E-2</v>
      </c>
      <c r="AJ639" s="66">
        <v>3.0715119999999999E-2</v>
      </c>
    </row>
    <row r="640" spans="25:36" ht="15.75" customHeight="1">
      <c r="Y640" s="63"/>
      <c r="Z640" s="64" t="s">
        <v>161</v>
      </c>
      <c r="AA640" s="64"/>
      <c r="AB640" s="65">
        <v>1.063916E-2</v>
      </c>
      <c r="AC640" s="66">
        <v>1.063916E-2</v>
      </c>
      <c r="AF640" s="63"/>
      <c r="AG640" s="64" t="s">
        <v>2054</v>
      </c>
      <c r="AH640" s="64"/>
      <c r="AI640" s="65">
        <v>2.9440000000000001E-2</v>
      </c>
      <c r="AJ640" s="66">
        <v>2.9440000000000001E-2</v>
      </c>
    </row>
    <row r="641" spans="25:36" ht="15.75" customHeight="1">
      <c r="Y641" s="63"/>
      <c r="Z641" s="64" t="s">
        <v>138</v>
      </c>
      <c r="AA641" s="64"/>
      <c r="AB641" s="65">
        <v>4.45846E-3</v>
      </c>
      <c r="AC641" s="66">
        <v>4.45846E-3</v>
      </c>
      <c r="AF641" s="63"/>
      <c r="AG641" s="64" t="s">
        <v>1291</v>
      </c>
      <c r="AH641" s="64"/>
      <c r="AI641" s="65">
        <v>2.661376E-2</v>
      </c>
      <c r="AJ641" s="66">
        <v>2.661376E-2</v>
      </c>
    </row>
    <row r="642" spans="25:36" ht="15.75" customHeight="1">
      <c r="Y642" s="63"/>
      <c r="Z642" s="64" t="s">
        <v>91</v>
      </c>
      <c r="AA642" s="64"/>
      <c r="AB642" s="65">
        <v>1.61224E-3</v>
      </c>
      <c r="AC642" s="66">
        <v>1.61224E-3</v>
      </c>
      <c r="AF642" s="63"/>
      <c r="AG642" s="64" t="s">
        <v>895</v>
      </c>
      <c r="AH642" s="64"/>
      <c r="AI642" s="65">
        <v>2.6521759999999998E-2</v>
      </c>
      <c r="AJ642" s="66">
        <v>2.6521759999999998E-2</v>
      </c>
    </row>
    <row r="643" spans="25:36" ht="15.75" customHeight="1">
      <c r="Y643" s="63"/>
      <c r="Z643" s="64" t="s">
        <v>45</v>
      </c>
      <c r="AA643" s="64"/>
      <c r="AB643" s="65">
        <v>1.08E-4</v>
      </c>
      <c r="AC643" s="66">
        <v>1.08E-4</v>
      </c>
      <c r="AF643" s="63"/>
      <c r="AG643" s="64" t="s">
        <v>1351</v>
      </c>
      <c r="AH643" s="64"/>
      <c r="AI643" s="65">
        <v>2.5128880000000003E-2</v>
      </c>
      <c r="AJ643" s="66">
        <v>2.5128880000000003E-2</v>
      </c>
    </row>
    <row r="644" spans="25:36" ht="15.75" customHeight="1">
      <c r="Y644" s="63"/>
      <c r="Z644" s="64" t="s">
        <v>53</v>
      </c>
      <c r="AA644" s="64"/>
      <c r="AB644" s="65">
        <v>8.0389999999999994E-5</v>
      </c>
      <c r="AC644" s="66">
        <v>8.0389999999999994E-5</v>
      </c>
      <c r="AF644" s="63"/>
      <c r="AG644" s="64" t="s">
        <v>1206</v>
      </c>
      <c r="AH644" s="64"/>
      <c r="AI644" s="65">
        <v>2.4343200000000002E-2</v>
      </c>
      <c r="AJ644" s="66">
        <v>2.4343200000000002E-2</v>
      </c>
    </row>
    <row r="645" spans="25:36" ht="15.75" customHeight="1">
      <c r="Y645" s="63"/>
      <c r="Z645" s="64" t="s">
        <v>61</v>
      </c>
      <c r="AA645" s="64"/>
      <c r="AB645" s="65">
        <v>3.3000000000000003E-5</v>
      </c>
      <c r="AC645" s="66">
        <v>3.3000000000000003E-5</v>
      </c>
      <c r="AF645" s="63"/>
      <c r="AG645" s="64" t="s">
        <v>1113</v>
      </c>
      <c r="AH645" s="64"/>
      <c r="AI645" s="65">
        <v>2.129984E-2</v>
      </c>
      <c r="AJ645" s="66">
        <v>2.129984E-2</v>
      </c>
    </row>
    <row r="646" spans="25:36" ht="15.75" customHeight="1">
      <c r="Y646" s="63"/>
      <c r="Z646" s="64" t="s">
        <v>330</v>
      </c>
      <c r="AA646" s="64"/>
      <c r="AB646" s="65">
        <v>2.3460000000000002E-5</v>
      </c>
      <c r="AC646" s="66">
        <v>2.3460000000000002E-5</v>
      </c>
      <c r="AF646" s="63"/>
      <c r="AG646" s="64" t="s">
        <v>1215</v>
      </c>
      <c r="AH646" s="64"/>
      <c r="AI646" s="65">
        <v>2.007072E-2</v>
      </c>
      <c r="AJ646" s="66">
        <v>2.007072E-2</v>
      </c>
    </row>
    <row r="647" spans="25:36" ht="15.75" customHeight="1">
      <c r="Y647" s="63"/>
      <c r="Z647" s="64" t="s">
        <v>306</v>
      </c>
      <c r="AA647" s="64"/>
      <c r="AB647" s="65">
        <v>6.5199999999999994E-6</v>
      </c>
      <c r="AC647" s="66">
        <v>6.5199999999999994E-6</v>
      </c>
      <c r="AF647" s="63"/>
      <c r="AG647" s="64" t="s">
        <v>1164</v>
      </c>
      <c r="AH647" s="64"/>
      <c r="AI647" s="65">
        <v>1.983888E-2</v>
      </c>
      <c r="AJ647" s="66">
        <v>1.983888E-2</v>
      </c>
    </row>
    <row r="648" spans="25:36" ht="15.75" customHeight="1">
      <c r="Y648" s="60" t="s">
        <v>1530</v>
      </c>
      <c r="Z648" s="55"/>
      <c r="AA648" s="60"/>
      <c r="AB648" s="61">
        <v>1.2651646599999999</v>
      </c>
      <c r="AC648" s="62">
        <v>1.2651646599999999</v>
      </c>
      <c r="AF648" s="63"/>
      <c r="AG648" s="64" t="s">
        <v>1088</v>
      </c>
      <c r="AH648" s="64"/>
      <c r="AI648" s="65">
        <v>1.9546319999999999E-2</v>
      </c>
      <c r="AJ648" s="66">
        <v>1.9546319999999999E-2</v>
      </c>
    </row>
    <row r="649" spans="25:36" ht="15.75" customHeight="1">
      <c r="Y649" s="60" t="s">
        <v>1098</v>
      </c>
      <c r="Z649" s="60" t="s">
        <v>244</v>
      </c>
      <c r="AA649" s="60"/>
      <c r="AB649" s="61">
        <v>0.33640665000000003</v>
      </c>
      <c r="AC649" s="62">
        <v>0.33640665000000003</v>
      </c>
      <c r="AF649" s="63"/>
      <c r="AG649" s="64" t="s">
        <v>1003</v>
      </c>
      <c r="AH649" s="64"/>
      <c r="AI649" s="65">
        <v>1.84E-2</v>
      </c>
      <c r="AJ649" s="66">
        <v>1.84E-2</v>
      </c>
    </row>
    <row r="650" spans="25:36" ht="15.75" customHeight="1">
      <c r="Y650" s="63"/>
      <c r="Z650" s="64" t="s">
        <v>217</v>
      </c>
      <c r="AA650" s="64"/>
      <c r="AB650" s="65">
        <v>0.25748495999999998</v>
      </c>
      <c r="AC650" s="66">
        <v>0.25748495999999998</v>
      </c>
      <c r="AF650" s="63"/>
      <c r="AG650" s="64" t="s">
        <v>891</v>
      </c>
      <c r="AH650" s="64"/>
      <c r="AI650" s="65">
        <v>1.7080720000000001E-2</v>
      </c>
      <c r="AJ650" s="66">
        <v>1.7080720000000001E-2</v>
      </c>
    </row>
    <row r="651" spans="25:36" ht="15.75" customHeight="1">
      <c r="Y651" s="63"/>
      <c r="Z651" s="64" t="s">
        <v>172</v>
      </c>
      <c r="AA651" s="64"/>
      <c r="AB651" s="65">
        <v>0.22942082</v>
      </c>
      <c r="AC651" s="66">
        <v>0.22942082</v>
      </c>
      <c r="AF651" s="63"/>
      <c r="AG651" s="64" t="s">
        <v>1260</v>
      </c>
      <c r="AH651" s="64"/>
      <c r="AI651" s="65">
        <v>1.5995120000000002E-2</v>
      </c>
      <c r="AJ651" s="66">
        <v>1.5995120000000002E-2</v>
      </c>
    </row>
    <row r="652" spans="25:36" ht="15.75" customHeight="1">
      <c r="Y652" s="63"/>
      <c r="Z652" s="64" t="s">
        <v>202</v>
      </c>
      <c r="AA652" s="64"/>
      <c r="AB652" s="65">
        <v>0.11688184</v>
      </c>
      <c r="AC652" s="66">
        <v>0.11688184</v>
      </c>
      <c r="AF652" s="63"/>
      <c r="AG652" s="64" t="s">
        <v>1159</v>
      </c>
      <c r="AH652" s="64"/>
      <c r="AI652" s="65">
        <v>1.30364E-2</v>
      </c>
      <c r="AJ652" s="66">
        <v>1.30364E-2</v>
      </c>
    </row>
    <row r="653" spans="25:36" ht="15.75" customHeight="1">
      <c r="Y653" s="63"/>
      <c r="Z653" s="64" t="s">
        <v>128</v>
      </c>
      <c r="AA653" s="64"/>
      <c r="AB653" s="65">
        <v>7.7591399999999991E-2</v>
      </c>
      <c r="AC653" s="66">
        <v>7.7591399999999991E-2</v>
      </c>
      <c r="AF653" s="63"/>
      <c r="AG653" s="64" t="s">
        <v>1255</v>
      </c>
      <c r="AH653" s="64"/>
      <c r="AI653" s="65">
        <v>1.1774160000000001E-2</v>
      </c>
      <c r="AJ653" s="66">
        <v>1.1774160000000001E-2</v>
      </c>
    </row>
    <row r="654" spans="25:36" ht="15.75" customHeight="1">
      <c r="Y654" s="63"/>
      <c r="Z654" s="64" t="s">
        <v>193</v>
      </c>
      <c r="AA654" s="64"/>
      <c r="AB654" s="65">
        <v>6.3891320000000001E-2</v>
      </c>
      <c r="AC654" s="66">
        <v>6.3891320000000001E-2</v>
      </c>
      <c r="AF654" s="63"/>
      <c r="AG654" s="64" t="s">
        <v>900</v>
      </c>
      <c r="AH654" s="64"/>
      <c r="AI654" s="65">
        <v>9.577200000000001E-3</v>
      </c>
      <c r="AJ654" s="66">
        <v>9.577200000000001E-3</v>
      </c>
    </row>
    <row r="655" spans="25:36" ht="15.75" customHeight="1">
      <c r="Y655" s="63"/>
      <c r="Z655" s="64" t="s">
        <v>87</v>
      </c>
      <c r="AA655" s="64"/>
      <c r="AB655" s="65">
        <v>4.0694960000000002E-2</v>
      </c>
      <c r="AC655" s="66">
        <v>4.0694960000000002E-2</v>
      </c>
      <c r="AF655" s="63"/>
      <c r="AG655" s="64" t="s">
        <v>912</v>
      </c>
      <c r="AH655" s="64"/>
      <c r="AI655" s="65">
        <v>9.2496799999999997E-3</v>
      </c>
      <c r="AJ655" s="66">
        <v>9.2496799999999997E-3</v>
      </c>
    </row>
    <row r="656" spans="25:36" ht="15.75" customHeight="1">
      <c r="Y656" s="63"/>
      <c r="Z656" s="64" t="s">
        <v>210</v>
      </c>
      <c r="AA656" s="64"/>
      <c r="AB656" s="65">
        <v>3.9019999999999999E-2</v>
      </c>
      <c r="AC656" s="66">
        <v>3.9019999999999999E-2</v>
      </c>
      <c r="AF656" s="63"/>
      <c r="AG656" s="64" t="s">
        <v>1052</v>
      </c>
      <c r="AH656" s="64"/>
      <c r="AI656" s="65">
        <v>8.9700000000000005E-3</v>
      </c>
      <c r="AJ656" s="66">
        <v>8.9700000000000005E-3</v>
      </c>
    </row>
    <row r="657" spans="25:36" ht="15.75" customHeight="1">
      <c r="Y657" s="63"/>
      <c r="Z657" s="64" t="s">
        <v>45</v>
      </c>
      <c r="AA657" s="64"/>
      <c r="AB657" s="65">
        <v>2.935656E-2</v>
      </c>
      <c r="AC657" s="66">
        <v>2.935656E-2</v>
      </c>
      <c r="AF657" s="63"/>
      <c r="AG657" s="64" t="s">
        <v>1364</v>
      </c>
      <c r="AH657" s="64"/>
      <c r="AI657" s="65">
        <v>8.6185599999999991E-3</v>
      </c>
      <c r="AJ657" s="66">
        <v>8.6185599999999991E-3</v>
      </c>
    </row>
    <row r="658" spans="25:36" ht="15.75" customHeight="1">
      <c r="Y658" s="63"/>
      <c r="Z658" s="64" t="s">
        <v>53</v>
      </c>
      <c r="AA658" s="64"/>
      <c r="AB658" s="65">
        <v>1.988175E-2</v>
      </c>
      <c r="AC658" s="66">
        <v>1.988175E-2</v>
      </c>
      <c r="AF658" s="63"/>
      <c r="AG658" s="64" t="s">
        <v>1046</v>
      </c>
      <c r="AH658" s="64"/>
      <c r="AI658" s="65">
        <v>8.3388799999999999E-3</v>
      </c>
      <c r="AJ658" s="66">
        <v>8.3388799999999999E-3</v>
      </c>
    </row>
    <row r="659" spans="25:36" ht="15.75" customHeight="1">
      <c r="Y659" s="63"/>
      <c r="Z659" s="64" t="s">
        <v>61</v>
      </c>
      <c r="AA659" s="64"/>
      <c r="AB659" s="65">
        <v>1.9370999999999999E-2</v>
      </c>
      <c r="AC659" s="66">
        <v>1.9370999999999999E-2</v>
      </c>
      <c r="AF659" s="63"/>
      <c r="AG659" s="64" t="s">
        <v>1066</v>
      </c>
      <c r="AH659" s="64"/>
      <c r="AI659" s="65">
        <v>7.0692799999999998E-3</v>
      </c>
      <c r="AJ659" s="66">
        <v>7.0692799999999998E-3</v>
      </c>
    </row>
    <row r="660" spans="25:36" ht="15.75" customHeight="1">
      <c r="Y660" s="63"/>
      <c r="Z660" s="64" t="s">
        <v>319</v>
      </c>
      <c r="AA660" s="64"/>
      <c r="AB660" s="65">
        <v>1.6746500000000001E-2</v>
      </c>
      <c r="AC660" s="66">
        <v>1.6746500000000001E-2</v>
      </c>
      <c r="AF660" s="63"/>
      <c r="AG660" s="64" t="s">
        <v>1161</v>
      </c>
      <c r="AH660" s="64"/>
      <c r="AI660" s="65">
        <v>5.5181600000000003E-3</v>
      </c>
      <c r="AJ660" s="66">
        <v>5.5181600000000003E-3</v>
      </c>
    </row>
    <row r="661" spans="25:36" ht="15.75" customHeight="1">
      <c r="Y661" s="63"/>
      <c r="Z661" s="64" t="s">
        <v>138</v>
      </c>
      <c r="AA661" s="64"/>
      <c r="AB661" s="65">
        <v>8.0834600000000006E-3</v>
      </c>
      <c r="AC661" s="66">
        <v>8.0834600000000006E-3</v>
      </c>
      <c r="AF661" s="63"/>
      <c r="AG661" s="64" t="s">
        <v>916</v>
      </c>
      <c r="AH661" s="64"/>
      <c r="AI661" s="65">
        <v>2.1988000000000003E-3</v>
      </c>
      <c r="AJ661" s="66">
        <v>2.1988000000000003E-3</v>
      </c>
    </row>
    <row r="662" spans="25:36" ht="15.75" customHeight="1">
      <c r="Y662" s="63"/>
      <c r="Z662" s="64" t="s">
        <v>310</v>
      </c>
      <c r="AA662" s="64"/>
      <c r="AB662" s="65">
        <v>5.5863100000000006E-3</v>
      </c>
      <c r="AC662" s="66">
        <v>5.5863100000000006E-3</v>
      </c>
      <c r="AF662" s="63"/>
      <c r="AG662" s="64" t="s">
        <v>1253</v>
      </c>
      <c r="AH662" s="64"/>
      <c r="AI662" s="65">
        <v>1.7553599999999999E-3</v>
      </c>
      <c r="AJ662" s="66">
        <v>1.7553599999999999E-3</v>
      </c>
    </row>
    <row r="663" spans="25:36" ht="15.75" customHeight="1">
      <c r="Y663" s="60" t="s">
        <v>1522</v>
      </c>
      <c r="Z663" s="55"/>
      <c r="AA663" s="60"/>
      <c r="AB663" s="61">
        <v>1.26041753</v>
      </c>
      <c r="AC663" s="62">
        <v>1.26041753</v>
      </c>
      <c r="AF663" s="63"/>
      <c r="AG663" s="64" t="s">
        <v>1119</v>
      </c>
      <c r="AH663" s="64"/>
      <c r="AI663" s="65">
        <v>1.54744E-3</v>
      </c>
      <c r="AJ663" s="66">
        <v>1.54744E-3</v>
      </c>
    </row>
    <row r="664" spans="25:36" ht="15.75" customHeight="1">
      <c r="Y664" s="60" t="s">
        <v>1009</v>
      </c>
      <c r="Z664" s="60" t="s">
        <v>310</v>
      </c>
      <c r="AA664" s="60"/>
      <c r="AB664" s="61">
        <v>1.2504893300000002</v>
      </c>
      <c r="AC664" s="62">
        <v>1.2504893300000002</v>
      </c>
      <c r="AF664" s="63"/>
      <c r="AG664" s="64" t="s">
        <v>1258</v>
      </c>
      <c r="AH664" s="64"/>
      <c r="AI664" s="65">
        <v>1.1592E-3</v>
      </c>
      <c r="AJ664" s="66">
        <v>1.1592E-3</v>
      </c>
    </row>
    <row r="665" spans="25:36" ht="15.75" customHeight="1">
      <c r="Y665" s="60" t="s">
        <v>1512</v>
      </c>
      <c r="Z665" s="55"/>
      <c r="AA665" s="60"/>
      <c r="AB665" s="61">
        <v>1.2504893300000002</v>
      </c>
      <c r="AC665" s="62">
        <v>1.2504893300000002</v>
      </c>
      <c r="AF665" s="63"/>
      <c r="AG665" s="64" t="s">
        <v>995</v>
      </c>
      <c r="AH665" s="64"/>
      <c r="AI665" s="65">
        <v>9.6968E-4</v>
      </c>
      <c r="AJ665" s="66">
        <v>9.6968E-4</v>
      </c>
    </row>
    <row r="666" spans="25:36" ht="15.75" customHeight="1">
      <c r="Y666" s="60" t="s">
        <v>1202</v>
      </c>
      <c r="Z666" s="60" t="s">
        <v>83</v>
      </c>
      <c r="AA666" s="60"/>
      <c r="AB666" s="61">
        <v>1.250424</v>
      </c>
      <c r="AC666" s="62">
        <v>1.250424</v>
      </c>
      <c r="AF666" s="63"/>
      <c r="AG666" s="64" t="s">
        <v>982</v>
      </c>
      <c r="AH666" s="64"/>
      <c r="AI666" s="65">
        <v>9.2551999999999999E-4</v>
      </c>
      <c r="AJ666" s="66">
        <v>9.2551999999999999E-4</v>
      </c>
    </row>
    <row r="667" spans="25:36" ht="15.75" customHeight="1">
      <c r="Y667" s="60" t="s">
        <v>1563</v>
      </c>
      <c r="Z667" s="55"/>
      <c r="AA667" s="60"/>
      <c r="AB667" s="61">
        <v>1.250424</v>
      </c>
      <c r="AC667" s="62">
        <v>1.250424</v>
      </c>
      <c r="AF667" s="63"/>
      <c r="AG667" s="64" t="s">
        <v>1060</v>
      </c>
      <c r="AH667" s="64"/>
      <c r="AI667" s="65">
        <v>6.0479999999999996E-4</v>
      </c>
      <c r="AJ667" s="66">
        <v>6.0479999999999996E-4</v>
      </c>
    </row>
    <row r="668" spans="25:36" ht="15.75" customHeight="1">
      <c r="Y668" s="60" t="s">
        <v>1030</v>
      </c>
      <c r="Z668" s="60" t="s">
        <v>244</v>
      </c>
      <c r="AA668" s="60"/>
      <c r="AB668" s="61">
        <v>0.67800000000000005</v>
      </c>
      <c r="AC668" s="62">
        <v>0.67800000000000005</v>
      </c>
      <c r="AF668" s="63"/>
      <c r="AG668" s="64" t="s">
        <v>1093</v>
      </c>
      <c r="AH668" s="64"/>
      <c r="AI668" s="65">
        <v>4.0111999999999998E-4</v>
      </c>
      <c r="AJ668" s="66">
        <v>4.0111999999999998E-4</v>
      </c>
    </row>
    <row r="669" spans="25:36" ht="15.75" customHeight="1">
      <c r="Y669" s="63"/>
      <c r="Z669" s="64" t="s">
        <v>217</v>
      </c>
      <c r="AA669" s="64"/>
      <c r="AB669" s="65">
        <v>0.51300000000000001</v>
      </c>
      <c r="AC669" s="66">
        <v>0.51300000000000001</v>
      </c>
      <c r="AF669" s="63"/>
      <c r="AG669" s="64" t="s">
        <v>1116</v>
      </c>
      <c r="AH669" s="64"/>
      <c r="AI669" s="65">
        <v>3.68E-4</v>
      </c>
      <c r="AJ669" s="66">
        <v>3.68E-4</v>
      </c>
    </row>
    <row r="670" spans="25:36" ht="15.75" customHeight="1">
      <c r="Y670" s="60" t="s">
        <v>1545</v>
      </c>
      <c r="Z670" s="55"/>
      <c r="AA670" s="60"/>
      <c r="AB670" s="61">
        <v>1.1910000000000001</v>
      </c>
      <c r="AC670" s="62">
        <v>1.1910000000000001</v>
      </c>
      <c r="AF670" s="63"/>
      <c r="AG670" s="64" t="s">
        <v>1157</v>
      </c>
      <c r="AH670" s="64"/>
      <c r="AI670" s="65">
        <v>3.3304E-4</v>
      </c>
      <c r="AJ670" s="66">
        <v>3.3304E-4</v>
      </c>
    </row>
    <row r="671" spans="25:36" ht="15.75" customHeight="1">
      <c r="Y671" s="60" t="s">
        <v>1387</v>
      </c>
      <c r="Z671" s="60" t="s">
        <v>244</v>
      </c>
      <c r="AA671" s="60"/>
      <c r="AB671" s="61">
        <v>0.60078935999999994</v>
      </c>
      <c r="AC671" s="62">
        <v>0.60078935999999994</v>
      </c>
      <c r="AF671" s="63"/>
      <c r="AG671" s="64" t="s">
        <v>1250</v>
      </c>
      <c r="AH671" s="64"/>
      <c r="AI671" s="65">
        <v>3.0543999999999998E-4</v>
      </c>
      <c r="AJ671" s="66">
        <v>3.0543999999999998E-4</v>
      </c>
    </row>
    <row r="672" spans="25:36" ht="15.75" customHeight="1">
      <c r="Y672" s="63"/>
      <c r="Z672" s="64" t="s">
        <v>217</v>
      </c>
      <c r="AA672" s="64"/>
      <c r="AB672" s="65">
        <v>0.36955494</v>
      </c>
      <c r="AC672" s="66">
        <v>0.36955494</v>
      </c>
      <c r="AF672" s="63"/>
      <c r="AG672" s="64" t="s">
        <v>1099</v>
      </c>
      <c r="AH672" s="64"/>
      <c r="AI672" s="65">
        <v>7.1760000000000004E-5</v>
      </c>
      <c r="AJ672" s="66">
        <v>7.1760000000000004E-5</v>
      </c>
    </row>
    <row r="673" spans="25:36" ht="15.75" customHeight="1">
      <c r="Y673" s="63"/>
      <c r="Z673" s="64" t="s">
        <v>87</v>
      </c>
      <c r="AA673" s="64"/>
      <c r="AB673" s="65">
        <v>9.3412830000000002E-2</v>
      </c>
      <c r="AC673" s="66">
        <v>9.3412830000000002E-2</v>
      </c>
      <c r="AF673" s="63"/>
      <c r="AG673" s="64" t="s">
        <v>1228</v>
      </c>
      <c r="AH673" s="64"/>
      <c r="AI673" s="65">
        <v>5.5199999999999997E-6</v>
      </c>
      <c r="AJ673" s="66">
        <v>5.5199999999999997E-6</v>
      </c>
    </row>
    <row r="674" spans="25:36" ht="15.75" customHeight="1">
      <c r="Y674" s="63"/>
      <c r="Z674" s="64" t="s">
        <v>202</v>
      </c>
      <c r="AA674" s="64"/>
      <c r="AB674" s="65">
        <v>3.8719459999999997E-2</v>
      </c>
      <c r="AC674" s="66">
        <v>3.8719459999999997E-2</v>
      </c>
      <c r="AF674" s="60" t="s">
        <v>2013</v>
      </c>
      <c r="AG674" s="55"/>
      <c r="AH674" s="60"/>
      <c r="AI674" s="61">
        <v>59.920531859999983</v>
      </c>
      <c r="AJ674" s="62">
        <v>59.920531859999983</v>
      </c>
    </row>
    <row r="675" spans="25:36" ht="15.75" customHeight="1">
      <c r="Y675" s="63"/>
      <c r="Z675" s="64" t="s">
        <v>193</v>
      </c>
      <c r="AA675" s="64"/>
      <c r="AB675" s="65">
        <v>2.2746880000000001E-2</v>
      </c>
      <c r="AC675" s="66">
        <v>2.2746880000000001E-2</v>
      </c>
      <c r="AF675" s="60" t="s">
        <v>120</v>
      </c>
      <c r="AG675" s="60" t="s">
        <v>1380</v>
      </c>
      <c r="AH675" s="60"/>
      <c r="AI675" s="61">
        <v>12.835829100000002</v>
      </c>
      <c r="AJ675" s="62">
        <v>12.835829100000002</v>
      </c>
    </row>
    <row r="676" spans="25:36" ht="15.75" customHeight="1">
      <c r="Y676" s="63"/>
      <c r="Z676" s="64" t="s">
        <v>45</v>
      </c>
      <c r="AA676" s="64"/>
      <c r="AB676" s="65">
        <v>2.1389400000000003E-2</v>
      </c>
      <c r="AC676" s="66">
        <v>2.1389400000000003E-2</v>
      </c>
      <c r="AF676" s="63"/>
      <c r="AG676" s="64" t="s">
        <v>952</v>
      </c>
      <c r="AH676" s="64"/>
      <c r="AI676" s="65">
        <v>7.3732776600000003</v>
      </c>
      <c r="AJ676" s="66">
        <v>7.3732776600000003</v>
      </c>
    </row>
    <row r="677" spans="25:36" ht="15.75" customHeight="1">
      <c r="Y677" s="63"/>
      <c r="Z677" s="64" t="s">
        <v>306</v>
      </c>
      <c r="AA677" s="64"/>
      <c r="AB677" s="65">
        <v>8.3357499999999994E-3</v>
      </c>
      <c r="AC677" s="66">
        <v>8.3357499999999994E-3</v>
      </c>
      <c r="AF677" s="63"/>
      <c r="AG677" s="64" t="s">
        <v>1129</v>
      </c>
      <c r="AH677" s="64"/>
      <c r="AI677" s="65">
        <v>4.01894258</v>
      </c>
      <c r="AJ677" s="66">
        <v>4.01894258</v>
      </c>
    </row>
    <row r="678" spans="25:36" ht="15.75" customHeight="1">
      <c r="Y678" s="63"/>
      <c r="Z678" s="64" t="s">
        <v>53</v>
      </c>
      <c r="AA678" s="64"/>
      <c r="AB678" s="65">
        <v>5.0601999999999999E-3</v>
      </c>
      <c r="AC678" s="66">
        <v>5.0601999999999999E-3</v>
      </c>
      <c r="AF678" s="63"/>
      <c r="AG678" s="64" t="s">
        <v>1363</v>
      </c>
      <c r="AH678" s="64"/>
      <c r="AI678" s="65">
        <v>3.78632532</v>
      </c>
      <c r="AJ678" s="66">
        <v>3.78632532</v>
      </c>
    </row>
    <row r="679" spans="25:36" ht="15.75" customHeight="1">
      <c r="Y679" s="60" t="s">
        <v>1534</v>
      </c>
      <c r="Z679" s="55"/>
      <c r="AA679" s="60"/>
      <c r="AB679" s="61">
        <v>1.1600088200000003</v>
      </c>
      <c r="AC679" s="62">
        <v>1.1600088200000003</v>
      </c>
      <c r="AF679" s="63"/>
      <c r="AG679" s="64" t="s">
        <v>2083</v>
      </c>
      <c r="AH679" s="64"/>
      <c r="AI679" s="65">
        <v>2.8669864600000001</v>
      </c>
      <c r="AJ679" s="66">
        <v>2.8669864600000001</v>
      </c>
    </row>
    <row r="680" spans="25:36" ht="15.75" customHeight="1">
      <c r="Y680" s="60" t="s">
        <v>1331</v>
      </c>
      <c r="Z680" s="60" t="s">
        <v>217</v>
      </c>
      <c r="AA680" s="60"/>
      <c r="AB680" s="61">
        <v>1.0712910600000001</v>
      </c>
      <c r="AC680" s="62">
        <v>1.0712910600000001</v>
      </c>
      <c r="AF680" s="63"/>
      <c r="AG680" s="64" t="s">
        <v>1334</v>
      </c>
      <c r="AH680" s="64"/>
      <c r="AI680" s="65">
        <v>2.6000854999999996</v>
      </c>
      <c r="AJ680" s="66">
        <v>2.6000854999999996</v>
      </c>
    </row>
    <row r="681" spans="25:36" ht="15.75" customHeight="1">
      <c r="Y681" s="63"/>
      <c r="Z681" s="64" t="s">
        <v>202</v>
      </c>
      <c r="AA681" s="64"/>
      <c r="AB681" s="65">
        <v>3.9404379999999996E-2</v>
      </c>
      <c r="AC681" s="66">
        <v>3.9404379999999996E-2</v>
      </c>
      <c r="AF681" s="63"/>
      <c r="AG681" s="64" t="s">
        <v>1200</v>
      </c>
      <c r="AH681" s="64"/>
      <c r="AI681" s="65">
        <v>2.0781444800000002</v>
      </c>
      <c r="AJ681" s="66">
        <v>2.0781444800000002</v>
      </c>
    </row>
    <row r="682" spans="25:36" ht="15.75" customHeight="1">
      <c r="Y682" s="63"/>
      <c r="Z682" s="64" t="s">
        <v>128</v>
      </c>
      <c r="AA682" s="64"/>
      <c r="AB682" s="65">
        <v>3.8527440000000003E-2</v>
      </c>
      <c r="AC682" s="66">
        <v>3.8527440000000003E-2</v>
      </c>
      <c r="AF682" s="63"/>
      <c r="AG682" s="64" t="s">
        <v>2047</v>
      </c>
      <c r="AH682" s="64"/>
      <c r="AI682" s="65">
        <v>1.73189945</v>
      </c>
      <c r="AJ682" s="66">
        <v>1.73189945</v>
      </c>
    </row>
    <row r="683" spans="25:36" ht="15.75" customHeight="1">
      <c r="Y683" s="60" t="s">
        <v>1570</v>
      </c>
      <c r="Z683" s="55"/>
      <c r="AA683" s="60"/>
      <c r="AB683" s="61">
        <v>1.1492228799999999</v>
      </c>
      <c r="AC683" s="62">
        <v>1.1492228799999999</v>
      </c>
      <c r="AF683" s="63"/>
      <c r="AG683" s="64" t="s">
        <v>1043</v>
      </c>
      <c r="AH683" s="64"/>
      <c r="AI683" s="65">
        <v>1.55038484</v>
      </c>
      <c r="AJ683" s="66">
        <v>1.55038484</v>
      </c>
    </row>
    <row r="684" spans="25:36" ht="15.75" customHeight="1">
      <c r="Y684" s="60" t="s">
        <v>1237</v>
      </c>
      <c r="Z684" s="60" t="s">
        <v>120</v>
      </c>
      <c r="AA684" s="60"/>
      <c r="AB684" s="61">
        <v>0.15140381999999999</v>
      </c>
      <c r="AC684" s="62">
        <v>0.15140381999999999</v>
      </c>
      <c r="AF684" s="63"/>
      <c r="AG684" s="64" t="s">
        <v>1379</v>
      </c>
      <c r="AH684" s="64"/>
      <c r="AI684" s="65">
        <v>1.4994595800000001</v>
      </c>
      <c r="AJ684" s="66">
        <v>1.4994595800000001</v>
      </c>
    </row>
    <row r="685" spans="25:36" ht="15.75" customHeight="1">
      <c r="Y685" s="63"/>
      <c r="Z685" s="64" t="s">
        <v>128</v>
      </c>
      <c r="AA685" s="64"/>
      <c r="AB685" s="65">
        <v>0.14822232000000002</v>
      </c>
      <c r="AC685" s="66">
        <v>0.14822232000000002</v>
      </c>
      <c r="AF685" s="63"/>
      <c r="AG685" s="64" t="s">
        <v>1276</v>
      </c>
      <c r="AH685" s="64"/>
      <c r="AI685" s="65">
        <v>1.44743222</v>
      </c>
      <c r="AJ685" s="66">
        <v>1.44743222</v>
      </c>
    </row>
    <row r="686" spans="25:36" ht="15.75" customHeight="1">
      <c r="Y686" s="63"/>
      <c r="Z686" s="64" t="s">
        <v>202</v>
      </c>
      <c r="AA686" s="64"/>
      <c r="AB686" s="65">
        <v>0.13295609</v>
      </c>
      <c r="AC686" s="66">
        <v>0.13295609</v>
      </c>
      <c r="AF686" s="63"/>
      <c r="AG686" s="64" t="s">
        <v>1352</v>
      </c>
      <c r="AH686" s="64"/>
      <c r="AI686" s="65">
        <v>1.42588874</v>
      </c>
      <c r="AJ686" s="66">
        <v>1.42588874</v>
      </c>
    </row>
    <row r="687" spans="25:36" ht="15.75" customHeight="1">
      <c r="Y687" s="63"/>
      <c r="Z687" s="64" t="s">
        <v>244</v>
      </c>
      <c r="AA687" s="64"/>
      <c r="AB687" s="65">
        <v>0.13160996999999999</v>
      </c>
      <c r="AC687" s="66">
        <v>0.13160996999999999</v>
      </c>
      <c r="AF687" s="63"/>
      <c r="AG687" s="64" t="s">
        <v>1401</v>
      </c>
      <c r="AH687" s="64"/>
      <c r="AI687" s="65">
        <v>1.3479239199999999</v>
      </c>
      <c r="AJ687" s="66">
        <v>1.3479239199999999</v>
      </c>
    </row>
    <row r="688" spans="25:36" ht="15.75" customHeight="1">
      <c r="Y688" s="63"/>
      <c r="Z688" s="64" t="s">
        <v>193</v>
      </c>
      <c r="AA688" s="64"/>
      <c r="AB688" s="65">
        <v>0.12441486</v>
      </c>
      <c r="AC688" s="66">
        <v>0.12441486</v>
      </c>
      <c r="AF688" s="63"/>
      <c r="AG688" s="64" t="s">
        <v>1332</v>
      </c>
      <c r="AH688" s="64"/>
      <c r="AI688" s="65">
        <v>1.2405546599999999</v>
      </c>
      <c r="AJ688" s="66">
        <v>1.2405546599999999</v>
      </c>
    </row>
    <row r="689" spans="25:36" ht="15.75" customHeight="1">
      <c r="Y689" s="63"/>
      <c r="Z689" s="64" t="s">
        <v>38</v>
      </c>
      <c r="AA689" s="64"/>
      <c r="AB689" s="65">
        <v>0.11061896</v>
      </c>
      <c r="AC689" s="66">
        <v>0.11061896</v>
      </c>
      <c r="AF689" s="63"/>
      <c r="AG689" s="64" t="s">
        <v>2107</v>
      </c>
      <c r="AH689" s="64"/>
      <c r="AI689" s="65">
        <v>1.0145</v>
      </c>
      <c r="AJ689" s="66">
        <v>1.0145</v>
      </c>
    </row>
    <row r="690" spans="25:36" ht="15.75" customHeight="1">
      <c r="Y690" s="63"/>
      <c r="Z690" s="64" t="s">
        <v>87</v>
      </c>
      <c r="AA690" s="64"/>
      <c r="AB690" s="65">
        <v>9.9985770000000002E-2</v>
      </c>
      <c r="AC690" s="66">
        <v>9.9985770000000002E-2</v>
      </c>
      <c r="AF690" s="63"/>
      <c r="AG690" s="64" t="s">
        <v>896</v>
      </c>
      <c r="AH690" s="64"/>
      <c r="AI690" s="65">
        <v>0.97072968000000004</v>
      </c>
      <c r="AJ690" s="66">
        <v>0.97072968000000004</v>
      </c>
    </row>
    <row r="691" spans="25:36" ht="15.75" customHeight="1">
      <c r="Y691" s="63"/>
      <c r="Z691" s="64" t="s">
        <v>217</v>
      </c>
      <c r="AA691" s="64"/>
      <c r="AB691" s="65">
        <v>9.5305139999999997E-2</v>
      </c>
      <c r="AC691" s="66">
        <v>9.5305139999999997E-2</v>
      </c>
      <c r="AF691" s="63"/>
      <c r="AG691" s="64" t="s">
        <v>2033</v>
      </c>
      <c r="AH691" s="64"/>
      <c r="AI691" s="65">
        <v>0.78444387999999998</v>
      </c>
      <c r="AJ691" s="66">
        <v>0.78444387999999998</v>
      </c>
    </row>
    <row r="692" spans="25:36" ht="15.75" customHeight="1">
      <c r="Y692" s="63"/>
      <c r="Z692" s="64" t="s">
        <v>210</v>
      </c>
      <c r="AA692" s="64"/>
      <c r="AB692" s="65">
        <v>5.7963750000000001E-2</v>
      </c>
      <c r="AC692" s="66">
        <v>5.7963750000000001E-2</v>
      </c>
      <c r="AF692" s="63"/>
      <c r="AG692" s="64" t="s">
        <v>1305</v>
      </c>
      <c r="AH692" s="64"/>
      <c r="AI692" s="65">
        <v>0.61799999999999999</v>
      </c>
      <c r="AJ692" s="66">
        <v>0.61799999999999999</v>
      </c>
    </row>
    <row r="693" spans="25:36" ht="15.75" customHeight="1">
      <c r="Y693" s="63"/>
      <c r="Z693" s="64" t="s">
        <v>45</v>
      </c>
      <c r="AA693" s="64"/>
      <c r="AB693" s="65">
        <v>3.8879910000000004E-2</v>
      </c>
      <c r="AC693" s="66">
        <v>3.8879910000000004E-2</v>
      </c>
      <c r="AF693" s="63"/>
      <c r="AG693" s="64" t="s">
        <v>2048</v>
      </c>
      <c r="AH693" s="64"/>
      <c r="AI693" s="65">
        <v>0.5790763000000001</v>
      </c>
      <c r="AJ693" s="66">
        <v>0.5790763000000001</v>
      </c>
    </row>
    <row r="694" spans="25:36" ht="15.75" customHeight="1">
      <c r="Y694" s="63"/>
      <c r="Z694" s="64" t="s">
        <v>319</v>
      </c>
      <c r="AA694" s="64"/>
      <c r="AB694" s="65">
        <v>3.4703050000000006E-2</v>
      </c>
      <c r="AC694" s="66">
        <v>3.4703050000000006E-2</v>
      </c>
      <c r="AF694" s="63"/>
      <c r="AG694" s="64" t="s">
        <v>1145</v>
      </c>
      <c r="AH694" s="64"/>
      <c r="AI694" s="65">
        <v>0.54232360000000002</v>
      </c>
      <c r="AJ694" s="66">
        <v>0.54232360000000002</v>
      </c>
    </row>
    <row r="695" spans="25:36" ht="15.75" customHeight="1">
      <c r="Y695" s="63"/>
      <c r="Z695" s="64" t="s">
        <v>172</v>
      </c>
      <c r="AA695" s="64"/>
      <c r="AB695" s="65">
        <v>9.6857099999999984E-3</v>
      </c>
      <c r="AC695" s="66">
        <v>9.6857099999999984E-3</v>
      </c>
      <c r="AF695" s="63"/>
      <c r="AG695" s="64" t="s">
        <v>1267</v>
      </c>
      <c r="AH695" s="64"/>
      <c r="AI695" s="65">
        <v>0.529111</v>
      </c>
      <c r="AJ695" s="66">
        <v>0.529111</v>
      </c>
    </row>
    <row r="696" spans="25:36" ht="15.75" customHeight="1">
      <c r="Y696" s="60" t="s">
        <v>1524</v>
      </c>
      <c r="Z696" s="55"/>
      <c r="AA696" s="60"/>
      <c r="AB696" s="61">
        <v>1.13574935</v>
      </c>
      <c r="AC696" s="62">
        <v>1.13574935</v>
      </c>
      <c r="AF696" s="63"/>
      <c r="AG696" s="64" t="s">
        <v>2046</v>
      </c>
      <c r="AH696" s="64"/>
      <c r="AI696" s="65">
        <v>0.37763302000000004</v>
      </c>
      <c r="AJ696" s="66">
        <v>0.37763302000000004</v>
      </c>
    </row>
    <row r="697" spans="25:36" ht="15.75" customHeight="1">
      <c r="Y697" s="60" t="s">
        <v>1328</v>
      </c>
      <c r="Z697" s="60" t="s">
        <v>83</v>
      </c>
      <c r="AA697" s="60"/>
      <c r="AB697" s="61">
        <v>1.0941209999999999</v>
      </c>
      <c r="AC697" s="62">
        <v>1.0941209999999999</v>
      </c>
      <c r="AF697" s="63"/>
      <c r="AG697" s="64" t="s">
        <v>1132</v>
      </c>
      <c r="AH697" s="64"/>
      <c r="AI697" s="65">
        <v>0.33936028000000001</v>
      </c>
      <c r="AJ697" s="66">
        <v>0.33936028000000001</v>
      </c>
    </row>
    <row r="698" spans="25:36" ht="15.75" customHeight="1">
      <c r="Y698" s="60" t="s">
        <v>1577</v>
      </c>
      <c r="Z698" s="55"/>
      <c r="AA698" s="60"/>
      <c r="AB698" s="61">
        <v>1.0941209999999999</v>
      </c>
      <c r="AC698" s="62">
        <v>1.0941209999999999</v>
      </c>
      <c r="AF698" s="63"/>
      <c r="AG698" s="64" t="s">
        <v>1073</v>
      </c>
      <c r="AH698" s="64"/>
      <c r="AI698" s="65">
        <v>0.31596485999999996</v>
      </c>
      <c r="AJ698" s="66">
        <v>0.31596485999999996</v>
      </c>
    </row>
    <row r="699" spans="25:36" ht="15.75" customHeight="1">
      <c r="Y699" s="60" t="s">
        <v>972</v>
      </c>
      <c r="Z699" s="60" t="s">
        <v>217</v>
      </c>
      <c r="AA699" s="60"/>
      <c r="AB699" s="61">
        <v>0.67700000000000005</v>
      </c>
      <c r="AC699" s="62">
        <v>0.67700000000000005</v>
      </c>
      <c r="AF699" s="63"/>
      <c r="AG699" s="64" t="s">
        <v>1360</v>
      </c>
      <c r="AH699" s="64"/>
      <c r="AI699" s="65">
        <v>0.28325</v>
      </c>
      <c r="AJ699" s="66">
        <v>0.28325</v>
      </c>
    </row>
    <row r="700" spans="25:36" ht="15.75" customHeight="1">
      <c r="Y700" s="63"/>
      <c r="Z700" s="64" t="s">
        <v>45</v>
      </c>
      <c r="AA700" s="64"/>
      <c r="AB700" s="65">
        <v>0.21</v>
      </c>
      <c r="AC700" s="66">
        <v>0.21</v>
      </c>
      <c r="AF700" s="63"/>
      <c r="AG700" s="64" t="s">
        <v>1349</v>
      </c>
      <c r="AH700" s="64"/>
      <c r="AI700" s="65">
        <v>0.24915864000000001</v>
      </c>
      <c r="AJ700" s="66">
        <v>0.24915864000000001</v>
      </c>
    </row>
    <row r="701" spans="25:36" ht="15.75" customHeight="1">
      <c r="Y701" s="63"/>
      <c r="Z701" s="64" t="s">
        <v>138</v>
      </c>
      <c r="AA701" s="64"/>
      <c r="AB701" s="65">
        <v>0.13900000000000001</v>
      </c>
      <c r="AC701" s="66">
        <v>0.13900000000000001</v>
      </c>
      <c r="AF701" s="63"/>
      <c r="AG701" s="64" t="s">
        <v>1386</v>
      </c>
      <c r="AH701" s="64"/>
      <c r="AI701" s="65">
        <v>0.23437237999999999</v>
      </c>
      <c r="AJ701" s="66">
        <v>0.23437237999999999</v>
      </c>
    </row>
    <row r="702" spans="25:36" ht="15.75" customHeight="1">
      <c r="Y702" s="63"/>
      <c r="Z702" s="64" t="s">
        <v>187</v>
      </c>
      <c r="AA702" s="64"/>
      <c r="AB702" s="65">
        <v>1.4E-2</v>
      </c>
      <c r="AC702" s="66">
        <v>1.4E-2</v>
      </c>
      <c r="AF702" s="63"/>
      <c r="AG702" s="64" t="s">
        <v>1192</v>
      </c>
      <c r="AH702" s="64"/>
      <c r="AI702" s="65">
        <v>0.20642435999999997</v>
      </c>
      <c r="AJ702" s="66">
        <v>0.20642435999999997</v>
      </c>
    </row>
    <row r="703" spans="25:36" ht="15.75" customHeight="1">
      <c r="Y703" s="63"/>
      <c r="Z703" s="64" t="s">
        <v>319</v>
      </c>
      <c r="AA703" s="64"/>
      <c r="AB703" s="65">
        <v>1.0999999999999999E-2</v>
      </c>
      <c r="AC703" s="66">
        <v>1.0999999999999999E-2</v>
      </c>
      <c r="AF703" s="63"/>
      <c r="AG703" s="64" t="s">
        <v>1289</v>
      </c>
      <c r="AH703" s="64"/>
      <c r="AI703" s="65">
        <v>0.19276656</v>
      </c>
      <c r="AJ703" s="66">
        <v>0.19276656</v>
      </c>
    </row>
    <row r="704" spans="25:36" ht="15.75" customHeight="1">
      <c r="Y704" s="60" t="s">
        <v>1595</v>
      </c>
      <c r="Z704" s="55"/>
      <c r="AA704" s="60"/>
      <c r="AB704" s="61">
        <v>1.0509999999999999</v>
      </c>
      <c r="AC704" s="62">
        <v>1.0509999999999999</v>
      </c>
      <c r="AF704" s="63"/>
      <c r="AG704" s="64" t="s">
        <v>2030</v>
      </c>
      <c r="AH704" s="64"/>
      <c r="AI704" s="65">
        <v>0.18643000000000001</v>
      </c>
      <c r="AJ704" s="66">
        <v>0.18643000000000001</v>
      </c>
    </row>
    <row r="705" spans="25:36" ht="15.75" customHeight="1">
      <c r="Y705" s="60" t="s">
        <v>924</v>
      </c>
      <c r="Z705" s="60" t="s">
        <v>217</v>
      </c>
      <c r="AA705" s="60"/>
      <c r="AB705" s="61">
        <v>1.03712184</v>
      </c>
      <c r="AC705" s="62">
        <v>1.03712184</v>
      </c>
      <c r="AF705" s="63"/>
      <c r="AG705" s="64" t="s">
        <v>2087</v>
      </c>
      <c r="AH705" s="64"/>
      <c r="AI705" s="65">
        <v>0.18643000000000001</v>
      </c>
      <c r="AJ705" s="66">
        <v>0.18643000000000001</v>
      </c>
    </row>
    <row r="706" spans="25:36" ht="15.75" customHeight="1">
      <c r="Y706" s="60" t="s">
        <v>1632</v>
      </c>
      <c r="Z706" s="55"/>
      <c r="AA706" s="60"/>
      <c r="AB706" s="61">
        <v>1.03712184</v>
      </c>
      <c r="AC706" s="62">
        <v>1.03712184</v>
      </c>
      <c r="AF706" s="63"/>
      <c r="AG706" s="64" t="s">
        <v>937</v>
      </c>
      <c r="AH706" s="64"/>
      <c r="AI706" s="65">
        <v>0.17915614000000002</v>
      </c>
      <c r="AJ706" s="66">
        <v>0.17915614000000002</v>
      </c>
    </row>
    <row r="707" spans="25:36" ht="15.75" customHeight="1">
      <c r="Y707" s="60" t="s">
        <v>2058</v>
      </c>
      <c r="Z707" s="60" t="s">
        <v>38</v>
      </c>
      <c r="AA707" s="60"/>
      <c r="AB707" s="61">
        <v>1.0308139999999999</v>
      </c>
      <c r="AC707" s="62">
        <v>1.0308139999999999</v>
      </c>
      <c r="AF707" s="63"/>
      <c r="AG707" s="64" t="s">
        <v>1206</v>
      </c>
      <c r="AH707" s="64"/>
      <c r="AI707" s="65">
        <v>0.17163508</v>
      </c>
      <c r="AJ707" s="66">
        <v>0.17163508</v>
      </c>
    </row>
    <row r="708" spans="25:36" ht="15.75" customHeight="1">
      <c r="Y708" s="60" t="s">
        <v>2123</v>
      </c>
      <c r="Z708" s="55"/>
      <c r="AA708" s="60"/>
      <c r="AB708" s="61">
        <v>1.0308139999999999</v>
      </c>
      <c r="AC708" s="62">
        <v>1.0308139999999999</v>
      </c>
      <c r="AF708" s="63"/>
      <c r="AG708" s="64" t="s">
        <v>1104</v>
      </c>
      <c r="AH708" s="64"/>
      <c r="AI708" s="65">
        <v>0.15972622</v>
      </c>
      <c r="AJ708" s="66">
        <v>0.15972622</v>
      </c>
    </row>
    <row r="709" spans="25:36" ht="15.75" customHeight="1">
      <c r="Y709" s="60" t="s">
        <v>2107</v>
      </c>
      <c r="Z709" s="60" t="s">
        <v>120</v>
      </c>
      <c r="AA709" s="60"/>
      <c r="AB709" s="61">
        <v>1.0145</v>
      </c>
      <c r="AC709" s="62">
        <v>1.0145</v>
      </c>
      <c r="AF709" s="63"/>
      <c r="AG709" s="64" t="s">
        <v>1237</v>
      </c>
      <c r="AH709" s="64"/>
      <c r="AI709" s="65">
        <v>0.15140381999999999</v>
      </c>
      <c r="AJ709" s="66">
        <v>0.15140381999999999</v>
      </c>
    </row>
    <row r="710" spans="25:36" ht="15.75" customHeight="1">
      <c r="Y710" s="60" t="s">
        <v>2124</v>
      </c>
      <c r="Z710" s="55"/>
      <c r="AA710" s="60"/>
      <c r="AB710" s="61">
        <v>1.0145</v>
      </c>
      <c r="AC710" s="62">
        <v>1.0145</v>
      </c>
      <c r="AF710" s="63"/>
      <c r="AG710" s="64" t="s">
        <v>1251</v>
      </c>
      <c r="AH710" s="64"/>
      <c r="AI710" s="65">
        <v>0.15065192000000002</v>
      </c>
      <c r="AJ710" s="66">
        <v>0.15065192000000002</v>
      </c>
    </row>
    <row r="711" spans="25:36" ht="15.75" customHeight="1">
      <c r="Y711" s="60" t="s">
        <v>1299</v>
      </c>
      <c r="Z711" s="60" t="s">
        <v>244</v>
      </c>
      <c r="AA711" s="60"/>
      <c r="AB711" s="61">
        <v>0.54730532999999992</v>
      </c>
      <c r="AC711" s="62">
        <v>0.54730532999999992</v>
      </c>
      <c r="AF711" s="63"/>
      <c r="AG711" s="64" t="s">
        <v>1212</v>
      </c>
      <c r="AH711" s="64"/>
      <c r="AI711" s="65">
        <v>0.13480228</v>
      </c>
      <c r="AJ711" s="66">
        <v>0.13480228</v>
      </c>
    </row>
    <row r="712" spans="25:36" ht="15.75" customHeight="1">
      <c r="Y712" s="63"/>
      <c r="Z712" s="64" t="s">
        <v>217</v>
      </c>
      <c r="AA712" s="64"/>
      <c r="AB712" s="65">
        <v>0.45204534000000002</v>
      </c>
      <c r="AC712" s="66">
        <v>0.45204534000000002</v>
      </c>
      <c r="AF712" s="63"/>
      <c r="AG712" s="64" t="s">
        <v>1325</v>
      </c>
      <c r="AH712" s="64"/>
      <c r="AI712" s="65">
        <v>0.12678120000000001</v>
      </c>
      <c r="AJ712" s="66">
        <v>0.12678120000000001</v>
      </c>
    </row>
    <row r="713" spans="25:36" ht="15.75" customHeight="1">
      <c r="Y713" s="60" t="s">
        <v>1554</v>
      </c>
      <c r="Z713" s="55"/>
      <c r="AA713" s="60"/>
      <c r="AB713" s="61">
        <v>0.99935066999999989</v>
      </c>
      <c r="AC713" s="62">
        <v>0.99935066999999989</v>
      </c>
      <c r="AF713" s="63"/>
      <c r="AG713" s="64" t="s">
        <v>1375</v>
      </c>
      <c r="AH713" s="64"/>
      <c r="AI713" s="65">
        <v>0.10433487999999999</v>
      </c>
      <c r="AJ713" s="66">
        <v>0.10433487999999999</v>
      </c>
    </row>
    <row r="714" spans="25:36" ht="15.75" customHeight="1">
      <c r="Y714" s="60" t="s">
        <v>2066</v>
      </c>
      <c r="Z714" s="60" t="s">
        <v>167</v>
      </c>
      <c r="AA714" s="60"/>
      <c r="AB714" s="61">
        <v>0.99909612000000003</v>
      </c>
      <c r="AC714" s="62">
        <v>0.99909612000000003</v>
      </c>
      <c r="AF714" s="63"/>
      <c r="AG714" s="64" t="s">
        <v>901</v>
      </c>
      <c r="AH714" s="64"/>
      <c r="AI714" s="65">
        <v>0.10219660000000001</v>
      </c>
      <c r="AJ714" s="66">
        <v>0.10219660000000001</v>
      </c>
    </row>
    <row r="715" spans="25:36" ht="15.75" customHeight="1">
      <c r="Y715" s="60" t="s">
        <v>2125</v>
      </c>
      <c r="Z715" s="55"/>
      <c r="AA715" s="60"/>
      <c r="AB715" s="61">
        <v>0.99909612000000003</v>
      </c>
      <c r="AC715" s="62">
        <v>0.99909612000000003</v>
      </c>
      <c r="AF715" s="63"/>
      <c r="AG715" s="64" t="s">
        <v>1364</v>
      </c>
      <c r="AH715" s="64"/>
      <c r="AI715" s="65">
        <v>9.6171100000000009E-2</v>
      </c>
      <c r="AJ715" s="66">
        <v>9.6171100000000009E-2</v>
      </c>
    </row>
    <row r="716" spans="25:36" ht="15.75" customHeight="1">
      <c r="Y716" s="60" t="s">
        <v>969</v>
      </c>
      <c r="Z716" s="60" t="s">
        <v>306</v>
      </c>
      <c r="AA716" s="60"/>
      <c r="AB716" s="61">
        <v>0.97837499999999999</v>
      </c>
      <c r="AC716" s="62">
        <v>0.97837499999999999</v>
      </c>
      <c r="AF716" s="63"/>
      <c r="AG716" s="64" t="s">
        <v>899</v>
      </c>
      <c r="AH716" s="64"/>
      <c r="AI716" s="65">
        <v>9.4216160000000007E-2</v>
      </c>
      <c r="AJ716" s="66">
        <v>9.4216160000000007E-2</v>
      </c>
    </row>
    <row r="717" spans="25:36" ht="15.75" customHeight="1">
      <c r="Y717" s="60" t="s">
        <v>1550</v>
      </c>
      <c r="Z717" s="55"/>
      <c r="AA717" s="60"/>
      <c r="AB717" s="61">
        <v>0.97837499999999999</v>
      </c>
      <c r="AC717" s="62">
        <v>0.97837499999999999</v>
      </c>
      <c r="AF717" s="63"/>
      <c r="AG717" s="64" t="s">
        <v>1197</v>
      </c>
      <c r="AH717" s="64"/>
      <c r="AI717" s="65">
        <v>9.2077880000000001E-2</v>
      </c>
      <c r="AJ717" s="66">
        <v>9.2077880000000001E-2</v>
      </c>
    </row>
    <row r="718" spans="25:36" ht="15.75" customHeight="1">
      <c r="Y718" s="60" t="s">
        <v>1117</v>
      </c>
      <c r="Z718" s="60" t="s">
        <v>244</v>
      </c>
      <c r="AA718" s="60"/>
      <c r="AB718" s="61">
        <v>0.68184765000000003</v>
      </c>
      <c r="AC718" s="62">
        <v>0.68184765000000003</v>
      </c>
      <c r="AF718" s="63"/>
      <c r="AG718" s="64" t="s">
        <v>986</v>
      </c>
      <c r="AH718" s="64"/>
      <c r="AI718" s="65">
        <v>8.8645920000000003E-2</v>
      </c>
      <c r="AJ718" s="66">
        <v>8.8645920000000003E-2</v>
      </c>
    </row>
    <row r="719" spans="25:36" ht="15.75" customHeight="1">
      <c r="Y719" s="63"/>
      <c r="Z719" s="64" t="s">
        <v>217</v>
      </c>
      <c r="AA719" s="64"/>
      <c r="AB719" s="65">
        <v>0.12727872000000001</v>
      </c>
      <c r="AC719" s="66">
        <v>0.12727872000000001</v>
      </c>
      <c r="AF719" s="63"/>
      <c r="AG719" s="64" t="s">
        <v>894</v>
      </c>
      <c r="AH719" s="64"/>
      <c r="AI719" s="65">
        <v>8.4365240000000008E-2</v>
      </c>
      <c r="AJ719" s="66">
        <v>8.4365240000000008E-2</v>
      </c>
    </row>
    <row r="720" spans="25:36" ht="15.75" customHeight="1">
      <c r="Y720" s="63"/>
      <c r="Z720" s="64" t="s">
        <v>202</v>
      </c>
      <c r="AA720" s="64"/>
      <c r="AB720" s="65">
        <v>6.1784190000000003E-2</v>
      </c>
      <c r="AC720" s="66">
        <v>6.1784190000000003E-2</v>
      </c>
      <c r="AF720" s="63"/>
      <c r="AG720" s="64" t="s">
        <v>904</v>
      </c>
      <c r="AH720" s="64"/>
      <c r="AI720" s="65">
        <v>8.1726380000000001E-2</v>
      </c>
      <c r="AJ720" s="66">
        <v>8.1726380000000001E-2</v>
      </c>
    </row>
    <row r="721" spans="25:36" ht="15.75" customHeight="1">
      <c r="Y721" s="63"/>
      <c r="Z721" s="64" t="s">
        <v>138</v>
      </c>
      <c r="AA721" s="64"/>
      <c r="AB721" s="65">
        <v>4.5059169999999996E-2</v>
      </c>
      <c r="AC721" s="66">
        <v>4.5059169999999996E-2</v>
      </c>
      <c r="AF721" s="63"/>
      <c r="AG721" s="64" t="s">
        <v>2064</v>
      </c>
      <c r="AH721" s="64"/>
      <c r="AI721" s="65">
        <v>7.7899999999999997E-2</v>
      </c>
      <c r="AJ721" s="66">
        <v>7.7899999999999997E-2</v>
      </c>
    </row>
    <row r="722" spans="25:36" ht="15.75" customHeight="1">
      <c r="Y722" s="63"/>
      <c r="Z722" s="64" t="s">
        <v>91</v>
      </c>
      <c r="AA722" s="64"/>
      <c r="AB722" s="65">
        <v>1.1541040000000001E-2</v>
      </c>
      <c r="AC722" s="66">
        <v>1.1541040000000001E-2</v>
      </c>
      <c r="AF722" s="63"/>
      <c r="AG722" s="64" t="s">
        <v>1346</v>
      </c>
      <c r="AH722" s="64"/>
      <c r="AI722" s="65">
        <v>7.0291320000000004E-2</v>
      </c>
      <c r="AJ722" s="66">
        <v>7.0291320000000004E-2</v>
      </c>
    </row>
    <row r="723" spans="25:36" ht="15.75" customHeight="1">
      <c r="Y723" s="63"/>
      <c r="Z723" s="64" t="s">
        <v>306</v>
      </c>
      <c r="AA723" s="64"/>
      <c r="AB723" s="65">
        <v>2.6872699999999998E-3</v>
      </c>
      <c r="AC723" s="66">
        <v>2.6872699999999998E-3</v>
      </c>
      <c r="AF723" s="63"/>
      <c r="AG723" s="64" t="s">
        <v>1244</v>
      </c>
      <c r="AH723" s="64"/>
      <c r="AI723" s="65">
        <v>6.8185999999999997E-2</v>
      </c>
      <c r="AJ723" s="66">
        <v>6.8185999999999997E-2</v>
      </c>
    </row>
    <row r="724" spans="25:36" ht="15.75" customHeight="1">
      <c r="Y724" s="60" t="s">
        <v>1529</v>
      </c>
      <c r="Z724" s="55"/>
      <c r="AA724" s="60"/>
      <c r="AB724" s="61">
        <v>0.93019804000000006</v>
      </c>
      <c r="AC724" s="62">
        <v>0.93019804000000006</v>
      </c>
      <c r="AF724" s="63"/>
      <c r="AG724" s="64" t="s">
        <v>1079</v>
      </c>
      <c r="AH724" s="64"/>
      <c r="AI724" s="65">
        <v>6.6680139999999999E-2</v>
      </c>
      <c r="AJ724" s="66">
        <v>6.6680139999999999E-2</v>
      </c>
    </row>
    <row r="725" spans="25:36" ht="15.75" customHeight="1">
      <c r="Y725" s="60" t="s">
        <v>1183</v>
      </c>
      <c r="Z725" s="60" t="s">
        <v>217</v>
      </c>
      <c r="AA725" s="60"/>
      <c r="AB725" s="61">
        <v>0.48133146000000004</v>
      </c>
      <c r="AC725" s="62">
        <v>0.48133146000000004</v>
      </c>
      <c r="AF725" s="63"/>
      <c r="AG725" s="64" t="s">
        <v>1218</v>
      </c>
      <c r="AH725" s="64"/>
      <c r="AI725" s="65">
        <v>6.5650139999999996E-2</v>
      </c>
      <c r="AJ725" s="66">
        <v>6.5650139999999996E-2</v>
      </c>
    </row>
    <row r="726" spans="25:36" ht="15.75" customHeight="1">
      <c r="Y726" s="63"/>
      <c r="Z726" s="64" t="s">
        <v>244</v>
      </c>
      <c r="AA726" s="64"/>
      <c r="AB726" s="65">
        <v>0.22646616</v>
      </c>
      <c r="AC726" s="66">
        <v>0.22646616</v>
      </c>
      <c r="AF726" s="63"/>
      <c r="AG726" s="64" t="s">
        <v>1153</v>
      </c>
      <c r="AH726" s="64"/>
      <c r="AI726" s="65">
        <v>6.2829999999999997E-2</v>
      </c>
      <c r="AJ726" s="66">
        <v>6.2829999999999997E-2</v>
      </c>
    </row>
    <row r="727" spans="25:36" ht="15.75" customHeight="1">
      <c r="Y727" s="63"/>
      <c r="Z727" s="64" t="s">
        <v>45</v>
      </c>
      <c r="AA727" s="64"/>
      <c r="AB727" s="65">
        <v>0.11337541000000001</v>
      </c>
      <c r="AC727" s="66">
        <v>0.11337541000000001</v>
      </c>
      <c r="AF727" s="63"/>
      <c r="AG727" s="64" t="s">
        <v>2071</v>
      </c>
      <c r="AH727" s="64"/>
      <c r="AI727" s="65">
        <v>5.3840160000000005E-2</v>
      </c>
      <c r="AJ727" s="66">
        <v>5.3840160000000005E-2</v>
      </c>
    </row>
    <row r="728" spans="25:36" ht="15.75" customHeight="1">
      <c r="Y728" s="63"/>
      <c r="Z728" s="64" t="s">
        <v>202</v>
      </c>
      <c r="AA728" s="64"/>
      <c r="AB728" s="65">
        <v>8.1944809999999993E-2</v>
      </c>
      <c r="AC728" s="66">
        <v>8.1944809999999993E-2</v>
      </c>
      <c r="AF728" s="63"/>
      <c r="AG728" s="64" t="s">
        <v>1138</v>
      </c>
      <c r="AH728" s="64"/>
      <c r="AI728" s="65">
        <v>5.0632739999999996E-2</v>
      </c>
      <c r="AJ728" s="66">
        <v>5.0632739999999996E-2</v>
      </c>
    </row>
    <row r="729" spans="25:36" ht="15.75" customHeight="1">
      <c r="Y729" s="63"/>
      <c r="Z729" s="64" t="s">
        <v>91</v>
      </c>
      <c r="AA729" s="64"/>
      <c r="AB729" s="65">
        <v>1.6167999999999998E-2</v>
      </c>
      <c r="AC729" s="66">
        <v>1.6167999999999998E-2</v>
      </c>
      <c r="AF729" s="63"/>
      <c r="AG729" s="64" t="s">
        <v>1372</v>
      </c>
      <c r="AH729" s="64"/>
      <c r="AI729" s="65">
        <v>4.8780800000000006E-2</v>
      </c>
      <c r="AJ729" s="66">
        <v>4.8780800000000006E-2</v>
      </c>
    </row>
    <row r="730" spans="25:36" ht="15.75" customHeight="1">
      <c r="Y730" s="60" t="s">
        <v>1536</v>
      </c>
      <c r="Z730" s="55"/>
      <c r="AA730" s="60"/>
      <c r="AB730" s="61">
        <v>0.91928583999999991</v>
      </c>
      <c r="AC730" s="62">
        <v>0.91928583999999991</v>
      </c>
      <c r="AF730" s="63"/>
      <c r="AG730" s="64" t="s">
        <v>1402</v>
      </c>
      <c r="AH730" s="64"/>
      <c r="AI730" s="65">
        <v>4.2349480000000002E-2</v>
      </c>
      <c r="AJ730" s="66">
        <v>4.2349480000000002E-2</v>
      </c>
    </row>
    <row r="731" spans="25:36" ht="15.75" customHeight="1">
      <c r="Y731" s="60" t="s">
        <v>1253</v>
      </c>
      <c r="Z731" s="60" t="s">
        <v>202</v>
      </c>
      <c r="AA731" s="60"/>
      <c r="AB731" s="61">
        <v>0.39442509999999997</v>
      </c>
      <c r="AC731" s="62">
        <v>0.39442509999999997</v>
      </c>
      <c r="AF731" s="63"/>
      <c r="AG731" s="64" t="s">
        <v>1258</v>
      </c>
      <c r="AH731" s="64"/>
      <c r="AI731" s="65">
        <v>4.1436899999999999E-2</v>
      </c>
      <c r="AJ731" s="66">
        <v>4.1436899999999999E-2</v>
      </c>
    </row>
    <row r="732" spans="25:36" ht="15.75" customHeight="1">
      <c r="Y732" s="63"/>
      <c r="Z732" s="64" t="s">
        <v>244</v>
      </c>
      <c r="AA732" s="64"/>
      <c r="AB732" s="65">
        <v>0.23104116999999999</v>
      </c>
      <c r="AC732" s="66">
        <v>0.23104116999999999</v>
      </c>
      <c r="AF732" s="63"/>
      <c r="AG732" s="64" t="s">
        <v>979</v>
      </c>
      <c r="AH732" s="64"/>
      <c r="AI732" s="65">
        <v>4.1094940000000003E-2</v>
      </c>
      <c r="AJ732" s="66">
        <v>4.1094940000000003E-2</v>
      </c>
    </row>
    <row r="733" spans="25:36" ht="15.75" customHeight="1">
      <c r="Y733" s="63"/>
      <c r="Z733" s="64" t="s">
        <v>217</v>
      </c>
      <c r="AA733" s="64"/>
      <c r="AB733" s="65">
        <v>0.14272227000000001</v>
      </c>
      <c r="AC733" s="66">
        <v>0.14272227000000001</v>
      </c>
      <c r="AF733" s="63"/>
      <c r="AG733" s="64" t="s">
        <v>2089</v>
      </c>
      <c r="AH733" s="64"/>
      <c r="AI733" s="65">
        <v>4.0169999999999997E-2</v>
      </c>
      <c r="AJ733" s="66">
        <v>4.0169999999999997E-2</v>
      </c>
    </row>
    <row r="734" spans="25:36" ht="15.75" customHeight="1">
      <c r="Y734" s="63"/>
      <c r="Z734" s="64" t="s">
        <v>87</v>
      </c>
      <c r="AA734" s="64"/>
      <c r="AB734" s="65">
        <v>3.6647600000000002E-2</v>
      </c>
      <c r="AC734" s="66">
        <v>3.6647600000000002E-2</v>
      </c>
      <c r="AF734" s="63"/>
      <c r="AG734" s="64" t="s">
        <v>887</v>
      </c>
      <c r="AH734" s="64"/>
      <c r="AI734" s="65">
        <v>3.4943780000000001E-2</v>
      </c>
      <c r="AJ734" s="66">
        <v>3.4943780000000001E-2</v>
      </c>
    </row>
    <row r="735" spans="25:36" ht="15.75" customHeight="1">
      <c r="Y735" s="63"/>
      <c r="Z735" s="64" t="s">
        <v>120</v>
      </c>
      <c r="AA735" s="64"/>
      <c r="AB735" s="65">
        <v>3.3016480000000001E-2</v>
      </c>
      <c r="AC735" s="66">
        <v>3.3016480000000001E-2</v>
      </c>
      <c r="AF735" s="63"/>
      <c r="AG735" s="64" t="s">
        <v>1253</v>
      </c>
      <c r="AH735" s="64"/>
      <c r="AI735" s="65">
        <v>3.3016480000000001E-2</v>
      </c>
      <c r="AJ735" s="66">
        <v>3.3016480000000001E-2</v>
      </c>
    </row>
    <row r="736" spans="25:36" ht="15.75" customHeight="1">
      <c r="Y736" s="63"/>
      <c r="Z736" s="64" t="s">
        <v>128</v>
      </c>
      <c r="AA736" s="64"/>
      <c r="AB736" s="65">
        <v>2.5663439999999999E-2</v>
      </c>
      <c r="AC736" s="66">
        <v>2.5663439999999999E-2</v>
      </c>
      <c r="AF736" s="63"/>
      <c r="AG736" s="64" t="s">
        <v>1210</v>
      </c>
      <c r="AH736" s="64"/>
      <c r="AI736" s="65">
        <v>3.1699999999999999E-2</v>
      </c>
      <c r="AJ736" s="66">
        <v>3.1699999999999999E-2</v>
      </c>
    </row>
    <row r="737" spans="25:36" ht="15.75" customHeight="1">
      <c r="Y737" s="63"/>
      <c r="Z737" s="64" t="s">
        <v>138</v>
      </c>
      <c r="AA737" s="64"/>
      <c r="AB737" s="65">
        <v>1.0853700000000001E-2</v>
      </c>
      <c r="AC737" s="66">
        <v>1.0853700000000001E-2</v>
      </c>
      <c r="AF737" s="63"/>
      <c r="AG737" s="64" t="s">
        <v>1039</v>
      </c>
      <c r="AH737" s="64"/>
      <c r="AI737" s="65">
        <v>3.102566E-2</v>
      </c>
      <c r="AJ737" s="66">
        <v>3.102566E-2</v>
      </c>
    </row>
    <row r="738" spans="25:36" ht="15.75" customHeight="1">
      <c r="Y738" s="63"/>
      <c r="Z738" s="64" t="s">
        <v>193</v>
      </c>
      <c r="AA738" s="64"/>
      <c r="AB738" s="65">
        <v>1.0031120000000001E-2</v>
      </c>
      <c r="AC738" s="66">
        <v>1.0031120000000001E-2</v>
      </c>
      <c r="AF738" s="63"/>
      <c r="AG738" s="64" t="s">
        <v>966</v>
      </c>
      <c r="AH738" s="64"/>
      <c r="AI738" s="65">
        <v>3.09E-2</v>
      </c>
      <c r="AJ738" s="66">
        <v>3.09E-2</v>
      </c>
    </row>
    <row r="739" spans="25:36" ht="15.75" customHeight="1">
      <c r="Y739" s="63"/>
      <c r="Z739" s="64" t="s">
        <v>53</v>
      </c>
      <c r="AA739" s="64"/>
      <c r="AB739" s="65">
        <v>9.8653099999999987E-3</v>
      </c>
      <c r="AC739" s="66">
        <v>9.8653099999999987E-3</v>
      </c>
      <c r="AF739" s="63"/>
      <c r="AG739" s="64" t="s">
        <v>2093</v>
      </c>
      <c r="AH739" s="64"/>
      <c r="AI739" s="65">
        <v>3.0679999999999999E-2</v>
      </c>
      <c r="AJ739" s="66">
        <v>3.0679999999999999E-2</v>
      </c>
    </row>
    <row r="740" spans="25:36" ht="15.75" customHeight="1">
      <c r="Y740" s="63"/>
      <c r="Z740" s="64" t="s">
        <v>172</v>
      </c>
      <c r="AA740" s="64"/>
      <c r="AB740" s="65">
        <v>9.8161100000000012E-3</v>
      </c>
      <c r="AC740" s="66">
        <v>9.8161100000000012E-3</v>
      </c>
      <c r="AF740" s="63"/>
      <c r="AG740" s="64" t="s">
        <v>1205</v>
      </c>
      <c r="AH740" s="64"/>
      <c r="AI740" s="65">
        <v>2.9696959999999998E-2</v>
      </c>
      <c r="AJ740" s="66">
        <v>2.9696959999999998E-2</v>
      </c>
    </row>
    <row r="741" spans="25:36" ht="15.75" customHeight="1">
      <c r="Y741" s="63"/>
      <c r="Z741" s="64" t="s">
        <v>319</v>
      </c>
      <c r="AA741" s="64"/>
      <c r="AB741" s="65">
        <v>3.3333300000000002E-3</v>
      </c>
      <c r="AC741" s="66">
        <v>3.3333300000000002E-3</v>
      </c>
      <c r="AF741" s="63"/>
      <c r="AG741" s="64" t="s">
        <v>1070</v>
      </c>
      <c r="AH741" s="64"/>
      <c r="AI741" s="65">
        <v>2.7303240000000003E-2</v>
      </c>
      <c r="AJ741" s="66">
        <v>2.7303240000000003E-2</v>
      </c>
    </row>
    <row r="742" spans="25:36" ht="15.75" customHeight="1">
      <c r="Y742" s="63"/>
      <c r="Z742" s="64" t="s">
        <v>91</v>
      </c>
      <c r="AA742" s="64"/>
      <c r="AB742" s="65">
        <v>2.5731999999999999E-3</v>
      </c>
      <c r="AC742" s="66">
        <v>2.5731999999999999E-3</v>
      </c>
      <c r="AF742" s="63"/>
      <c r="AG742" s="64" t="s">
        <v>992</v>
      </c>
      <c r="AH742" s="64"/>
      <c r="AI742" s="65">
        <v>2.7303240000000003E-2</v>
      </c>
      <c r="AJ742" s="66">
        <v>2.7303240000000003E-2</v>
      </c>
    </row>
    <row r="743" spans="25:36" ht="15.75" customHeight="1">
      <c r="Y743" s="63"/>
      <c r="Z743" s="64" t="s">
        <v>210</v>
      </c>
      <c r="AA743" s="64"/>
      <c r="AB743" s="65">
        <v>2.0815199999999999E-3</v>
      </c>
      <c r="AC743" s="66">
        <v>2.0815199999999999E-3</v>
      </c>
      <c r="AF743" s="63"/>
      <c r="AG743" s="64" t="s">
        <v>1002</v>
      </c>
      <c r="AH743" s="64"/>
      <c r="AI743" s="65">
        <v>2.4672619999999999E-2</v>
      </c>
      <c r="AJ743" s="66">
        <v>2.4672619999999999E-2</v>
      </c>
    </row>
    <row r="744" spans="25:36" ht="15.75" customHeight="1">
      <c r="Y744" s="63"/>
      <c r="Z744" s="64" t="s">
        <v>45</v>
      </c>
      <c r="AA744" s="64"/>
      <c r="AB744" s="65">
        <v>2.00286E-3</v>
      </c>
      <c r="AC744" s="66">
        <v>2.00286E-3</v>
      </c>
      <c r="AF744" s="63"/>
      <c r="AG744" s="64" t="s">
        <v>1159</v>
      </c>
      <c r="AH744" s="64"/>
      <c r="AI744" s="65">
        <v>2.4511939999999999E-2</v>
      </c>
      <c r="AJ744" s="66">
        <v>2.4511939999999999E-2</v>
      </c>
    </row>
    <row r="745" spans="25:36" ht="15.75" customHeight="1">
      <c r="Y745" s="63"/>
      <c r="Z745" s="64" t="s">
        <v>38</v>
      </c>
      <c r="AA745" s="64"/>
      <c r="AB745" s="65">
        <v>1.7553599999999999E-3</v>
      </c>
      <c r="AC745" s="66">
        <v>1.7553599999999999E-3</v>
      </c>
      <c r="AF745" s="63"/>
      <c r="AG745" s="64" t="s">
        <v>1411</v>
      </c>
      <c r="AH745" s="64"/>
      <c r="AI745" s="65">
        <v>2.317294E-2</v>
      </c>
      <c r="AJ745" s="66">
        <v>2.317294E-2</v>
      </c>
    </row>
    <row r="746" spans="25:36" ht="15.75" customHeight="1">
      <c r="Y746" s="63"/>
      <c r="Z746" s="64" t="s">
        <v>310</v>
      </c>
      <c r="AA746" s="64"/>
      <c r="AB746" s="65">
        <v>4.1599999999999997E-4</v>
      </c>
      <c r="AC746" s="66">
        <v>4.1599999999999997E-4</v>
      </c>
      <c r="AF746" s="63"/>
      <c r="AG746" s="64" t="s">
        <v>1391</v>
      </c>
      <c r="AH746" s="64"/>
      <c r="AI746" s="65">
        <v>2.2915439999999999E-2</v>
      </c>
      <c r="AJ746" s="66">
        <v>2.2915439999999999E-2</v>
      </c>
    </row>
    <row r="747" spans="25:36" ht="15.75" customHeight="1">
      <c r="Y747" s="60" t="s">
        <v>1502</v>
      </c>
      <c r="Z747" s="55"/>
      <c r="AA747" s="60"/>
      <c r="AB747" s="61">
        <v>0.91624457000000015</v>
      </c>
      <c r="AC747" s="62">
        <v>0.91624457000000015</v>
      </c>
      <c r="AF747" s="63"/>
      <c r="AG747" s="64" t="s">
        <v>995</v>
      </c>
      <c r="AH747" s="64"/>
      <c r="AI747" s="65">
        <v>2.2866000000000001E-2</v>
      </c>
      <c r="AJ747" s="66">
        <v>2.2866000000000001E-2</v>
      </c>
    </row>
    <row r="748" spans="25:36" ht="15.75" customHeight="1">
      <c r="Y748" s="60" t="s">
        <v>895</v>
      </c>
      <c r="Z748" s="60" t="s">
        <v>244</v>
      </c>
      <c r="AA748" s="60"/>
      <c r="AB748" s="61">
        <v>0.42576674000000003</v>
      </c>
      <c r="AC748" s="62">
        <v>0.42576674000000003</v>
      </c>
      <c r="AF748" s="63"/>
      <c r="AG748" s="64" t="s">
        <v>1291</v>
      </c>
      <c r="AH748" s="64"/>
      <c r="AI748" s="65">
        <v>2.2340700000000002E-2</v>
      </c>
      <c r="AJ748" s="66">
        <v>2.2340700000000002E-2</v>
      </c>
    </row>
    <row r="749" spans="25:36" ht="15.75" customHeight="1">
      <c r="Y749" s="63"/>
      <c r="Z749" s="64" t="s">
        <v>217</v>
      </c>
      <c r="AA749" s="64"/>
      <c r="AB749" s="65">
        <v>0.38021206000000002</v>
      </c>
      <c r="AC749" s="66">
        <v>0.38021206000000002</v>
      </c>
      <c r="AF749" s="63"/>
      <c r="AG749" s="64" t="s">
        <v>1339</v>
      </c>
      <c r="AH749" s="64"/>
      <c r="AI749" s="65">
        <v>2.1298339999999999E-2</v>
      </c>
      <c r="AJ749" s="66">
        <v>2.1298339999999999E-2</v>
      </c>
    </row>
    <row r="750" spans="25:36" ht="15.75" customHeight="1">
      <c r="Y750" s="63"/>
      <c r="Z750" s="64" t="s">
        <v>128</v>
      </c>
      <c r="AA750" s="64"/>
      <c r="AB750" s="65">
        <v>6.2107700000000002E-2</v>
      </c>
      <c r="AC750" s="66">
        <v>6.2107700000000002E-2</v>
      </c>
      <c r="AF750" s="63"/>
      <c r="AG750" s="64" t="s">
        <v>1265</v>
      </c>
      <c r="AH750" s="64"/>
      <c r="AI750" s="65">
        <v>1.9545279999999998E-2</v>
      </c>
      <c r="AJ750" s="66">
        <v>1.9545279999999998E-2</v>
      </c>
    </row>
    <row r="751" spans="25:36" ht="15.75" customHeight="1">
      <c r="Y751" s="63"/>
      <c r="Z751" s="64" t="s">
        <v>38</v>
      </c>
      <c r="AA751" s="64"/>
      <c r="AB751" s="65">
        <v>2.6521759999999998E-2</v>
      </c>
      <c r="AC751" s="66">
        <v>2.6521759999999998E-2</v>
      </c>
      <c r="AF751" s="63"/>
      <c r="AG751" s="64" t="s">
        <v>933</v>
      </c>
      <c r="AH751" s="64"/>
      <c r="AI751" s="65">
        <v>1.8589439999999999E-2</v>
      </c>
      <c r="AJ751" s="66">
        <v>1.8589439999999999E-2</v>
      </c>
    </row>
    <row r="752" spans="25:36" ht="15.75" customHeight="1">
      <c r="Y752" s="63"/>
      <c r="Z752" s="64" t="s">
        <v>310</v>
      </c>
      <c r="AA752" s="64"/>
      <c r="AB752" s="65">
        <v>6.6689999999999996E-3</v>
      </c>
      <c r="AC752" s="66">
        <v>6.6689999999999996E-3</v>
      </c>
      <c r="AF752" s="63"/>
      <c r="AG752" s="64" t="s">
        <v>918</v>
      </c>
      <c r="AH752" s="64"/>
      <c r="AI752" s="65">
        <v>1.755E-2</v>
      </c>
      <c r="AJ752" s="66">
        <v>1.755E-2</v>
      </c>
    </row>
    <row r="753" spans="25:36" ht="15.75" customHeight="1">
      <c r="Y753" s="63"/>
      <c r="Z753" s="64" t="s">
        <v>319</v>
      </c>
      <c r="AA753" s="64"/>
      <c r="AB753" s="65">
        <v>4.9673699999999996E-3</v>
      </c>
      <c r="AC753" s="66">
        <v>4.9673699999999996E-3</v>
      </c>
      <c r="AF753" s="63"/>
      <c r="AG753" s="64" t="s">
        <v>1044</v>
      </c>
      <c r="AH753" s="64"/>
      <c r="AI753" s="65">
        <v>9.1113799999999988E-3</v>
      </c>
      <c r="AJ753" s="66">
        <v>9.1113799999999988E-3</v>
      </c>
    </row>
    <row r="754" spans="25:36" ht="15.75" customHeight="1">
      <c r="Y754" s="63"/>
      <c r="Z754" s="64" t="s">
        <v>91</v>
      </c>
      <c r="AA754" s="64"/>
      <c r="AB754" s="65">
        <v>4.9223999999999995E-3</v>
      </c>
      <c r="AC754" s="66">
        <v>4.9223999999999995E-3</v>
      </c>
      <c r="AF754" s="63"/>
      <c r="AG754" s="64" t="s">
        <v>2073</v>
      </c>
      <c r="AH754" s="64"/>
      <c r="AI754" s="65">
        <v>6.7980000000000002E-3</v>
      </c>
      <c r="AJ754" s="66">
        <v>6.7980000000000002E-3</v>
      </c>
    </row>
    <row r="755" spans="25:36" ht="15.75" customHeight="1">
      <c r="Y755" s="60" t="s">
        <v>1558</v>
      </c>
      <c r="Z755" s="55"/>
      <c r="AA755" s="60"/>
      <c r="AB755" s="61">
        <v>0.91116702999999999</v>
      </c>
      <c r="AC755" s="62">
        <v>0.91116702999999999</v>
      </c>
      <c r="AF755" s="63"/>
      <c r="AG755" s="64" t="s">
        <v>1209</v>
      </c>
      <c r="AH755" s="64"/>
      <c r="AI755" s="65">
        <v>4.1776800000000005E-3</v>
      </c>
      <c r="AJ755" s="66">
        <v>4.1776800000000005E-3</v>
      </c>
    </row>
    <row r="756" spans="25:36" ht="15.75" customHeight="1">
      <c r="Y756" s="60" t="s">
        <v>958</v>
      </c>
      <c r="Z756" s="60" t="s">
        <v>310</v>
      </c>
      <c r="AA756" s="60"/>
      <c r="AB756" s="61">
        <v>0.89564500000000002</v>
      </c>
      <c r="AC756" s="62">
        <v>0.89564500000000002</v>
      </c>
      <c r="AF756" s="63"/>
      <c r="AG756" s="64" t="s">
        <v>956</v>
      </c>
      <c r="AH756" s="64"/>
      <c r="AI756" s="65">
        <v>3.0982399999999999E-3</v>
      </c>
      <c r="AJ756" s="66">
        <v>3.0982399999999999E-3</v>
      </c>
    </row>
    <row r="757" spans="25:36" ht="15.75" customHeight="1">
      <c r="Y757" s="60" t="s">
        <v>1521</v>
      </c>
      <c r="Z757" s="55"/>
      <c r="AA757" s="60"/>
      <c r="AB757" s="61">
        <v>0.89564500000000002</v>
      </c>
      <c r="AC757" s="62">
        <v>0.89564500000000002</v>
      </c>
      <c r="AF757" s="63"/>
      <c r="AG757" s="64" t="s">
        <v>1317</v>
      </c>
      <c r="AH757" s="64"/>
      <c r="AI757" s="65">
        <v>2.0661799999999999E-3</v>
      </c>
      <c r="AJ757" s="66">
        <v>2.0661799999999999E-3</v>
      </c>
    </row>
    <row r="758" spans="25:36" ht="15.75" customHeight="1">
      <c r="Y758" s="60" t="s">
        <v>1088</v>
      </c>
      <c r="Z758" s="60" t="s">
        <v>244</v>
      </c>
      <c r="AA758" s="60"/>
      <c r="AB758" s="61">
        <v>0.60342000000000007</v>
      </c>
      <c r="AC758" s="62">
        <v>0.60342000000000007</v>
      </c>
      <c r="AF758" s="63"/>
      <c r="AG758" s="64" t="s">
        <v>1204</v>
      </c>
      <c r="AH758" s="64"/>
      <c r="AI758" s="65">
        <v>2.0600000000000002E-3</v>
      </c>
      <c r="AJ758" s="66">
        <v>2.0600000000000002E-3</v>
      </c>
    </row>
    <row r="759" spans="25:36" ht="15.75" customHeight="1">
      <c r="Y759" s="63"/>
      <c r="Z759" s="64" t="s">
        <v>217</v>
      </c>
      <c r="AA759" s="64"/>
      <c r="AB759" s="65">
        <v>0.20180735999999999</v>
      </c>
      <c r="AC759" s="66">
        <v>0.20180735999999999</v>
      </c>
      <c r="AF759" s="63"/>
      <c r="AG759" s="64" t="s">
        <v>948</v>
      </c>
      <c r="AH759" s="64"/>
      <c r="AI759" s="65">
        <v>1.854E-3</v>
      </c>
      <c r="AJ759" s="66">
        <v>1.854E-3</v>
      </c>
    </row>
    <row r="760" spans="25:36" ht="15.75" customHeight="1">
      <c r="Y760" s="63"/>
      <c r="Z760" s="64" t="s">
        <v>128</v>
      </c>
      <c r="AA760" s="64"/>
      <c r="AB760" s="65">
        <v>2.381496E-2</v>
      </c>
      <c r="AC760" s="66">
        <v>2.381496E-2</v>
      </c>
      <c r="AF760" s="63"/>
      <c r="AG760" s="64" t="s">
        <v>1228</v>
      </c>
      <c r="AH760" s="64"/>
      <c r="AI760" s="65">
        <v>1.6479999999999999E-3</v>
      </c>
      <c r="AJ760" s="66">
        <v>1.6479999999999999E-3</v>
      </c>
    </row>
    <row r="761" spans="25:36" ht="15.75" customHeight="1">
      <c r="Y761" s="63"/>
      <c r="Z761" s="64" t="s">
        <v>38</v>
      </c>
      <c r="AA761" s="64"/>
      <c r="AB761" s="65">
        <v>1.9546319999999999E-2</v>
      </c>
      <c r="AC761" s="66">
        <v>1.9546319999999999E-2</v>
      </c>
      <c r="AF761" s="63"/>
      <c r="AG761" s="64" t="s">
        <v>2074</v>
      </c>
      <c r="AH761" s="64"/>
      <c r="AI761" s="65">
        <v>1.0712E-3</v>
      </c>
      <c r="AJ761" s="66">
        <v>1.0712E-3</v>
      </c>
    </row>
    <row r="762" spans="25:36" ht="15.75" customHeight="1">
      <c r="Y762" s="63"/>
      <c r="Z762" s="64" t="s">
        <v>91</v>
      </c>
      <c r="AA762" s="64"/>
      <c r="AB762" s="65">
        <v>6.6231199999999997E-3</v>
      </c>
      <c r="AC762" s="66">
        <v>6.6231199999999997E-3</v>
      </c>
      <c r="AF762" s="63"/>
      <c r="AG762" s="64" t="s">
        <v>2040</v>
      </c>
      <c r="AH762" s="64"/>
      <c r="AI762" s="65">
        <v>1.0300000000000001E-3</v>
      </c>
      <c r="AJ762" s="66">
        <v>1.0300000000000001E-3</v>
      </c>
    </row>
    <row r="763" spans="25:36" ht="15.75" customHeight="1">
      <c r="Y763" s="63"/>
      <c r="Z763" s="64" t="s">
        <v>319</v>
      </c>
      <c r="AA763" s="64"/>
      <c r="AB763" s="65">
        <v>5.2383000000000009E-4</v>
      </c>
      <c r="AC763" s="66">
        <v>5.2383000000000009E-4</v>
      </c>
      <c r="AF763" s="63"/>
      <c r="AG763" s="64" t="s">
        <v>1013</v>
      </c>
      <c r="AH763" s="64"/>
      <c r="AI763" s="65">
        <v>8.9610000000000004E-4</v>
      </c>
      <c r="AJ763" s="66">
        <v>8.9610000000000004E-4</v>
      </c>
    </row>
    <row r="764" spans="25:36" ht="15.75" customHeight="1">
      <c r="Y764" s="63"/>
      <c r="Z764" s="64" t="s">
        <v>120</v>
      </c>
      <c r="AA764" s="64"/>
      <c r="AB764" s="65">
        <v>4.1199999999999999E-4</v>
      </c>
      <c r="AC764" s="66">
        <v>4.1199999999999999E-4</v>
      </c>
      <c r="AF764" s="63"/>
      <c r="AG764" s="64" t="s">
        <v>1362</v>
      </c>
      <c r="AH764" s="64"/>
      <c r="AI764" s="65">
        <v>6.3860000000000002E-4</v>
      </c>
      <c r="AJ764" s="66">
        <v>6.3860000000000002E-4</v>
      </c>
    </row>
    <row r="765" spans="25:36" ht="15.75" customHeight="1">
      <c r="Y765" s="60" t="s">
        <v>1546</v>
      </c>
      <c r="Z765" s="55"/>
      <c r="AA765" s="60"/>
      <c r="AB765" s="61">
        <v>0.85614759000000007</v>
      </c>
      <c r="AC765" s="62">
        <v>0.85614759000000007</v>
      </c>
      <c r="AF765" s="63"/>
      <c r="AG765" s="64" t="s">
        <v>1123</v>
      </c>
      <c r="AH765" s="64"/>
      <c r="AI765" s="65">
        <v>6.2418E-4</v>
      </c>
      <c r="AJ765" s="66">
        <v>6.2418E-4</v>
      </c>
    </row>
    <row r="766" spans="25:36" ht="15.75" customHeight="1">
      <c r="Y766" s="60" t="s">
        <v>882</v>
      </c>
      <c r="Z766" s="60" t="s">
        <v>217</v>
      </c>
      <c r="AA766" s="60"/>
      <c r="AB766" s="61">
        <v>0.84183300000000005</v>
      </c>
      <c r="AC766" s="62">
        <v>0.84183300000000005</v>
      </c>
      <c r="AF766" s="63"/>
      <c r="AG766" s="64" t="s">
        <v>1157</v>
      </c>
      <c r="AH766" s="64"/>
      <c r="AI766" s="65">
        <v>5.7679999999999993E-4</v>
      </c>
      <c r="AJ766" s="66">
        <v>5.7679999999999993E-4</v>
      </c>
    </row>
    <row r="767" spans="25:36" ht="15.75" customHeight="1">
      <c r="Y767" s="60" t="s">
        <v>1647</v>
      </c>
      <c r="Z767" s="55"/>
      <c r="AA767" s="60"/>
      <c r="AB767" s="61">
        <v>0.84183300000000005</v>
      </c>
      <c r="AC767" s="62">
        <v>0.84183300000000005</v>
      </c>
      <c r="AF767" s="63"/>
      <c r="AG767" s="64" t="s">
        <v>1286</v>
      </c>
      <c r="AH767" s="64"/>
      <c r="AI767" s="65">
        <v>5.6444000000000004E-4</v>
      </c>
      <c r="AJ767" s="66">
        <v>5.6444000000000004E-4</v>
      </c>
    </row>
    <row r="768" spans="25:36" ht="15.75" customHeight="1">
      <c r="Y768" s="60" t="s">
        <v>973</v>
      </c>
      <c r="Z768" s="60" t="s">
        <v>217</v>
      </c>
      <c r="AA768" s="60"/>
      <c r="AB768" s="61">
        <v>0.35830656</v>
      </c>
      <c r="AC768" s="62">
        <v>0.35830656</v>
      </c>
      <c r="AF768" s="63"/>
      <c r="AG768" s="64" t="s">
        <v>1088</v>
      </c>
      <c r="AH768" s="64"/>
      <c r="AI768" s="65">
        <v>4.1199999999999999E-4</v>
      </c>
      <c r="AJ768" s="66">
        <v>4.1199999999999999E-4</v>
      </c>
    </row>
    <row r="769" spans="25:36" ht="15.75" customHeight="1">
      <c r="Y769" s="63"/>
      <c r="Z769" s="64" t="s">
        <v>244</v>
      </c>
      <c r="AA769" s="64"/>
      <c r="AB769" s="65">
        <v>0.28118015999999996</v>
      </c>
      <c r="AC769" s="66">
        <v>0.28118015999999996</v>
      </c>
      <c r="AF769" s="63"/>
      <c r="AG769" s="64" t="s">
        <v>903</v>
      </c>
      <c r="AH769" s="64"/>
      <c r="AI769" s="65">
        <v>3.1518000000000003E-4</v>
      </c>
      <c r="AJ769" s="66">
        <v>3.1518000000000003E-4</v>
      </c>
    </row>
    <row r="770" spans="25:36" ht="15.75" customHeight="1">
      <c r="Y770" s="63"/>
      <c r="Z770" s="64" t="s">
        <v>128</v>
      </c>
      <c r="AA770" s="64"/>
      <c r="AB770" s="65">
        <v>0.14351604000000001</v>
      </c>
      <c r="AC770" s="66">
        <v>0.14351604000000001</v>
      </c>
      <c r="AF770" s="63"/>
      <c r="AG770" s="64" t="s">
        <v>1047</v>
      </c>
      <c r="AH770" s="64"/>
      <c r="AI770" s="65">
        <v>3.0899999999999998E-4</v>
      </c>
      <c r="AJ770" s="66">
        <v>3.0899999999999998E-4</v>
      </c>
    </row>
    <row r="771" spans="25:36" ht="15.75" customHeight="1">
      <c r="Y771" s="63"/>
      <c r="Z771" s="64" t="s">
        <v>61</v>
      </c>
      <c r="AA771" s="64"/>
      <c r="AB771" s="65">
        <v>2.2488000000000001E-2</v>
      </c>
      <c r="AC771" s="66">
        <v>2.2488000000000001E-2</v>
      </c>
      <c r="AF771" s="63"/>
      <c r="AG771" s="64" t="s">
        <v>1116</v>
      </c>
      <c r="AH771" s="64"/>
      <c r="AI771" s="65">
        <v>3.0899999999999998E-4</v>
      </c>
      <c r="AJ771" s="66">
        <v>3.0899999999999998E-4</v>
      </c>
    </row>
    <row r="772" spans="25:36" ht="15.75" customHeight="1">
      <c r="Y772" s="63"/>
      <c r="Z772" s="64" t="s">
        <v>91</v>
      </c>
      <c r="AA772" s="64"/>
      <c r="AB772" s="65">
        <v>1.498E-2</v>
      </c>
      <c r="AC772" s="66">
        <v>1.498E-2</v>
      </c>
      <c r="AF772" s="63"/>
      <c r="AG772" s="64" t="s">
        <v>1355</v>
      </c>
      <c r="AH772" s="64"/>
      <c r="AI772" s="65">
        <v>2.5750000000000002E-4</v>
      </c>
      <c r="AJ772" s="66">
        <v>2.5750000000000002E-4</v>
      </c>
    </row>
    <row r="773" spans="25:36" ht="15.75" customHeight="1">
      <c r="Y773" s="63"/>
      <c r="Z773" s="64" t="s">
        <v>202</v>
      </c>
      <c r="AA773" s="64"/>
      <c r="AB773" s="65">
        <v>1.1579450000000002E-2</v>
      </c>
      <c r="AC773" s="66">
        <v>1.1579450000000002E-2</v>
      </c>
      <c r="AF773" s="63"/>
      <c r="AG773" s="64" t="s">
        <v>982</v>
      </c>
      <c r="AH773" s="64"/>
      <c r="AI773" s="65">
        <v>2.4719999999999999E-4</v>
      </c>
      <c r="AJ773" s="66">
        <v>2.4719999999999999E-4</v>
      </c>
    </row>
    <row r="774" spans="25:36" ht="15.75" customHeight="1">
      <c r="Y774" s="60" t="s">
        <v>1544</v>
      </c>
      <c r="Z774" s="55"/>
      <c r="AA774" s="60"/>
      <c r="AB774" s="61">
        <v>0.8320502099999999</v>
      </c>
      <c r="AC774" s="62">
        <v>0.8320502099999999</v>
      </c>
      <c r="AF774" s="63"/>
      <c r="AG774" s="64" t="s">
        <v>994</v>
      </c>
      <c r="AH774" s="64"/>
      <c r="AI774" s="65">
        <v>2.4719999999999999E-4</v>
      </c>
      <c r="AJ774" s="66">
        <v>2.4719999999999999E-4</v>
      </c>
    </row>
    <row r="775" spans="25:36" ht="15.75" customHeight="1">
      <c r="Y775" s="60" t="s">
        <v>901</v>
      </c>
      <c r="Z775" s="60" t="s">
        <v>172</v>
      </c>
      <c r="AA775" s="60"/>
      <c r="AB775" s="61">
        <v>0.16060114</v>
      </c>
      <c r="AC775" s="62">
        <v>0.16060114</v>
      </c>
      <c r="AF775" s="63"/>
      <c r="AG775" s="64" t="s">
        <v>2094</v>
      </c>
      <c r="AH775" s="64"/>
      <c r="AI775" s="65">
        <v>2.0599999999999999E-4</v>
      </c>
      <c r="AJ775" s="66">
        <v>2.0599999999999999E-4</v>
      </c>
    </row>
    <row r="776" spans="25:36" ht="15.75" customHeight="1">
      <c r="Y776" s="63"/>
      <c r="Z776" s="64" t="s">
        <v>244</v>
      </c>
      <c r="AA776" s="64"/>
      <c r="AB776" s="65">
        <v>0.15877064999999999</v>
      </c>
      <c r="AC776" s="66">
        <v>0.15877064999999999</v>
      </c>
      <c r="AF776" s="63"/>
      <c r="AG776" s="64" t="s">
        <v>1390</v>
      </c>
      <c r="AH776" s="64"/>
      <c r="AI776" s="65">
        <v>1.4008E-4</v>
      </c>
      <c r="AJ776" s="66">
        <v>1.4008E-4</v>
      </c>
    </row>
    <row r="777" spans="25:36" ht="15.75" customHeight="1">
      <c r="Y777" s="63"/>
      <c r="Z777" s="64" t="s">
        <v>193</v>
      </c>
      <c r="AA777" s="64"/>
      <c r="AB777" s="65">
        <v>0.12136228</v>
      </c>
      <c r="AC777" s="66">
        <v>0.12136228</v>
      </c>
      <c r="AF777" s="63"/>
      <c r="AG777" s="64" t="s">
        <v>2080</v>
      </c>
      <c r="AH777" s="64"/>
      <c r="AI777" s="65">
        <v>5.9740000000000001E-5</v>
      </c>
      <c r="AJ777" s="66">
        <v>5.9740000000000001E-5</v>
      </c>
    </row>
    <row r="778" spans="25:36" ht="15.75" customHeight="1">
      <c r="Y778" s="63"/>
      <c r="Z778" s="64" t="s">
        <v>202</v>
      </c>
      <c r="AA778" s="64"/>
      <c r="AB778" s="65">
        <v>0.10493852000000001</v>
      </c>
      <c r="AC778" s="66">
        <v>0.10493852000000001</v>
      </c>
      <c r="AF778" s="63"/>
      <c r="AG778" s="64" t="s">
        <v>1082</v>
      </c>
      <c r="AH778" s="64"/>
      <c r="AI778" s="65">
        <v>1.4E-5</v>
      </c>
      <c r="AJ778" s="66">
        <v>1.4E-5</v>
      </c>
    </row>
    <row r="779" spans="25:36" ht="15.75" customHeight="1">
      <c r="Y779" s="63"/>
      <c r="Z779" s="64" t="s">
        <v>120</v>
      </c>
      <c r="AA779" s="64"/>
      <c r="AB779" s="65">
        <v>0.10219660000000001</v>
      </c>
      <c r="AC779" s="66">
        <v>0.10219660000000001</v>
      </c>
      <c r="AF779" s="63"/>
      <c r="AG779" s="64" t="s">
        <v>1220</v>
      </c>
      <c r="AH779" s="64"/>
      <c r="AI779" s="65">
        <v>6.1800000000000001E-6</v>
      </c>
      <c r="AJ779" s="66">
        <v>6.1800000000000001E-6</v>
      </c>
    </row>
    <row r="780" spans="25:36" ht="15.75" customHeight="1">
      <c r="Y780" s="63"/>
      <c r="Z780" s="64" t="s">
        <v>217</v>
      </c>
      <c r="AA780" s="64"/>
      <c r="AB780" s="65">
        <v>9.6721020000000005E-2</v>
      </c>
      <c r="AC780" s="66">
        <v>9.6721020000000005E-2</v>
      </c>
      <c r="AF780" s="60" t="s">
        <v>2126</v>
      </c>
      <c r="AG780" s="55"/>
      <c r="AH780" s="60"/>
      <c r="AI780" s="61">
        <v>56.493612450000008</v>
      </c>
      <c r="AJ780" s="62">
        <v>56.493612450000008</v>
      </c>
    </row>
    <row r="781" spans="25:36" ht="15.75" customHeight="1">
      <c r="Y781" s="63"/>
      <c r="Z781" s="64" t="s">
        <v>87</v>
      </c>
      <c r="AA781" s="64"/>
      <c r="AB781" s="65">
        <v>6.6612679999999994E-2</v>
      </c>
      <c r="AC781" s="66">
        <v>6.6612679999999994E-2</v>
      </c>
      <c r="AF781" s="60" t="s">
        <v>128</v>
      </c>
      <c r="AG781" s="60" t="s">
        <v>952</v>
      </c>
      <c r="AH781" s="60"/>
      <c r="AI781" s="61">
        <v>8.52885852</v>
      </c>
      <c r="AJ781" s="62">
        <v>8.52885852</v>
      </c>
    </row>
    <row r="782" spans="25:36" ht="15.75" customHeight="1">
      <c r="Y782" s="60" t="s">
        <v>1535</v>
      </c>
      <c r="Z782" s="55"/>
      <c r="AA782" s="60"/>
      <c r="AB782" s="61">
        <v>0.81120289000000001</v>
      </c>
      <c r="AC782" s="62">
        <v>0.81120289000000001</v>
      </c>
      <c r="AF782" s="63"/>
      <c r="AG782" s="64" t="s">
        <v>1380</v>
      </c>
      <c r="AH782" s="64"/>
      <c r="AI782" s="65">
        <v>5.8351894800000004</v>
      </c>
      <c r="AJ782" s="66">
        <v>5.8351894800000004</v>
      </c>
    </row>
    <row r="783" spans="25:36" ht="15.75" customHeight="1">
      <c r="Y783" s="60" t="s">
        <v>2033</v>
      </c>
      <c r="Z783" s="60" t="s">
        <v>120</v>
      </c>
      <c r="AA783" s="60"/>
      <c r="AB783" s="61">
        <v>0.78444387999999998</v>
      </c>
      <c r="AC783" s="62">
        <v>0.78444387999999998</v>
      </c>
      <c r="AF783" s="63"/>
      <c r="AG783" s="64" t="s">
        <v>1129</v>
      </c>
      <c r="AH783" s="64"/>
      <c r="AI783" s="65">
        <v>5.5558339200000004</v>
      </c>
      <c r="AJ783" s="66">
        <v>5.5558339200000004</v>
      </c>
    </row>
    <row r="784" spans="25:36" ht="15.75" customHeight="1">
      <c r="Y784" s="60" t="s">
        <v>2127</v>
      </c>
      <c r="Z784" s="55"/>
      <c r="AA784" s="60"/>
      <c r="AB784" s="61">
        <v>0.78444387999999998</v>
      </c>
      <c r="AC784" s="62">
        <v>0.78444387999999998</v>
      </c>
      <c r="AF784" s="63"/>
      <c r="AG784" s="64" t="s">
        <v>1276</v>
      </c>
      <c r="AH784" s="64"/>
      <c r="AI784" s="65">
        <v>3.9980246400000001</v>
      </c>
      <c r="AJ784" s="66">
        <v>3.9980246400000001</v>
      </c>
    </row>
    <row r="785" spans="25:36" ht="15.75" customHeight="1">
      <c r="Y785" s="60" t="s">
        <v>1087</v>
      </c>
      <c r="Z785" s="60" t="s">
        <v>202</v>
      </c>
      <c r="AA785" s="60"/>
      <c r="AB785" s="61">
        <v>0.22340424</v>
      </c>
      <c r="AC785" s="62">
        <v>0.22340424</v>
      </c>
      <c r="AF785" s="63"/>
      <c r="AG785" s="64" t="s">
        <v>1334</v>
      </c>
      <c r="AH785" s="64"/>
      <c r="AI785" s="65">
        <v>3.42346503</v>
      </c>
      <c r="AJ785" s="66">
        <v>3.42346503</v>
      </c>
    </row>
    <row r="786" spans="25:36" ht="15.75" customHeight="1">
      <c r="Y786" s="63"/>
      <c r="Z786" s="64" t="s">
        <v>128</v>
      </c>
      <c r="AA786" s="64"/>
      <c r="AB786" s="65">
        <v>0.20117664000000002</v>
      </c>
      <c r="AC786" s="66">
        <v>0.20117664000000002</v>
      </c>
      <c r="AF786" s="63"/>
      <c r="AG786" s="64" t="s">
        <v>908</v>
      </c>
      <c r="AH786" s="64"/>
      <c r="AI786" s="65">
        <v>2.7973296000000003</v>
      </c>
      <c r="AJ786" s="66">
        <v>2.7973296000000003</v>
      </c>
    </row>
    <row r="787" spans="25:36" ht="15.75" customHeight="1">
      <c r="Y787" s="63"/>
      <c r="Z787" s="64" t="s">
        <v>244</v>
      </c>
      <c r="AA787" s="64"/>
      <c r="AB787" s="65">
        <v>5.8969050000000002E-2</v>
      </c>
      <c r="AC787" s="66">
        <v>5.8969050000000002E-2</v>
      </c>
      <c r="AF787" s="63"/>
      <c r="AG787" s="64" t="s">
        <v>1073</v>
      </c>
      <c r="AH787" s="64"/>
      <c r="AI787" s="65">
        <v>2.5760814000000001</v>
      </c>
      <c r="AJ787" s="66">
        <v>2.5760814000000001</v>
      </c>
    </row>
    <row r="788" spans="25:36" ht="15.75" customHeight="1">
      <c r="Y788" s="63"/>
      <c r="Z788" s="64" t="s">
        <v>53</v>
      </c>
      <c r="AA788" s="64"/>
      <c r="AB788" s="65">
        <v>5.4955200000000003E-2</v>
      </c>
      <c r="AC788" s="66">
        <v>5.4955200000000003E-2</v>
      </c>
      <c r="AF788" s="63"/>
      <c r="AG788" s="64" t="s">
        <v>1379</v>
      </c>
      <c r="AH788" s="64"/>
      <c r="AI788" s="65">
        <v>1.7370253200000001</v>
      </c>
      <c r="AJ788" s="66">
        <v>1.7370253200000001</v>
      </c>
    </row>
    <row r="789" spans="25:36" ht="15.75" customHeight="1">
      <c r="Y789" s="63"/>
      <c r="Z789" s="64" t="s">
        <v>138</v>
      </c>
      <c r="AA789" s="64"/>
      <c r="AB789" s="65">
        <v>5.4583279999999998E-2</v>
      </c>
      <c r="AC789" s="66">
        <v>5.4583279999999998E-2</v>
      </c>
      <c r="AF789" s="63"/>
      <c r="AG789" s="64" t="s">
        <v>1043</v>
      </c>
      <c r="AH789" s="64"/>
      <c r="AI789" s="65">
        <v>1.3391743200000001</v>
      </c>
      <c r="AJ789" s="66">
        <v>1.3391743200000001</v>
      </c>
    </row>
    <row r="790" spans="25:36" ht="15.75" customHeight="1">
      <c r="Y790" s="63"/>
      <c r="Z790" s="64" t="s">
        <v>91</v>
      </c>
      <c r="AA790" s="64"/>
      <c r="AB790" s="65">
        <v>4.7491360000000003E-2</v>
      </c>
      <c r="AC790" s="66">
        <v>4.7491360000000003E-2</v>
      </c>
      <c r="AF790" s="63"/>
      <c r="AG790" s="64" t="s">
        <v>1079</v>
      </c>
      <c r="AH790" s="64"/>
      <c r="AI790" s="65">
        <v>1.25906148</v>
      </c>
      <c r="AJ790" s="66">
        <v>1.25906148</v>
      </c>
    </row>
    <row r="791" spans="25:36" ht="15.75" customHeight="1">
      <c r="Y791" s="63"/>
      <c r="Z791" s="64" t="s">
        <v>167</v>
      </c>
      <c r="AA791" s="64"/>
      <c r="AB791" s="65">
        <v>4.4764529999999997E-2</v>
      </c>
      <c r="AC791" s="66">
        <v>4.4764529999999997E-2</v>
      </c>
      <c r="AF791" s="63"/>
      <c r="AG791" s="64" t="s">
        <v>1206</v>
      </c>
      <c r="AH791" s="64"/>
      <c r="AI791" s="65">
        <v>1.2119089199999999</v>
      </c>
      <c r="AJ791" s="66">
        <v>1.2119089199999999</v>
      </c>
    </row>
    <row r="792" spans="25:36" ht="15.75" customHeight="1">
      <c r="Y792" s="63"/>
      <c r="Z792" s="64" t="s">
        <v>70</v>
      </c>
      <c r="AA792" s="64"/>
      <c r="AB792" s="65">
        <v>3.7325919999999999E-2</v>
      </c>
      <c r="AC792" s="66">
        <v>3.7325919999999999E-2</v>
      </c>
      <c r="AF792" s="63"/>
      <c r="AG792" s="64" t="s">
        <v>1346</v>
      </c>
      <c r="AH792" s="64"/>
      <c r="AI792" s="65">
        <v>1.0587681599999998</v>
      </c>
      <c r="AJ792" s="66">
        <v>1.0587681599999998</v>
      </c>
    </row>
    <row r="793" spans="25:36" ht="15.75" customHeight="1">
      <c r="Y793" s="63"/>
      <c r="Z793" s="64" t="s">
        <v>310</v>
      </c>
      <c r="AA793" s="64"/>
      <c r="AB793" s="65">
        <v>2.2718919999999997E-2</v>
      </c>
      <c r="AC793" s="66">
        <v>2.2718919999999997E-2</v>
      </c>
      <c r="AF793" s="63"/>
      <c r="AG793" s="64" t="s">
        <v>1197</v>
      </c>
      <c r="AH793" s="64"/>
      <c r="AI793" s="65">
        <v>1.0383559200000001</v>
      </c>
      <c r="AJ793" s="66">
        <v>1.0383559200000001</v>
      </c>
    </row>
    <row r="794" spans="25:36" ht="15.75" customHeight="1">
      <c r="Y794" s="63"/>
      <c r="Z794" s="64" t="s">
        <v>61</v>
      </c>
      <c r="AA794" s="64"/>
      <c r="AB794" s="65">
        <v>1.5830399999999998E-2</v>
      </c>
      <c r="AC794" s="66">
        <v>1.5830399999999998E-2</v>
      </c>
      <c r="AF794" s="63"/>
      <c r="AG794" s="64" t="s">
        <v>1128</v>
      </c>
      <c r="AH794" s="64"/>
      <c r="AI794" s="65">
        <v>0.93674148000000002</v>
      </c>
      <c r="AJ794" s="66">
        <v>0.93674148000000002</v>
      </c>
    </row>
    <row r="795" spans="25:36" ht="15.75" customHeight="1">
      <c r="Y795" s="63"/>
      <c r="Z795" s="64" t="s">
        <v>210</v>
      </c>
      <c r="AA795" s="64"/>
      <c r="AB795" s="65">
        <v>8.8749999999999992E-3</v>
      </c>
      <c r="AC795" s="66">
        <v>8.8749999999999992E-3</v>
      </c>
      <c r="AF795" s="63"/>
      <c r="AG795" s="64" t="s">
        <v>1200</v>
      </c>
      <c r="AH795" s="64"/>
      <c r="AI795" s="65">
        <v>0.88719395999999995</v>
      </c>
      <c r="AJ795" s="66">
        <v>0.88719395999999995</v>
      </c>
    </row>
    <row r="796" spans="25:36" ht="15.75" customHeight="1">
      <c r="Y796" s="63"/>
      <c r="Z796" s="64" t="s">
        <v>45</v>
      </c>
      <c r="AA796" s="64"/>
      <c r="AB796" s="65">
        <v>2.7280799999999999E-3</v>
      </c>
      <c r="AC796" s="66">
        <v>2.7280799999999999E-3</v>
      </c>
      <c r="AF796" s="63"/>
      <c r="AG796" s="64" t="s">
        <v>1218</v>
      </c>
      <c r="AH796" s="64"/>
      <c r="AI796" s="65">
        <v>0.81979032000000007</v>
      </c>
      <c r="AJ796" s="66">
        <v>0.81979032000000007</v>
      </c>
    </row>
    <row r="797" spans="25:36" ht="15.75" customHeight="1">
      <c r="Y797" s="63"/>
      <c r="Z797" s="64" t="s">
        <v>306</v>
      </c>
      <c r="AA797" s="64"/>
      <c r="AB797" s="65">
        <v>1.0436E-4</v>
      </c>
      <c r="AC797" s="66">
        <v>1.0436E-4</v>
      </c>
      <c r="AF797" s="63"/>
      <c r="AG797" s="64" t="s">
        <v>1386</v>
      </c>
      <c r="AH797" s="64"/>
      <c r="AI797" s="65">
        <v>0.79283988000000005</v>
      </c>
      <c r="AJ797" s="66">
        <v>0.79283988000000005</v>
      </c>
    </row>
    <row r="798" spans="25:36" ht="15.75" customHeight="1">
      <c r="Y798" s="60" t="s">
        <v>1511</v>
      </c>
      <c r="Z798" s="55"/>
      <c r="AA798" s="60"/>
      <c r="AB798" s="61">
        <v>0.77292698000000004</v>
      </c>
      <c r="AC798" s="62">
        <v>0.77292698000000004</v>
      </c>
      <c r="AF798" s="63"/>
      <c r="AG798" s="64" t="s">
        <v>934</v>
      </c>
      <c r="AH798" s="64"/>
      <c r="AI798" s="65">
        <v>0.67181483999999991</v>
      </c>
      <c r="AJ798" s="66">
        <v>0.67181483999999991</v>
      </c>
    </row>
    <row r="799" spans="25:36" ht="15.75" customHeight="1">
      <c r="Y799" s="60" t="s">
        <v>1061</v>
      </c>
      <c r="Z799" s="60" t="s">
        <v>217</v>
      </c>
      <c r="AA799" s="60"/>
      <c r="AB799" s="61">
        <v>0.74619611999999991</v>
      </c>
      <c r="AC799" s="62">
        <v>0.74619611999999991</v>
      </c>
      <c r="AF799" s="63"/>
      <c r="AG799" s="64" t="s">
        <v>1160</v>
      </c>
      <c r="AH799" s="64"/>
      <c r="AI799" s="65">
        <v>0.66068256000000003</v>
      </c>
      <c r="AJ799" s="66">
        <v>0.66068256000000003</v>
      </c>
    </row>
    <row r="800" spans="25:36" ht="15.75" customHeight="1">
      <c r="Y800" s="63"/>
      <c r="Z800" s="64" t="s">
        <v>310</v>
      </c>
      <c r="AA800" s="64"/>
      <c r="AB800" s="65">
        <v>7.5649899999999997E-3</v>
      </c>
      <c r="AC800" s="66">
        <v>7.5649899999999997E-3</v>
      </c>
      <c r="AF800" s="63"/>
      <c r="AG800" s="64" t="s">
        <v>1372</v>
      </c>
      <c r="AH800" s="64"/>
      <c r="AI800" s="65">
        <v>0.50793144000000001</v>
      </c>
      <c r="AJ800" s="66">
        <v>0.50793144000000001</v>
      </c>
    </row>
    <row r="801" spans="25:36" ht="15.75" customHeight="1">
      <c r="Y801" s="63"/>
      <c r="Z801" s="64" t="s">
        <v>306</v>
      </c>
      <c r="AA801" s="64"/>
      <c r="AB801" s="65">
        <v>4.6896799999999999E-3</v>
      </c>
      <c r="AC801" s="66">
        <v>4.6896799999999999E-3</v>
      </c>
      <c r="AF801" s="63"/>
      <c r="AG801" s="64" t="s">
        <v>1289</v>
      </c>
      <c r="AH801" s="64"/>
      <c r="AI801" s="65">
        <v>0.47020980000000001</v>
      </c>
      <c r="AJ801" s="66">
        <v>0.47020980000000001</v>
      </c>
    </row>
    <row r="802" spans="25:36" ht="15.75" customHeight="1">
      <c r="Y802" s="63"/>
      <c r="Z802" s="64" t="s">
        <v>138</v>
      </c>
      <c r="AA802" s="64"/>
      <c r="AB802" s="65">
        <v>7.5100000000000004E-4</v>
      </c>
      <c r="AC802" s="66">
        <v>7.5100000000000004E-4</v>
      </c>
      <c r="AF802" s="63"/>
      <c r="AG802" s="64" t="s">
        <v>933</v>
      </c>
      <c r="AH802" s="64"/>
      <c r="AI802" s="65">
        <v>0.39324876000000003</v>
      </c>
      <c r="AJ802" s="66">
        <v>0.39324876000000003</v>
      </c>
    </row>
    <row r="803" spans="25:36" ht="15.75" customHeight="1">
      <c r="Y803" s="60" t="s">
        <v>1654</v>
      </c>
      <c r="Z803" s="55"/>
      <c r="AA803" s="60"/>
      <c r="AB803" s="61">
        <v>0.75920178999999988</v>
      </c>
      <c r="AC803" s="62">
        <v>0.75920178999999988</v>
      </c>
      <c r="AF803" s="63"/>
      <c r="AG803" s="64" t="s">
        <v>1210</v>
      </c>
      <c r="AH803" s="64"/>
      <c r="AI803" s="65">
        <v>0.37728499999999998</v>
      </c>
      <c r="AJ803" s="66">
        <v>0.37728499999999998</v>
      </c>
    </row>
    <row r="804" spans="25:36" ht="15.75" customHeight="1">
      <c r="Y804" s="60" t="s">
        <v>1291</v>
      </c>
      <c r="Z804" s="60" t="s">
        <v>244</v>
      </c>
      <c r="AA804" s="60"/>
      <c r="AB804" s="61">
        <v>0.42475344000000004</v>
      </c>
      <c r="AC804" s="62">
        <v>0.42475344000000004</v>
      </c>
      <c r="AF804" s="63"/>
      <c r="AG804" s="64" t="s">
        <v>1360</v>
      </c>
      <c r="AH804" s="64"/>
      <c r="AI804" s="65">
        <v>0.37175940000000002</v>
      </c>
      <c r="AJ804" s="66">
        <v>0.37175940000000002</v>
      </c>
    </row>
    <row r="805" spans="25:36" ht="15.75" customHeight="1">
      <c r="Y805" s="63"/>
      <c r="Z805" s="64" t="s">
        <v>217</v>
      </c>
      <c r="AA805" s="64"/>
      <c r="AB805" s="65">
        <v>0.14702238000000001</v>
      </c>
      <c r="AC805" s="66">
        <v>0.14702238000000001</v>
      </c>
      <c r="AF805" s="63"/>
      <c r="AG805" s="64" t="s">
        <v>896</v>
      </c>
      <c r="AH805" s="64"/>
      <c r="AI805" s="65">
        <v>0.3710658</v>
      </c>
      <c r="AJ805" s="66">
        <v>0.3710658</v>
      </c>
    </row>
    <row r="806" spans="25:36" ht="15.75" customHeight="1">
      <c r="Y806" s="63"/>
      <c r="Z806" s="64" t="s">
        <v>128</v>
      </c>
      <c r="AA806" s="64"/>
      <c r="AB806" s="65">
        <v>5.2224E-2</v>
      </c>
      <c r="AC806" s="66">
        <v>5.2224E-2</v>
      </c>
      <c r="AF806" s="63"/>
      <c r="AG806" s="64" t="s">
        <v>1352</v>
      </c>
      <c r="AH806" s="64"/>
      <c r="AI806" s="65">
        <v>0.36512736000000001</v>
      </c>
      <c r="AJ806" s="66">
        <v>0.36512736000000001</v>
      </c>
    </row>
    <row r="807" spans="25:36" ht="15.75" customHeight="1">
      <c r="Y807" s="63"/>
      <c r="Z807" s="64" t="s">
        <v>193</v>
      </c>
      <c r="AA807" s="64"/>
      <c r="AB807" s="65">
        <v>4.1489850000000002E-2</v>
      </c>
      <c r="AC807" s="66">
        <v>4.1489850000000002E-2</v>
      </c>
      <c r="AF807" s="63"/>
      <c r="AG807" s="64" t="s">
        <v>1029</v>
      </c>
      <c r="AH807" s="64"/>
      <c r="AI807" s="65">
        <v>0.25273151999999999</v>
      </c>
      <c r="AJ807" s="66">
        <v>0.25273151999999999</v>
      </c>
    </row>
    <row r="808" spans="25:36" ht="15.75" customHeight="1">
      <c r="Y808" s="63"/>
      <c r="Z808" s="64" t="s">
        <v>38</v>
      </c>
      <c r="AA808" s="64"/>
      <c r="AB808" s="65">
        <v>2.661376E-2</v>
      </c>
      <c r="AC808" s="66">
        <v>2.661376E-2</v>
      </c>
      <c r="AF808" s="63"/>
      <c r="AG808" s="64" t="s">
        <v>1321</v>
      </c>
      <c r="AH808" s="64"/>
      <c r="AI808" s="65">
        <v>0.24751116000000001</v>
      </c>
      <c r="AJ808" s="66">
        <v>0.24751116000000001</v>
      </c>
    </row>
    <row r="809" spans="25:36" ht="15.75" customHeight="1">
      <c r="Y809" s="63"/>
      <c r="Z809" s="64" t="s">
        <v>120</v>
      </c>
      <c r="AA809" s="64"/>
      <c r="AB809" s="65">
        <v>2.2340700000000002E-2</v>
      </c>
      <c r="AC809" s="66">
        <v>2.2340700000000002E-2</v>
      </c>
      <c r="AF809" s="63"/>
      <c r="AG809" s="64" t="s">
        <v>990</v>
      </c>
      <c r="AH809" s="64"/>
      <c r="AI809" s="65">
        <v>0.20481804000000001</v>
      </c>
      <c r="AJ809" s="66">
        <v>0.20481804000000001</v>
      </c>
    </row>
    <row r="810" spans="25:36" ht="15.75" customHeight="1">
      <c r="Y810" s="63"/>
      <c r="Z810" s="64" t="s">
        <v>202</v>
      </c>
      <c r="AA810" s="64"/>
      <c r="AB810" s="65">
        <v>1.861701E-2</v>
      </c>
      <c r="AC810" s="66">
        <v>1.861701E-2</v>
      </c>
      <c r="AF810" s="63"/>
      <c r="AG810" s="64" t="s">
        <v>1132</v>
      </c>
      <c r="AH810" s="64"/>
      <c r="AI810" s="65">
        <v>0.20369399999999999</v>
      </c>
      <c r="AJ810" s="66">
        <v>0.20369399999999999</v>
      </c>
    </row>
    <row r="811" spans="25:36" ht="15.75" customHeight="1">
      <c r="Y811" s="63"/>
      <c r="Z811" s="64" t="s">
        <v>87</v>
      </c>
      <c r="AA811" s="64"/>
      <c r="AB811" s="65">
        <v>4.6543399999999999E-3</v>
      </c>
      <c r="AC811" s="66">
        <v>4.6543399999999999E-3</v>
      </c>
      <c r="AF811" s="63"/>
      <c r="AG811" s="64" t="s">
        <v>1087</v>
      </c>
      <c r="AH811" s="64"/>
      <c r="AI811" s="65">
        <v>0.20117664000000002</v>
      </c>
      <c r="AJ811" s="66">
        <v>0.20117664000000002</v>
      </c>
    </row>
    <row r="812" spans="25:36" ht="15.75" customHeight="1">
      <c r="Y812" s="63"/>
      <c r="Z812" s="64" t="s">
        <v>91</v>
      </c>
      <c r="AA812" s="64"/>
      <c r="AB812" s="65">
        <v>4.23136E-3</v>
      </c>
      <c r="AC812" s="66">
        <v>4.23136E-3</v>
      </c>
      <c r="AF812" s="63"/>
      <c r="AG812" s="64" t="s">
        <v>1414</v>
      </c>
      <c r="AH812" s="64"/>
      <c r="AI812" s="65">
        <v>0.18138048000000001</v>
      </c>
      <c r="AJ812" s="66">
        <v>0.18138048000000001</v>
      </c>
    </row>
    <row r="813" spans="25:36" ht="15.75" customHeight="1">
      <c r="Y813" s="63"/>
      <c r="Z813" s="64" t="s">
        <v>319</v>
      </c>
      <c r="AA813" s="64"/>
      <c r="AB813" s="65">
        <v>3.8498299999999998E-3</v>
      </c>
      <c r="AC813" s="66">
        <v>3.8498299999999998E-3</v>
      </c>
      <c r="AF813" s="63"/>
      <c r="AG813" s="64" t="s">
        <v>1201</v>
      </c>
      <c r="AH813" s="64"/>
      <c r="AI813" s="65">
        <v>0.16283076000000002</v>
      </c>
      <c r="AJ813" s="66">
        <v>0.16283076000000002</v>
      </c>
    </row>
    <row r="814" spans="25:36" ht="15.75" customHeight="1">
      <c r="Y814" s="63"/>
      <c r="Z814" s="64" t="s">
        <v>53</v>
      </c>
      <c r="AA814" s="64"/>
      <c r="AB814" s="65">
        <v>2.3715400000000001E-3</v>
      </c>
      <c r="AC814" s="66">
        <v>2.3715400000000001E-3</v>
      </c>
      <c r="AF814" s="63"/>
      <c r="AG814" s="64" t="s">
        <v>1271</v>
      </c>
      <c r="AH814" s="64"/>
      <c r="AI814" s="65">
        <v>0.15056832000000001</v>
      </c>
      <c r="AJ814" s="66">
        <v>0.15056832000000001</v>
      </c>
    </row>
    <row r="815" spans="25:36" ht="15.75" customHeight="1">
      <c r="Y815" s="63"/>
      <c r="Z815" s="64" t="s">
        <v>310</v>
      </c>
      <c r="AA815" s="64"/>
      <c r="AB815" s="65">
        <v>1.57624E-3</v>
      </c>
      <c r="AC815" s="66">
        <v>1.57624E-3</v>
      </c>
      <c r="AF815" s="63"/>
      <c r="AG815" s="64" t="s">
        <v>1325</v>
      </c>
      <c r="AH815" s="64"/>
      <c r="AI815" s="65">
        <v>0.14863156</v>
      </c>
      <c r="AJ815" s="66">
        <v>0.14863156</v>
      </c>
    </row>
    <row r="816" spans="25:36" ht="15.75" customHeight="1">
      <c r="Y816" s="63"/>
      <c r="Z816" s="64" t="s">
        <v>138</v>
      </c>
      <c r="AA816" s="64"/>
      <c r="AB816" s="65">
        <v>1.3524000000000001E-3</v>
      </c>
      <c r="AC816" s="66">
        <v>1.3524000000000001E-3</v>
      </c>
      <c r="AF816" s="63"/>
      <c r="AG816" s="64" t="s">
        <v>1237</v>
      </c>
      <c r="AH816" s="64"/>
      <c r="AI816" s="65">
        <v>0.14822232000000002</v>
      </c>
      <c r="AJ816" s="66">
        <v>0.14822232000000002</v>
      </c>
    </row>
    <row r="817" spans="25:36" ht="15.75" customHeight="1">
      <c r="Y817" s="63"/>
      <c r="Z817" s="64" t="s">
        <v>61</v>
      </c>
      <c r="AA817" s="64"/>
      <c r="AB817" s="65">
        <v>1.3290000000000001E-3</v>
      </c>
      <c r="AC817" s="66">
        <v>1.3290000000000001E-3</v>
      </c>
      <c r="AF817" s="63"/>
      <c r="AG817" s="64" t="s">
        <v>973</v>
      </c>
      <c r="AH817" s="64"/>
      <c r="AI817" s="65">
        <v>0.14351604000000001</v>
      </c>
      <c r="AJ817" s="66">
        <v>0.14351604000000001</v>
      </c>
    </row>
    <row r="818" spans="25:36" ht="15.75" customHeight="1">
      <c r="Y818" s="63"/>
      <c r="Z818" s="64" t="s">
        <v>210</v>
      </c>
      <c r="AA818" s="64"/>
      <c r="AB818" s="65">
        <v>1.0774999999999999E-3</v>
      </c>
      <c r="AC818" s="66">
        <v>1.0774999999999999E-3</v>
      </c>
      <c r="AF818" s="63"/>
      <c r="AG818" s="64" t="s">
        <v>1228</v>
      </c>
      <c r="AH818" s="64"/>
      <c r="AI818" s="65">
        <v>0.14021939999999999</v>
      </c>
      <c r="AJ818" s="66">
        <v>0.14021939999999999</v>
      </c>
    </row>
    <row r="819" spans="25:36" ht="15.75" customHeight="1">
      <c r="Y819" s="63"/>
      <c r="Z819" s="64" t="s">
        <v>161</v>
      </c>
      <c r="AA819" s="64"/>
      <c r="AB819" s="65">
        <v>2.6425999999999999E-4</v>
      </c>
      <c r="AC819" s="66">
        <v>2.6425999999999999E-4</v>
      </c>
      <c r="AF819" s="63"/>
      <c r="AG819" s="64" t="s">
        <v>1279</v>
      </c>
      <c r="AH819" s="64"/>
      <c r="AI819" s="65">
        <v>0.12697164</v>
      </c>
      <c r="AJ819" s="66">
        <v>0.12697164</v>
      </c>
    </row>
    <row r="820" spans="25:36" ht="15.75" customHeight="1">
      <c r="Y820" s="63"/>
      <c r="Z820" s="64" t="s">
        <v>70</v>
      </c>
      <c r="AA820" s="64"/>
      <c r="AB820" s="65">
        <v>2.0856E-4</v>
      </c>
      <c r="AC820" s="66">
        <v>2.0856E-4</v>
      </c>
      <c r="AF820" s="63"/>
      <c r="AG820" s="64" t="s">
        <v>956</v>
      </c>
      <c r="AH820" s="64"/>
      <c r="AI820" s="65">
        <v>0.10737336</v>
      </c>
      <c r="AJ820" s="66">
        <v>0.10737336</v>
      </c>
    </row>
    <row r="821" spans="25:36" ht="15.75" customHeight="1">
      <c r="Y821" s="63"/>
      <c r="Z821" s="64" t="s">
        <v>45</v>
      </c>
      <c r="AA821" s="64"/>
      <c r="AB821" s="65">
        <v>1.5336000000000001E-4</v>
      </c>
      <c r="AC821" s="66">
        <v>1.5336000000000001E-4</v>
      </c>
      <c r="AF821" s="63"/>
      <c r="AG821" s="64" t="s">
        <v>1040</v>
      </c>
      <c r="AH821" s="64"/>
      <c r="AI821" s="65">
        <v>0.10057199999999999</v>
      </c>
      <c r="AJ821" s="66">
        <v>0.10057199999999999</v>
      </c>
    </row>
    <row r="822" spans="25:36" ht="15.75" customHeight="1">
      <c r="Y822" s="63"/>
      <c r="Z822" s="64" t="s">
        <v>330</v>
      </c>
      <c r="AA822" s="64"/>
      <c r="AB822" s="65">
        <v>7.038E-5</v>
      </c>
      <c r="AC822" s="66">
        <v>7.038E-5</v>
      </c>
      <c r="AF822" s="63"/>
      <c r="AG822" s="64" t="s">
        <v>1375</v>
      </c>
      <c r="AH822" s="64"/>
      <c r="AI822" s="65">
        <v>9.7118280000000001E-2</v>
      </c>
      <c r="AJ822" s="66">
        <v>9.7118280000000001E-2</v>
      </c>
    </row>
    <row r="823" spans="25:36" ht="15.75" customHeight="1">
      <c r="Y823" s="60" t="s">
        <v>1553</v>
      </c>
      <c r="Z823" s="55"/>
      <c r="AA823" s="60"/>
      <c r="AB823" s="61">
        <v>0.75419991000000031</v>
      </c>
      <c r="AC823" s="62">
        <v>0.75419991000000031</v>
      </c>
      <c r="AF823" s="63"/>
      <c r="AG823" s="64" t="s">
        <v>1349</v>
      </c>
      <c r="AH823" s="64"/>
      <c r="AI823" s="65">
        <v>9.5155139999999999E-2</v>
      </c>
      <c r="AJ823" s="66">
        <v>9.5155139999999999E-2</v>
      </c>
    </row>
    <row r="824" spans="25:36" ht="15.75" customHeight="1">
      <c r="Y824" s="60" t="s">
        <v>1321</v>
      </c>
      <c r="Z824" s="60" t="s">
        <v>128</v>
      </c>
      <c r="AA824" s="60"/>
      <c r="AB824" s="61">
        <v>0.24751116000000001</v>
      </c>
      <c r="AC824" s="62">
        <v>0.24751116000000001</v>
      </c>
      <c r="AF824" s="63"/>
      <c r="AG824" s="64" t="s">
        <v>894</v>
      </c>
      <c r="AH824" s="64"/>
      <c r="AI824" s="65">
        <v>9.0955439999999999E-2</v>
      </c>
      <c r="AJ824" s="66">
        <v>9.0955439999999999E-2</v>
      </c>
    </row>
    <row r="825" spans="25:36" ht="15.75" customHeight="1">
      <c r="Y825" s="63"/>
      <c r="Z825" s="64" t="s">
        <v>244</v>
      </c>
      <c r="AA825" s="64"/>
      <c r="AB825" s="65">
        <v>0.21688203</v>
      </c>
      <c r="AC825" s="66">
        <v>0.21688203</v>
      </c>
      <c r="AF825" s="63"/>
      <c r="AG825" s="64" t="s">
        <v>899</v>
      </c>
      <c r="AH825" s="64"/>
      <c r="AI825" s="65">
        <v>8.7526199999999998E-2</v>
      </c>
      <c r="AJ825" s="66">
        <v>8.7526199999999998E-2</v>
      </c>
    </row>
    <row r="826" spans="25:36" ht="15.75" customHeight="1">
      <c r="Y826" s="63"/>
      <c r="Z826" s="64" t="s">
        <v>193</v>
      </c>
      <c r="AA826" s="64"/>
      <c r="AB826" s="65">
        <v>0.20199317</v>
      </c>
      <c r="AC826" s="66">
        <v>0.20199317</v>
      </c>
      <c r="AF826" s="63"/>
      <c r="AG826" s="64" t="s">
        <v>1273</v>
      </c>
      <c r="AH826" s="64"/>
      <c r="AI826" s="65">
        <v>7.7989199999999995E-2</v>
      </c>
      <c r="AJ826" s="66">
        <v>7.7989199999999995E-2</v>
      </c>
    </row>
    <row r="827" spans="25:36" ht="15.75" customHeight="1">
      <c r="Y827" s="63"/>
      <c r="Z827" s="64" t="s">
        <v>319</v>
      </c>
      <c r="AA827" s="64"/>
      <c r="AB827" s="65">
        <v>1.722839E-2</v>
      </c>
      <c r="AC827" s="66">
        <v>1.722839E-2</v>
      </c>
      <c r="AF827" s="63"/>
      <c r="AG827" s="64" t="s">
        <v>1098</v>
      </c>
      <c r="AH827" s="64"/>
      <c r="AI827" s="65">
        <v>7.7591399999999991E-2</v>
      </c>
      <c r="AJ827" s="66">
        <v>7.7591399999999991E-2</v>
      </c>
    </row>
    <row r="828" spans="25:36" ht="15.75" customHeight="1">
      <c r="Y828" s="63"/>
      <c r="Z828" s="64" t="s">
        <v>210</v>
      </c>
      <c r="AA828" s="64"/>
      <c r="AB828" s="65">
        <v>1.32725E-2</v>
      </c>
      <c r="AC828" s="66">
        <v>1.32725E-2</v>
      </c>
      <c r="AF828" s="63"/>
      <c r="AG828" s="64" t="s">
        <v>1092</v>
      </c>
      <c r="AH828" s="64"/>
      <c r="AI828" s="65">
        <v>7.2136439999999996E-2</v>
      </c>
      <c r="AJ828" s="66">
        <v>7.2136439999999996E-2</v>
      </c>
    </row>
    <row r="829" spans="25:36" ht="15.75" customHeight="1">
      <c r="Y829" s="63"/>
      <c r="Z829" s="64" t="s">
        <v>70</v>
      </c>
      <c r="AA829" s="64"/>
      <c r="AB829" s="65">
        <v>5.94554E-3</v>
      </c>
      <c r="AC829" s="66">
        <v>5.94554E-3</v>
      </c>
      <c r="AF829" s="63"/>
      <c r="AG829" s="64" t="s">
        <v>1222</v>
      </c>
      <c r="AH829" s="64"/>
      <c r="AI829" s="65">
        <v>6.8543999999999994E-2</v>
      </c>
      <c r="AJ829" s="66">
        <v>6.8543999999999994E-2</v>
      </c>
    </row>
    <row r="830" spans="25:36" ht="15.75" customHeight="1">
      <c r="Y830" s="63"/>
      <c r="Z830" s="64" t="s">
        <v>91</v>
      </c>
      <c r="AA830" s="64"/>
      <c r="AB830" s="65">
        <v>5.4123999999999995E-3</v>
      </c>
      <c r="AC830" s="66">
        <v>5.4123999999999995E-3</v>
      </c>
      <c r="AF830" s="63"/>
      <c r="AG830" s="64" t="s">
        <v>895</v>
      </c>
      <c r="AH830" s="64"/>
      <c r="AI830" s="65">
        <v>6.2107700000000002E-2</v>
      </c>
      <c r="AJ830" s="66">
        <v>6.2107700000000002E-2</v>
      </c>
    </row>
    <row r="831" spans="25:36" ht="15.75" customHeight="1">
      <c r="Y831" s="63"/>
      <c r="Z831" s="64" t="s">
        <v>45</v>
      </c>
      <c r="AA831" s="64"/>
      <c r="AB831" s="65">
        <v>4.8340800000000001E-3</v>
      </c>
      <c r="AC831" s="66">
        <v>4.8340800000000001E-3</v>
      </c>
      <c r="AF831" s="63"/>
      <c r="AG831" s="64" t="s">
        <v>1138</v>
      </c>
      <c r="AH831" s="64"/>
      <c r="AI831" s="65">
        <v>5.8796879999999996E-2</v>
      </c>
      <c r="AJ831" s="66">
        <v>5.8796879999999996E-2</v>
      </c>
    </row>
    <row r="832" spans="25:36" ht="15.75" customHeight="1">
      <c r="Y832" s="63"/>
      <c r="Z832" s="64" t="s">
        <v>87</v>
      </c>
      <c r="AA832" s="64"/>
      <c r="AB832" s="65">
        <v>4.0839600000000002E-3</v>
      </c>
      <c r="AC832" s="66">
        <v>4.0839600000000002E-3</v>
      </c>
      <c r="AF832" s="63"/>
      <c r="AG832" s="64" t="s">
        <v>891</v>
      </c>
      <c r="AH832" s="64"/>
      <c r="AI832" s="65">
        <v>5.7954360000000003E-2</v>
      </c>
      <c r="AJ832" s="66">
        <v>5.7954360000000003E-2</v>
      </c>
    </row>
    <row r="833" spans="25:36" ht="15.75" customHeight="1">
      <c r="Y833" s="63"/>
      <c r="Z833" s="64" t="s">
        <v>61</v>
      </c>
      <c r="AA833" s="64"/>
      <c r="AB833" s="65">
        <v>4.0470000000000002E-3</v>
      </c>
      <c r="AC833" s="66">
        <v>4.0470000000000002E-3</v>
      </c>
      <c r="AF833" s="63"/>
      <c r="AG833" s="64" t="s">
        <v>1263</v>
      </c>
      <c r="AH833" s="64"/>
      <c r="AI833" s="65">
        <v>5.3764199999999998E-2</v>
      </c>
      <c r="AJ833" s="66">
        <v>5.3764199999999998E-2</v>
      </c>
    </row>
    <row r="834" spans="25:36" ht="15.75" customHeight="1">
      <c r="Y834" s="63"/>
      <c r="Z834" s="64" t="s">
        <v>310</v>
      </c>
      <c r="AA834" s="64"/>
      <c r="AB834" s="65">
        <v>3.61721E-3</v>
      </c>
      <c r="AC834" s="66">
        <v>3.61721E-3</v>
      </c>
      <c r="AF834" s="63"/>
      <c r="AG834" s="64" t="s">
        <v>1291</v>
      </c>
      <c r="AH834" s="64"/>
      <c r="AI834" s="65">
        <v>5.2224E-2</v>
      </c>
      <c r="AJ834" s="66">
        <v>5.2224E-2</v>
      </c>
    </row>
    <row r="835" spans="25:36" ht="15.75" customHeight="1">
      <c r="Y835" s="63"/>
      <c r="Z835" s="64" t="s">
        <v>306</v>
      </c>
      <c r="AA835" s="64"/>
      <c r="AB835" s="65">
        <v>2.7329299999999997E-3</v>
      </c>
      <c r="AC835" s="66">
        <v>2.7329299999999997E-3</v>
      </c>
      <c r="AF835" s="63"/>
      <c r="AG835" s="64" t="s">
        <v>897</v>
      </c>
      <c r="AH835" s="64"/>
      <c r="AI835" s="65">
        <v>4.4035440000000002E-2</v>
      </c>
      <c r="AJ835" s="66">
        <v>4.4035440000000002E-2</v>
      </c>
    </row>
    <row r="836" spans="25:36" ht="15.75" customHeight="1">
      <c r="Y836" s="63"/>
      <c r="Z836" s="64" t="s">
        <v>53</v>
      </c>
      <c r="AA836" s="64"/>
      <c r="AB836" s="65">
        <v>2.3162800000000004E-3</v>
      </c>
      <c r="AC836" s="66">
        <v>2.3162800000000004E-3</v>
      </c>
      <c r="AF836" s="63"/>
      <c r="AG836" s="64" t="s">
        <v>1331</v>
      </c>
      <c r="AH836" s="64"/>
      <c r="AI836" s="65">
        <v>3.8527440000000003E-2</v>
      </c>
      <c r="AJ836" s="66">
        <v>3.8527440000000003E-2</v>
      </c>
    </row>
    <row r="837" spans="25:36" ht="15.75" customHeight="1">
      <c r="Y837" s="60" t="s">
        <v>1549</v>
      </c>
      <c r="Z837" s="55"/>
      <c r="AA837" s="60"/>
      <c r="AB837" s="61">
        <v>0.72987665000000002</v>
      </c>
      <c r="AC837" s="62">
        <v>0.72987665000000002</v>
      </c>
      <c r="AF837" s="63"/>
      <c r="AG837" s="64" t="s">
        <v>1371</v>
      </c>
      <c r="AH837" s="64"/>
      <c r="AI837" s="65">
        <v>3.7574759999999999E-2</v>
      </c>
      <c r="AJ837" s="66">
        <v>3.7574759999999999E-2</v>
      </c>
    </row>
    <row r="838" spans="25:36" ht="15.75" customHeight="1">
      <c r="Y838" s="60" t="s">
        <v>1160</v>
      </c>
      <c r="Z838" s="60" t="s">
        <v>128</v>
      </c>
      <c r="AA838" s="60"/>
      <c r="AB838" s="61">
        <v>0.66068256000000003</v>
      </c>
      <c r="AC838" s="62">
        <v>0.66068256000000003</v>
      </c>
      <c r="AF838" s="63"/>
      <c r="AG838" s="64" t="s">
        <v>1178</v>
      </c>
      <c r="AH838" s="64"/>
      <c r="AI838" s="65">
        <v>3.7246319999999999E-2</v>
      </c>
      <c r="AJ838" s="66">
        <v>3.7246319999999999E-2</v>
      </c>
    </row>
    <row r="839" spans="25:36" ht="15.75" customHeight="1">
      <c r="Y839" s="63"/>
      <c r="Z839" s="64" t="s">
        <v>87</v>
      </c>
      <c r="AA839" s="64"/>
      <c r="AB839" s="65">
        <v>5.827736E-2</v>
      </c>
      <c r="AC839" s="66">
        <v>5.827736E-2</v>
      </c>
      <c r="AF839" s="63"/>
      <c r="AG839" s="64" t="s">
        <v>1401</v>
      </c>
      <c r="AH839" s="64"/>
      <c r="AI839" s="65">
        <v>3.4881959999999997E-2</v>
      </c>
      <c r="AJ839" s="66">
        <v>3.4881959999999997E-2</v>
      </c>
    </row>
    <row r="840" spans="25:36" ht="15.75" customHeight="1">
      <c r="Y840" s="60" t="s">
        <v>1557</v>
      </c>
      <c r="Z840" s="55"/>
      <c r="AA840" s="60"/>
      <c r="AB840" s="61">
        <v>0.71895992000000009</v>
      </c>
      <c r="AC840" s="62">
        <v>0.71895992000000009</v>
      </c>
      <c r="AF840" s="63"/>
      <c r="AG840" s="64" t="s">
        <v>1127</v>
      </c>
      <c r="AH840" s="64"/>
      <c r="AI840" s="65">
        <v>3.411492E-2</v>
      </c>
      <c r="AJ840" s="66">
        <v>3.411492E-2</v>
      </c>
    </row>
    <row r="841" spans="25:36" ht="15.75" customHeight="1">
      <c r="Y841" s="60" t="s">
        <v>2037</v>
      </c>
      <c r="Z841" s="60" t="s">
        <v>38</v>
      </c>
      <c r="AA841" s="60"/>
      <c r="AB841" s="61">
        <v>0.71110480000000009</v>
      </c>
      <c r="AC841" s="62">
        <v>0.71110480000000009</v>
      </c>
      <c r="AF841" s="63"/>
      <c r="AG841" s="64" t="s">
        <v>1003</v>
      </c>
      <c r="AH841" s="64"/>
      <c r="AI841" s="65">
        <v>3.2640000000000002E-2</v>
      </c>
      <c r="AJ841" s="66">
        <v>3.2640000000000002E-2</v>
      </c>
    </row>
    <row r="842" spans="25:36" ht="15.75" customHeight="1">
      <c r="Y842" s="60" t="s">
        <v>2128</v>
      </c>
      <c r="Z842" s="55"/>
      <c r="AA842" s="60"/>
      <c r="AB842" s="61">
        <v>0.71110480000000009</v>
      </c>
      <c r="AC842" s="62">
        <v>0.71110480000000009</v>
      </c>
      <c r="AF842" s="63"/>
      <c r="AG842" s="64" t="s">
        <v>1392</v>
      </c>
      <c r="AH842" s="64"/>
      <c r="AI842" s="65">
        <v>2.9198520000000002E-2</v>
      </c>
      <c r="AJ842" s="66">
        <v>2.9198520000000002E-2</v>
      </c>
    </row>
    <row r="843" spans="25:36" ht="15.75" customHeight="1">
      <c r="Y843" s="60" t="s">
        <v>1392</v>
      </c>
      <c r="Z843" s="60" t="s">
        <v>83</v>
      </c>
      <c r="AA843" s="60"/>
      <c r="AB843" s="61">
        <v>0.21457736999999999</v>
      </c>
      <c r="AC843" s="62">
        <v>0.21457736999999999</v>
      </c>
      <c r="AF843" s="63"/>
      <c r="AG843" s="64" t="s">
        <v>1033</v>
      </c>
      <c r="AH843" s="64"/>
      <c r="AI843" s="65">
        <v>2.8152E-2</v>
      </c>
      <c r="AJ843" s="66">
        <v>2.8152E-2</v>
      </c>
    </row>
    <row r="844" spans="25:36" ht="15.75" customHeight="1">
      <c r="Y844" s="63"/>
      <c r="Z844" s="64" t="s">
        <v>244</v>
      </c>
      <c r="AA844" s="64"/>
      <c r="AB844" s="65">
        <v>0.20117615999999999</v>
      </c>
      <c r="AC844" s="66">
        <v>0.20117615999999999</v>
      </c>
      <c r="AF844" s="63"/>
      <c r="AG844" s="64" t="s">
        <v>1398</v>
      </c>
      <c r="AH844" s="64"/>
      <c r="AI844" s="65">
        <v>2.7825599999999999E-2</v>
      </c>
      <c r="AJ844" s="66">
        <v>2.7825599999999999E-2</v>
      </c>
    </row>
    <row r="845" spans="25:36" ht="15.75" customHeight="1">
      <c r="Y845" s="63"/>
      <c r="Z845" s="64" t="s">
        <v>217</v>
      </c>
      <c r="AA845" s="64"/>
      <c r="AB845" s="65">
        <v>0.15255594</v>
      </c>
      <c r="AC845" s="66">
        <v>0.15255594</v>
      </c>
      <c r="AF845" s="63"/>
      <c r="AG845" s="64" t="s">
        <v>1215</v>
      </c>
      <c r="AH845" s="64"/>
      <c r="AI845" s="65">
        <v>2.7588959999999999E-2</v>
      </c>
      <c r="AJ845" s="66">
        <v>2.7588959999999999E-2</v>
      </c>
    </row>
    <row r="846" spans="25:36" ht="15.75" customHeight="1">
      <c r="Y846" s="63"/>
      <c r="Z846" s="64" t="s">
        <v>38</v>
      </c>
      <c r="AA846" s="64"/>
      <c r="AB846" s="65">
        <v>5.0592640000000001E-2</v>
      </c>
      <c r="AC846" s="66">
        <v>5.0592640000000001E-2</v>
      </c>
      <c r="AF846" s="63"/>
      <c r="AG846" s="64" t="s">
        <v>1101</v>
      </c>
      <c r="AH846" s="64"/>
      <c r="AI846" s="65">
        <v>2.7539999999999999E-2</v>
      </c>
      <c r="AJ846" s="66">
        <v>2.7539999999999999E-2</v>
      </c>
    </row>
    <row r="847" spans="25:36" ht="15.75" customHeight="1">
      <c r="Y847" s="63"/>
      <c r="Z847" s="64" t="s">
        <v>172</v>
      </c>
      <c r="AA847" s="64"/>
      <c r="AB847" s="65">
        <v>4.5700789999999998E-2</v>
      </c>
      <c r="AC847" s="66">
        <v>4.5700789999999998E-2</v>
      </c>
      <c r="AF847" s="63"/>
      <c r="AG847" s="64" t="s">
        <v>1017</v>
      </c>
      <c r="AH847" s="64"/>
      <c r="AI847" s="65">
        <v>2.6395560000000002E-2</v>
      </c>
      <c r="AJ847" s="66">
        <v>2.6395560000000002E-2</v>
      </c>
    </row>
    <row r="848" spans="25:36" ht="15.75" customHeight="1">
      <c r="Y848" s="63"/>
      <c r="Z848" s="64" t="s">
        <v>128</v>
      </c>
      <c r="AA848" s="64"/>
      <c r="AB848" s="65">
        <v>2.9198520000000002E-2</v>
      </c>
      <c r="AC848" s="66">
        <v>2.9198520000000002E-2</v>
      </c>
      <c r="AF848" s="63"/>
      <c r="AG848" s="64" t="s">
        <v>1253</v>
      </c>
      <c r="AH848" s="64"/>
      <c r="AI848" s="65">
        <v>2.5663439999999999E-2</v>
      </c>
      <c r="AJ848" s="66">
        <v>2.5663439999999999E-2</v>
      </c>
    </row>
    <row r="849" spans="25:36" ht="15.75" customHeight="1">
      <c r="Y849" s="60" t="s">
        <v>1594</v>
      </c>
      <c r="Z849" s="55"/>
      <c r="AA849" s="60"/>
      <c r="AB849" s="61">
        <v>0.69380142</v>
      </c>
      <c r="AC849" s="62">
        <v>0.69380142</v>
      </c>
      <c r="AF849" s="63"/>
      <c r="AG849" s="64" t="s">
        <v>937</v>
      </c>
      <c r="AH849" s="64"/>
      <c r="AI849" s="65">
        <v>2.499612E-2</v>
      </c>
      <c r="AJ849" s="66">
        <v>2.499612E-2</v>
      </c>
    </row>
    <row r="850" spans="25:36" ht="15.75" customHeight="1">
      <c r="Y850" s="60" t="s">
        <v>1018</v>
      </c>
      <c r="Z850" s="60" t="s">
        <v>217</v>
      </c>
      <c r="AA850" s="60"/>
      <c r="AB850" s="61">
        <v>0.69021071999999994</v>
      </c>
      <c r="AC850" s="62">
        <v>0.69021071999999994</v>
      </c>
      <c r="AF850" s="63"/>
      <c r="AG850" s="64" t="s">
        <v>1088</v>
      </c>
      <c r="AH850" s="64"/>
      <c r="AI850" s="65">
        <v>2.381496E-2</v>
      </c>
      <c r="AJ850" s="66">
        <v>2.381496E-2</v>
      </c>
    </row>
    <row r="851" spans="25:36" ht="15.75" customHeight="1">
      <c r="Y851" s="60" t="s">
        <v>1663</v>
      </c>
      <c r="Z851" s="55"/>
      <c r="AA851" s="60"/>
      <c r="AB851" s="61">
        <v>0.69021071999999994</v>
      </c>
      <c r="AC851" s="62">
        <v>0.69021071999999994</v>
      </c>
      <c r="AF851" s="63"/>
      <c r="AG851" s="64" t="s">
        <v>1262</v>
      </c>
      <c r="AH851" s="64"/>
      <c r="AI851" s="65">
        <v>2.32254E-2</v>
      </c>
      <c r="AJ851" s="66">
        <v>2.32254E-2</v>
      </c>
    </row>
    <row r="852" spans="25:36" ht="15.75" customHeight="1">
      <c r="Y852" s="60" t="s">
        <v>1339</v>
      </c>
      <c r="Z852" s="60" t="s">
        <v>217</v>
      </c>
      <c r="AA852" s="60"/>
      <c r="AB852" s="61">
        <v>0.64934856000000007</v>
      </c>
      <c r="AC852" s="62">
        <v>0.64934856000000007</v>
      </c>
      <c r="AF852" s="63"/>
      <c r="AG852" s="64" t="s">
        <v>1123</v>
      </c>
      <c r="AH852" s="64"/>
      <c r="AI852" s="65">
        <v>2.246244E-2</v>
      </c>
      <c r="AJ852" s="66">
        <v>2.246244E-2</v>
      </c>
    </row>
    <row r="853" spans="25:36" ht="15.75" customHeight="1">
      <c r="Y853" s="63"/>
      <c r="Z853" s="64" t="s">
        <v>120</v>
      </c>
      <c r="AA853" s="64"/>
      <c r="AB853" s="65">
        <v>2.1298339999999999E-2</v>
      </c>
      <c r="AC853" s="66">
        <v>2.1298339999999999E-2</v>
      </c>
      <c r="AF853" s="63"/>
      <c r="AG853" s="64" t="s">
        <v>1306</v>
      </c>
      <c r="AH853" s="64"/>
      <c r="AI853" s="65">
        <v>2.2440000000000002E-2</v>
      </c>
      <c r="AJ853" s="66">
        <v>2.2440000000000002E-2</v>
      </c>
    </row>
    <row r="854" spans="25:36" ht="15.75" customHeight="1">
      <c r="Y854" s="63"/>
      <c r="Z854" s="64" t="s">
        <v>202</v>
      </c>
      <c r="AA854" s="64"/>
      <c r="AB854" s="65">
        <v>1.147243E-2</v>
      </c>
      <c r="AC854" s="66">
        <v>1.147243E-2</v>
      </c>
      <c r="AF854" s="63"/>
      <c r="AG854" s="64" t="s">
        <v>986</v>
      </c>
      <c r="AH854" s="64"/>
      <c r="AI854" s="65">
        <v>2.1813720000000002E-2</v>
      </c>
      <c r="AJ854" s="66">
        <v>2.1813720000000002E-2</v>
      </c>
    </row>
    <row r="855" spans="25:36" ht="15.75" customHeight="1">
      <c r="Y855" s="60" t="s">
        <v>1634</v>
      </c>
      <c r="Z855" s="55"/>
      <c r="AA855" s="60"/>
      <c r="AB855" s="61">
        <v>0.68211933000000002</v>
      </c>
      <c r="AC855" s="62">
        <v>0.68211933000000002</v>
      </c>
      <c r="AF855" s="63"/>
      <c r="AG855" s="64" t="s">
        <v>1361</v>
      </c>
      <c r="AH855" s="64"/>
      <c r="AI855" s="65">
        <v>2.1730080000000002E-2</v>
      </c>
      <c r="AJ855" s="66">
        <v>2.1730080000000002E-2</v>
      </c>
    </row>
    <row r="856" spans="25:36" ht="15.75" customHeight="1">
      <c r="Y856" s="60" t="s">
        <v>2075</v>
      </c>
      <c r="Z856" s="60" t="s">
        <v>53</v>
      </c>
      <c r="AA856" s="60"/>
      <c r="AB856" s="61">
        <v>0.66688419999999993</v>
      </c>
      <c r="AC856" s="62">
        <v>0.66688419999999993</v>
      </c>
      <c r="AF856" s="63"/>
      <c r="AG856" s="64" t="s">
        <v>1363</v>
      </c>
      <c r="AH856" s="64"/>
      <c r="AI856" s="65">
        <v>2.0604000000000001E-2</v>
      </c>
      <c r="AJ856" s="66">
        <v>2.0604000000000001E-2</v>
      </c>
    </row>
    <row r="857" spans="25:36" ht="15.75" customHeight="1">
      <c r="Y857" s="60" t="s">
        <v>2129</v>
      </c>
      <c r="Z857" s="55"/>
      <c r="AA857" s="60"/>
      <c r="AB857" s="61">
        <v>0.66688419999999993</v>
      </c>
      <c r="AC857" s="62">
        <v>0.66688419999999993</v>
      </c>
      <c r="AF857" s="63"/>
      <c r="AG857" s="64" t="s">
        <v>918</v>
      </c>
      <c r="AH857" s="64"/>
      <c r="AI857" s="65">
        <v>1.6114200000000002E-2</v>
      </c>
      <c r="AJ857" s="66">
        <v>1.6114200000000002E-2</v>
      </c>
    </row>
    <row r="858" spans="25:36" ht="15.75" customHeight="1">
      <c r="Y858" s="60" t="s">
        <v>1234</v>
      </c>
      <c r="Z858" s="60" t="s">
        <v>244</v>
      </c>
      <c r="AA858" s="60"/>
      <c r="AB858" s="61">
        <v>0.52708058999999996</v>
      </c>
      <c r="AC858" s="62">
        <v>0.52708058999999996</v>
      </c>
      <c r="AF858" s="63"/>
      <c r="AG858" s="64" t="s">
        <v>1164</v>
      </c>
      <c r="AH858" s="64"/>
      <c r="AI858" s="65">
        <v>1.5999719999999999E-2</v>
      </c>
      <c r="AJ858" s="66">
        <v>1.5999719999999999E-2</v>
      </c>
    </row>
    <row r="859" spans="25:36" ht="15.75" customHeight="1">
      <c r="Y859" s="63"/>
      <c r="Z859" s="64" t="s">
        <v>217</v>
      </c>
      <c r="AA859" s="64"/>
      <c r="AB859" s="65">
        <v>0.13682052</v>
      </c>
      <c r="AC859" s="66">
        <v>0.13682052</v>
      </c>
      <c r="AF859" s="63"/>
      <c r="AG859" s="64" t="s">
        <v>979</v>
      </c>
      <c r="AH859" s="64"/>
      <c r="AI859" s="65">
        <v>1.562436E-2</v>
      </c>
      <c r="AJ859" s="66">
        <v>1.562436E-2</v>
      </c>
    </row>
    <row r="860" spans="25:36" ht="15.75" customHeight="1">
      <c r="Y860" s="60" t="s">
        <v>1556</v>
      </c>
      <c r="Z860" s="55"/>
      <c r="AA860" s="60"/>
      <c r="AB860" s="61">
        <v>0.66390110999999996</v>
      </c>
      <c r="AC860" s="62">
        <v>0.66390110999999996</v>
      </c>
      <c r="AF860" s="63"/>
      <c r="AG860" s="64" t="s">
        <v>1008</v>
      </c>
      <c r="AH860" s="64"/>
      <c r="AI860" s="65">
        <v>1.5299999999999999E-2</v>
      </c>
      <c r="AJ860" s="66">
        <v>1.5299999999999999E-2</v>
      </c>
    </row>
    <row r="861" spans="25:36" ht="15.75" customHeight="1">
      <c r="Y861" s="60" t="s">
        <v>1201</v>
      </c>
      <c r="Z861" s="60" t="s">
        <v>128</v>
      </c>
      <c r="AA861" s="60"/>
      <c r="AB861" s="61">
        <v>0.16283076000000002</v>
      </c>
      <c r="AC861" s="62">
        <v>0.16283076000000002</v>
      </c>
      <c r="AF861" s="63"/>
      <c r="AG861" s="64" t="s">
        <v>1113</v>
      </c>
      <c r="AH861" s="64"/>
      <c r="AI861" s="65">
        <v>1.459824E-2</v>
      </c>
      <c r="AJ861" s="66">
        <v>1.459824E-2</v>
      </c>
    </row>
    <row r="862" spans="25:36" ht="15.75" customHeight="1">
      <c r="Y862" s="63"/>
      <c r="Z862" s="64" t="s">
        <v>202</v>
      </c>
      <c r="AA862" s="64"/>
      <c r="AB862" s="65">
        <v>0.13239102999999999</v>
      </c>
      <c r="AC862" s="66">
        <v>0.13239102999999999</v>
      </c>
      <c r="AF862" s="63"/>
      <c r="AG862" s="64" t="s">
        <v>912</v>
      </c>
      <c r="AH862" s="64"/>
      <c r="AI862" s="65">
        <v>1.2297120000000002E-2</v>
      </c>
      <c r="AJ862" s="66">
        <v>1.2297120000000002E-2</v>
      </c>
    </row>
    <row r="863" spans="25:36" ht="15.75" customHeight="1">
      <c r="Y863" s="63"/>
      <c r="Z863" s="64" t="s">
        <v>244</v>
      </c>
      <c r="AA863" s="64"/>
      <c r="AB863" s="65">
        <v>0.13154217000000001</v>
      </c>
      <c r="AC863" s="66">
        <v>0.13154217000000001</v>
      </c>
      <c r="AF863" s="63"/>
      <c r="AG863" s="64" t="s">
        <v>947</v>
      </c>
      <c r="AH863" s="64"/>
      <c r="AI863" s="65">
        <v>1.203192E-2</v>
      </c>
      <c r="AJ863" s="66">
        <v>1.203192E-2</v>
      </c>
    </row>
    <row r="864" spans="25:36" ht="15.75" customHeight="1">
      <c r="Y864" s="63"/>
      <c r="Z864" s="64" t="s">
        <v>217</v>
      </c>
      <c r="AA864" s="64"/>
      <c r="AB864" s="65">
        <v>0.10508975999999999</v>
      </c>
      <c r="AC864" s="66">
        <v>0.10508975999999999</v>
      </c>
      <c r="AF864" s="63"/>
      <c r="AG864" s="64" t="s">
        <v>1260</v>
      </c>
      <c r="AH864" s="64"/>
      <c r="AI864" s="65">
        <v>1.1978879999999999E-2</v>
      </c>
      <c r="AJ864" s="66">
        <v>1.1978879999999999E-2</v>
      </c>
    </row>
    <row r="865" spans="25:36" ht="15.75" customHeight="1">
      <c r="Y865" s="63"/>
      <c r="Z865" s="64" t="s">
        <v>193</v>
      </c>
      <c r="AA865" s="64"/>
      <c r="AB865" s="65">
        <v>6.933301E-2</v>
      </c>
      <c r="AC865" s="66">
        <v>6.933301E-2</v>
      </c>
      <c r="AF865" s="63"/>
      <c r="AG865" s="64" t="s">
        <v>1364</v>
      </c>
      <c r="AH865" s="64"/>
      <c r="AI865" s="65">
        <v>1.0330559999999999E-2</v>
      </c>
      <c r="AJ865" s="66">
        <v>1.0330559999999999E-2</v>
      </c>
    </row>
    <row r="866" spans="25:36" ht="15.75" customHeight="1">
      <c r="Y866" s="63"/>
      <c r="Z866" s="64" t="s">
        <v>87</v>
      </c>
      <c r="AA866" s="64"/>
      <c r="AB866" s="65">
        <v>5.9245349999999995E-2</v>
      </c>
      <c r="AC866" s="66">
        <v>5.9245349999999995E-2</v>
      </c>
      <c r="AF866" s="63"/>
      <c r="AG866" s="64" t="s">
        <v>1046</v>
      </c>
      <c r="AH866" s="64"/>
      <c r="AI866" s="65">
        <v>9.7450799999999997E-3</v>
      </c>
      <c r="AJ866" s="66">
        <v>9.7450799999999997E-3</v>
      </c>
    </row>
    <row r="867" spans="25:36" ht="15.75" customHeight="1">
      <c r="Y867" s="63"/>
      <c r="Z867" s="64" t="s">
        <v>45</v>
      </c>
      <c r="AA867" s="64"/>
      <c r="AB867" s="65">
        <v>2.4406100000000002E-3</v>
      </c>
      <c r="AC867" s="66">
        <v>2.4406100000000002E-3</v>
      </c>
      <c r="AF867" s="63"/>
      <c r="AG867" s="64" t="s">
        <v>1021</v>
      </c>
      <c r="AH867" s="64"/>
      <c r="AI867" s="65">
        <v>9.6226799999999998E-3</v>
      </c>
      <c r="AJ867" s="66">
        <v>9.6226799999999998E-3</v>
      </c>
    </row>
    <row r="868" spans="25:36" ht="15.75" customHeight="1">
      <c r="Y868" s="60" t="s">
        <v>1527</v>
      </c>
      <c r="Z868" s="55"/>
      <c r="AA868" s="60"/>
      <c r="AB868" s="61">
        <v>0.66287269000000004</v>
      </c>
      <c r="AC868" s="62">
        <v>0.66287269000000004</v>
      </c>
      <c r="AF868" s="63"/>
      <c r="AG868" s="64" t="s">
        <v>1159</v>
      </c>
      <c r="AH868" s="64"/>
      <c r="AI868" s="65">
        <v>9.0637199999999991E-3</v>
      </c>
      <c r="AJ868" s="66">
        <v>9.0637199999999991E-3</v>
      </c>
    </row>
    <row r="869" spans="25:36" ht="15.75" customHeight="1">
      <c r="Y869" s="60" t="s">
        <v>927</v>
      </c>
      <c r="Z869" s="60" t="s">
        <v>161</v>
      </c>
      <c r="AA869" s="60"/>
      <c r="AB869" s="61">
        <v>0.65775072000000001</v>
      </c>
      <c r="AC869" s="62">
        <v>0.65775072000000001</v>
      </c>
      <c r="AF869" s="63"/>
      <c r="AG869" s="64" t="s">
        <v>1025</v>
      </c>
      <c r="AH869" s="64"/>
      <c r="AI869" s="65">
        <v>8.1110399999999999E-3</v>
      </c>
      <c r="AJ869" s="66">
        <v>8.1110399999999999E-3</v>
      </c>
    </row>
    <row r="870" spans="25:36" ht="15.75" customHeight="1">
      <c r="Y870" s="60" t="s">
        <v>1495</v>
      </c>
      <c r="Z870" s="55"/>
      <c r="AA870" s="60"/>
      <c r="AB870" s="61">
        <v>0.65775072000000001</v>
      </c>
      <c r="AC870" s="62">
        <v>0.65775072000000001</v>
      </c>
      <c r="AF870" s="63"/>
      <c r="AG870" s="64" t="s">
        <v>1204</v>
      </c>
      <c r="AH870" s="64"/>
      <c r="AI870" s="65">
        <v>8.0049600000000002E-3</v>
      </c>
      <c r="AJ870" s="66">
        <v>8.0049600000000002E-3</v>
      </c>
    </row>
    <row r="871" spans="25:36" ht="15.75" customHeight="1">
      <c r="Y871" s="60" t="s">
        <v>1060</v>
      </c>
      <c r="Z871" s="60" t="s">
        <v>244</v>
      </c>
      <c r="AA871" s="60"/>
      <c r="AB871" s="61">
        <v>0.33689277000000001</v>
      </c>
      <c r="AC871" s="62">
        <v>0.33689277000000001</v>
      </c>
      <c r="AF871" s="63"/>
      <c r="AG871" s="64" t="s">
        <v>946</v>
      </c>
      <c r="AH871" s="64"/>
      <c r="AI871" s="65">
        <v>7.3643999999999992E-3</v>
      </c>
      <c r="AJ871" s="66">
        <v>7.3643999999999992E-3</v>
      </c>
    </row>
    <row r="872" spans="25:36" ht="15.75" customHeight="1">
      <c r="Y872" s="63"/>
      <c r="Z872" s="64" t="s">
        <v>217</v>
      </c>
      <c r="AA872" s="64"/>
      <c r="AB872" s="65">
        <v>0.30488608</v>
      </c>
      <c r="AC872" s="66">
        <v>0.30488608</v>
      </c>
      <c r="AF872" s="63"/>
      <c r="AG872" s="64" t="s">
        <v>1255</v>
      </c>
      <c r="AH872" s="64"/>
      <c r="AI872" s="65">
        <v>7.2195600000000007E-3</v>
      </c>
      <c r="AJ872" s="66">
        <v>7.2195600000000007E-3</v>
      </c>
    </row>
    <row r="873" spans="25:36" ht="15.75" customHeight="1">
      <c r="Y873" s="63"/>
      <c r="Z873" s="64" t="s">
        <v>319</v>
      </c>
      <c r="AA873" s="64"/>
      <c r="AB873" s="65">
        <v>6.7522000000000003E-4</v>
      </c>
      <c r="AC873" s="66">
        <v>6.7522000000000003E-4</v>
      </c>
      <c r="AF873" s="63"/>
      <c r="AG873" s="64" t="s">
        <v>1190</v>
      </c>
      <c r="AH873" s="64"/>
      <c r="AI873" s="65">
        <v>7.1175600000000002E-3</v>
      </c>
      <c r="AJ873" s="66">
        <v>7.1175600000000002E-3</v>
      </c>
    </row>
    <row r="874" spans="25:36" ht="15.75" customHeight="1">
      <c r="Y874" s="63"/>
      <c r="Z874" s="64" t="s">
        <v>38</v>
      </c>
      <c r="AA874" s="64"/>
      <c r="AB874" s="65">
        <v>6.0479999999999996E-4</v>
      </c>
      <c r="AC874" s="66">
        <v>6.0479999999999996E-4</v>
      </c>
      <c r="AF874" s="63"/>
      <c r="AG874" s="64" t="s">
        <v>900</v>
      </c>
      <c r="AH874" s="64"/>
      <c r="AI874" s="65">
        <v>5.2366800000000005E-3</v>
      </c>
      <c r="AJ874" s="66">
        <v>5.2366800000000005E-3</v>
      </c>
    </row>
    <row r="875" spans="25:36" ht="15.75" customHeight="1">
      <c r="Y875" s="63"/>
      <c r="Z875" s="64" t="s">
        <v>187</v>
      </c>
      <c r="AA875" s="64"/>
      <c r="AB875" s="65">
        <v>1.9887999999999999E-4</v>
      </c>
      <c r="AC875" s="66">
        <v>1.9887999999999999E-4</v>
      </c>
      <c r="AF875" s="63"/>
      <c r="AG875" s="64" t="s">
        <v>1402</v>
      </c>
      <c r="AH875" s="64"/>
      <c r="AI875" s="65">
        <v>4.8960000000000002E-3</v>
      </c>
      <c r="AJ875" s="66">
        <v>4.8960000000000002E-3</v>
      </c>
    </row>
    <row r="876" spans="25:36" ht="15.75" customHeight="1">
      <c r="Y876" s="60" t="s">
        <v>1582</v>
      </c>
      <c r="Z876" s="55"/>
      <c r="AA876" s="60"/>
      <c r="AB876" s="61">
        <v>0.64325774999999996</v>
      </c>
      <c r="AC876" s="62">
        <v>0.64325774999999996</v>
      </c>
      <c r="AF876" s="63"/>
      <c r="AG876" s="64" t="s">
        <v>982</v>
      </c>
      <c r="AH876" s="64"/>
      <c r="AI876" s="65">
        <v>4.7307600000000005E-3</v>
      </c>
      <c r="AJ876" s="66">
        <v>4.7307600000000005E-3</v>
      </c>
    </row>
    <row r="877" spans="25:36" ht="15.75" customHeight="1">
      <c r="Y877" s="60" t="s">
        <v>1395</v>
      </c>
      <c r="Z877" s="60" t="s">
        <v>83</v>
      </c>
      <c r="AA877" s="60"/>
      <c r="AB877" s="61">
        <v>0.63875826000000002</v>
      </c>
      <c r="AC877" s="62">
        <v>0.63875826000000002</v>
      </c>
      <c r="AF877" s="63"/>
      <c r="AG877" s="64" t="s">
        <v>1052</v>
      </c>
      <c r="AH877" s="64"/>
      <c r="AI877" s="65">
        <v>4.3513199999999997E-3</v>
      </c>
      <c r="AJ877" s="66">
        <v>4.3513199999999997E-3</v>
      </c>
    </row>
    <row r="878" spans="25:36" ht="15.75" customHeight="1">
      <c r="Y878" s="60" t="s">
        <v>1611</v>
      </c>
      <c r="Z878" s="55"/>
      <c r="AA878" s="60"/>
      <c r="AB878" s="61">
        <v>0.63875826000000002</v>
      </c>
      <c r="AC878" s="62">
        <v>0.63875826000000002</v>
      </c>
      <c r="AF878" s="63"/>
      <c r="AG878" s="64" t="s">
        <v>1377</v>
      </c>
      <c r="AH878" s="64"/>
      <c r="AI878" s="65">
        <v>4.0800000000000003E-3</v>
      </c>
      <c r="AJ878" s="66">
        <v>4.0800000000000003E-3</v>
      </c>
    </row>
    <row r="879" spans="25:36" ht="15.75" customHeight="1">
      <c r="Y879" s="60" t="s">
        <v>1094</v>
      </c>
      <c r="Z879" s="60" t="s">
        <v>138</v>
      </c>
      <c r="AA879" s="60"/>
      <c r="AB879" s="61">
        <v>0.62316072</v>
      </c>
      <c r="AC879" s="62">
        <v>0.62316072</v>
      </c>
      <c r="AF879" s="63"/>
      <c r="AG879" s="64" t="s">
        <v>1066</v>
      </c>
      <c r="AH879" s="64"/>
      <c r="AI879" s="65">
        <v>3.4720799999999998E-3</v>
      </c>
      <c r="AJ879" s="66">
        <v>3.4720799999999998E-3</v>
      </c>
    </row>
    <row r="880" spans="25:36" ht="15.75" customHeight="1">
      <c r="Y880" s="60" t="s">
        <v>1560</v>
      </c>
      <c r="Z880" s="55"/>
      <c r="AA880" s="60"/>
      <c r="AB880" s="61">
        <v>0.62316072</v>
      </c>
      <c r="AC880" s="62">
        <v>0.62316072</v>
      </c>
      <c r="AF880" s="63"/>
      <c r="AG880" s="64" t="s">
        <v>1250</v>
      </c>
      <c r="AH880" s="64"/>
      <c r="AI880" s="65">
        <v>2.6642399999999996E-3</v>
      </c>
      <c r="AJ880" s="66">
        <v>2.6642399999999996E-3</v>
      </c>
    </row>
    <row r="881" spans="25:36" ht="15.75" customHeight="1">
      <c r="Y881" s="60" t="s">
        <v>1159</v>
      </c>
      <c r="Z881" s="60" t="s">
        <v>217</v>
      </c>
      <c r="AA881" s="60"/>
      <c r="AB881" s="61">
        <v>0.32622012</v>
      </c>
      <c r="AC881" s="62">
        <v>0.32622012</v>
      </c>
      <c r="AF881" s="63"/>
      <c r="AG881" s="64" t="s">
        <v>1209</v>
      </c>
      <c r="AH881" s="64"/>
      <c r="AI881" s="65">
        <v>2.5479600000000002E-3</v>
      </c>
      <c r="AJ881" s="66">
        <v>2.5479600000000002E-3</v>
      </c>
    </row>
    <row r="882" spans="25:36" ht="15.75" customHeight="1">
      <c r="Y882" s="63"/>
      <c r="Z882" s="64" t="s">
        <v>244</v>
      </c>
      <c r="AA882" s="64"/>
      <c r="AB882" s="65">
        <v>0.21328185</v>
      </c>
      <c r="AC882" s="66">
        <v>0.21328185</v>
      </c>
      <c r="AF882" s="63"/>
      <c r="AG882" s="64" t="s">
        <v>1258</v>
      </c>
      <c r="AH882" s="64"/>
      <c r="AI882" s="65">
        <v>2.2236000000000001E-3</v>
      </c>
      <c r="AJ882" s="66">
        <v>2.2236000000000001E-3</v>
      </c>
    </row>
    <row r="883" spans="25:36" ht="15.75" customHeight="1">
      <c r="Y883" s="63"/>
      <c r="Z883" s="64" t="s">
        <v>120</v>
      </c>
      <c r="AA883" s="64"/>
      <c r="AB883" s="65">
        <v>2.4511939999999999E-2</v>
      </c>
      <c r="AC883" s="66">
        <v>2.4511939999999999E-2</v>
      </c>
      <c r="AF883" s="63"/>
      <c r="AG883" s="64" t="s">
        <v>939</v>
      </c>
      <c r="AH883" s="64"/>
      <c r="AI883" s="65">
        <v>2.0400000000000001E-3</v>
      </c>
      <c r="AJ883" s="66">
        <v>2.0400000000000001E-3</v>
      </c>
    </row>
    <row r="884" spans="25:36" ht="15.75" customHeight="1">
      <c r="Y884" s="63"/>
      <c r="Z884" s="64" t="s">
        <v>202</v>
      </c>
      <c r="AA884" s="64"/>
      <c r="AB884" s="65">
        <v>2.190464E-2</v>
      </c>
      <c r="AC884" s="66">
        <v>2.190464E-2</v>
      </c>
      <c r="AF884" s="63"/>
      <c r="AG884" s="64" t="s">
        <v>1100</v>
      </c>
      <c r="AH884" s="64"/>
      <c r="AI884" s="65">
        <v>2.0400000000000001E-3</v>
      </c>
      <c r="AJ884" s="66">
        <v>2.0400000000000001E-3</v>
      </c>
    </row>
    <row r="885" spans="25:36" ht="15.75" customHeight="1">
      <c r="Y885" s="63"/>
      <c r="Z885" s="64" t="s">
        <v>38</v>
      </c>
      <c r="AA885" s="64"/>
      <c r="AB885" s="65">
        <v>1.30364E-2</v>
      </c>
      <c r="AC885" s="66">
        <v>1.30364E-2</v>
      </c>
      <c r="AF885" s="63"/>
      <c r="AG885" s="64" t="s">
        <v>916</v>
      </c>
      <c r="AH885" s="64"/>
      <c r="AI885" s="65">
        <v>1.64628E-3</v>
      </c>
      <c r="AJ885" s="66">
        <v>1.64628E-3</v>
      </c>
    </row>
    <row r="886" spans="25:36" ht="15.75" customHeight="1">
      <c r="Y886" s="63"/>
      <c r="Z886" s="64" t="s">
        <v>45</v>
      </c>
      <c r="AA886" s="64"/>
      <c r="AB886" s="65">
        <v>1.0337819999999999E-2</v>
      </c>
      <c r="AC886" s="66">
        <v>1.0337819999999999E-2</v>
      </c>
      <c r="AF886" s="63"/>
      <c r="AG886" s="64" t="s">
        <v>1093</v>
      </c>
      <c r="AH886" s="64"/>
      <c r="AI886" s="65">
        <v>1.6422000000000001E-3</v>
      </c>
      <c r="AJ886" s="66">
        <v>1.6422000000000001E-3</v>
      </c>
    </row>
    <row r="887" spans="25:36" ht="15.75" customHeight="1">
      <c r="Y887" s="63"/>
      <c r="Z887" s="64" t="s">
        <v>128</v>
      </c>
      <c r="AA887" s="64"/>
      <c r="AB887" s="65">
        <v>9.0637199999999991E-3</v>
      </c>
      <c r="AC887" s="66">
        <v>9.0637199999999991E-3</v>
      </c>
      <c r="AF887" s="63"/>
      <c r="AG887" s="64" t="s">
        <v>1389</v>
      </c>
      <c r="AH887" s="64"/>
      <c r="AI887" s="65">
        <v>1.6217999999999998E-3</v>
      </c>
      <c r="AJ887" s="66">
        <v>1.6217999999999998E-3</v>
      </c>
    </row>
    <row r="888" spans="25:36" ht="15.75" customHeight="1">
      <c r="Y888" s="63"/>
      <c r="Z888" s="64" t="s">
        <v>91</v>
      </c>
      <c r="AA888" s="64"/>
      <c r="AB888" s="65">
        <v>1.84464E-3</v>
      </c>
      <c r="AC888" s="66">
        <v>1.84464E-3</v>
      </c>
      <c r="AF888" s="63"/>
      <c r="AG888" s="64" t="s">
        <v>1317</v>
      </c>
      <c r="AH888" s="64"/>
      <c r="AI888" s="65">
        <v>1.428E-3</v>
      </c>
      <c r="AJ888" s="66">
        <v>1.428E-3</v>
      </c>
    </row>
    <row r="889" spans="25:36" ht="15.75" customHeight="1">
      <c r="Y889" s="63"/>
      <c r="Z889" s="64" t="s">
        <v>319</v>
      </c>
      <c r="AA889" s="64"/>
      <c r="AB889" s="65">
        <v>1.2000799999999999E-3</v>
      </c>
      <c r="AC889" s="66">
        <v>1.2000799999999999E-3</v>
      </c>
      <c r="AF889" s="63"/>
      <c r="AG889" s="64" t="s">
        <v>1353</v>
      </c>
      <c r="AH889" s="64"/>
      <c r="AI889" s="65">
        <v>1.1525999999999999E-3</v>
      </c>
      <c r="AJ889" s="66">
        <v>1.1525999999999999E-3</v>
      </c>
    </row>
    <row r="890" spans="25:36" ht="15.75" customHeight="1">
      <c r="Y890" s="60" t="s">
        <v>1576</v>
      </c>
      <c r="Z890" s="55"/>
      <c r="AA890" s="60"/>
      <c r="AB890" s="61">
        <v>0.62140121000000004</v>
      </c>
      <c r="AC890" s="62">
        <v>0.62140121000000004</v>
      </c>
      <c r="AF890" s="63"/>
      <c r="AG890" s="64" t="s">
        <v>981</v>
      </c>
      <c r="AH890" s="64"/>
      <c r="AI890" s="65">
        <v>9.5200000000000005E-4</v>
      </c>
      <c r="AJ890" s="66">
        <v>9.5200000000000005E-4</v>
      </c>
    </row>
    <row r="891" spans="25:36" ht="15.75" customHeight="1">
      <c r="Y891" s="60" t="s">
        <v>1230</v>
      </c>
      <c r="Z891" s="60" t="s">
        <v>319</v>
      </c>
      <c r="AA891" s="60"/>
      <c r="AB891" s="61">
        <v>0.59338040000000003</v>
      </c>
      <c r="AC891" s="62">
        <v>0.59338040000000003</v>
      </c>
      <c r="AF891" s="63"/>
      <c r="AG891" s="64" t="s">
        <v>884</v>
      </c>
      <c r="AH891" s="64"/>
      <c r="AI891" s="65">
        <v>8.1599999999999999E-4</v>
      </c>
      <c r="AJ891" s="66">
        <v>8.1599999999999999E-4</v>
      </c>
    </row>
    <row r="892" spans="25:36" ht="15.75" customHeight="1">
      <c r="Y892" s="60" t="s">
        <v>1750</v>
      </c>
      <c r="Z892" s="55"/>
      <c r="AA892" s="60"/>
      <c r="AB892" s="61">
        <v>0.59338040000000003</v>
      </c>
      <c r="AC892" s="62">
        <v>0.59338040000000003</v>
      </c>
      <c r="AF892" s="63"/>
      <c r="AG892" s="64" t="s">
        <v>995</v>
      </c>
      <c r="AH892" s="64"/>
      <c r="AI892" s="65">
        <v>6.8952E-4</v>
      </c>
      <c r="AJ892" s="66">
        <v>6.8952E-4</v>
      </c>
    </row>
    <row r="893" spans="25:36" ht="15.75" customHeight="1">
      <c r="Y893" s="60" t="s">
        <v>911</v>
      </c>
      <c r="Z893" s="60" t="s">
        <v>87</v>
      </c>
      <c r="AA893" s="60"/>
      <c r="AB893" s="61">
        <v>0.28979265999999998</v>
      </c>
      <c r="AC893" s="62">
        <v>0.28979265999999998</v>
      </c>
      <c r="AF893" s="63"/>
      <c r="AG893" s="64" t="s">
        <v>1157</v>
      </c>
      <c r="AH893" s="64"/>
      <c r="AI893" s="65">
        <v>5.9363999999999999E-4</v>
      </c>
      <c r="AJ893" s="66">
        <v>5.9363999999999999E-4</v>
      </c>
    </row>
    <row r="894" spans="25:36" ht="15.75" customHeight="1">
      <c r="Y894" s="63"/>
      <c r="Z894" s="64" t="s">
        <v>244</v>
      </c>
      <c r="AA894" s="64"/>
      <c r="AB894" s="65">
        <v>0.12042296999999999</v>
      </c>
      <c r="AC894" s="66">
        <v>0.12042296999999999</v>
      </c>
      <c r="AF894" s="63"/>
      <c r="AG894" s="64" t="s">
        <v>1137</v>
      </c>
      <c r="AH894" s="64"/>
      <c r="AI894" s="65">
        <v>5.3039999999999999E-4</v>
      </c>
      <c r="AJ894" s="66">
        <v>5.3039999999999999E-4</v>
      </c>
    </row>
    <row r="895" spans="25:36" ht="15.75" customHeight="1">
      <c r="Y895" s="63"/>
      <c r="Z895" s="64" t="s">
        <v>217</v>
      </c>
      <c r="AA895" s="64"/>
      <c r="AB895" s="65">
        <v>9.9238140000000002E-2</v>
      </c>
      <c r="AC895" s="66">
        <v>9.9238140000000002E-2</v>
      </c>
      <c r="AF895" s="63"/>
      <c r="AG895" s="64" t="s">
        <v>1284</v>
      </c>
      <c r="AH895" s="64"/>
      <c r="AI895" s="65">
        <v>5.1000000000000004E-4</v>
      </c>
      <c r="AJ895" s="66">
        <v>5.1000000000000004E-4</v>
      </c>
    </row>
    <row r="896" spans="25:36" ht="15.75" customHeight="1">
      <c r="Y896" s="63"/>
      <c r="Z896" s="64" t="s">
        <v>61</v>
      </c>
      <c r="AA896" s="64"/>
      <c r="AB896" s="65">
        <v>6.5215200000000001E-2</v>
      </c>
      <c r="AC896" s="66">
        <v>6.5215200000000001E-2</v>
      </c>
      <c r="AF896" s="63"/>
      <c r="AG896" s="64" t="s">
        <v>949</v>
      </c>
      <c r="AH896" s="64"/>
      <c r="AI896" s="65">
        <v>4.7519000000000001E-4</v>
      </c>
      <c r="AJ896" s="66">
        <v>4.7519000000000001E-4</v>
      </c>
    </row>
    <row r="897" spans="25:36" ht="15.75" customHeight="1">
      <c r="Y897" s="63"/>
      <c r="Z897" s="64" t="s">
        <v>202</v>
      </c>
      <c r="AA897" s="64"/>
      <c r="AB897" s="65">
        <v>1.127124E-2</v>
      </c>
      <c r="AC897" s="66">
        <v>1.127124E-2</v>
      </c>
      <c r="AF897" s="63"/>
      <c r="AG897" s="64" t="s">
        <v>1099</v>
      </c>
      <c r="AH897" s="64"/>
      <c r="AI897" s="65">
        <v>3.9372000000000002E-4</v>
      </c>
      <c r="AJ897" s="66">
        <v>3.9372000000000002E-4</v>
      </c>
    </row>
    <row r="898" spans="25:36" ht="15.75" customHeight="1">
      <c r="Y898" s="63"/>
      <c r="Z898" s="64" t="s">
        <v>91</v>
      </c>
      <c r="AA898" s="64"/>
      <c r="AB898" s="65">
        <v>6.1599999999999997E-3</v>
      </c>
      <c r="AC898" s="66">
        <v>6.1599999999999997E-3</v>
      </c>
      <c r="AF898" s="63"/>
      <c r="AG898" s="64" t="s">
        <v>1406</v>
      </c>
      <c r="AH898" s="64"/>
      <c r="AI898" s="65">
        <v>3.0600000000000001E-4</v>
      </c>
      <c r="AJ898" s="66">
        <v>3.0600000000000001E-4</v>
      </c>
    </row>
    <row r="899" spans="25:36" ht="15.75" customHeight="1">
      <c r="Y899" s="60" t="s">
        <v>1531</v>
      </c>
      <c r="Z899" s="55"/>
      <c r="AA899" s="60"/>
      <c r="AB899" s="61">
        <v>0.59210021000000002</v>
      </c>
      <c r="AC899" s="62">
        <v>0.59210021000000002</v>
      </c>
      <c r="AF899" s="63"/>
      <c r="AG899" s="64" t="s">
        <v>1390</v>
      </c>
      <c r="AH899" s="64"/>
      <c r="AI899" s="65">
        <v>2.7539999999999997E-4</v>
      </c>
      <c r="AJ899" s="66">
        <v>2.7539999999999997E-4</v>
      </c>
    </row>
    <row r="900" spans="25:36" ht="15.75" customHeight="1">
      <c r="Y900" s="60" t="s">
        <v>2048</v>
      </c>
      <c r="Z900" s="60" t="s">
        <v>120</v>
      </c>
      <c r="AA900" s="60"/>
      <c r="AB900" s="61">
        <v>0.5790763000000001</v>
      </c>
      <c r="AC900" s="62">
        <v>0.5790763000000001</v>
      </c>
      <c r="AF900" s="63"/>
      <c r="AG900" s="64" t="s">
        <v>1105</v>
      </c>
      <c r="AH900" s="64"/>
      <c r="AI900" s="65">
        <v>2.04E-4</v>
      </c>
      <c r="AJ900" s="66">
        <v>2.04E-4</v>
      </c>
    </row>
    <row r="901" spans="25:36" ht="15.75" customHeight="1">
      <c r="Y901" s="60" t="s">
        <v>2130</v>
      </c>
      <c r="Z901" s="55"/>
      <c r="AA901" s="60"/>
      <c r="AB901" s="61">
        <v>0.5790763000000001</v>
      </c>
      <c r="AC901" s="62">
        <v>0.5790763000000001</v>
      </c>
      <c r="AF901" s="63"/>
      <c r="AG901" s="64" t="s">
        <v>1037</v>
      </c>
      <c r="AH901" s="64"/>
      <c r="AI901" s="65">
        <v>1.8359999999999999E-4</v>
      </c>
      <c r="AJ901" s="66">
        <v>1.8359999999999999E-4</v>
      </c>
    </row>
    <row r="902" spans="25:36" ht="15.75" customHeight="1">
      <c r="Y902" s="60" t="s">
        <v>1010</v>
      </c>
      <c r="Z902" s="60" t="s">
        <v>310</v>
      </c>
      <c r="AA902" s="60"/>
      <c r="AB902" s="61">
        <v>0.57556678999999999</v>
      </c>
      <c r="AC902" s="62">
        <v>0.57556678999999999</v>
      </c>
      <c r="AF902" s="63"/>
      <c r="AG902" s="64" t="s">
        <v>1412</v>
      </c>
      <c r="AH902" s="64"/>
      <c r="AI902" s="65">
        <v>1.8155999999999999E-4</v>
      </c>
      <c r="AJ902" s="66">
        <v>1.8155999999999999E-4</v>
      </c>
    </row>
    <row r="903" spans="25:36" ht="15.75" customHeight="1">
      <c r="Y903" s="60" t="s">
        <v>1539</v>
      </c>
      <c r="Z903" s="55"/>
      <c r="AA903" s="60"/>
      <c r="AB903" s="61">
        <v>0.57556678999999999</v>
      </c>
      <c r="AC903" s="62">
        <v>0.57556678999999999</v>
      </c>
      <c r="AF903" s="63"/>
      <c r="AG903" s="64" t="s">
        <v>959</v>
      </c>
      <c r="AH903" s="64"/>
      <c r="AI903" s="65">
        <v>1.02E-4</v>
      </c>
      <c r="AJ903" s="66">
        <v>1.02E-4</v>
      </c>
    </row>
    <row r="904" spans="25:36" ht="15.75" customHeight="1">
      <c r="Y904" s="60" t="s">
        <v>925</v>
      </c>
      <c r="Z904" s="60" t="s">
        <v>38</v>
      </c>
      <c r="AA904" s="60"/>
      <c r="AB904" s="61">
        <v>0.37719999999999998</v>
      </c>
      <c r="AC904" s="62">
        <v>0.37719999999999998</v>
      </c>
      <c r="AF904" s="63"/>
      <c r="AG904" s="64" t="s">
        <v>1083</v>
      </c>
      <c r="AH904" s="64"/>
      <c r="AI904" s="65">
        <v>1.02E-4</v>
      </c>
      <c r="AJ904" s="66">
        <v>1.02E-4</v>
      </c>
    </row>
    <row r="905" spans="25:36" ht="15.75" customHeight="1">
      <c r="Y905" s="63"/>
      <c r="Z905" s="64" t="s">
        <v>310</v>
      </c>
      <c r="AA905" s="64"/>
      <c r="AB905" s="65">
        <v>9.8072999999999994E-2</v>
      </c>
      <c r="AC905" s="66">
        <v>9.8072999999999994E-2</v>
      </c>
      <c r="AF905" s="63"/>
      <c r="AG905" s="64" t="s">
        <v>1213</v>
      </c>
      <c r="AH905" s="64"/>
      <c r="AI905" s="65">
        <v>5.1E-5</v>
      </c>
      <c r="AJ905" s="66">
        <v>5.1E-5</v>
      </c>
    </row>
    <row r="906" spans="25:36" ht="15.75" customHeight="1">
      <c r="Y906" s="63"/>
      <c r="Z906" s="64" t="s">
        <v>217</v>
      </c>
      <c r="AA906" s="64"/>
      <c r="AB906" s="65">
        <v>4.9548959999999996E-2</v>
      </c>
      <c r="AC906" s="66">
        <v>4.9548959999999996E-2</v>
      </c>
      <c r="AF906" s="63"/>
      <c r="AG906" s="64" t="s">
        <v>1300</v>
      </c>
      <c r="AH906" s="64"/>
      <c r="AI906" s="65">
        <v>3.4770000000000001E-5</v>
      </c>
      <c r="AJ906" s="66">
        <v>3.4770000000000001E-5</v>
      </c>
    </row>
    <row r="907" spans="25:36" ht="15.75" customHeight="1">
      <c r="Y907" s="63"/>
      <c r="Z907" s="64" t="s">
        <v>244</v>
      </c>
      <c r="AA907" s="64"/>
      <c r="AB907" s="65">
        <v>4.0924080000000002E-2</v>
      </c>
      <c r="AC907" s="66">
        <v>4.0924080000000002E-2</v>
      </c>
      <c r="AF907" s="60" t="s">
        <v>1445</v>
      </c>
      <c r="AG907" s="55"/>
      <c r="AH907" s="60"/>
      <c r="AI907" s="61">
        <v>52.332017750000027</v>
      </c>
      <c r="AJ907" s="62">
        <v>52.332017750000027</v>
      </c>
    </row>
    <row r="908" spans="25:36" ht="15.75" customHeight="1">
      <c r="Y908" s="63"/>
      <c r="Z908" s="64" t="s">
        <v>91</v>
      </c>
      <c r="AA908" s="64"/>
      <c r="AB908" s="65">
        <v>5.5999999999999999E-3</v>
      </c>
      <c r="AC908" s="66">
        <v>5.5999999999999999E-3</v>
      </c>
      <c r="AF908" s="60" t="s">
        <v>210</v>
      </c>
      <c r="AG908" s="60" t="s">
        <v>1274</v>
      </c>
      <c r="AH908" s="60"/>
      <c r="AI908" s="61">
        <v>14.39738118</v>
      </c>
      <c r="AJ908" s="62">
        <v>14.39738118</v>
      </c>
    </row>
    <row r="909" spans="25:36" ht="15.75" customHeight="1">
      <c r="Y909" s="60" t="s">
        <v>1457</v>
      </c>
      <c r="Z909" s="55"/>
      <c r="AA909" s="60"/>
      <c r="AB909" s="61">
        <v>0.57134604</v>
      </c>
      <c r="AC909" s="62">
        <v>0.57134604</v>
      </c>
      <c r="AF909" s="63"/>
      <c r="AG909" s="64" t="s">
        <v>1042</v>
      </c>
      <c r="AH909" s="64"/>
      <c r="AI909" s="65">
        <v>3.6482462500000001</v>
      </c>
      <c r="AJ909" s="66">
        <v>3.6482462500000001</v>
      </c>
    </row>
    <row r="910" spans="25:36" ht="15.75" customHeight="1">
      <c r="Y910" s="60" t="s">
        <v>897</v>
      </c>
      <c r="Z910" s="60" t="s">
        <v>244</v>
      </c>
      <c r="AA910" s="60"/>
      <c r="AB910" s="61">
        <v>0.25425339000000002</v>
      </c>
      <c r="AC910" s="62">
        <v>0.25425339000000002</v>
      </c>
      <c r="AF910" s="63"/>
      <c r="AG910" s="64" t="s">
        <v>1249</v>
      </c>
      <c r="AH910" s="64"/>
      <c r="AI910" s="65">
        <v>3.4197250000000001</v>
      </c>
      <c r="AJ910" s="66">
        <v>3.4197250000000001</v>
      </c>
    </row>
    <row r="911" spans="25:36" ht="15.75" customHeight="1">
      <c r="Y911" s="63"/>
      <c r="Z911" s="64" t="s">
        <v>217</v>
      </c>
      <c r="AA911" s="64"/>
      <c r="AB911" s="65">
        <v>0.18939618</v>
      </c>
      <c r="AC911" s="66">
        <v>0.18939618</v>
      </c>
      <c r="AF911" s="63"/>
      <c r="AG911" s="64" t="s">
        <v>1275</v>
      </c>
      <c r="AH911" s="64"/>
      <c r="AI911" s="65">
        <v>2.37301875</v>
      </c>
      <c r="AJ911" s="66">
        <v>2.37301875</v>
      </c>
    </row>
    <row r="912" spans="25:36" ht="15.75" customHeight="1">
      <c r="Y912" s="63"/>
      <c r="Z912" s="64" t="s">
        <v>38</v>
      </c>
      <c r="AA912" s="64"/>
      <c r="AB912" s="65">
        <v>5.8797199999999994E-2</v>
      </c>
      <c r="AC912" s="66">
        <v>5.8797199999999994E-2</v>
      </c>
      <c r="AF912" s="63"/>
      <c r="AG912" s="64" t="s">
        <v>1379</v>
      </c>
      <c r="AH912" s="64"/>
      <c r="AI912" s="65">
        <v>1.31458125</v>
      </c>
      <c r="AJ912" s="66">
        <v>1.31458125</v>
      </c>
    </row>
    <row r="913" spans="25:36" ht="15.75" customHeight="1">
      <c r="Y913" s="63"/>
      <c r="Z913" s="64" t="s">
        <v>128</v>
      </c>
      <c r="AA913" s="64"/>
      <c r="AB913" s="65">
        <v>4.4035440000000002E-2</v>
      </c>
      <c r="AC913" s="66">
        <v>4.4035440000000002E-2</v>
      </c>
      <c r="AF913" s="63"/>
      <c r="AG913" s="64" t="s">
        <v>1043</v>
      </c>
      <c r="AH913" s="64"/>
      <c r="AI913" s="65">
        <v>0.89190499999999995</v>
      </c>
      <c r="AJ913" s="66">
        <v>0.89190499999999995</v>
      </c>
    </row>
    <row r="914" spans="25:36" ht="15.75" customHeight="1">
      <c r="Y914" s="63"/>
      <c r="Z914" s="64" t="s">
        <v>91</v>
      </c>
      <c r="AA914" s="64"/>
      <c r="AB914" s="65">
        <v>1.034992E-2</v>
      </c>
      <c r="AC914" s="66">
        <v>1.034992E-2</v>
      </c>
      <c r="AF914" s="63"/>
      <c r="AG914" s="64" t="s">
        <v>1200</v>
      </c>
      <c r="AH914" s="64"/>
      <c r="AI914" s="65">
        <v>0.53922000000000003</v>
      </c>
      <c r="AJ914" s="66">
        <v>0.53922000000000003</v>
      </c>
    </row>
    <row r="915" spans="25:36" ht="15.75" customHeight="1">
      <c r="Y915" s="63"/>
      <c r="Z915" s="64" t="s">
        <v>319</v>
      </c>
      <c r="AA915" s="64"/>
      <c r="AB915" s="65">
        <v>6.8263900000000008E-3</v>
      </c>
      <c r="AC915" s="66">
        <v>6.8263900000000008E-3</v>
      </c>
      <c r="AF915" s="63"/>
      <c r="AG915" s="64" t="s">
        <v>1386</v>
      </c>
      <c r="AH915" s="64"/>
      <c r="AI915" s="65">
        <v>0.41625000000000001</v>
      </c>
      <c r="AJ915" s="66">
        <v>0.41625000000000001</v>
      </c>
    </row>
    <row r="916" spans="25:36" ht="15.75" customHeight="1">
      <c r="Y916" s="60" t="s">
        <v>1597</v>
      </c>
      <c r="Z916" s="55"/>
      <c r="AA916" s="60"/>
      <c r="AB916" s="61">
        <v>0.56365852000000005</v>
      </c>
      <c r="AC916" s="62">
        <v>0.56365852000000005</v>
      </c>
      <c r="AF916" s="63"/>
      <c r="AG916" s="64" t="s">
        <v>937</v>
      </c>
      <c r="AH916" s="64"/>
      <c r="AI916" s="65">
        <v>0.24820500000000001</v>
      </c>
      <c r="AJ916" s="66">
        <v>0.24820500000000001</v>
      </c>
    </row>
    <row r="917" spans="25:36" ht="15.75" customHeight="1">
      <c r="Y917" s="60" t="s">
        <v>1026</v>
      </c>
      <c r="Z917" s="60" t="s">
        <v>45</v>
      </c>
      <c r="AA917" s="60"/>
      <c r="AB917" s="61">
        <v>0.30251286999999999</v>
      </c>
      <c r="AC917" s="62">
        <v>0.30251286999999999</v>
      </c>
      <c r="AF917" s="63"/>
      <c r="AG917" s="64" t="s">
        <v>1352</v>
      </c>
      <c r="AH917" s="64"/>
      <c r="AI917" s="65">
        <v>0.24318000000000001</v>
      </c>
      <c r="AJ917" s="66">
        <v>0.24318000000000001</v>
      </c>
    </row>
    <row r="918" spans="25:36" ht="15.75" customHeight="1">
      <c r="Y918" s="63"/>
      <c r="Z918" s="64" t="s">
        <v>172</v>
      </c>
      <c r="AA918" s="64"/>
      <c r="AB918" s="65">
        <v>0.13133157000000001</v>
      </c>
      <c r="AC918" s="66">
        <v>0.13133157000000001</v>
      </c>
      <c r="AF918" s="63"/>
      <c r="AG918" s="64" t="s">
        <v>1197</v>
      </c>
      <c r="AH918" s="64"/>
      <c r="AI918" s="65">
        <v>0.23818249999999999</v>
      </c>
      <c r="AJ918" s="66">
        <v>0.23818249999999999</v>
      </c>
    </row>
    <row r="919" spans="25:36" ht="15.75" customHeight="1">
      <c r="Y919" s="63"/>
      <c r="Z919" s="64" t="s">
        <v>164</v>
      </c>
      <c r="AA919" s="64"/>
      <c r="AB919" s="65">
        <v>0.12779677</v>
      </c>
      <c r="AC919" s="66">
        <v>0.12779677</v>
      </c>
      <c r="AF919" s="63"/>
      <c r="AG919" s="64" t="s">
        <v>1276</v>
      </c>
      <c r="AH919" s="64"/>
      <c r="AI919" s="65">
        <v>0.188</v>
      </c>
      <c r="AJ919" s="66">
        <v>0.188</v>
      </c>
    </row>
    <row r="920" spans="25:36" ht="15.75" customHeight="1">
      <c r="Y920" s="60" t="s">
        <v>1564</v>
      </c>
      <c r="Z920" s="55"/>
      <c r="AA920" s="60"/>
      <c r="AB920" s="61">
        <v>0.56164121</v>
      </c>
      <c r="AC920" s="62">
        <v>0.56164121</v>
      </c>
      <c r="AF920" s="63"/>
      <c r="AG920" s="64" t="s">
        <v>1237</v>
      </c>
      <c r="AH920" s="64"/>
      <c r="AI920" s="65">
        <v>5.7963750000000001E-2</v>
      </c>
      <c r="AJ920" s="66">
        <v>5.7963750000000001E-2</v>
      </c>
    </row>
    <row r="921" spans="25:36" ht="15.75" customHeight="1">
      <c r="Y921" s="60" t="s">
        <v>2092</v>
      </c>
      <c r="Z921" s="60" t="s">
        <v>70</v>
      </c>
      <c r="AA921" s="60"/>
      <c r="AB921" s="61">
        <v>0.55367465999999999</v>
      </c>
      <c r="AC921" s="62">
        <v>0.55367465999999999</v>
      </c>
      <c r="AF921" s="63"/>
      <c r="AG921" s="64" t="s">
        <v>1079</v>
      </c>
      <c r="AH921" s="64"/>
      <c r="AI921" s="65">
        <v>4.1412499999999998E-2</v>
      </c>
      <c r="AJ921" s="66">
        <v>4.1412499999999998E-2</v>
      </c>
    </row>
    <row r="922" spans="25:36" ht="15.75" customHeight="1">
      <c r="Y922" s="60" t="s">
        <v>2131</v>
      </c>
      <c r="Z922" s="55"/>
      <c r="AA922" s="60"/>
      <c r="AB922" s="61">
        <v>0.55367465999999999</v>
      </c>
      <c r="AC922" s="62">
        <v>0.55367465999999999</v>
      </c>
      <c r="AF922" s="63"/>
      <c r="AG922" s="64" t="s">
        <v>1334</v>
      </c>
      <c r="AH922" s="64"/>
      <c r="AI922" s="65">
        <v>4.1168749999999997E-2</v>
      </c>
      <c r="AJ922" s="66">
        <v>4.1168749999999997E-2</v>
      </c>
    </row>
    <row r="923" spans="25:36" ht="15.75" customHeight="1">
      <c r="Y923" s="60" t="s">
        <v>1123</v>
      </c>
      <c r="Z923" s="60" t="s">
        <v>217</v>
      </c>
      <c r="AA923" s="60"/>
      <c r="AB923" s="61">
        <v>0.44632026000000002</v>
      </c>
      <c r="AC923" s="62">
        <v>0.44632026000000002</v>
      </c>
      <c r="AF923" s="63"/>
      <c r="AG923" s="64" t="s">
        <v>1098</v>
      </c>
      <c r="AH923" s="64"/>
      <c r="AI923" s="65">
        <v>3.9019999999999999E-2</v>
      </c>
      <c r="AJ923" s="66">
        <v>3.9019999999999999E-2</v>
      </c>
    </row>
    <row r="924" spans="25:36" ht="15.75" customHeight="1">
      <c r="Y924" s="63"/>
      <c r="Z924" s="64" t="s">
        <v>202</v>
      </c>
      <c r="AA924" s="64"/>
      <c r="AB924" s="65">
        <v>3.5915570000000001E-2</v>
      </c>
      <c r="AC924" s="66">
        <v>3.5915570000000001E-2</v>
      </c>
      <c r="AF924" s="63"/>
      <c r="AG924" s="64" t="s">
        <v>1073</v>
      </c>
      <c r="AH924" s="64"/>
      <c r="AI924" s="65">
        <v>3.8093750000000003E-2</v>
      </c>
      <c r="AJ924" s="66">
        <v>3.8093750000000003E-2</v>
      </c>
    </row>
    <row r="925" spans="25:36" ht="15.75" customHeight="1">
      <c r="Y925" s="63"/>
      <c r="Z925" s="64" t="s">
        <v>244</v>
      </c>
      <c r="AA925" s="64"/>
      <c r="AB925" s="65">
        <v>3.4672919999999996E-2</v>
      </c>
      <c r="AC925" s="66">
        <v>3.4672919999999996E-2</v>
      </c>
      <c r="AF925" s="63"/>
      <c r="AG925" s="64" t="s">
        <v>1380</v>
      </c>
      <c r="AH925" s="64"/>
      <c r="AI925" s="65">
        <v>2.0168749999999999E-2</v>
      </c>
      <c r="AJ925" s="66">
        <v>2.0168749999999999E-2</v>
      </c>
    </row>
    <row r="926" spans="25:36" ht="15.75" customHeight="1">
      <c r="Y926" s="63"/>
      <c r="Z926" s="64" t="s">
        <v>128</v>
      </c>
      <c r="AA926" s="64"/>
      <c r="AB926" s="65">
        <v>2.246244E-2</v>
      </c>
      <c r="AC926" s="66">
        <v>2.246244E-2</v>
      </c>
      <c r="AF926" s="63"/>
      <c r="AG926" s="64" t="s">
        <v>1371</v>
      </c>
      <c r="AH926" s="64"/>
      <c r="AI926" s="65">
        <v>1.8984999999999998E-2</v>
      </c>
      <c r="AJ926" s="66">
        <v>1.8984999999999998E-2</v>
      </c>
    </row>
    <row r="927" spans="25:36" ht="15.75" customHeight="1">
      <c r="Y927" s="63"/>
      <c r="Z927" s="64" t="s">
        <v>167</v>
      </c>
      <c r="AA927" s="64"/>
      <c r="AB927" s="65">
        <v>5.8112700000000003E-3</v>
      </c>
      <c r="AC927" s="66">
        <v>5.8112700000000003E-3</v>
      </c>
      <c r="AF927" s="63"/>
      <c r="AG927" s="64" t="s">
        <v>1375</v>
      </c>
      <c r="AH927" s="64"/>
      <c r="AI927" s="65">
        <v>1.5872500000000001E-2</v>
      </c>
      <c r="AJ927" s="66">
        <v>1.5872500000000001E-2</v>
      </c>
    </row>
    <row r="928" spans="25:36" ht="15.75" customHeight="1">
      <c r="Y928" s="63"/>
      <c r="Z928" s="64" t="s">
        <v>53</v>
      </c>
      <c r="AA928" s="64"/>
      <c r="AB928" s="65">
        <v>3.3067299999999999E-3</v>
      </c>
      <c r="AC928" s="66">
        <v>3.3067299999999999E-3</v>
      </c>
      <c r="AF928" s="63"/>
      <c r="AG928" s="64" t="s">
        <v>1321</v>
      </c>
      <c r="AH928" s="64"/>
      <c r="AI928" s="65">
        <v>1.32725E-2</v>
      </c>
      <c r="AJ928" s="66">
        <v>1.32725E-2</v>
      </c>
    </row>
    <row r="929" spans="25:36" ht="15.75" customHeight="1">
      <c r="Y929" s="63"/>
      <c r="Z929" s="64" t="s">
        <v>306</v>
      </c>
      <c r="AA929" s="64"/>
      <c r="AB929" s="65">
        <v>1.1218699999999999E-3</v>
      </c>
      <c r="AC929" s="66">
        <v>1.1218699999999999E-3</v>
      </c>
      <c r="AF929" s="63"/>
      <c r="AG929" s="64" t="s">
        <v>1181</v>
      </c>
      <c r="AH929" s="64"/>
      <c r="AI929" s="65">
        <v>1.2505E-2</v>
      </c>
      <c r="AJ929" s="66">
        <v>1.2505E-2</v>
      </c>
    </row>
    <row r="930" spans="25:36" ht="15.75" customHeight="1">
      <c r="Y930" s="63"/>
      <c r="Z930" s="64" t="s">
        <v>120</v>
      </c>
      <c r="AA930" s="64"/>
      <c r="AB930" s="65">
        <v>6.2418E-4</v>
      </c>
      <c r="AC930" s="66">
        <v>6.2418E-4</v>
      </c>
      <c r="AF930" s="63"/>
      <c r="AG930" s="64" t="s">
        <v>979</v>
      </c>
      <c r="AH930" s="64"/>
      <c r="AI930" s="65">
        <v>9.4774999999999998E-3</v>
      </c>
      <c r="AJ930" s="66">
        <v>9.4774999999999998E-3</v>
      </c>
    </row>
    <row r="931" spans="25:36" ht="15.75" customHeight="1">
      <c r="Y931" s="63"/>
      <c r="Z931" s="64" t="s">
        <v>193</v>
      </c>
      <c r="AA931" s="64"/>
      <c r="AB931" s="65">
        <v>5.3683000000000008E-4</v>
      </c>
      <c r="AC931" s="66">
        <v>5.3683000000000008E-4</v>
      </c>
      <c r="AF931" s="63"/>
      <c r="AG931" s="64" t="s">
        <v>1087</v>
      </c>
      <c r="AH931" s="64"/>
      <c r="AI931" s="65">
        <v>8.8749999999999992E-3</v>
      </c>
      <c r="AJ931" s="66">
        <v>8.8749999999999992E-3</v>
      </c>
    </row>
    <row r="932" spans="25:36" ht="15.75" customHeight="1">
      <c r="Y932" s="63"/>
      <c r="Z932" s="64" t="s">
        <v>138</v>
      </c>
      <c r="AA932" s="64"/>
      <c r="AB932" s="65">
        <v>1.2106E-4</v>
      </c>
      <c r="AC932" s="66">
        <v>1.2106E-4</v>
      </c>
      <c r="AF932" s="63"/>
      <c r="AG932" s="64" t="s">
        <v>1206</v>
      </c>
      <c r="AH932" s="64"/>
      <c r="AI932" s="65">
        <v>7.9974999999999994E-3</v>
      </c>
      <c r="AJ932" s="66">
        <v>7.9974999999999994E-3</v>
      </c>
    </row>
    <row r="933" spans="25:36" ht="15.75" customHeight="1">
      <c r="Y933" s="63"/>
      <c r="Z933" s="64" t="s">
        <v>319</v>
      </c>
      <c r="AA933" s="64"/>
      <c r="AB933" s="65">
        <v>9.0519999999999994E-5</v>
      </c>
      <c r="AC933" s="66">
        <v>9.0519999999999994E-5</v>
      </c>
      <c r="AF933" s="63"/>
      <c r="AG933" s="64" t="s">
        <v>1228</v>
      </c>
      <c r="AH933" s="64"/>
      <c r="AI933" s="65">
        <v>3.7499999999999999E-3</v>
      </c>
      <c r="AJ933" s="66">
        <v>3.7499999999999999E-3</v>
      </c>
    </row>
    <row r="934" spans="25:36" ht="15.75" customHeight="1">
      <c r="Y934" s="60" t="s">
        <v>1586</v>
      </c>
      <c r="Z934" s="55"/>
      <c r="AA934" s="60"/>
      <c r="AB934" s="61">
        <v>0.55098364999999994</v>
      </c>
      <c r="AC934" s="62">
        <v>0.55098364999999994</v>
      </c>
      <c r="AF934" s="63"/>
      <c r="AG934" s="64" t="s">
        <v>1052</v>
      </c>
      <c r="AH934" s="64"/>
      <c r="AI934" s="65">
        <v>3.5562499999999999E-3</v>
      </c>
      <c r="AJ934" s="66">
        <v>3.5562499999999999E-3</v>
      </c>
    </row>
    <row r="935" spans="25:36" ht="15.75" customHeight="1">
      <c r="Y935" s="60" t="s">
        <v>1267</v>
      </c>
      <c r="Z935" s="60" t="s">
        <v>120</v>
      </c>
      <c r="AA935" s="60"/>
      <c r="AB935" s="61">
        <v>0.529111</v>
      </c>
      <c r="AC935" s="62">
        <v>0.529111</v>
      </c>
      <c r="AF935" s="63"/>
      <c r="AG935" s="64" t="s">
        <v>1253</v>
      </c>
      <c r="AH935" s="64"/>
      <c r="AI935" s="65">
        <v>2.0815199999999999E-3</v>
      </c>
      <c r="AJ935" s="66">
        <v>2.0815199999999999E-3</v>
      </c>
    </row>
    <row r="936" spans="25:36" ht="15.75" customHeight="1">
      <c r="Y936" s="63"/>
      <c r="Z936" s="64" t="s">
        <v>138</v>
      </c>
      <c r="AA936" s="64"/>
      <c r="AB936" s="65">
        <v>1.7988849999999997E-2</v>
      </c>
      <c r="AC936" s="66">
        <v>1.7988849999999997E-2</v>
      </c>
      <c r="AF936" s="63"/>
      <c r="AG936" s="64" t="s">
        <v>1291</v>
      </c>
      <c r="AH936" s="64"/>
      <c r="AI936" s="65">
        <v>1.0774999999999999E-3</v>
      </c>
      <c r="AJ936" s="66">
        <v>1.0774999999999999E-3</v>
      </c>
    </row>
    <row r="937" spans="25:36" ht="15.75" customHeight="1">
      <c r="Y937" s="60" t="s">
        <v>1767</v>
      </c>
      <c r="Z937" s="55"/>
      <c r="AA937" s="60"/>
      <c r="AB937" s="61">
        <v>0.54709984999999994</v>
      </c>
      <c r="AC937" s="62">
        <v>0.54709984999999994</v>
      </c>
      <c r="AF937" s="63"/>
      <c r="AG937" s="64" t="s">
        <v>1204</v>
      </c>
      <c r="AH937" s="64"/>
      <c r="AI937" s="65">
        <v>1.9625E-4</v>
      </c>
      <c r="AJ937" s="66">
        <v>1.9625E-4</v>
      </c>
    </row>
    <row r="938" spans="25:36" ht="15.75" customHeight="1">
      <c r="Y938" s="60" t="s">
        <v>920</v>
      </c>
      <c r="Z938" s="60" t="s">
        <v>244</v>
      </c>
      <c r="AA938" s="60"/>
      <c r="AB938" s="61">
        <v>0.37592555</v>
      </c>
      <c r="AC938" s="62">
        <v>0.37592555</v>
      </c>
      <c r="AF938" s="63"/>
      <c r="AG938" s="64" t="s">
        <v>1390</v>
      </c>
      <c r="AH938" s="64"/>
      <c r="AI938" s="65">
        <v>9.7499999999999998E-5</v>
      </c>
      <c r="AJ938" s="66">
        <v>9.7499999999999998E-5</v>
      </c>
    </row>
    <row r="939" spans="25:36" ht="15.75" customHeight="1">
      <c r="Y939" s="63"/>
      <c r="Z939" s="64" t="s">
        <v>217</v>
      </c>
      <c r="AA939" s="64"/>
      <c r="AB939" s="65">
        <v>0.10935808</v>
      </c>
      <c r="AC939" s="66">
        <v>0.10935808</v>
      </c>
      <c r="AF939" s="60" t="s">
        <v>1438</v>
      </c>
      <c r="AG939" s="55"/>
      <c r="AH939" s="60"/>
      <c r="AI939" s="61">
        <v>28.253466449999998</v>
      </c>
      <c r="AJ939" s="62">
        <v>28.253466449999998</v>
      </c>
    </row>
    <row r="940" spans="25:36" ht="15.75" customHeight="1">
      <c r="Y940" s="63"/>
      <c r="Z940" s="64" t="s">
        <v>53</v>
      </c>
      <c r="AA940" s="64"/>
      <c r="AB940" s="65">
        <v>3.4118999999999997E-2</v>
      </c>
      <c r="AC940" s="66">
        <v>3.4118999999999997E-2</v>
      </c>
      <c r="AF940" s="60" t="s">
        <v>45</v>
      </c>
      <c r="AG940" s="60" t="s">
        <v>1363</v>
      </c>
      <c r="AH940" s="60"/>
      <c r="AI940" s="61">
        <v>10.024658800000001</v>
      </c>
      <c r="AJ940" s="62">
        <v>10.024658800000001</v>
      </c>
    </row>
    <row r="941" spans="25:36" ht="15.75" customHeight="1">
      <c r="Y941" s="63"/>
      <c r="Z941" s="64" t="s">
        <v>138</v>
      </c>
      <c r="AA941" s="64"/>
      <c r="AB941" s="65">
        <v>8.7600000000000004E-3</v>
      </c>
      <c r="AC941" s="66">
        <v>8.7600000000000004E-3</v>
      </c>
      <c r="AF941" s="63"/>
      <c r="AG941" s="64" t="s">
        <v>1259</v>
      </c>
      <c r="AH941" s="64"/>
      <c r="AI941" s="65">
        <v>4.7141589499999998</v>
      </c>
      <c r="AJ941" s="66">
        <v>4.7141589499999998</v>
      </c>
    </row>
    <row r="942" spans="25:36" ht="15.75" customHeight="1">
      <c r="Y942" s="63"/>
      <c r="Z942" s="64" t="s">
        <v>61</v>
      </c>
      <c r="AA942" s="64"/>
      <c r="AB942" s="65">
        <v>4.5599999999999998E-3</v>
      </c>
      <c r="AC942" s="66">
        <v>4.5599999999999998E-3</v>
      </c>
      <c r="AF942" s="63"/>
      <c r="AG942" s="64" t="s">
        <v>952</v>
      </c>
      <c r="AH942" s="64"/>
      <c r="AI942" s="65">
        <v>2.7673685999999997</v>
      </c>
      <c r="AJ942" s="66">
        <v>2.7673685999999997</v>
      </c>
    </row>
    <row r="943" spans="25:36" ht="15.75" customHeight="1">
      <c r="Y943" s="60" t="s">
        <v>1575</v>
      </c>
      <c r="Z943" s="55"/>
      <c r="AA943" s="60"/>
      <c r="AB943" s="61">
        <v>0.53272262999999997</v>
      </c>
      <c r="AC943" s="62">
        <v>0.53272262999999997</v>
      </c>
      <c r="AF943" s="63"/>
      <c r="AG943" s="64" t="s">
        <v>1043</v>
      </c>
      <c r="AH943" s="64"/>
      <c r="AI943" s="65">
        <v>0.57498816000000008</v>
      </c>
      <c r="AJ943" s="66">
        <v>0.57498816000000008</v>
      </c>
    </row>
    <row r="944" spans="25:36" ht="15.75" customHeight="1">
      <c r="Y944" s="60" t="s">
        <v>1002</v>
      </c>
      <c r="Z944" s="60" t="s">
        <v>244</v>
      </c>
      <c r="AA944" s="60"/>
      <c r="AB944" s="61">
        <v>0.24776154</v>
      </c>
      <c r="AC944" s="62">
        <v>0.24776154</v>
      </c>
      <c r="AF944" s="63"/>
      <c r="AG944" s="64" t="s">
        <v>1200</v>
      </c>
      <c r="AH944" s="64"/>
      <c r="AI944" s="65">
        <v>0.56958120000000001</v>
      </c>
      <c r="AJ944" s="66">
        <v>0.56958120000000001</v>
      </c>
    </row>
    <row r="945" spans="25:36" ht="15.75" customHeight="1">
      <c r="Y945" s="63"/>
      <c r="Z945" s="64" t="s">
        <v>217</v>
      </c>
      <c r="AA945" s="64"/>
      <c r="AB945" s="65">
        <v>0.20545307999999998</v>
      </c>
      <c r="AC945" s="66">
        <v>0.20545307999999998</v>
      </c>
      <c r="AF945" s="63"/>
      <c r="AG945" s="64" t="s">
        <v>1026</v>
      </c>
      <c r="AH945" s="64"/>
      <c r="AI945" s="65">
        <v>0.30251286999999999</v>
      </c>
      <c r="AJ945" s="66">
        <v>0.30251286999999999</v>
      </c>
    </row>
    <row r="946" spans="25:36" ht="15.75" customHeight="1">
      <c r="Y946" s="63"/>
      <c r="Z946" s="64" t="s">
        <v>120</v>
      </c>
      <c r="AA946" s="64"/>
      <c r="AB946" s="65">
        <v>2.4672619999999999E-2</v>
      </c>
      <c r="AC946" s="66">
        <v>2.4672619999999999E-2</v>
      </c>
      <c r="AF946" s="63"/>
      <c r="AG946" s="64" t="s">
        <v>972</v>
      </c>
      <c r="AH946" s="64"/>
      <c r="AI946" s="65">
        <v>0.21</v>
      </c>
      <c r="AJ946" s="66">
        <v>0.21</v>
      </c>
    </row>
    <row r="947" spans="25:36" ht="15.75" customHeight="1">
      <c r="Y947" s="63"/>
      <c r="Z947" s="64" t="s">
        <v>202</v>
      </c>
      <c r="AA947" s="64"/>
      <c r="AB947" s="65">
        <v>2.0821610000000001E-2</v>
      </c>
      <c r="AC947" s="66">
        <v>2.0821610000000001E-2</v>
      </c>
      <c r="AF947" s="63"/>
      <c r="AG947" s="64" t="s">
        <v>1325</v>
      </c>
      <c r="AH947" s="64"/>
      <c r="AI947" s="65">
        <v>0.16499588000000001</v>
      </c>
      <c r="AJ947" s="66">
        <v>0.16499588000000001</v>
      </c>
    </row>
    <row r="948" spans="25:36" ht="15.75" customHeight="1">
      <c r="Y948" s="63"/>
      <c r="Z948" s="64" t="s">
        <v>87</v>
      </c>
      <c r="AA948" s="64"/>
      <c r="AB948" s="65">
        <v>1.3209950000000002E-2</v>
      </c>
      <c r="AC948" s="66">
        <v>1.3209950000000002E-2</v>
      </c>
      <c r="AF948" s="63"/>
      <c r="AG948" s="64" t="s">
        <v>1352</v>
      </c>
      <c r="AH948" s="64"/>
      <c r="AI948" s="65">
        <v>0.1567702</v>
      </c>
      <c r="AJ948" s="66">
        <v>0.1567702</v>
      </c>
    </row>
    <row r="949" spans="25:36" ht="15.75" customHeight="1">
      <c r="Y949" s="63"/>
      <c r="Z949" s="64" t="s">
        <v>138</v>
      </c>
      <c r="AA949" s="64"/>
      <c r="AB949" s="65">
        <v>1.1712520000000001E-2</v>
      </c>
      <c r="AC949" s="66">
        <v>1.1712520000000001E-2</v>
      </c>
      <c r="AF949" s="63"/>
      <c r="AG949" s="64" t="s">
        <v>1333</v>
      </c>
      <c r="AH949" s="64"/>
      <c r="AI949" s="65">
        <v>0.13449900000000001</v>
      </c>
      <c r="AJ949" s="66">
        <v>0.13449900000000001</v>
      </c>
    </row>
    <row r="950" spans="25:36" ht="15.75" customHeight="1">
      <c r="Y950" s="63"/>
      <c r="Z950" s="64" t="s">
        <v>53</v>
      </c>
      <c r="AA950" s="64"/>
      <c r="AB950" s="65">
        <v>5.5496700000000005E-3</v>
      </c>
      <c r="AC950" s="66">
        <v>5.5496700000000005E-3</v>
      </c>
      <c r="AF950" s="63"/>
      <c r="AG950" s="64" t="s">
        <v>1183</v>
      </c>
      <c r="AH950" s="64"/>
      <c r="AI950" s="65">
        <v>0.11337541000000001</v>
      </c>
      <c r="AJ950" s="66">
        <v>0.11337541000000001</v>
      </c>
    </row>
    <row r="951" spans="25:36" ht="15.75" customHeight="1">
      <c r="Y951" s="60" t="s">
        <v>1569</v>
      </c>
      <c r="Z951" s="55"/>
      <c r="AA951" s="60"/>
      <c r="AB951" s="61">
        <v>0.52918099000000007</v>
      </c>
      <c r="AC951" s="62">
        <v>0.52918099000000007</v>
      </c>
      <c r="AF951" s="63"/>
      <c r="AG951" s="64" t="s">
        <v>1177</v>
      </c>
      <c r="AH951" s="64">
        <v>8.3999999999999991E-2</v>
      </c>
      <c r="AI951" s="65"/>
      <c r="AJ951" s="66">
        <v>8.3999999999999991E-2</v>
      </c>
    </row>
    <row r="952" spans="25:36" ht="15.75" customHeight="1">
      <c r="Y952" s="60" t="s">
        <v>1015</v>
      </c>
      <c r="Z952" s="60" t="s">
        <v>83</v>
      </c>
      <c r="AA952" s="60"/>
      <c r="AB952" s="61">
        <v>0.52100999999999997</v>
      </c>
      <c r="AC952" s="62">
        <v>0.52100999999999997</v>
      </c>
      <c r="AF952" s="63"/>
      <c r="AG952" s="64" t="s">
        <v>1334</v>
      </c>
      <c r="AH952" s="64"/>
      <c r="AI952" s="65">
        <v>7.1607219999999999E-2</v>
      </c>
      <c r="AJ952" s="66">
        <v>7.1607219999999999E-2</v>
      </c>
    </row>
    <row r="953" spans="25:36" ht="15.75" customHeight="1">
      <c r="Y953" s="60" t="s">
        <v>1619</v>
      </c>
      <c r="Z953" s="55"/>
      <c r="AA953" s="60"/>
      <c r="AB953" s="61">
        <v>0.52100999999999997</v>
      </c>
      <c r="AC953" s="62">
        <v>0.52100999999999997</v>
      </c>
      <c r="AF953" s="63"/>
      <c r="AG953" s="64" t="s">
        <v>1386</v>
      </c>
      <c r="AH953" s="64"/>
      <c r="AI953" s="65">
        <v>6.3603550000000009E-2</v>
      </c>
      <c r="AJ953" s="66">
        <v>6.3603550000000009E-2</v>
      </c>
    </row>
    <row r="954" spans="25:36" ht="15.75" customHeight="1">
      <c r="Y954" s="60" t="s">
        <v>1121</v>
      </c>
      <c r="Z954" s="60" t="s">
        <v>244</v>
      </c>
      <c r="AA954" s="60"/>
      <c r="AB954" s="61">
        <v>0.51563934</v>
      </c>
      <c r="AC954" s="62">
        <v>0.51563934</v>
      </c>
      <c r="AF954" s="63"/>
      <c r="AG954" s="64" t="s">
        <v>1273</v>
      </c>
      <c r="AH954" s="64"/>
      <c r="AI954" s="65">
        <v>5.7893400000000005E-2</v>
      </c>
      <c r="AJ954" s="66">
        <v>5.7893400000000005E-2</v>
      </c>
    </row>
    <row r="955" spans="25:36" ht="15.75" customHeight="1">
      <c r="Y955" s="60" t="s">
        <v>1559</v>
      </c>
      <c r="Z955" s="55"/>
      <c r="AA955" s="60"/>
      <c r="AB955" s="61">
        <v>0.51563934</v>
      </c>
      <c r="AC955" s="62">
        <v>0.51563934</v>
      </c>
      <c r="AF955" s="63"/>
      <c r="AG955" s="64" t="s">
        <v>1104</v>
      </c>
      <c r="AH955" s="64"/>
      <c r="AI955" s="65">
        <v>3.9405959999999997E-2</v>
      </c>
      <c r="AJ955" s="66">
        <v>3.9405959999999997E-2</v>
      </c>
    </row>
    <row r="956" spans="25:36" ht="15.75" customHeight="1">
      <c r="Y956" s="60" t="s">
        <v>966</v>
      </c>
      <c r="Z956" s="60" t="s">
        <v>38</v>
      </c>
      <c r="AA956" s="60"/>
      <c r="AB956" s="61">
        <v>0.46</v>
      </c>
      <c r="AC956" s="62">
        <v>0.46</v>
      </c>
      <c r="AF956" s="63"/>
      <c r="AG956" s="64" t="s">
        <v>1237</v>
      </c>
      <c r="AH956" s="64"/>
      <c r="AI956" s="65">
        <v>3.8879910000000004E-2</v>
      </c>
      <c r="AJ956" s="66">
        <v>3.8879910000000004E-2</v>
      </c>
    </row>
    <row r="957" spans="25:36" ht="15.75" customHeight="1">
      <c r="Y957" s="63"/>
      <c r="Z957" s="64" t="s">
        <v>120</v>
      </c>
      <c r="AA957" s="64"/>
      <c r="AB957" s="65">
        <v>3.09E-2</v>
      </c>
      <c r="AC957" s="66">
        <v>3.09E-2</v>
      </c>
      <c r="AF957" s="63"/>
      <c r="AG957" s="64" t="s">
        <v>1380</v>
      </c>
      <c r="AH957" s="64"/>
      <c r="AI957" s="65">
        <v>3.4657899999999998E-2</v>
      </c>
      <c r="AJ957" s="66">
        <v>3.4657899999999998E-2</v>
      </c>
    </row>
    <row r="958" spans="25:36" ht="15.75" customHeight="1">
      <c r="Y958" s="63"/>
      <c r="Z958" s="64" t="s">
        <v>310</v>
      </c>
      <c r="AA958" s="64"/>
      <c r="AB958" s="65">
        <v>2.3955000000000001E-2</v>
      </c>
      <c r="AC958" s="66">
        <v>2.3955000000000001E-2</v>
      </c>
      <c r="AF958" s="63"/>
      <c r="AG958" s="64" t="s">
        <v>1098</v>
      </c>
      <c r="AH958" s="64"/>
      <c r="AI958" s="65">
        <v>2.935656E-2</v>
      </c>
      <c r="AJ958" s="66">
        <v>2.935656E-2</v>
      </c>
    </row>
    <row r="959" spans="25:36" ht="15.75" customHeight="1">
      <c r="Y959" s="60" t="s">
        <v>1725</v>
      </c>
      <c r="Z959" s="55"/>
      <c r="AA959" s="60"/>
      <c r="AB959" s="61">
        <v>0.51485500000000006</v>
      </c>
      <c r="AC959" s="62">
        <v>0.51485500000000006</v>
      </c>
      <c r="AF959" s="63"/>
      <c r="AG959" s="64" t="s">
        <v>1364</v>
      </c>
      <c r="AH959" s="64"/>
      <c r="AI959" s="65">
        <v>2.5253640000000001E-2</v>
      </c>
      <c r="AJ959" s="66">
        <v>2.5253640000000001E-2</v>
      </c>
    </row>
    <row r="960" spans="25:36" ht="15.75" customHeight="1">
      <c r="Y960" s="60" t="s">
        <v>1195</v>
      </c>
      <c r="Z960" s="60" t="s">
        <v>244</v>
      </c>
      <c r="AA960" s="60"/>
      <c r="AB960" s="61">
        <v>0.31628022</v>
      </c>
      <c r="AC960" s="62">
        <v>0.31628022</v>
      </c>
      <c r="AF960" s="63"/>
      <c r="AG960" s="64" t="s">
        <v>1375</v>
      </c>
      <c r="AH960" s="64"/>
      <c r="AI960" s="65">
        <v>2.453791E-2</v>
      </c>
      <c r="AJ960" s="66">
        <v>2.453791E-2</v>
      </c>
    </row>
    <row r="961" spans="25:36" ht="15.75" customHeight="1">
      <c r="Y961" s="63"/>
      <c r="Z961" s="64" t="s">
        <v>217</v>
      </c>
      <c r="AA961" s="64"/>
      <c r="AB961" s="65">
        <v>0.19456038</v>
      </c>
      <c r="AC961" s="66">
        <v>0.19456038</v>
      </c>
      <c r="AF961" s="63"/>
      <c r="AG961" s="64" t="s">
        <v>1387</v>
      </c>
      <c r="AH961" s="64"/>
      <c r="AI961" s="65">
        <v>2.1389400000000003E-2</v>
      </c>
      <c r="AJ961" s="66">
        <v>2.1389400000000003E-2</v>
      </c>
    </row>
    <row r="962" spans="25:36" ht="15.75" customHeight="1">
      <c r="Y962" s="60" t="s">
        <v>1585</v>
      </c>
      <c r="Z962" s="55"/>
      <c r="AA962" s="60"/>
      <c r="AB962" s="61">
        <v>0.51084059999999998</v>
      </c>
      <c r="AC962" s="62">
        <v>0.51084059999999998</v>
      </c>
      <c r="AF962" s="63"/>
      <c r="AG962" s="64" t="s">
        <v>930</v>
      </c>
      <c r="AH962" s="64"/>
      <c r="AI962" s="65">
        <v>2.0846569999999998E-2</v>
      </c>
      <c r="AJ962" s="66">
        <v>2.0846569999999998E-2</v>
      </c>
    </row>
    <row r="963" spans="25:36" ht="15.75" customHeight="1">
      <c r="Y963" s="60" t="s">
        <v>1351</v>
      </c>
      <c r="Z963" s="60" t="s">
        <v>244</v>
      </c>
      <c r="AA963" s="60"/>
      <c r="AB963" s="61">
        <v>0.22868601000000002</v>
      </c>
      <c r="AC963" s="62">
        <v>0.22868601000000002</v>
      </c>
      <c r="AF963" s="63"/>
      <c r="AG963" s="64" t="s">
        <v>1266</v>
      </c>
      <c r="AH963" s="64"/>
      <c r="AI963" s="65">
        <v>1.8617040000000001E-2</v>
      </c>
      <c r="AJ963" s="66">
        <v>1.8617040000000001E-2</v>
      </c>
    </row>
    <row r="964" spans="25:36" ht="15.75" customHeight="1">
      <c r="Y964" s="63"/>
      <c r="Z964" s="64" t="s">
        <v>217</v>
      </c>
      <c r="AA964" s="64"/>
      <c r="AB964" s="65">
        <v>0.145008</v>
      </c>
      <c r="AC964" s="66">
        <v>0.145008</v>
      </c>
      <c r="AF964" s="63"/>
      <c r="AG964" s="64" t="s">
        <v>1349</v>
      </c>
      <c r="AH964" s="64"/>
      <c r="AI964" s="65">
        <v>1.8606959999999999E-2</v>
      </c>
      <c r="AJ964" s="66">
        <v>1.8606959999999999E-2</v>
      </c>
    </row>
    <row r="965" spans="25:36" ht="15.75" customHeight="1">
      <c r="Y965" s="63"/>
      <c r="Z965" s="64" t="s">
        <v>53</v>
      </c>
      <c r="AA965" s="64"/>
      <c r="AB965" s="65">
        <v>6.0299999999999999E-2</v>
      </c>
      <c r="AC965" s="66">
        <v>6.0299999999999999E-2</v>
      </c>
      <c r="AF965" s="63"/>
      <c r="AG965" s="64" t="s">
        <v>1346</v>
      </c>
      <c r="AH965" s="64"/>
      <c r="AI965" s="65">
        <v>1.6184879999999999E-2</v>
      </c>
      <c r="AJ965" s="66">
        <v>1.6184879999999999E-2</v>
      </c>
    </row>
    <row r="966" spans="25:36" ht="15.75" customHeight="1">
      <c r="Y966" s="63"/>
      <c r="Z966" s="64" t="s">
        <v>38</v>
      </c>
      <c r="AA966" s="64"/>
      <c r="AB966" s="65">
        <v>2.5128880000000003E-2</v>
      </c>
      <c r="AC966" s="66">
        <v>2.5128880000000003E-2</v>
      </c>
      <c r="AF966" s="63"/>
      <c r="AG966" s="64" t="s">
        <v>1210</v>
      </c>
      <c r="AH966" s="64"/>
      <c r="AI966" s="65">
        <v>1.5303000000000001E-2</v>
      </c>
      <c r="AJ966" s="66">
        <v>1.5303000000000001E-2</v>
      </c>
    </row>
    <row r="967" spans="25:36" ht="15.75" customHeight="1">
      <c r="Y967" s="63"/>
      <c r="Z967" s="64" t="s">
        <v>91</v>
      </c>
      <c r="AA967" s="64"/>
      <c r="AB967" s="65">
        <v>8.3720000000000008E-4</v>
      </c>
      <c r="AC967" s="66">
        <v>8.3720000000000008E-4</v>
      </c>
      <c r="AF967" s="63"/>
      <c r="AG967" s="64" t="s">
        <v>1304</v>
      </c>
      <c r="AH967" s="64"/>
      <c r="AI967" s="65">
        <v>1.369008E-2</v>
      </c>
      <c r="AJ967" s="66">
        <v>1.369008E-2</v>
      </c>
    </row>
    <row r="968" spans="25:36" ht="15.75" customHeight="1">
      <c r="Y968" s="63"/>
      <c r="Z968" s="64" t="s">
        <v>319</v>
      </c>
      <c r="AA968" s="64"/>
      <c r="AB968" s="65">
        <v>5.4446000000000008E-4</v>
      </c>
      <c r="AC968" s="66">
        <v>5.4446000000000008E-4</v>
      </c>
      <c r="AF968" s="63"/>
      <c r="AG968" s="64" t="s">
        <v>1357</v>
      </c>
      <c r="AH968" s="64"/>
      <c r="AI968" s="65">
        <v>1.329372E-2</v>
      </c>
      <c r="AJ968" s="66">
        <v>1.329372E-2</v>
      </c>
    </row>
    <row r="969" spans="25:36" ht="15.75" customHeight="1">
      <c r="Y969" s="60" t="s">
        <v>1606</v>
      </c>
      <c r="Z969" s="55"/>
      <c r="AA969" s="60"/>
      <c r="AB969" s="61">
        <v>0.46050455000000007</v>
      </c>
      <c r="AC969" s="62">
        <v>0.46050455000000007</v>
      </c>
      <c r="AF969" s="63"/>
      <c r="AG969" s="64" t="s">
        <v>1206</v>
      </c>
      <c r="AH969" s="64"/>
      <c r="AI969" s="65">
        <v>1.2531240000000001E-2</v>
      </c>
      <c r="AJ969" s="66">
        <v>1.2531240000000001E-2</v>
      </c>
    </row>
    <row r="970" spans="25:36" ht="15.75" customHeight="1">
      <c r="Y970" s="60" t="s">
        <v>1036</v>
      </c>
      <c r="Z970" s="60" t="s">
        <v>306</v>
      </c>
      <c r="AA970" s="60"/>
      <c r="AB970" s="61">
        <v>0.44800444</v>
      </c>
      <c r="AC970" s="62">
        <v>0.44800444</v>
      </c>
      <c r="AF970" s="63"/>
      <c r="AG970" s="64" t="s">
        <v>979</v>
      </c>
      <c r="AH970" s="64"/>
      <c r="AI970" s="65">
        <v>1.1282840000000001E-2</v>
      </c>
      <c r="AJ970" s="66">
        <v>1.1282840000000001E-2</v>
      </c>
    </row>
    <row r="971" spans="25:36" ht="15.75" customHeight="1">
      <c r="Y971" s="60" t="s">
        <v>1598</v>
      </c>
      <c r="Z971" s="55"/>
      <c r="AA971" s="60"/>
      <c r="AB971" s="61">
        <v>0.44800444</v>
      </c>
      <c r="AC971" s="62">
        <v>0.44800444</v>
      </c>
      <c r="AF971" s="63"/>
      <c r="AG971" s="64" t="s">
        <v>1338</v>
      </c>
      <c r="AH971" s="64"/>
      <c r="AI971" s="65">
        <v>1.06442372E-2</v>
      </c>
      <c r="AJ971" s="66">
        <v>1.06442372E-2</v>
      </c>
    </row>
    <row r="972" spans="25:36" ht="15.75" customHeight="1">
      <c r="Y972" s="60" t="s">
        <v>919</v>
      </c>
      <c r="Z972" s="60" t="s">
        <v>244</v>
      </c>
      <c r="AA972" s="60"/>
      <c r="AB972" s="61">
        <v>0.32106012</v>
      </c>
      <c r="AC972" s="62">
        <v>0.32106012</v>
      </c>
      <c r="AF972" s="63"/>
      <c r="AG972" s="64" t="s">
        <v>1029</v>
      </c>
      <c r="AH972" s="64"/>
      <c r="AI972" s="65">
        <v>1.049628E-2</v>
      </c>
      <c r="AJ972" s="66">
        <v>1.049628E-2</v>
      </c>
    </row>
    <row r="973" spans="25:36" ht="15.75" customHeight="1">
      <c r="Y973" s="63"/>
      <c r="Z973" s="64" t="s">
        <v>217</v>
      </c>
      <c r="AA973" s="64"/>
      <c r="AB973" s="65">
        <v>0.12396816000000001</v>
      </c>
      <c r="AC973" s="66">
        <v>0.12396816000000001</v>
      </c>
      <c r="AF973" s="63"/>
      <c r="AG973" s="64" t="s">
        <v>1159</v>
      </c>
      <c r="AH973" s="64"/>
      <c r="AI973" s="65">
        <v>1.0337819999999999E-2</v>
      </c>
      <c r="AJ973" s="66">
        <v>1.0337819999999999E-2</v>
      </c>
    </row>
    <row r="974" spans="25:36" ht="15.75" customHeight="1">
      <c r="Y974" s="60" t="s">
        <v>1587</v>
      </c>
      <c r="Z974" s="55"/>
      <c r="AA974" s="60"/>
      <c r="AB974" s="61">
        <v>0.44502828</v>
      </c>
      <c r="AC974" s="62">
        <v>0.44502828</v>
      </c>
      <c r="AF974" s="63"/>
      <c r="AG974" s="64" t="s">
        <v>905</v>
      </c>
      <c r="AH974" s="64"/>
      <c r="AI974" s="65">
        <v>9.7886399999999995E-3</v>
      </c>
      <c r="AJ974" s="66">
        <v>9.7886399999999995E-3</v>
      </c>
    </row>
    <row r="975" spans="25:36" ht="15.75" customHeight="1">
      <c r="Y975" s="60" t="s">
        <v>986</v>
      </c>
      <c r="Z975" s="60" t="s">
        <v>244</v>
      </c>
      <c r="AA975" s="60"/>
      <c r="AB975" s="61">
        <v>0.11882289</v>
      </c>
      <c r="AC975" s="62">
        <v>0.11882289</v>
      </c>
      <c r="AF975" s="63"/>
      <c r="AG975" s="64" t="s">
        <v>996</v>
      </c>
      <c r="AH975" s="64">
        <v>8.0000000000000002E-3</v>
      </c>
      <c r="AI975" s="65"/>
      <c r="AJ975" s="66">
        <v>8.0000000000000002E-3</v>
      </c>
    </row>
    <row r="976" spans="25:36" ht="15.75" customHeight="1">
      <c r="Y976" s="63"/>
      <c r="Z976" s="64" t="s">
        <v>217</v>
      </c>
      <c r="AA976" s="64"/>
      <c r="AB976" s="65">
        <v>9.4156020000000007E-2</v>
      </c>
      <c r="AC976" s="66">
        <v>9.4156020000000007E-2</v>
      </c>
      <c r="AF976" s="63"/>
      <c r="AG976" s="64" t="s">
        <v>1068</v>
      </c>
      <c r="AH976" s="64">
        <v>5.0000000000000001E-3</v>
      </c>
      <c r="AI976" s="65"/>
      <c r="AJ976" s="66">
        <v>5.0000000000000001E-3</v>
      </c>
    </row>
    <row r="977" spans="25:36" ht="15.75" customHeight="1">
      <c r="Y977" s="63"/>
      <c r="Z977" s="64" t="s">
        <v>120</v>
      </c>
      <c r="AA977" s="64"/>
      <c r="AB977" s="65">
        <v>8.8645920000000003E-2</v>
      </c>
      <c r="AC977" s="66">
        <v>8.8645920000000003E-2</v>
      </c>
      <c r="AF977" s="63"/>
      <c r="AG977" s="64" t="s">
        <v>1321</v>
      </c>
      <c r="AH977" s="64"/>
      <c r="AI977" s="65">
        <v>4.8340800000000001E-3</v>
      </c>
      <c r="AJ977" s="66">
        <v>4.8340800000000001E-3</v>
      </c>
    </row>
    <row r="978" spans="25:36" ht="15.75" customHeight="1">
      <c r="Y978" s="63"/>
      <c r="Z978" s="64" t="s">
        <v>172</v>
      </c>
      <c r="AA978" s="64"/>
      <c r="AB978" s="65">
        <v>8.0733300000000008E-2</v>
      </c>
      <c r="AC978" s="66">
        <v>8.0733300000000008E-2</v>
      </c>
      <c r="AF978" s="63"/>
      <c r="AG978" s="64" t="s">
        <v>967</v>
      </c>
      <c r="AH978" s="64">
        <v>4.0000000000000001E-3</v>
      </c>
      <c r="AI978" s="65"/>
      <c r="AJ978" s="66">
        <v>4.0000000000000001E-3</v>
      </c>
    </row>
    <row r="979" spans="25:36" ht="15.75" customHeight="1">
      <c r="Y979" s="63"/>
      <c r="Z979" s="64" t="s">
        <v>202</v>
      </c>
      <c r="AA979" s="64"/>
      <c r="AB979" s="65">
        <v>3.8890690000000006E-2</v>
      </c>
      <c r="AC979" s="66">
        <v>3.8890690000000006E-2</v>
      </c>
      <c r="AF979" s="63"/>
      <c r="AG979" s="64" t="s">
        <v>1296</v>
      </c>
      <c r="AH979" s="64"/>
      <c r="AI979" s="65">
        <v>3.8867699999999999E-3</v>
      </c>
      <c r="AJ979" s="66">
        <v>3.8867699999999999E-3</v>
      </c>
    </row>
    <row r="980" spans="25:36" ht="15.75" customHeight="1">
      <c r="Y980" s="63"/>
      <c r="Z980" s="64" t="s">
        <v>128</v>
      </c>
      <c r="AA980" s="64"/>
      <c r="AB980" s="65">
        <v>2.1813720000000002E-2</v>
      </c>
      <c r="AC980" s="66">
        <v>2.1813720000000002E-2</v>
      </c>
      <c r="AF980" s="63"/>
      <c r="AG980" s="64" t="s">
        <v>1087</v>
      </c>
      <c r="AH980" s="64"/>
      <c r="AI980" s="65">
        <v>2.7280799999999999E-3</v>
      </c>
      <c r="AJ980" s="66">
        <v>2.7280799999999999E-3</v>
      </c>
    </row>
    <row r="981" spans="25:36" ht="15.75" customHeight="1">
      <c r="Y981" s="60" t="s">
        <v>1572</v>
      </c>
      <c r="Z981" s="55"/>
      <c r="AA981" s="60"/>
      <c r="AB981" s="61">
        <v>0.44306254</v>
      </c>
      <c r="AC981" s="62">
        <v>0.44306254</v>
      </c>
      <c r="AF981" s="63"/>
      <c r="AG981" s="64" t="s">
        <v>935</v>
      </c>
      <c r="AH981" s="64"/>
      <c r="AI981" s="65">
        <v>2.7000000000000001E-3</v>
      </c>
      <c r="AJ981" s="66">
        <v>2.7000000000000001E-3</v>
      </c>
    </row>
    <row r="982" spans="25:36" ht="15.75" customHeight="1">
      <c r="Y982" s="60" t="s">
        <v>1308</v>
      </c>
      <c r="Z982" s="60" t="s">
        <v>38</v>
      </c>
      <c r="AA982" s="60"/>
      <c r="AB982" s="61">
        <v>0.300288</v>
      </c>
      <c r="AC982" s="62">
        <v>0.300288</v>
      </c>
      <c r="AF982" s="63"/>
      <c r="AG982" s="64" t="s">
        <v>1201</v>
      </c>
      <c r="AH982" s="64"/>
      <c r="AI982" s="65">
        <v>2.4406100000000002E-3</v>
      </c>
      <c r="AJ982" s="66">
        <v>2.4406100000000002E-3</v>
      </c>
    </row>
    <row r="983" spans="25:36" ht="15.75" customHeight="1">
      <c r="Y983" s="63"/>
      <c r="Z983" s="64" t="s">
        <v>244</v>
      </c>
      <c r="AA983" s="64"/>
      <c r="AB983" s="65">
        <v>0.13431519</v>
      </c>
      <c r="AC983" s="66">
        <v>0.13431519</v>
      </c>
      <c r="AF983" s="63"/>
      <c r="AG983" s="64" t="s">
        <v>1253</v>
      </c>
      <c r="AH983" s="64"/>
      <c r="AI983" s="65">
        <v>2.00286E-3</v>
      </c>
      <c r="AJ983" s="66">
        <v>2.00286E-3</v>
      </c>
    </row>
    <row r="984" spans="25:36" ht="15.75" customHeight="1">
      <c r="Y984" s="60" t="s">
        <v>1644</v>
      </c>
      <c r="Z984" s="55"/>
      <c r="AA984" s="60"/>
      <c r="AB984" s="61">
        <v>0.43460319000000003</v>
      </c>
      <c r="AC984" s="62">
        <v>0.43460319000000003</v>
      </c>
      <c r="AF984" s="63"/>
      <c r="AG984" s="64" t="s">
        <v>1072</v>
      </c>
      <c r="AH984" s="64"/>
      <c r="AI984" s="65">
        <v>1.2960000000000001E-3</v>
      </c>
      <c r="AJ984" s="66">
        <v>1.2960000000000001E-3</v>
      </c>
    </row>
    <row r="985" spans="25:36" ht="15.75" customHeight="1">
      <c r="Y985" s="60" t="s">
        <v>1178</v>
      </c>
      <c r="Z985" s="60" t="s">
        <v>244</v>
      </c>
      <c r="AA985" s="60"/>
      <c r="AB985" s="61">
        <v>0.20613573000000002</v>
      </c>
      <c r="AC985" s="62">
        <v>0.20613573000000002</v>
      </c>
      <c r="AF985" s="63"/>
      <c r="AG985" s="64" t="s">
        <v>992</v>
      </c>
      <c r="AH985" s="64"/>
      <c r="AI985" s="65">
        <v>1.1609999999999999E-3</v>
      </c>
      <c r="AJ985" s="66">
        <v>1.1609999999999999E-3</v>
      </c>
    </row>
    <row r="986" spans="25:36" ht="15.75" customHeight="1">
      <c r="Y986" s="63"/>
      <c r="Z986" s="64" t="s">
        <v>217</v>
      </c>
      <c r="AA986" s="64"/>
      <c r="AB986" s="65">
        <v>0.15895476</v>
      </c>
      <c r="AC986" s="66">
        <v>0.15895476</v>
      </c>
      <c r="AF986" s="63"/>
      <c r="AG986" s="64" t="s">
        <v>936</v>
      </c>
      <c r="AH986" s="64"/>
      <c r="AI986" s="65">
        <v>9.946200000000001E-4</v>
      </c>
      <c r="AJ986" s="66">
        <v>9.946200000000001E-4</v>
      </c>
    </row>
    <row r="987" spans="25:36" ht="15.75" customHeight="1">
      <c r="Y987" s="63"/>
      <c r="Z987" s="64" t="s">
        <v>128</v>
      </c>
      <c r="AA987" s="64"/>
      <c r="AB987" s="65">
        <v>3.7246319999999999E-2</v>
      </c>
      <c r="AC987" s="66">
        <v>3.7246319999999999E-2</v>
      </c>
      <c r="AF987" s="63"/>
      <c r="AG987" s="64" t="s">
        <v>1017</v>
      </c>
      <c r="AH987" s="64"/>
      <c r="AI987" s="65">
        <v>6.8095999999999999E-4</v>
      </c>
      <c r="AJ987" s="66">
        <v>6.8095999999999999E-4</v>
      </c>
    </row>
    <row r="988" spans="25:36" ht="15.75" customHeight="1">
      <c r="Y988" s="63"/>
      <c r="Z988" s="64" t="s">
        <v>38</v>
      </c>
      <c r="AA988" s="64"/>
      <c r="AB988" s="65">
        <v>3.0715119999999999E-2</v>
      </c>
      <c r="AC988" s="66">
        <v>3.0715119999999999E-2</v>
      </c>
      <c r="AF988" s="63"/>
      <c r="AG988" s="64" t="s">
        <v>1044</v>
      </c>
      <c r="AH988" s="64"/>
      <c r="AI988" s="65">
        <v>4.3199999999999998E-4</v>
      </c>
      <c r="AJ988" s="66">
        <v>4.3199999999999998E-4</v>
      </c>
    </row>
    <row r="989" spans="25:36" ht="15.75" customHeight="1">
      <c r="Y989" s="60" t="s">
        <v>1605</v>
      </c>
      <c r="Z989" s="55"/>
      <c r="AA989" s="60"/>
      <c r="AB989" s="61">
        <v>0.43305193000000003</v>
      </c>
      <c r="AC989" s="62">
        <v>0.43305193000000003</v>
      </c>
      <c r="AF989" s="63"/>
      <c r="AG989" s="64" t="s">
        <v>1163</v>
      </c>
      <c r="AH989" s="64"/>
      <c r="AI989" s="65">
        <v>2.1599999999999999E-4</v>
      </c>
      <c r="AJ989" s="66">
        <v>2.1599999999999999E-4</v>
      </c>
    </row>
    <row r="990" spans="25:36" ht="15.75" customHeight="1">
      <c r="Y990" s="60" t="s">
        <v>1411</v>
      </c>
      <c r="Z990" s="60" t="s">
        <v>217</v>
      </c>
      <c r="AA990" s="60"/>
      <c r="AB990" s="61">
        <v>0.25126739999999997</v>
      </c>
      <c r="AC990" s="62">
        <v>0.25126739999999997</v>
      </c>
      <c r="AF990" s="63"/>
      <c r="AG990" s="64" t="s">
        <v>1291</v>
      </c>
      <c r="AH990" s="64"/>
      <c r="AI990" s="65">
        <v>1.5336000000000001E-4</v>
      </c>
      <c r="AJ990" s="66">
        <v>1.5336000000000001E-4</v>
      </c>
    </row>
    <row r="991" spans="25:36" ht="15.75" customHeight="1">
      <c r="Y991" s="63"/>
      <c r="Z991" s="64" t="s">
        <v>244</v>
      </c>
      <c r="AA991" s="64"/>
      <c r="AB991" s="65">
        <v>9.1452030000000004E-2</v>
      </c>
      <c r="AC991" s="66">
        <v>9.1452030000000004E-2</v>
      </c>
      <c r="AF991" s="63"/>
      <c r="AG991" s="64" t="s">
        <v>956</v>
      </c>
      <c r="AH991" s="64"/>
      <c r="AI991" s="65">
        <v>1.5014E-4</v>
      </c>
      <c r="AJ991" s="66">
        <v>1.5014E-4</v>
      </c>
    </row>
    <row r="992" spans="25:36" ht="15.75" customHeight="1">
      <c r="Y992" s="63"/>
      <c r="Z992" s="64" t="s">
        <v>120</v>
      </c>
      <c r="AA992" s="64"/>
      <c r="AB992" s="65">
        <v>2.317294E-2</v>
      </c>
      <c r="AC992" s="66">
        <v>2.317294E-2</v>
      </c>
      <c r="AF992" s="63"/>
      <c r="AG992" s="64" t="s">
        <v>884</v>
      </c>
      <c r="AH992" s="64"/>
      <c r="AI992" s="65">
        <v>1.188E-4</v>
      </c>
      <c r="AJ992" s="66">
        <v>1.188E-4</v>
      </c>
    </row>
    <row r="993" spans="25:36" ht="15.75" customHeight="1">
      <c r="Y993" s="63"/>
      <c r="Z993" s="64" t="s">
        <v>193</v>
      </c>
      <c r="AA993" s="64"/>
      <c r="AB993" s="65">
        <v>2.1500520000000002E-2</v>
      </c>
      <c r="AC993" s="66">
        <v>2.1500520000000002E-2</v>
      </c>
      <c r="AF993" s="63"/>
      <c r="AG993" s="64" t="s">
        <v>933</v>
      </c>
      <c r="AH993" s="64"/>
      <c r="AI993" s="65">
        <v>1.08E-4</v>
      </c>
      <c r="AJ993" s="66">
        <v>1.08E-4</v>
      </c>
    </row>
    <row r="994" spans="25:36" ht="15.75" customHeight="1">
      <c r="Y994" s="63"/>
      <c r="Z994" s="64" t="s">
        <v>202</v>
      </c>
      <c r="AA994" s="64"/>
      <c r="AB994" s="65">
        <v>2.0140970000000001E-2</v>
      </c>
      <c r="AC994" s="66">
        <v>2.0140970000000001E-2</v>
      </c>
      <c r="AF994" s="63"/>
      <c r="AG994" s="64" t="s">
        <v>1212</v>
      </c>
      <c r="AH994" s="64"/>
      <c r="AI994" s="65">
        <v>5.3999999999999998E-5</v>
      </c>
      <c r="AJ994" s="66">
        <v>5.3999999999999998E-5</v>
      </c>
    </row>
    <row r="995" spans="25:36" ht="15.75" customHeight="1">
      <c r="Y995" s="63"/>
      <c r="Z995" s="64" t="s">
        <v>61</v>
      </c>
      <c r="AA995" s="64"/>
      <c r="AB995" s="65">
        <v>7.8300000000000002E-3</v>
      </c>
      <c r="AC995" s="66">
        <v>7.8300000000000002E-3</v>
      </c>
      <c r="AF995" s="63"/>
      <c r="AG995" s="64" t="s">
        <v>982</v>
      </c>
      <c r="AH995" s="64"/>
      <c r="AI995" s="65">
        <v>1.6200000000000001E-5</v>
      </c>
      <c r="AJ995" s="66">
        <v>1.6200000000000001E-5</v>
      </c>
    </row>
    <row r="996" spans="25:36" ht="15.75" customHeight="1">
      <c r="Y996" s="63"/>
      <c r="Z996" s="64" t="s">
        <v>53</v>
      </c>
      <c r="AA996" s="64"/>
      <c r="AB996" s="65">
        <v>1.3597500000000001E-3</v>
      </c>
      <c r="AC996" s="66">
        <v>1.3597500000000001E-3</v>
      </c>
      <c r="AF996" s="63"/>
      <c r="AG996" s="64" t="s">
        <v>1228</v>
      </c>
      <c r="AH996" s="64"/>
      <c r="AI996" s="65">
        <v>3.2400000000000003E-6</v>
      </c>
      <c r="AJ996" s="66">
        <v>3.2400000000000003E-6</v>
      </c>
    </row>
    <row r="997" spans="25:36" ht="15.75" customHeight="1">
      <c r="Y997" s="60" t="s">
        <v>1601</v>
      </c>
      <c r="Z997" s="55"/>
      <c r="AA997" s="60"/>
      <c r="AB997" s="61">
        <v>0.41672360999999997</v>
      </c>
      <c r="AC997" s="62">
        <v>0.41672360999999997</v>
      </c>
      <c r="AF997" s="63"/>
      <c r="AG997" s="64" t="s">
        <v>1390</v>
      </c>
      <c r="AH997" s="64"/>
      <c r="AI997" s="65">
        <v>3.2400000000000003E-6</v>
      </c>
      <c r="AJ997" s="66">
        <v>3.2400000000000003E-6</v>
      </c>
    </row>
    <row r="998" spans="25:36" ht="15.75" customHeight="1">
      <c r="Y998" s="60" t="s">
        <v>976</v>
      </c>
      <c r="Z998" s="60" t="s">
        <v>244</v>
      </c>
      <c r="AA998" s="60"/>
      <c r="AB998" s="61">
        <v>0.41664456</v>
      </c>
      <c r="AC998" s="62">
        <v>0.41664456</v>
      </c>
      <c r="AF998" s="60" t="s">
        <v>1454</v>
      </c>
      <c r="AG998" s="55"/>
      <c r="AH998" s="60">
        <v>0.10100000000000001</v>
      </c>
      <c r="AI998" s="61">
        <v>20.345097787200004</v>
      </c>
      <c r="AJ998" s="62">
        <v>20.446097787200003</v>
      </c>
    </row>
    <row r="999" spans="25:36" ht="15.75" customHeight="1">
      <c r="Y999" s="60" t="s">
        <v>1571</v>
      </c>
      <c r="Z999" s="55"/>
      <c r="AA999" s="60"/>
      <c r="AB999" s="61">
        <v>0.41664456</v>
      </c>
      <c r="AC999" s="62">
        <v>0.41664456</v>
      </c>
      <c r="AF999" s="60" t="s">
        <v>193</v>
      </c>
      <c r="AG999" s="60" t="s">
        <v>1129</v>
      </c>
      <c r="AH999" s="60"/>
      <c r="AI999" s="61">
        <v>6.0267348599999995</v>
      </c>
      <c r="AJ999" s="62">
        <v>6.0267348599999995</v>
      </c>
    </row>
    <row r="1000" spans="25:36" ht="15.75" customHeight="1">
      <c r="Y1000" s="60" t="s">
        <v>1003</v>
      </c>
      <c r="Z1000" s="60" t="s">
        <v>202</v>
      </c>
      <c r="AA1000" s="60"/>
      <c r="AB1000" s="61">
        <v>0.10701897</v>
      </c>
      <c r="AC1000" s="62">
        <v>0.10701897</v>
      </c>
      <c r="AF1000" s="63"/>
      <c r="AG1000" s="64" t="s">
        <v>1363</v>
      </c>
      <c r="AH1000" s="64"/>
      <c r="AI1000" s="65">
        <v>3.0532100899999999</v>
      </c>
      <c r="AJ1000" s="66">
        <v>3.0532100899999999</v>
      </c>
    </row>
    <row r="1001" spans="25:36" ht="15.75" customHeight="1">
      <c r="Y1001" s="63"/>
      <c r="Z1001" s="64" t="s">
        <v>217</v>
      </c>
      <c r="AA1001" s="64"/>
      <c r="AB1001" s="65">
        <v>9.3023999999999996E-2</v>
      </c>
      <c r="AC1001" s="66">
        <v>9.3023999999999996E-2</v>
      </c>
      <c r="AF1001" s="63"/>
      <c r="AG1001" s="64" t="s">
        <v>1200</v>
      </c>
      <c r="AH1001" s="64"/>
      <c r="AI1001" s="65">
        <v>1.9603278500000001</v>
      </c>
      <c r="AJ1001" s="66">
        <v>1.9603278500000001</v>
      </c>
    </row>
    <row r="1002" spans="25:36" ht="15.75" customHeight="1">
      <c r="Y1002" s="63"/>
      <c r="Z1002" s="64" t="s">
        <v>244</v>
      </c>
      <c r="AA1002" s="64"/>
      <c r="AB1002" s="65">
        <v>9.2547000000000004E-2</v>
      </c>
      <c r="AC1002" s="66">
        <v>9.2547000000000004E-2</v>
      </c>
      <c r="AF1002" s="63"/>
      <c r="AG1002" s="64" t="s">
        <v>1043</v>
      </c>
      <c r="AH1002" s="64"/>
      <c r="AI1002" s="65">
        <v>1.2750803799999999</v>
      </c>
      <c r="AJ1002" s="66">
        <v>1.2750803799999999</v>
      </c>
    </row>
    <row r="1003" spans="25:36" ht="15.75" customHeight="1">
      <c r="Y1003" s="63"/>
      <c r="Z1003" s="64" t="s">
        <v>193</v>
      </c>
      <c r="AA1003" s="64"/>
      <c r="AB1003" s="65">
        <v>4.7782120000000004E-2</v>
      </c>
      <c r="AC1003" s="66">
        <v>4.7782120000000004E-2</v>
      </c>
      <c r="AF1003" s="63"/>
      <c r="AG1003" s="64" t="s">
        <v>1379</v>
      </c>
      <c r="AH1003" s="64"/>
      <c r="AI1003" s="65">
        <v>1.2336380200000001</v>
      </c>
      <c r="AJ1003" s="66">
        <v>1.2336380200000001</v>
      </c>
    </row>
    <row r="1004" spans="25:36" ht="15.75" customHeight="1">
      <c r="Y1004" s="63"/>
      <c r="Z1004" s="64" t="s">
        <v>128</v>
      </c>
      <c r="AA1004" s="64"/>
      <c r="AB1004" s="65">
        <v>3.2640000000000002E-2</v>
      </c>
      <c r="AC1004" s="66">
        <v>3.2640000000000002E-2</v>
      </c>
      <c r="AF1004" s="63"/>
      <c r="AG1004" s="64" t="s">
        <v>1197</v>
      </c>
      <c r="AH1004" s="64"/>
      <c r="AI1004" s="65">
        <v>0.83201199000000003</v>
      </c>
      <c r="AJ1004" s="66">
        <v>0.83201199000000003</v>
      </c>
    </row>
    <row r="1005" spans="25:36" ht="15.75" customHeight="1">
      <c r="Y1005" s="63"/>
      <c r="Z1005" s="64" t="s">
        <v>172</v>
      </c>
      <c r="AA1005" s="64"/>
      <c r="AB1005" s="65">
        <v>2.4278540000000001E-2</v>
      </c>
      <c r="AC1005" s="66">
        <v>2.4278540000000001E-2</v>
      </c>
      <c r="AF1005" s="63"/>
      <c r="AG1005" s="64" t="s">
        <v>952</v>
      </c>
      <c r="AH1005" s="64"/>
      <c r="AI1005" s="65">
        <v>0.81227307999999998</v>
      </c>
      <c r="AJ1005" s="66">
        <v>0.81227307999999998</v>
      </c>
    </row>
    <row r="1006" spans="25:36" ht="15.75" customHeight="1">
      <c r="Y1006" s="63"/>
      <c r="Z1006" s="64" t="s">
        <v>38</v>
      </c>
      <c r="AA1006" s="64"/>
      <c r="AB1006" s="65">
        <v>1.84E-2</v>
      </c>
      <c r="AC1006" s="66">
        <v>1.84E-2</v>
      </c>
      <c r="AF1006" s="63"/>
      <c r="AG1006" s="64" t="s">
        <v>1334</v>
      </c>
      <c r="AH1006" s="64"/>
      <c r="AI1006" s="65">
        <v>0.57192323999999994</v>
      </c>
      <c r="AJ1006" s="66">
        <v>0.57192323999999994</v>
      </c>
    </row>
    <row r="1007" spans="25:36" ht="15.75" customHeight="1">
      <c r="Y1007" s="60" t="s">
        <v>1538</v>
      </c>
      <c r="Z1007" s="55"/>
      <c r="AA1007" s="60"/>
      <c r="AB1007" s="61">
        <v>0.41569063000000006</v>
      </c>
      <c r="AC1007" s="62">
        <v>0.41569063000000006</v>
      </c>
      <c r="AF1007" s="63"/>
      <c r="AG1007" s="64" t="s">
        <v>1206</v>
      </c>
      <c r="AH1007" s="64"/>
      <c r="AI1007" s="65">
        <v>0.51855693999999997</v>
      </c>
      <c r="AJ1007" s="66">
        <v>0.51855693999999997</v>
      </c>
    </row>
    <row r="1008" spans="25:36" ht="15.75" customHeight="1">
      <c r="Y1008" s="60" t="s">
        <v>1192</v>
      </c>
      <c r="Z1008" s="60" t="s">
        <v>120</v>
      </c>
      <c r="AA1008" s="60"/>
      <c r="AB1008" s="61">
        <v>0.20642435999999997</v>
      </c>
      <c r="AC1008" s="62">
        <v>0.20642435999999997</v>
      </c>
      <c r="AF1008" s="63"/>
      <c r="AG1008" s="64" t="s">
        <v>1352</v>
      </c>
      <c r="AH1008" s="64"/>
      <c r="AI1008" s="65">
        <v>0.48170138000000001</v>
      </c>
      <c r="AJ1008" s="66">
        <v>0.48170138000000001</v>
      </c>
    </row>
    <row r="1009" spans="25:36" ht="15.75" customHeight="1">
      <c r="Y1009" s="63"/>
      <c r="Z1009" s="64" t="s">
        <v>217</v>
      </c>
      <c r="AA1009" s="64"/>
      <c r="AB1009" s="65">
        <v>0.19804458</v>
      </c>
      <c r="AC1009" s="66">
        <v>0.19804458</v>
      </c>
      <c r="AF1009" s="63"/>
      <c r="AG1009" s="64" t="s">
        <v>1386</v>
      </c>
      <c r="AH1009" s="64"/>
      <c r="AI1009" s="65">
        <v>0.47725707000000001</v>
      </c>
      <c r="AJ1009" s="66">
        <v>0.47725707000000001</v>
      </c>
    </row>
    <row r="1010" spans="25:36" ht="15.75" customHeight="1">
      <c r="Y1010" s="63"/>
      <c r="Z1010" s="64" t="s">
        <v>193</v>
      </c>
      <c r="AA1010" s="64"/>
      <c r="AB1010" s="65">
        <v>5.9820000000000001E-4</v>
      </c>
      <c r="AC1010" s="66">
        <v>5.9820000000000001E-4</v>
      </c>
      <c r="AF1010" s="63"/>
      <c r="AG1010" s="64" t="s">
        <v>1073</v>
      </c>
      <c r="AH1010" s="64"/>
      <c r="AI1010" s="65">
        <v>0.36369537000000002</v>
      </c>
      <c r="AJ1010" s="66">
        <v>0.36369537000000002</v>
      </c>
    </row>
    <row r="1011" spans="25:36" ht="15.75" customHeight="1">
      <c r="Y1011" s="63"/>
      <c r="Z1011" s="64" t="s">
        <v>244</v>
      </c>
      <c r="AA1011" s="64"/>
      <c r="AB1011" s="65">
        <v>1.0475E-4</v>
      </c>
      <c r="AC1011" s="66">
        <v>1.0475E-4</v>
      </c>
      <c r="AF1011" s="63"/>
      <c r="AG1011" s="64" t="s">
        <v>933</v>
      </c>
      <c r="AH1011" s="64"/>
      <c r="AI1011" s="65">
        <v>0.20436932999999999</v>
      </c>
      <c r="AJ1011" s="66">
        <v>0.20436932999999999</v>
      </c>
    </row>
    <row r="1012" spans="25:36" ht="15.75" customHeight="1">
      <c r="Y1012" s="60" t="s">
        <v>1744</v>
      </c>
      <c r="Z1012" s="55"/>
      <c r="AA1012" s="60"/>
      <c r="AB1012" s="61">
        <v>0.40517188999999998</v>
      </c>
      <c r="AC1012" s="62">
        <v>0.40517188999999998</v>
      </c>
      <c r="AF1012" s="63"/>
      <c r="AG1012" s="64" t="s">
        <v>1321</v>
      </c>
      <c r="AH1012" s="64"/>
      <c r="AI1012" s="65">
        <v>0.20199317</v>
      </c>
      <c r="AJ1012" s="66">
        <v>0.20199317</v>
      </c>
    </row>
    <row r="1013" spans="25:36" ht="15.75" customHeight="1">
      <c r="Y1013" s="60" t="s">
        <v>979</v>
      </c>
      <c r="Z1013" s="60" t="s">
        <v>244</v>
      </c>
      <c r="AA1013" s="60"/>
      <c r="AB1013" s="61">
        <v>6.0850500000000002E-2</v>
      </c>
      <c r="AC1013" s="62">
        <v>6.0850500000000002E-2</v>
      </c>
      <c r="AF1013" s="63"/>
      <c r="AG1013" s="64" t="s">
        <v>1349</v>
      </c>
      <c r="AH1013" s="64"/>
      <c r="AI1013" s="65">
        <v>0.17008807000000001</v>
      </c>
      <c r="AJ1013" s="66">
        <v>0.17008807000000001</v>
      </c>
    </row>
    <row r="1014" spans="25:36" ht="15.75" customHeight="1">
      <c r="Y1014" s="63"/>
      <c r="Z1014" s="64" t="s">
        <v>38</v>
      </c>
      <c r="AA1014" s="64"/>
      <c r="AB1014" s="65">
        <v>5.1275279999999999E-2</v>
      </c>
      <c r="AC1014" s="66">
        <v>5.1275279999999999E-2</v>
      </c>
      <c r="AF1014" s="63"/>
      <c r="AG1014" s="64" t="s">
        <v>1325</v>
      </c>
      <c r="AH1014" s="64"/>
      <c r="AI1014" s="65">
        <v>0.16472598000000002</v>
      </c>
      <c r="AJ1014" s="66">
        <v>0.16472598000000002</v>
      </c>
    </row>
    <row r="1015" spans="25:36" ht="15.75" customHeight="1">
      <c r="Y1015" s="63"/>
      <c r="Z1015" s="64" t="s">
        <v>217</v>
      </c>
      <c r="AA1015" s="64"/>
      <c r="AB1015" s="65">
        <v>4.1727420000000001E-2</v>
      </c>
      <c r="AC1015" s="66">
        <v>4.1727420000000001E-2</v>
      </c>
      <c r="AF1015" s="63"/>
      <c r="AG1015" s="64" t="s">
        <v>1120</v>
      </c>
      <c r="AH1015" s="64"/>
      <c r="AI1015" s="65">
        <v>0.14826563000000001</v>
      </c>
      <c r="AJ1015" s="66">
        <v>0.14826563000000001</v>
      </c>
    </row>
    <row r="1016" spans="25:36" ht="15.75" customHeight="1">
      <c r="Y1016" s="63"/>
      <c r="Z1016" s="64" t="s">
        <v>120</v>
      </c>
      <c r="AA1016" s="64"/>
      <c r="AB1016" s="65">
        <v>4.1094940000000003E-2</v>
      </c>
      <c r="AC1016" s="66">
        <v>4.1094940000000003E-2</v>
      </c>
      <c r="AF1016" s="63"/>
      <c r="AG1016" s="64" t="s">
        <v>956</v>
      </c>
      <c r="AH1016" s="64"/>
      <c r="AI1016" s="65">
        <v>0.14367882999999998</v>
      </c>
      <c r="AJ1016" s="66">
        <v>0.14367882999999998</v>
      </c>
    </row>
    <row r="1017" spans="25:36" ht="15.75" customHeight="1">
      <c r="Y1017" s="63"/>
      <c r="Z1017" s="64" t="s">
        <v>172</v>
      </c>
      <c r="AA1017" s="64"/>
      <c r="AB1017" s="65">
        <v>3.5478089999999997E-2</v>
      </c>
      <c r="AC1017" s="66">
        <v>3.5478089999999997E-2</v>
      </c>
      <c r="AF1017" s="63"/>
      <c r="AG1017" s="64" t="s">
        <v>1237</v>
      </c>
      <c r="AH1017" s="64"/>
      <c r="AI1017" s="65">
        <v>0.12441486</v>
      </c>
      <c r="AJ1017" s="66">
        <v>0.12441486</v>
      </c>
    </row>
    <row r="1018" spans="25:36" ht="15.75" customHeight="1">
      <c r="Y1018" s="63"/>
      <c r="Z1018" s="64" t="s">
        <v>193</v>
      </c>
      <c r="AA1018" s="64"/>
      <c r="AB1018" s="65">
        <v>2.7162410000000001E-2</v>
      </c>
      <c r="AC1018" s="66">
        <v>2.7162410000000001E-2</v>
      </c>
      <c r="AF1018" s="63"/>
      <c r="AG1018" s="64" t="s">
        <v>901</v>
      </c>
      <c r="AH1018" s="64"/>
      <c r="AI1018" s="65">
        <v>0.12136228</v>
      </c>
      <c r="AJ1018" s="66">
        <v>0.12136228</v>
      </c>
    </row>
    <row r="1019" spans="25:36" ht="15.75" customHeight="1">
      <c r="Y1019" s="63"/>
      <c r="Z1019" s="64" t="s">
        <v>87</v>
      </c>
      <c r="AA1019" s="64"/>
      <c r="AB1019" s="65">
        <v>2.546555E-2</v>
      </c>
      <c r="AC1019" s="66">
        <v>2.546555E-2</v>
      </c>
      <c r="AF1019" s="63"/>
      <c r="AG1019" s="64" t="s">
        <v>1401</v>
      </c>
      <c r="AH1019" s="64"/>
      <c r="AI1019" s="65">
        <v>9.6499740000000001E-2</v>
      </c>
      <c r="AJ1019" s="66">
        <v>9.6499740000000001E-2</v>
      </c>
    </row>
    <row r="1020" spans="25:36" ht="15.75" customHeight="1">
      <c r="Y1020" s="63"/>
      <c r="Z1020" s="64" t="s">
        <v>138</v>
      </c>
      <c r="AA1020" s="64"/>
      <c r="AB1020" s="65">
        <v>2.4212240000000003E-2</v>
      </c>
      <c r="AC1020" s="66">
        <v>2.4212240000000003E-2</v>
      </c>
      <c r="AF1020" s="63"/>
      <c r="AG1020" s="64" t="s">
        <v>1132</v>
      </c>
      <c r="AH1020" s="64"/>
      <c r="AI1020" s="65">
        <v>8.642952000000001E-2</v>
      </c>
      <c r="AJ1020" s="66">
        <v>8.642952000000001E-2</v>
      </c>
    </row>
    <row r="1021" spans="25:36" ht="15.75" customHeight="1">
      <c r="Y1021" s="63"/>
      <c r="Z1021" s="64" t="s">
        <v>61</v>
      </c>
      <c r="AA1021" s="64"/>
      <c r="AB1021" s="65">
        <v>2.3399400000000001E-2</v>
      </c>
      <c r="AC1021" s="66">
        <v>2.3399400000000001E-2</v>
      </c>
      <c r="AF1021" s="63"/>
      <c r="AG1021" s="64" t="s">
        <v>1346</v>
      </c>
      <c r="AH1021" s="64"/>
      <c r="AI1021" s="65">
        <v>7.6221119999999989E-2</v>
      </c>
      <c r="AJ1021" s="66">
        <v>7.6221119999999989E-2</v>
      </c>
    </row>
    <row r="1022" spans="25:36" ht="15.75" customHeight="1">
      <c r="Y1022" s="63"/>
      <c r="Z1022" s="64" t="s">
        <v>202</v>
      </c>
      <c r="AA1022" s="64"/>
      <c r="AB1022" s="65">
        <v>2.3141779999999997E-2</v>
      </c>
      <c r="AC1022" s="66">
        <v>2.3141779999999997E-2</v>
      </c>
      <c r="AF1022" s="63"/>
      <c r="AG1022" s="64" t="s">
        <v>1201</v>
      </c>
      <c r="AH1022" s="64"/>
      <c r="AI1022" s="65">
        <v>6.933301E-2</v>
      </c>
      <c r="AJ1022" s="66">
        <v>6.933301E-2</v>
      </c>
    </row>
    <row r="1023" spans="25:36" ht="15.75" customHeight="1">
      <c r="Y1023" s="63"/>
      <c r="Z1023" s="64" t="s">
        <v>128</v>
      </c>
      <c r="AA1023" s="64"/>
      <c r="AB1023" s="65">
        <v>1.562436E-2</v>
      </c>
      <c r="AC1023" s="66">
        <v>1.562436E-2</v>
      </c>
      <c r="AF1023" s="63"/>
      <c r="AG1023" s="64" t="s">
        <v>1098</v>
      </c>
      <c r="AH1023" s="64"/>
      <c r="AI1023" s="65">
        <v>6.3891320000000001E-2</v>
      </c>
      <c r="AJ1023" s="66">
        <v>6.3891320000000001E-2</v>
      </c>
    </row>
    <row r="1024" spans="25:36" ht="15.75" customHeight="1">
      <c r="Y1024" s="63"/>
      <c r="Z1024" s="64" t="s">
        <v>45</v>
      </c>
      <c r="AA1024" s="64"/>
      <c r="AB1024" s="65">
        <v>1.1282840000000001E-2</v>
      </c>
      <c r="AC1024" s="66">
        <v>1.1282840000000001E-2</v>
      </c>
      <c r="AF1024" s="63"/>
      <c r="AG1024" s="64" t="s">
        <v>1003</v>
      </c>
      <c r="AH1024" s="64"/>
      <c r="AI1024" s="65">
        <v>4.7782120000000004E-2</v>
      </c>
      <c r="AJ1024" s="66">
        <v>4.7782120000000004E-2</v>
      </c>
    </row>
    <row r="1025" spans="25:36" ht="15.75" customHeight="1">
      <c r="Y1025" s="63"/>
      <c r="Z1025" s="64" t="s">
        <v>210</v>
      </c>
      <c r="AA1025" s="64"/>
      <c r="AB1025" s="65">
        <v>9.4774999999999998E-3</v>
      </c>
      <c r="AC1025" s="66">
        <v>9.4774999999999998E-3</v>
      </c>
      <c r="AF1025" s="63"/>
      <c r="AG1025" s="64" t="s">
        <v>1375</v>
      </c>
      <c r="AH1025" s="64"/>
      <c r="AI1025" s="65">
        <v>4.7384900000000001E-2</v>
      </c>
      <c r="AJ1025" s="66">
        <v>4.7384900000000001E-2</v>
      </c>
    </row>
    <row r="1026" spans="25:36" ht="15.75" customHeight="1">
      <c r="Y1026" s="63"/>
      <c r="Z1026" s="64" t="s">
        <v>319</v>
      </c>
      <c r="AA1026" s="64"/>
      <c r="AB1026" s="65">
        <v>6.1721099999999997E-3</v>
      </c>
      <c r="AC1026" s="66">
        <v>6.1721099999999997E-3</v>
      </c>
      <c r="AF1026" s="63"/>
      <c r="AG1026" s="64" t="s">
        <v>930</v>
      </c>
      <c r="AH1026" s="64"/>
      <c r="AI1026" s="65">
        <v>4.4477589999999997E-2</v>
      </c>
      <c r="AJ1026" s="66">
        <v>4.4477589999999997E-2</v>
      </c>
    </row>
    <row r="1027" spans="25:36" ht="15.75" customHeight="1">
      <c r="Y1027" s="63"/>
      <c r="Z1027" s="64" t="s">
        <v>91</v>
      </c>
      <c r="AA1027" s="64"/>
      <c r="AB1027" s="65">
        <v>3.6142399999999999E-3</v>
      </c>
      <c r="AC1027" s="66">
        <v>3.6142399999999999E-3</v>
      </c>
      <c r="AF1027" s="63"/>
      <c r="AG1027" s="64" t="s">
        <v>1372</v>
      </c>
      <c r="AH1027" s="64"/>
      <c r="AI1027" s="65">
        <v>4.2695919999999998E-2</v>
      </c>
      <c r="AJ1027" s="66">
        <v>4.2695919999999998E-2</v>
      </c>
    </row>
    <row r="1028" spans="25:36" ht="15.75" customHeight="1">
      <c r="Y1028" s="63"/>
      <c r="Z1028" s="64" t="s">
        <v>167</v>
      </c>
      <c r="AA1028" s="64"/>
      <c r="AB1028" s="65">
        <v>2.9245500000000002E-3</v>
      </c>
      <c r="AC1028" s="66">
        <v>2.9245500000000002E-3</v>
      </c>
      <c r="AF1028" s="63"/>
      <c r="AG1028" s="64" t="s">
        <v>918</v>
      </c>
      <c r="AH1028" s="64"/>
      <c r="AI1028" s="65">
        <v>4.1980649999999994E-2</v>
      </c>
      <c r="AJ1028" s="66">
        <v>4.1980649999999994E-2</v>
      </c>
    </row>
    <row r="1029" spans="25:36" ht="15.75" customHeight="1">
      <c r="Y1029" s="60" t="s">
        <v>1568</v>
      </c>
      <c r="Z1029" s="55"/>
      <c r="AA1029" s="60"/>
      <c r="AB1029" s="61">
        <v>0.40290321000000007</v>
      </c>
      <c r="AC1029" s="62">
        <v>0.40290321000000007</v>
      </c>
      <c r="AF1029" s="63"/>
      <c r="AG1029" s="64" t="s">
        <v>1291</v>
      </c>
      <c r="AH1029" s="64"/>
      <c r="AI1029" s="65">
        <v>4.1489850000000002E-2</v>
      </c>
      <c r="AJ1029" s="66">
        <v>4.1489850000000002E-2</v>
      </c>
    </row>
    <row r="1030" spans="25:36" ht="15.75" customHeight="1">
      <c r="Y1030" s="60" t="s">
        <v>894</v>
      </c>
      <c r="Z1030" s="60" t="s">
        <v>244</v>
      </c>
      <c r="AA1030" s="60"/>
      <c r="AB1030" s="61">
        <v>0.11361585</v>
      </c>
      <c r="AC1030" s="62">
        <v>0.11361585</v>
      </c>
      <c r="AF1030" s="63"/>
      <c r="AG1030" s="64" t="s">
        <v>1265</v>
      </c>
      <c r="AH1030" s="64"/>
      <c r="AI1030" s="65">
        <v>3.6468410000000007E-2</v>
      </c>
      <c r="AJ1030" s="66">
        <v>3.6468410000000007E-2</v>
      </c>
    </row>
    <row r="1031" spans="25:36" ht="15.75" customHeight="1">
      <c r="Y1031" s="63"/>
      <c r="Z1031" s="64" t="s">
        <v>217</v>
      </c>
      <c r="AA1031" s="64"/>
      <c r="AB1031" s="65">
        <v>0.11228544</v>
      </c>
      <c r="AC1031" s="66">
        <v>0.11228544</v>
      </c>
      <c r="AF1031" s="63"/>
      <c r="AG1031" s="64" t="s">
        <v>1203</v>
      </c>
      <c r="AH1031" s="64"/>
      <c r="AI1031" s="65">
        <v>3.5916739999999996E-2</v>
      </c>
      <c r="AJ1031" s="66">
        <v>3.5916739999999996E-2</v>
      </c>
    </row>
    <row r="1032" spans="25:36" ht="15.75" customHeight="1">
      <c r="Y1032" s="63"/>
      <c r="Z1032" s="64" t="s">
        <v>128</v>
      </c>
      <c r="AA1032" s="64"/>
      <c r="AB1032" s="65">
        <v>9.0955439999999999E-2</v>
      </c>
      <c r="AC1032" s="66">
        <v>9.0955439999999999E-2</v>
      </c>
      <c r="AF1032" s="63"/>
      <c r="AG1032" s="64" t="s">
        <v>1341</v>
      </c>
      <c r="AH1032" s="64"/>
      <c r="AI1032" s="65">
        <v>3.3030110000000001E-2</v>
      </c>
      <c r="AJ1032" s="66">
        <v>3.3030110000000001E-2</v>
      </c>
    </row>
    <row r="1033" spans="25:36" ht="15.75" customHeight="1">
      <c r="Y1033" s="63"/>
      <c r="Z1033" s="64" t="s">
        <v>120</v>
      </c>
      <c r="AA1033" s="64"/>
      <c r="AB1033" s="65">
        <v>8.4365240000000008E-2</v>
      </c>
      <c r="AC1033" s="66">
        <v>8.4365240000000008E-2</v>
      </c>
      <c r="AF1033" s="63"/>
      <c r="AG1033" s="64" t="s">
        <v>1416</v>
      </c>
      <c r="AH1033" s="64"/>
      <c r="AI1033" s="65">
        <v>2.9437669999999999E-2</v>
      </c>
      <c r="AJ1033" s="66">
        <v>2.9437669999999999E-2</v>
      </c>
    </row>
    <row r="1034" spans="25:36" ht="15.75" customHeight="1">
      <c r="Y1034" s="60" t="s">
        <v>1620</v>
      </c>
      <c r="Z1034" s="55"/>
      <c r="AA1034" s="60"/>
      <c r="AB1034" s="61">
        <v>0.40122197000000004</v>
      </c>
      <c r="AC1034" s="62">
        <v>0.40122197000000004</v>
      </c>
      <c r="AF1034" s="63"/>
      <c r="AG1034" s="64" t="s">
        <v>1092</v>
      </c>
      <c r="AH1034" s="64"/>
      <c r="AI1034" s="65">
        <v>2.8510959999999998E-2</v>
      </c>
      <c r="AJ1034" s="66">
        <v>2.8510959999999998E-2</v>
      </c>
    </row>
    <row r="1035" spans="25:36" ht="15.75" customHeight="1">
      <c r="Y1035" s="60" t="s">
        <v>1001</v>
      </c>
      <c r="Z1035" s="60" t="s">
        <v>138</v>
      </c>
      <c r="AA1035" s="60"/>
      <c r="AB1035" s="61">
        <v>0.39683598999999997</v>
      </c>
      <c r="AC1035" s="62">
        <v>0.39683598999999997</v>
      </c>
      <c r="AF1035" s="63"/>
      <c r="AG1035" s="64" t="s">
        <v>1049</v>
      </c>
      <c r="AH1035" s="64"/>
      <c r="AI1035" s="65">
        <v>2.788202E-2</v>
      </c>
      <c r="AJ1035" s="66">
        <v>2.788202E-2</v>
      </c>
    </row>
    <row r="1036" spans="25:36" ht="15.75" customHeight="1">
      <c r="Y1036" s="60" t="s">
        <v>1593</v>
      </c>
      <c r="Z1036" s="55"/>
      <c r="AA1036" s="60"/>
      <c r="AB1036" s="61">
        <v>0.39683598999999997</v>
      </c>
      <c r="AC1036" s="62">
        <v>0.39683598999999997</v>
      </c>
      <c r="AF1036" s="63"/>
      <c r="AG1036" s="64" t="s">
        <v>979</v>
      </c>
      <c r="AH1036" s="64"/>
      <c r="AI1036" s="65">
        <v>2.7162410000000001E-2</v>
      </c>
      <c r="AJ1036" s="66">
        <v>2.7162410000000001E-2</v>
      </c>
    </row>
    <row r="1037" spans="25:36" ht="15.75" customHeight="1">
      <c r="Y1037" s="60" t="s">
        <v>2046</v>
      </c>
      <c r="Z1037" s="60" t="s">
        <v>120</v>
      </c>
      <c r="AA1037" s="60"/>
      <c r="AB1037" s="61">
        <v>0.37763302000000004</v>
      </c>
      <c r="AC1037" s="62">
        <v>0.37763302000000004</v>
      </c>
      <c r="AF1037" s="63"/>
      <c r="AG1037" s="64" t="s">
        <v>1039</v>
      </c>
      <c r="AH1037" s="64"/>
      <c r="AI1037" s="65">
        <v>2.3004500000000001E-2</v>
      </c>
      <c r="AJ1037" s="66">
        <v>2.3004500000000001E-2</v>
      </c>
    </row>
    <row r="1038" spans="25:36" ht="15.75" customHeight="1">
      <c r="Y1038" s="60" t="s">
        <v>2132</v>
      </c>
      <c r="Z1038" s="55"/>
      <c r="AA1038" s="60"/>
      <c r="AB1038" s="61">
        <v>0.37763302000000004</v>
      </c>
      <c r="AC1038" s="62">
        <v>0.37763302000000004</v>
      </c>
      <c r="AF1038" s="63"/>
      <c r="AG1038" s="64" t="s">
        <v>1320</v>
      </c>
      <c r="AH1038" s="64"/>
      <c r="AI1038" s="65">
        <v>2.2941180000000002E-2</v>
      </c>
      <c r="AJ1038" s="66">
        <v>2.2941180000000002E-2</v>
      </c>
    </row>
    <row r="1039" spans="25:36" ht="15.75" customHeight="1">
      <c r="Y1039" s="60" t="s">
        <v>2072</v>
      </c>
      <c r="Z1039" s="60" t="s">
        <v>172</v>
      </c>
      <c r="AA1039" s="60"/>
      <c r="AB1039" s="61">
        <v>0.37458379999999997</v>
      </c>
      <c r="AC1039" s="62">
        <v>0.37458379999999997</v>
      </c>
      <c r="AF1039" s="63"/>
      <c r="AG1039" s="64" t="s">
        <v>1387</v>
      </c>
      <c r="AH1039" s="64"/>
      <c r="AI1039" s="65">
        <v>2.2746880000000001E-2</v>
      </c>
      <c r="AJ1039" s="66">
        <v>2.2746880000000001E-2</v>
      </c>
    </row>
    <row r="1040" spans="25:36" ht="15.75" customHeight="1">
      <c r="Y1040" s="60" t="s">
        <v>2133</v>
      </c>
      <c r="Z1040" s="55"/>
      <c r="AA1040" s="60"/>
      <c r="AB1040" s="61">
        <v>0.37458379999999997</v>
      </c>
      <c r="AC1040" s="62">
        <v>0.37458379999999997</v>
      </c>
      <c r="AF1040" s="63"/>
      <c r="AG1040" s="64" t="s">
        <v>1153</v>
      </c>
      <c r="AH1040" s="64"/>
      <c r="AI1040" s="65">
        <v>2.273969E-2</v>
      </c>
      <c r="AJ1040" s="66">
        <v>2.273969E-2</v>
      </c>
    </row>
    <row r="1041" spans="25:36" ht="15.75" customHeight="1">
      <c r="Y1041" s="60" t="s">
        <v>1364</v>
      </c>
      <c r="Z1041" s="60" t="s">
        <v>120</v>
      </c>
      <c r="AA1041" s="60"/>
      <c r="AB1041" s="61">
        <v>9.6171100000000009E-2</v>
      </c>
      <c r="AC1041" s="62">
        <v>9.6171100000000009E-2</v>
      </c>
      <c r="AF1041" s="63"/>
      <c r="AG1041" s="64" t="s">
        <v>1411</v>
      </c>
      <c r="AH1041" s="64"/>
      <c r="AI1041" s="65">
        <v>2.1500520000000002E-2</v>
      </c>
      <c r="AJ1041" s="66">
        <v>2.1500520000000002E-2</v>
      </c>
    </row>
    <row r="1042" spans="25:36" ht="15.75" customHeight="1">
      <c r="Y1042" s="63"/>
      <c r="Z1042" s="64" t="s">
        <v>202</v>
      </c>
      <c r="AA1042" s="64"/>
      <c r="AB1042" s="65">
        <v>5.2991509999999999E-2</v>
      </c>
      <c r="AC1042" s="66">
        <v>5.2991509999999999E-2</v>
      </c>
      <c r="AF1042" s="63"/>
      <c r="AG1042" s="64" t="s">
        <v>1364</v>
      </c>
      <c r="AH1042" s="64"/>
      <c r="AI1042" s="65">
        <v>1.5950880000000001E-2</v>
      </c>
      <c r="AJ1042" s="66">
        <v>1.5950880000000001E-2</v>
      </c>
    </row>
    <row r="1043" spans="25:36" ht="15.75" customHeight="1">
      <c r="Y1043" s="63"/>
      <c r="Z1043" s="64" t="s">
        <v>244</v>
      </c>
      <c r="AA1043" s="64"/>
      <c r="AB1043" s="65">
        <v>2.9669279999999999E-2</v>
      </c>
      <c r="AC1043" s="66">
        <v>2.9669279999999999E-2</v>
      </c>
      <c r="AF1043" s="63"/>
      <c r="AG1043" s="64" t="s">
        <v>1361</v>
      </c>
      <c r="AH1043" s="64"/>
      <c r="AI1043" s="65">
        <v>1.5640009999999999E-2</v>
      </c>
      <c r="AJ1043" s="66">
        <v>1.5640009999999999E-2</v>
      </c>
    </row>
    <row r="1044" spans="25:36" ht="15.75" customHeight="1">
      <c r="Y1044" s="63"/>
      <c r="Z1044" s="64" t="s">
        <v>217</v>
      </c>
      <c r="AA1044" s="64"/>
      <c r="AB1044" s="65">
        <v>2.6552880000000001E-2</v>
      </c>
      <c r="AC1044" s="66">
        <v>2.6552880000000001E-2</v>
      </c>
      <c r="AF1044" s="63"/>
      <c r="AG1044" s="64" t="s">
        <v>1242</v>
      </c>
      <c r="AH1044" s="64"/>
      <c r="AI1044" s="65">
        <v>1.4392209999999999E-2</v>
      </c>
      <c r="AJ1044" s="66">
        <v>1.4392209999999999E-2</v>
      </c>
    </row>
    <row r="1045" spans="25:36" ht="15.75" customHeight="1">
      <c r="Y1045" s="63"/>
      <c r="Z1045" s="64" t="s">
        <v>45</v>
      </c>
      <c r="AA1045" s="64"/>
      <c r="AB1045" s="65">
        <v>2.5253640000000001E-2</v>
      </c>
      <c r="AC1045" s="66">
        <v>2.5253640000000001E-2</v>
      </c>
      <c r="AF1045" s="63"/>
      <c r="AG1045" s="64" t="s">
        <v>1398</v>
      </c>
      <c r="AH1045" s="64"/>
      <c r="AI1045" s="65">
        <v>1.4392209999999999E-2</v>
      </c>
      <c r="AJ1045" s="66">
        <v>1.4392209999999999E-2</v>
      </c>
    </row>
    <row r="1046" spans="25:36" ht="15.75" customHeight="1">
      <c r="Y1046" s="63"/>
      <c r="Z1046" s="64" t="s">
        <v>83</v>
      </c>
      <c r="AA1046" s="64"/>
      <c r="AB1046" s="65">
        <v>2.098628E-2</v>
      </c>
      <c r="AC1046" s="66">
        <v>2.098628E-2</v>
      </c>
      <c r="AF1046" s="63"/>
      <c r="AG1046" s="64" t="s">
        <v>1207</v>
      </c>
      <c r="AH1046" s="64"/>
      <c r="AI1046" s="65">
        <v>1.4311610000000001E-2</v>
      </c>
      <c r="AJ1046" s="66">
        <v>1.4311610000000001E-2</v>
      </c>
    </row>
    <row r="1047" spans="25:36" ht="15.75" customHeight="1">
      <c r="Y1047" s="63"/>
      <c r="Z1047" s="64" t="s">
        <v>193</v>
      </c>
      <c r="AA1047" s="64"/>
      <c r="AB1047" s="65">
        <v>1.5950880000000001E-2</v>
      </c>
      <c r="AC1047" s="66">
        <v>1.5950880000000001E-2</v>
      </c>
      <c r="AF1047" s="63"/>
      <c r="AG1047" s="64" t="s">
        <v>1208</v>
      </c>
      <c r="AH1047" s="64"/>
      <c r="AI1047" s="65">
        <v>1.366684E-2</v>
      </c>
      <c r="AJ1047" s="66">
        <v>1.366684E-2</v>
      </c>
    </row>
    <row r="1048" spans="25:36" ht="15.75" customHeight="1">
      <c r="Y1048" s="63"/>
      <c r="Z1048" s="64" t="s">
        <v>53</v>
      </c>
      <c r="AA1048" s="64"/>
      <c r="AB1048" s="65">
        <v>1.562243E-2</v>
      </c>
      <c r="AC1048" s="66">
        <v>1.562243E-2</v>
      </c>
      <c r="AF1048" s="63"/>
      <c r="AG1048" s="64" t="s">
        <v>1253</v>
      </c>
      <c r="AH1048" s="64"/>
      <c r="AI1048" s="65">
        <v>1.0031120000000001E-2</v>
      </c>
      <c r="AJ1048" s="66">
        <v>1.0031120000000001E-2</v>
      </c>
    </row>
    <row r="1049" spans="25:36" ht="15.75" customHeight="1">
      <c r="Y1049" s="63"/>
      <c r="Z1049" s="64" t="s">
        <v>138</v>
      </c>
      <c r="AA1049" s="64"/>
      <c r="AB1049" s="65">
        <v>1.420652E-2</v>
      </c>
      <c r="AC1049" s="66">
        <v>1.420652E-2</v>
      </c>
      <c r="AF1049" s="63"/>
      <c r="AG1049" s="64" t="s">
        <v>1362</v>
      </c>
      <c r="AH1049" s="64"/>
      <c r="AI1049" s="65">
        <v>9.8212400000000002E-3</v>
      </c>
      <c r="AJ1049" s="66">
        <v>9.8212400000000002E-3</v>
      </c>
    </row>
    <row r="1050" spans="25:36" ht="15.75" customHeight="1">
      <c r="Y1050" s="63"/>
      <c r="Z1050" s="64" t="s">
        <v>310</v>
      </c>
      <c r="AA1050" s="64"/>
      <c r="AB1050" s="65">
        <v>1.1067209999999999E-2</v>
      </c>
      <c r="AC1050" s="66">
        <v>1.1067209999999999E-2</v>
      </c>
      <c r="AF1050" s="63"/>
      <c r="AG1050" s="64" t="s">
        <v>884</v>
      </c>
      <c r="AH1050" s="64"/>
      <c r="AI1050" s="65">
        <v>7.3472200000000007E-3</v>
      </c>
      <c r="AJ1050" s="66">
        <v>7.3472200000000007E-3</v>
      </c>
    </row>
    <row r="1051" spans="25:36" ht="15.75" customHeight="1">
      <c r="Y1051" s="63"/>
      <c r="Z1051" s="64" t="s">
        <v>128</v>
      </c>
      <c r="AA1051" s="64"/>
      <c r="AB1051" s="65">
        <v>1.0330559999999999E-2</v>
      </c>
      <c r="AC1051" s="66">
        <v>1.0330559999999999E-2</v>
      </c>
      <c r="AF1051" s="63"/>
      <c r="AG1051" s="64" t="s">
        <v>992</v>
      </c>
      <c r="AH1051" s="64"/>
      <c r="AI1051" s="65">
        <v>6.9336000000000007E-3</v>
      </c>
      <c r="AJ1051" s="66">
        <v>6.9336000000000007E-3</v>
      </c>
    </row>
    <row r="1052" spans="25:36" ht="15.75" customHeight="1">
      <c r="Y1052" s="63"/>
      <c r="Z1052" s="64" t="s">
        <v>167</v>
      </c>
      <c r="AA1052" s="64"/>
      <c r="AB1052" s="65">
        <v>1.0161719999999999E-2</v>
      </c>
      <c r="AC1052" s="66">
        <v>1.0161719999999999E-2</v>
      </c>
      <c r="AF1052" s="63"/>
      <c r="AG1052" s="64" t="s">
        <v>1052</v>
      </c>
      <c r="AH1052" s="64"/>
      <c r="AI1052" s="65">
        <v>6.1224399999999998E-3</v>
      </c>
      <c r="AJ1052" s="66">
        <v>6.1224399999999998E-3</v>
      </c>
    </row>
    <row r="1053" spans="25:36" ht="15.75" customHeight="1">
      <c r="Y1053" s="63"/>
      <c r="Z1053" s="64" t="s">
        <v>319</v>
      </c>
      <c r="AA1053" s="64"/>
      <c r="AB1053" s="65">
        <v>8.6288400000000005E-3</v>
      </c>
      <c r="AC1053" s="66">
        <v>8.6288400000000005E-3</v>
      </c>
      <c r="AF1053" s="63"/>
      <c r="AG1053" s="64" t="s">
        <v>1228</v>
      </c>
      <c r="AH1053" s="64"/>
      <c r="AI1053" s="65">
        <v>5.8317200000000003E-3</v>
      </c>
      <c r="AJ1053" s="66">
        <v>5.8317200000000003E-3</v>
      </c>
    </row>
    <row r="1054" spans="25:36" ht="15.75" customHeight="1">
      <c r="Y1054" s="63"/>
      <c r="Z1054" s="64" t="s">
        <v>38</v>
      </c>
      <c r="AA1054" s="64"/>
      <c r="AB1054" s="65">
        <v>8.6185599999999991E-3</v>
      </c>
      <c r="AC1054" s="66">
        <v>8.6185599999999991E-3</v>
      </c>
      <c r="AF1054" s="63"/>
      <c r="AG1054" s="64" t="s">
        <v>1317</v>
      </c>
      <c r="AH1054" s="64"/>
      <c r="AI1054" s="65">
        <v>3.8859000000000003E-3</v>
      </c>
      <c r="AJ1054" s="66">
        <v>3.8859000000000003E-3</v>
      </c>
    </row>
    <row r="1055" spans="25:36" ht="15.75" customHeight="1">
      <c r="Y1055" s="63"/>
      <c r="Z1055" s="64" t="s">
        <v>91</v>
      </c>
      <c r="AA1055" s="64"/>
      <c r="AB1055" s="65">
        <v>8.5271200000000009E-3</v>
      </c>
      <c r="AC1055" s="66">
        <v>8.5271200000000009E-3</v>
      </c>
      <c r="AF1055" s="63"/>
      <c r="AG1055" s="64" t="s">
        <v>1209</v>
      </c>
      <c r="AH1055" s="64"/>
      <c r="AI1055" s="65">
        <v>2.6640000000000001E-3</v>
      </c>
      <c r="AJ1055" s="66">
        <v>2.6640000000000001E-3</v>
      </c>
    </row>
    <row r="1056" spans="25:36" ht="15.75" customHeight="1">
      <c r="Y1056" s="63"/>
      <c r="Z1056" s="64" t="s">
        <v>87</v>
      </c>
      <c r="AA1056" s="64"/>
      <c r="AB1056" s="65">
        <v>5.9872799999999993E-3</v>
      </c>
      <c r="AC1056" s="66">
        <v>5.9872799999999993E-3</v>
      </c>
      <c r="AF1056" s="63"/>
      <c r="AG1056" s="64" t="s">
        <v>1012</v>
      </c>
      <c r="AH1056" s="64"/>
      <c r="AI1056" s="65">
        <v>2.2739699999999997E-3</v>
      </c>
      <c r="AJ1056" s="66">
        <v>2.2739699999999997E-3</v>
      </c>
    </row>
    <row r="1057" spans="25:36" ht="15.75" customHeight="1">
      <c r="Y1057" s="63"/>
      <c r="Z1057" s="64" t="s">
        <v>61</v>
      </c>
      <c r="AA1057" s="64"/>
      <c r="AB1057" s="65">
        <v>4.5360000000000001E-3</v>
      </c>
      <c r="AC1057" s="66">
        <v>4.5360000000000001E-3</v>
      </c>
      <c r="AF1057" s="63"/>
      <c r="AG1057" s="64" t="s">
        <v>1067</v>
      </c>
      <c r="AH1057" s="64"/>
      <c r="AI1057" s="65">
        <v>1.52557E-3</v>
      </c>
      <c r="AJ1057" s="66">
        <v>1.52557E-3</v>
      </c>
    </row>
    <row r="1058" spans="25:36" ht="15.75" customHeight="1">
      <c r="Y1058" s="63"/>
      <c r="Z1058" s="64" t="s">
        <v>306</v>
      </c>
      <c r="AA1058" s="64"/>
      <c r="AB1058" s="65">
        <v>5.6745999999999999E-4</v>
      </c>
      <c r="AC1058" s="66">
        <v>5.6745999999999999E-4</v>
      </c>
      <c r="AF1058" s="63"/>
      <c r="AG1058" s="64" t="s">
        <v>1152</v>
      </c>
      <c r="AH1058" s="64"/>
      <c r="AI1058" s="65">
        <v>1.49679E-3</v>
      </c>
      <c r="AJ1058" s="66">
        <v>1.49679E-3</v>
      </c>
    </row>
    <row r="1059" spans="25:36" ht="15.75" customHeight="1">
      <c r="Y1059" s="63"/>
      <c r="Z1059" s="64" t="s">
        <v>70</v>
      </c>
      <c r="AA1059" s="64"/>
      <c r="AB1059" s="65">
        <v>1.2798E-4</v>
      </c>
      <c r="AC1059" s="66">
        <v>1.2798E-4</v>
      </c>
      <c r="AF1059" s="63"/>
      <c r="AG1059" s="64" t="s">
        <v>1217</v>
      </c>
      <c r="AH1059" s="64"/>
      <c r="AI1059" s="65">
        <v>1.43922E-3</v>
      </c>
      <c r="AJ1059" s="66">
        <v>1.43922E-3</v>
      </c>
    </row>
    <row r="1060" spans="25:36" ht="15.75" customHeight="1">
      <c r="Y1060" s="60" t="s">
        <v>1565</v>
      </c>
      <c r="Z1060" s="55"/>
      <c r="AA1060" s="60"/>
      <c r="AB1060" s="61">
        <v>0.36595725000000007</v>
      </c>
      <c r="AC1060" s="62">
        <v>0.36595725000000007</v>
      </c>
      <c r="AF1060" s="63"/>
      <c r="AG1060" s="64" t="s">
        <v>1075</v>
      </c>
      <c r="AH1060" s="64"/>
      <c r="AI1060" s="65">
        <v>1.1787200000000001E-3</v>
      </c>
      <c r="AJ1060" s="66">
        <v>1.1787200000000001E-3</v>
      </c>
    </row>
    <row r="1061" spans="25:36" ht="15.75" customHeight="1">
      <c r="Y1061" s="60" t="s">
        <v>1104</v>
      </c>
      <c r="Z1061" s="60" t="s">
        <v>120</v>
      </c>
      <c r="AA1061" s="60"/>
      <c r="AB1061" s="61">
        <v>0.15972622</v>
      </c>
      <c r="AC1061" s="62">
        <v>0.15972622</v>
      </c>
      <c r="AF1061" s="63"/>
      <c r="AG1061" s="64" t="s">
        <v>1284</v>
      </c>
      <c r="AH1061" s="64"/>
      <c r="AI1061" s="65">
        <v>1.15138E-3</v>
      </c>
      <c r="AJ1061" s="66">
        <v>1.15138E-3</v>
      </c>
    </row>
    <row r="1062" spans="25:36" ht="15.75" customHeight="1">
      <c r="Y1062" s="63"/>
      <c r="Z1062" s="64" t="s">
        <v>244</v>
      </c>
      <c r="AA1062" s="64"/>
      <c r="AB1062" s="65">
        <v>0.13600002</v>
      </c>
      <c r="AC1062" s="66">
        <v>0.13600002</v>
      </c>
      <c r="AF1062" s="63"/>
      <c r="AG1062" s="64" t="s">
        <v>1011</v>
      </c>
      <c r="AH1062" s="64"/>
      <c r="AI1062" s="65">
        <v>1.101E-3</v>
      </c>
      <c r="AJ1062" s="66">
        <v>1.101E-3</v>
      </c>
    </row>
    <row r="1063" spans="25:36" ht="15.75" customHeight="1">
      <c r="Y1063" s="63"/>
      <c r="Z1063" s="64" t="s">
        <v>45</v>
      </c>
      <c r="AA1063" s="64"/>
      <c r="AB1063" s="65">
        <v>3.9405959999999997E-2</v>
      </c>
      <c r="AC1063" s="66">
        <v>3.9405959999999997E-2</v>
      </c>
      <c r="AF1063" s="63"/>
      <c r="AG1063" s="64" t="s">
        <v>1402</v>
      </c>
      <c r="AH1063" s="64"/>
      <c r="AI1063" s="65">
        <v>1.00745E-3</v>
      </c>
      <c r="AJ1063" s="66">
        <v>1.00745E-3</v>
      </c>
    </row>
    <row r="1064" spans="25:36" ht="15.75" customHeight="1">
      <c r="Y1064" s="60" t="s">
        <v>1636</v>
      </c>
      <c r="Z1064" s="55"/>
      <c r="AA1064" s="60"/>
      <c r="AB1064" s="61">
        <v>0.33513219999999999</v>
      </c>
      <c r="AC1064" s="62">
        <v>0.33513219999999999</v>
      </c>
      <c r="AF1064" s="63"/>
      <c r="AG1064" s="64" t="s">
        <v>1021</v>
      </c>
      <c r="AH1064" s="64"/>
      <c r="AI1064" s="65">
        <v>8.3619E-4</v>
      </c>
      <c r="AJ1064" s="66">
        <v>8.3619E-4</v>
      </c>
    </row>
    <row r="1065" spans="25:36" ht="15.75" customHeight="1">
      <c r="Y1065" s="60" t="s">
        <v>1362</v>
      </c>
      <c r="Z1065" s="60" t="s">
        <v>202</v>
      </c>
      <c r="AA1065" s="60"/>
      <c r="AB1065" s="61">
        <v>0.25723934999999998</v>
      </c>
      <c r="AC1065" s="62">
        <v>0.25723934999999998</v>
      </c>
      <c r="AF1065" s="63"/>
      <c r="AG1065" s="64" t="s">
        <v>948</v>
      </c>
      <c r="AH1065" s="64"/>
      <c r="AI1065" s="65">
        <v>7.1960999999999998E-4</v>
      </c>
      <c r="AJ1065" s="66">
        <v>7.1960999999999998E-4</v>
      </c>
    </row>
    <row r="1066" spans="25:36" ht="15.75" customHeight="1">
      <c r="Y1066" s="63"/>
      <c r="Z1066" s="64" t="s">
        <v>87</v>
      </c>
      <c r="AA1066" s="64"/>
      <c r="AB1066" s="65">
        <v>6.2803159999999997E-2</v>
      </c>
      <c r="AC1066" s="66">
        <v>6.2803159999999997E-2</v>
      </c>
      <c r="AF1066" s="63"/>
      <c r="AG1066" s="64" t="s">
        <v>1192</v>
      </c>
      <c r="AH1066" s="64"/>
      <c r="AI1066" s="65">
        <v>5.9820000000000001E-4</v>
      </c>
      <c r="AJ1066" s="66">
        <v>5.9820000000000001E-4</v>
      </c>
    </row>
    <row r="1067" spans="25:36" ht="15.75" customHeight="1">
      <c r="Y1067" s="63"/>
      <c r="Z1067" s="64" t="s">
        <v>193</v>
      </c>
      <c r="AA1067" s="64"/>
      <c r="AB1067" s="65">
        <v>9.8212400000000002E-3</v>
      </c>
      <c r="AC1067" s="66">
        <v>9.8212400000000002E-3</v>
      </c>
      <c r="AF1067" s="63"/>
      <c r="AG1067" s="64" t="s">
        <v>1000</v>
      </c>
      <c r="AH1067" s="64"/>
      <c r="AI1067" s="65">
        <v>5.7569000000000001E-4</v>
      </c>
      <c r="AJ1067" s="66">
        <v>5.7569000000000001E-4</v>
      </c>
    </row>
    <row r="1068" spans="25:36" ht="15.75" customHeight="1">
      <c r="Y1068" s="63"/>
      <c r="Z1068" s="64" t="s">
        <v>53</v>
      </c>
      <c r="AA1068" s="64"/>
      <c r="AB1068" s="65">
        <v>2.2956999999999999E-3</v>
      </c>
      <c r="AC1068" s="66">
        <v>2.2956999999999999E-3</v>
      </c>
      <c r="AF1068" s="63"/>
      <c r="AG1068" s="64" t="s">
        <v>1059</v>
      </c>
      <c r="AH1068" s="64"/>
      <c r="AI1068" s="65">
        <v>5.6274000000000005E-4</v>
      </c>
      <c r="AJ1068" s="66">
        <v>5.6274000000000005E-4</v>
      </c>
    </row>
    <row r="1069" spans="25:36" ht="15.75" customHeight="1">
      <c r="Y1069" s="63"/>
      <c r="Z1069" s="64" t="s">
        <v>138</v>
      </c>
      <c r="AA1069" s="64"/>
      <c r="AB1069" s="65">
        <v>1.2718199999999999E-3</v>
      </c>
      <c r="AC1069" s="66">
        <v>1.2718199999999999E-3</v>
      </c>
      <c r="AF1069" s="63"/>
      <c r="AG1069" s="64" t="s">
        <v>1123</v>
      </c>
      <c r="AH1069" s="64"/>
      <c r="AI1069" s="65">
        <v>5.3683000000000008E-4</v>
      </c>
      <c r="AJ1069" s="66">
        <v>5.3683000000000008E-4</v>
      </c>
    </row>
    <row r="1070" spans="25:36" ht="15.75" customHeight="1">
      <c r="Y1070" s="63"/>
      <c r="Z1070" s="64" t="s">
        <v>120</v>
      </c>
      <c r="AA1070" s="64"/>
      <c r="AB1070" s="65">
        <v>6.3860000000000002E-4</v>
      </c>
      <c r="AC1070" s="66">
        <v>6.3860000000000002E-4</v>
      </c>
      <c r="AF1070" s="63"/>
      <c r="AG1070" s="64" t="s">
        <v>1204</v>
      </c>
      <c r="AH1070" s="64"/>
      <c r="AI1070" s="65">
        <v>4.2456999999999998E-4</v>
      </c>
      <c r="AJ1070" s="66">
        <v>4.2456999999999998E-4</v>
      </c>
    </row>
    <row r="1071" spans="25:36" ht="15.75" customHeight="1">
      <c r="Y1071" s="63"/>
      <c r="Z1071" s="64" t="s">
        <v>244</v>
      </c>
      <c r="AA1071" s="64"/>
      <c r="AB1071" s="65">
        <v>1.695E-4</v>
      </c>
      <c r="AC1071" s="66">
        <v>1.695E-4</v>
      </c>
      <c r="AF1071" s="63"/>
      <c r="AG1071" s="64" t="s">
        <v>978</v>
      </c>
      <c r="AH1071" s="64"/>
      <c r="AI1071" s="65">
        <v>3.7419999999999999E-4</v>
      </c>
      <c r="AJ1071" s="66">
        <v>3.7419999999999999E-4</v>
      </c>
    </row>
    <row r="1072" spans="25:36" ht="15.75" customHeight="1">
      <c r="Y1072" s="63"/>
      <c r="Z1072" s="64" t="s">
        <v>217</v>
      </c>
      <c r="AA1072" s="64"/>
      <c r="AB1072" s="65">
        <v>6.4980000000000005E-5</v>
      </c>
      <c r="AC1072" s="66">
        <v>6.4980000000000005E-5</v>
      </c>
      <c r="AF1072" s="63"/>
      <c r="AG1072" s="64" t="s">
        <v>1047</v>
      </c>
      <c r="AH1072" s="64"/>
      <c r="AI1072" s="65">
        <v>2.8783999999999998E-4</v>
      </c>
      <c r="AJ1072" s="66">
        <v>2.8783999999999998E-4</v>
      </c>
    </row>
    <row r="1073" spans="25:36" ht="15.75" customHeight="1">
      <c r="Y1073" s="60" t="s">
        <v>1514</v>
      </c>
      <c r="Z1073" s="55"/>
      <c r="AA1073" s="60"/>
      <c r="AB1073" s="61">
        <v>0.33430434999999997</v>
      </c>
      <c r="AC1073" s="62">
        <v>0.33430434999999997</v>
      </c>
      <c r="AF1073" s="63"/>
      <c r="AG1073" s="64" t="s">
        <v>1048</v>
      </c>
      <c r="AH1073" s="64"/>
      <c r="AI1073" s="65">
        <v>2.8783999999999998E-4</v>
      </c>
      <c r="AJ1073" s="66">
        <v>2.8783999999999998E-4</v>
      </c>
    </row>
    <row r="1074" spans="25:36" ht="15.75" customHeight="1">
      <c r="Y1074" s="60" t="s">
        <v>2084</v>
      </c>
      <c r="Z1074" s="60" t="s">
        <v>172</v>
      </c>
      <c r="AA1074" s="60"/>
      <c r="AB1074" s="61">
        <v>0.33333014</v>
      </c>
      <c r="AC1074" s="62">
        <v>0.33333014</v>
      </c>
      <c r="AF1074" s="63"/>
      <c r="AG1074" s="64" t="s">
        <v>1235</v>
      </c>
      <c r="AH1074" s="64"/>
      <c r="AI1074" s="65">
        <v>1.8709999999999999E-4</v>
      </c>
      <c r="AJ1074" s="66">
        <v>1.8709999999999999E-4</v>
      </c>
    </row>
    <row r="1075" spans="25:36" ht="15.75" customHeight="1">
      <c r="Y1075" s="60" t="s">
        <v>2134</v>
      </c>
      <c r="Z1075" s="55"/>
      <c r="AA1075" s="60"/>
      <c r="AB1075" s="61">
        <v>0.33333014</v>
      </c>
      <c r="AC1075" s="62">
        <v>0.33333014</v>
      </c>
      <c r="AF1075" s="63"/>
      <c r="AG1075" s="64" t="s">
        <v>1138</v>
      </c>
      <c r="AH1075" s="64"/>
      <c r="AI1075" s="65">
        <v>1.4391999999999999E-4</v>
      </c>
      <c r="AJ1075" s="66">
        <v>1.4391999999999999E-4</v>
      </c>
    </row>
    <row r="1076" spans="25:36" ht="15.75" customHeight="1">
      <c r="Y1076" s="60" t="s">
        <v>1039</v>
      </c>
      <c r="Z1076" s="60" t="s">
        <v>217</v>
      </c>
      <c r="AA1076" s="60"/>
      <c r="AB1076" s="61">
        <v>0.1939824</v>
      </c>
      <c r="AC1076" s="62">
        <v>0.1939824</v>
      </c>
      <c r="AF1076" s="63"/>
      <c r="AG1076" s="64" t="s">
        <v>1286</v>
      </c>
      <c r="AH1076" s="64"/>
      <c r="AI1076" s="65">
        <v>1.4391999999999999E-4</v>
      </c>
      <c r="AJ1076" s="66">
        <v>1.4391999999999999E-4</v>
      </c>
    </row>
    <row r="1077" spans="25:36" ht="15.75" customHeight="1">
      <c r="Y1077" s="63"/>
      <c r="Z1077" s="64" t="s">
        <v>244</v>
      </c>
      <c r="AA1077" s="64"/>
      <c r="AB1077" s="65">
        <v>4.598874E-2</v>
      </c>
      <c r="AC1077" s="66">
        <v>4.598874E-2</v>
      </c>
      <c r="AF1077" s="63"/>
      <c r="AG1077" s="64" t="s">
        <v>1390</v>
      </c>
      <c r="AH1077" s="64"/>
      <c r="AI1077" s="65">
        <v>1.1946E-4</v>
      </c>
      <c r="AJ1077" s="66">
        <v>1.1946E-4</v>
      </c>
    </row>
    <row r="1078" spans="25:36" ht="15.75" customHeight="1">
      <c r="Y1078" s="63"/>
      <c r="Z1078" s="64" t="s">
        <v>120</v>
      </c>
      <c r="AA1078" s="64"/>
      <c r="AB1078" s="65">
        <v>3.102566E-2</v>
      </c>
      <c r="AC1078" s="66">
        <v>3.102566E-2</v>
      </c>
      <c r="AF1078" s="63"/>
      <c r="AG1078" s="64" t="s">
        <v>1213</v>
      </c>
      <c r="AH1078" s="64"/>
      <c r="AI1078" s="65">
        <v>1.1514E-4</v>
      </c>
      <c r="AJ1078" s="66">
        <v>1.1514E-4</v>
      </c>
    </row>
    <row r="1079" spans="25:36" ht="15.75" customHeight="1">
      <c r="Y1079" s="63"/>
      <c r="Z1079" s="64" t="s">
        <v>202</v>
      </c>
      <c r="AA1079" s="64"/>
      <c r="AB1079" s="65">
        <v>2.711005E-2</v>
      </c>
      <c r="AC1079" s="66">
        <v>2.711005E-2</v>
      </c>
      <c r="AF1079" s="63"/>
      <c r="AG1079" s="64" t="s">
        <v>1250</v>
      </c>
      <c r="AH1079" s="64"/>
      <c r="AI1079" s="65">
        <v>7.1959999999999995E-5</v>
      </c>
      <c r="AJ1079" s="66">
        <v>7.1959999999999995E-5</v>
      </c>
    </row>
    <row r="1080" spans="25:36" ht="15.75" customHeight="1">
      <c r="Y1080" s="63"/>
      <c r="Z1080" s="64" t="s">
        <v>193</v>
      </c>
      <c r="AA1080" s="64"/>
      <c r="AB1080" s="65">
        <v>2.3004500000000001E-2</v>
      </c>
      <c r="AC1080" s="66">
        <v>2.3004500000000001E-2</v>
      </c>
      <c r="AF1080" s="63"/>
      <c r="AG1080" s="64" t="s">
        <v>1116</v>
      </c>
      <c r="AH1080" s="64"/>
      <c r="AI1080" s="65">
        <v>5.7569999999999999E-5</v>
      </c>
      <c r="AJ1080" s="66">
        <v>5.7569999999999999E-5</v>
      </c>
    </row>
    <row r="1081" spans="25:36" ht="15.75" customHeight="1">
      <c r="Y1081" s="60" t="s">
        <v>1603</v>
      </c>
      <c r="Z1081" s="55"/>
      <c r="AA1081" s="60"/>
      <c r="AB1081" s="61">
        <v>0.32111135000000002</v>
      </c>
      <c r="AC1081" s="62">
        <v>0.32111135000000002</v>
      </c>
      <c r="AF1081" s="63"/>
      <c r="AG1081" s="64" t="s">
        <v>1295</v>
      </c>
      <c r="AH1081" s="64"/>
      <c r="AI1081" s="65">
        <v>5.7569999999999999E-5</v>
      </c>
      <c r="AJ1081" s="66">
        <v>5.7569999999999999E-5</v>
      </c>
    </row>
    <row r="1082" spans="25:36" ht="15.75" customHeight="1">
      <c r="Y1082" s="60" t="s">
        <v>1108</v>
      </c>
      <c r="Z1082" s="60" t="s">
        <v>217</v>
      </c>
      <c r="AA1082" s="60"/>
      <c r="AB1082" s="61">
        <v>0.22060026000000002</v>
      </c>
      <c r="AC1082" s="62">
        <v>0.22060026000000002</v>
      </c>
      <c r="AF1082" s="63"/>
      <c r="AG1082" s="64" t="s">
        <v>1304</v>
      </c>
      <c r="AH1082" s="64"/>
      <c r="AI1082" s="65">
        <v>3.1659999999999998E-5</v>
      </c>
      <c r="AJ1082" s="66">
        <v>3.1659999999999998E-5</v>
      </c>
    </row>
    <row r="1083" spans="25:36" ht="15.75" customHeight="1">
      <c r="Y1083" s="63"/>
      <c r="Z1083" s="64" t="s">
        <v>319</v>
      </c>
      <c r="AA1083" s="64"/>
      <c r="AB1083" s="65">
        <v>5.3976830000000003E-2</v>
      </c>
      <c r="AC1083" s="66">
        <v>5.3976830000000003E-2</v>
      </c>
      <c r="AF1083" s="63"/>
      <c r="AG1083" s="64" t="s">
        <v>1083</v>
      </c>
      <c r="AH1083" s="64"/>
      <c r="AI1083" s="65">
        <v>2.3030000000000001E-5</v>
      </c>
      <c r="AJ1083" s="66">
        <v>2.3030000000000001E-5</v>
      </c>
    </row>
    <row r="1084" spans="25:36" ht="15.75" customHeight="1">
      <c r="Y1084" s="63"/>
      <c r="Z1084" s="64" t="s">
        <v>53</v>
      </c>
      <c r="AA1084" s="64"/>
      <c r="AB1084" s="65">
        <v>2.3356869999999998E-2</v>
      </c>
      <c r="AC1084" s="66">
        <v>2.3356869999999998E-2</v>
      </c>
      <c r="AF1084" s="63"/>
      <c r="AG1084" s="64" t="s">
        <v>1268</v>
      </c>
      <c r="AH1084" s="64"/>
      <c r="AI1084" s="65">
        <v>1.151E-5</v>
      </c>
      <c r="AJ1084" s="66">
        <v>1.151E-5</v>
      </c>
    </row>
    <row r="1085" spans="25:36" ht="15.75" customHeight="1">
      <c r="Y1085" s="60" t="s">
        <v>1734</v>
      </c>
      <c r="Z1085" s="55"/>
      <c r="AA1085" s="60"/>
      <c r="AB1085" s="61">
        <v>0.29793396000000005</v>
      </c>
      <c r="AC1085" s="62">
        <v>0.29793396000000005</v>
      </c>
      <c r="AF1085" s="60" t="s">
        <v>1460</v>
      </c>
      <c r="AG1085" s="55"/>
      <c r="AH1085" s="60"/>
      <c r="AI1085" s="61">
        <v>20.033166899999991</v>
      </c>
      <c r="AJ1085" s="62">
        <v>20.033166899999991</v>
      </c>
    </row>
    <row r="1086" spans="25:36" ht="15.75" customHeight="1">
      <c r="Y1086" s="60" t="s">
        <v>1135</v>
      </c>
      <c r="Z1086" s="60" t="s">
        <v>244</v>
      </c>
      <c r="AA1086" s="60"/>
      <c r="AB1086" s="61">
        <v>0.22034999999999999</v>
      </c>
      <c r="AC1086" s="62">
        <v>0.22034999999999999</v>
      </c>
      <c r="AF1086" s="60" t="s">
        <v>202</v>
      </c>
      <c r="AG1086" s="60" t="s">
        <v>1200</v>
      </c>
      <c r="AH1086" s="60"/>
      <c r="AI1086" s="61">
        <v>1.8987476599999999</v>
      </c>
      <c r="AJ1086" s="62">
        <v>1.8987476599999999</v>
      </c>
    </row>
    <row r="1087" spans="25:36" ht="15.75" customHeight="1">
      <c r="Y1087" s="63"/>
      <c r="Z1087" s="64" t="s">
        <v>217</v>
      </c>
      <c r="AA1087" s="64"/>
      <c r="AB1087" s="65">
        <v>7.3701000000000003E-2</v>
      </c>
      <c r="AC1087" s="66">
        <v>7.3701000000000003E-2</v>
      </c>
      <c r="AF1087" s="63"/>
      <c r="AG1087" s="64" t="s">
        <v>1334</v>
      </c>
      <c r="AH1087" s="64"/>
      <c r="AI1087" s="65">
        <v>1.4200389699999998</v>
      </c>
      <c r="AJ1087" s="66">
        <v>1.4200389699999998</v>
      </c>
    </row>
    <row r="1088" spans="25:36" ht="15.75" customHeight="1">
      <c r="Y1088" s="60" t="s">
        <v>1612</v>
      </c>
      <c r="Z1088" s="55"/>
      <c r="AA1088" s="60"/>
      <c r="AB1088" s="61">
        <v>0.29405100000000001</v>
      </c>
      <c r="AC1088" s="62">
        <v>0.29405100000000001</v>
      </c>
      <c r="AF1088" s="63"/>
      <c r="AG1088" s="64" t="s">
        <v>1043</v>
      </c>
      <c r="AH1088" s="64"/>
      <c r="AI1088" s="65">
        <v>1.3625911899999998</v>
      </c>
      <c r="AJ1088" s="66">
        <v>1.3625911899999998</v>
      </c>
    </row>
    <row r="1089" spans="25:36" ht="15.75" customHeight="1">
      <c r="Y1089" s="60" t="s">
        <v>1140</v>
      </c>
      <c r="Z1089" s="60" t="s">
        <v>244</v>
      </c>
      <c r="AA1089" s="60"/>
      <c r="AB1089" s="61">
        <v>0.15163330999999999</v>
      </c>
      <c r="AC1089" s="62">
        <v>0.15163330999999999</v>
      </c>
      <c r="AF1089" s="63"/>
      <c r="AG1089" s="64" t="s">
        <v>1325</v>
      </c>
      <c r="AH1089" s="64"/>
      <c r="AI1089" s="65">
        <v>1.32266043</v>
      </c>
      <c r="AJ1089" s="66">
        <v>1.32266043</v>
      </c>
    </row>
    <row r="1090" spans="25:36" ht="15.75" customHeight="1">
      <c r="Y1090" s="63"/>
      <c r="Z1090" s="64" t="s">
        <v>217</v>
      </c>
      <c r="AA1090" s="64"/>
      <c r="AB1090" s="65">
        <v>0.14112567000000001</v>
      </c>
      <c r="AC1090" s="66">
        <v>0.14112567000000001</v>
      </c>
      <c r="AF1090" s="63"/>
      <c r="AG1090" s="64" t="s">
        <v>1379</v>
      </c>
      <c r="AH1090" s="64"/>
      <c r="AI1090" s="65">
        <v>1.2870358</v>
      </c>
      <c r="AJ1090" s="66">
        <v>1.2870358</v>
      </c>
    </row>
    <row r="1091" spans="25:36" ht="15.75" customHeight="1">
      <c r="Y1091" s="60" t="s">
        <v>1627</v>
      </c>
      <c r="Z1091" s="55"/>
      <c r="AA1091" s="60"/>
      <c r="AB1091" s="61">
        <v>0.29275898</v>
      </c>
      <c r="AC1091" s="62">
        <v>0.29275898</v>
      </c>
      <c r="AF1091" s="63"/>
      <c r="AG1091" s="64" t="s">
        <v>1346</v>
      </c>
      <c r="AH1091" s="64"/>
      <c r="AI1091" s="65">
        <v>1.08578449</v>
      </c>
      <c r="AJ1091" s="66">
        <v>1.08578449</v>
      </c>
    </row>
    <row r="1092" spans="25:36" ht="15.75" customHeight="1">
      <c r="Y1092" s="60" t="s">
        <v>1228</v>
      </c>
      <c r="Z1092" s="60" t="s">
        <v>128</v>
      </c>
      <c r="AA1092" s="60"/>
      <c r="AB1092" s="61">
        <v>0.14021939999999999</v>
      </c>
      <c r="AC1092" s="62">
        <v>0.14021939999999999</v>
      </c>
      <c r="AF1092" s="63"/>
      <c r="AG1092" s="64" t="s">
        <v>952</v>
      </c>
      <c r="AH1092" s="64"/>
      <c r="AI1092" s="65">
        <v>0.93693395000000002</v>
      </c>
      <c r="AJ1092" s="66">
        <v>0.93693395000000002</v>
      </c>
    </row>
    <row r="1093" spans="25:36" ht="15.75" customHeight="1">
      <c r="Y1093" s="63"/>
      <c r="Z1093" s="64" t="s">
        <v>53</v>
      </c>
      <c r="AA1093" s="64"/>
      <c r="AB1093" s="65">
        <v>5.3372209999999996E-2</v>
      </c>
      <c r="AC1093" s="66">
        <v>5.3372209999999996E-2</v>
      </c>
      <c r="AF1093" s="63"/>
      <c r="AG1093" s="64" t="s">
        <v>956</v>
      </c>
      <c r="AH1093" s="64"/>
      <c r="AI1093" s="65">
        <v>0.89914340999999998</v>
      </c>
      <c r="AJ1093" s="66">
        <v>0.89914340999999998</v>
      </c>
    </row>
    <row r="1094" spans="25:36" ht="15.75" customHeight="1">
      <c r="Y1094" s="63"/>
      <c r="Z1094" s="64" t="s">
        <v>244</v>
      </c>
      <c r="AA1094" s="64"/>
      <c r="AB1094" s="65">
        <v>3.0903240000000002E-2</v>
      </c>
      <c r="AC1094" s="66">
        <v>3.0903240000000002E-2</v>
      </c>
      <c r="AF1094" s="63"/>
      <c r="AG1094" s="64" t="s">
        <v>1073</v>
      </c>
      <c r="AH1094" s="64"/>
      <c r="AI1094" s="65">
        <v>0.72339257999999995</v>
      </c>
      <c r="AJ1094" s="66">
        <v>0.72339257999999995</v>
      </c>
    </row>
    <row r="1095" spans="25:36" ht="15.75" customHeight="1">
      <c r="Y1095" s="63"/>
      <c r="Z1095" s="64" t="s">
        <v>217</v>
      </c>
      <c r="AA1095" s="64"/>
      <c r="AB1095" s="65">
        <v>2.5147259999999998E-2</v>
      </c>
      <c r="AC1095" s="66">
        <v>2.5147259999999998E-2</v>
      </c>
      <c r="AF1095" s="63"/>
      <c r="AG1095" s="64" t="s">
        <v>1352</v>
      </c>
      <c r="AH1095" s="64"/>
      <c r="AI1095" s="65">
        <v>0.66462204000000003</v>
      </c>
      <c r="AJ1095" s="66">
        <v>0.66462204000000003</v>
      </c>
    </row>
    <row r="1096" spans="25:36" ht="15.75" customHeight="1">
      <c r="Y1096" s="63"/>
      <c r="Z1096" s="64" t="s">
        <v>193</v>
      </c>
      <c r="AA1096" s="64"/>
      <c r="AB1096" s="65">
        <v>5.8317200000000003E-3</v>
      </c>
      <c r="AC1096" s="66">
        <v>5.8317200000000003E-3</v>
      </c>
      <c r="AF1096" s="63"/>
      <c r="AG1096" s="64" t="s">
        <v>1386</v>
      </c>
      <c r="AH1096" s="64"/>
      <c r="AI1096" s="65">
        <v>0.64446395000000001</v>
      </c>
      <c r="AJ1096" s="66">
        <v>0.64446395000000001</v>
      </c>
    </row>
    <row r="1097" spans="25:36" ht="15.75" customHeight="1">
      <c r="Y1097" s="63"/>
      <c r="Z1097" s="64" t="s">
        <v>61</v>
      </c>
      <c r="AA1097" s="64"/>
      <c r="AB1097" s="65">
        <v>4.8918E-3</v>
      </c>
      <c r="AC1097" s="66">
        <v>4.8918E-3</v>
      </c>
      <c r="AF1097" s="63"/>
      <c r="AG1097" s="64" t="s">
        <v>1253</v>
      </c>
      <c r="AH1097" s="64"/>
      <c r="AI1097" s="65">
        <v>0.39442509999999997</v>
      </c>
      <c r="AJ1097" s="66">
        <v>0.39442509999999997</v>
      </c>
    </row>
    <row r="1098" spans="25:36" ht="15.75" customHeight="1">
      <c r="Y1098" s="63"/>
      <c r="Z1098" s="64" t="s">
        <v>202</v>
      </c>
      <c r="AA1098" s="64"/>
      <c r="AB1098" s="65">
        <v>3.9083299999999998E-3</v>
      </c>
      <c r="AC1098" s="66">
        <v>3.9083299999999998E-3</v>
      </c>
      <c r="AF1098" s="63"/>
      <c r="AG1098" s="64" t="s">
        <v>1302</v>
      </c>
      <c r="AH1098" s="64"/>
      <c r="AI1098" s="65">
        <v>0.38355597999999996</v>
      </c>
      <c r="AJ1098" s="66">
        <v>0.38355597999999996</v>
      </c>
    </row>
    <row r="1099" spans="25:36" ht="15.75" customHeight="1">
      <c r="Y1099" s="63"/>
      <c r="Z1099" s="64" t="s">
        <v>87</v>
      </c>
      <c r="AA1099" s="64"/>
      <c r="AB1099" s="65">
        <v>3.7826599999999998E-3</v>
      </c>
      <c r="AC1099" s="66">
        <v>3.7826599999999998E-3</v>
      </c>
      <c r="AF1099" s="63"/>
      <c r="AG1099" s="64" t="s">
        <v>1289</v>
      </c>
      <c r="AH1099" s="64"/>
      <c r="AI1099" s="65">
        <v>0.32751228999999998</v>
      </c>
      <c r="AJ1099" s="66">
        <v>0.32751228999999998</v>
      </c>
    </row>
    <row r="1100" spans="25:36" ht="15.75" customHeight="1">
      <c r="Y1100" s="63"/>
      <c r="Z1100" s="64" t="s">
        <v>210</v>
      </c>
      <c r="AA1100" s="64"/>
      <c r="AB1100" s="65">
        <v>3.7499999999999999E-3</v>
      </c>
      <c r="AC1100" s="66">
        <v>3.7499999999999999E-3</v>
      </c>
      <c r="AF1100" s="63"/>
      <c r="AG1100" s="64" t="s">
        <v>1206</v>
      </c>
      <c r="AH1100" s="64"/>
      <c r="AI1100" s="65">
        <v>0.29330045999999999</v>
      </c>
      <c r="AJ1100" s="66">
        <v>0.29330045999999999</v>
      </c>
    </row>
    <row r="1101" spans="25:36" ht="15.75" customHeight="1">
      <c r="Y1101" s="63"/>
      <c r="Z1101" s="64" t="s">
        <v>319</v>
      </c>
      <c r="AA1101" s="64"/>
      <c r="AB1101" s="65">
        <v>2.6224600000000001E-3</v>
      </c>
      <c r="AC1101" s="66">
        <v>2.6224600000000001E-3</v>
      </c>
      <c r="AF1101" s="63"/>
      <c r="AG1101" s="64" t="s">
        <v>1401</v>
      </c>
      <c r="AH1101" s="64"/>
      <c r="AI1101" s="65">
        <v>0.28458055999999998</v>
      </c>
      <c r="AJ1101" s="66">
        <v>0.28458055999999998</v>
      </c>
    </row>
    <row r="1102" spans="25:36" ht="15.75" customHeight="1">
      <c r="Y1102" s="63"/>
      <c r="Z1102" s="64" t="s">
        <v>120</v>
      </c>
      <c r="AA1102" s="64"/>
      <c r="AB1102" s="65">
        <v>1.6479999999999999E-3</v>
      </c>
      <c r="AC1102" s="66">
        <v>1.6479999999999999E-3</v>
      </c>
      <c r="AF1102" s="63"/>
      <c r="AG1102" s="64" t="s">
        <v>1375</v>
      </c>
      <c r="AH1102" s="64"/>
      <c r="AI1102" s="65">
        <v>0.26878918000000002</v>
      </c>
      <c r="AJ1102" s="66">
        <v>0.26878918000000002</v>
      </c>
    </row>
    <row r="1103" spans="25:36" ht="15.75" customHeight="1">
      <c r="Y1103" s="63"/>
      <c r="Z1103" s="64" t="s">
        <v>138</v>
      </c>
      <c r="AA1103" s="64"/>
      <c r="AB1103" s="65">
        <v>6.5689999999999998E-4</v>
      </c>
      <c r="AC1103" s="66">
        <v>6.5689999999999998E-4</v>
      </c>
      <c r="AF1103" s="63"/>
      <c r="AG1103" s="64" t="s">
        <v>994</v>
      </c>
      <c r="AH1103" s="64"/>
      <c r="AI1103" s="65">
        <v>0.25786006</v>
      </c>
      <c r="AJ1103" s="66">
        <v>0.25786006</v>
      </c>
    </row>
    <row r="1104" spans="25:36" ht="15.75" customHeight="1">
      <c r="Y1104" s="63"/>
      <c r="Z1104" s="64" t="s">
        <v>306</v>
      </c>
      <c r="AA1104" s="64"/>
      <c r="AB1104" s="65">
        <v>6.4573000000000007E-4</v>
      </c>
      <c r="AC1104" s="66">
        <v>6.4573000000000007E-4</v>
      </c>
      <c r="AF1104" s="63"/>
      <c r="AG1104" s="64" t="s">
        <v>1362</v>
      </c>
      <c r="AH1104" s="64"/>
      <c r="AI1104" s="65">
        <v>0.25723934999999998</v>
      </c>
      <c r="AJ1104" s="66">
        <v>0.25723934999999998</v>
      </c>
    </row>
    <row r="1105" spans="25:36" ht="15.75" customHeight="1">
      <c r="Y1105" s="63"/>
      <c r="Z1105" s="64" t="s">
        <v>91</v>
      </c>
      <c r="AA1105" s="64"/>
      <c r="AB1105" s="65">
        <v>6.0255999999999992E-4</v>
      </c>
      <c r="AC1105" s="66">
        <v>6.0255999999999992E-4</v>
      </c>
      <c r="AF1105" s="63"/>
      <c r="AG1105" s="64" t="s">
        <v>1245</v>
      </c>
      <c r="AH1105" s="64"/>
      <c r="AI1105" s="65">
        <v>0.25634467999999999</v>
      </c>
      <c r="AJ1105" s="66">
        <v>0.25634467999999999</v>
      </c>
    </row>
    <row r="1106" spans="25:36" ht="15.75" customHeight="1">
      <c r="Y1106" s="63"/>
      <c r="Z1106" s="64" t="s">
        <v>310</v>
      </c>
      <c r="AA1106" s="64"/>
      <c r="AB1106" s="65">
        <v>5.1742999999999993E-4</v>
      </c>
      <c r="AC1106" s="66">
        <v>5.1742999999999993E-4</v>
      </c>
      <c r="AF1106" s="63"/>
      <c r="AG1106" s="64" t="s">
        <v>1079</v>
      </c>
      <c r="AH1106" s="64"/>
      <c r="AI1106" s="65">
        <v>0.25350224999999998</v>
      </c>
      <c r="AJ1106" s="66">
        <v>0.25350224999999998</v>
      </c>
    </row>
    <row r="1107" spans="25:36" ht="15.75" customHeight="1">
      <c r="Y1107" s="63"/>
      <c r="Z1107" s="64" t="s">
        <v>161</v>
      </c>
      <c r="AA1107" s="64"/>
      <c r="AB1107" s="65">
        <v>9.5069999999999996E-5</v>
      </c>
      <c r="AC1107" s="66">
        <v>9.5069999999999996E-5</v>
      </c>
      <c r="AF1107" s="63"/>
      <c r="AG1107" s="64" t="s">
        <v>1132</v>
      </c>
      <c r="AH1107" s="64"/>
      <c r="AI1107" s="65">
        <v>0.24704687</v>
      </c>
      <c r="AJ1107" s="66">
        <v>0.24704687</v>
      </c>
    </row>
    <row r="1108" spans="25:36" ht="15.75" customHeight="1">
      <c r="Y1108" s="63"/>
      <c r="Z1108" s="64" t="s">
        <v>38</v>
      </c>
      <c r="AA1108" s="64"/>
      <c r="AB1108" s="65">
        <v>5.5199999999999997E-6</v>
      </c>
      <c r="AC1108" s="66">
        <v>5.5199999999999997E-6</v>
      </c>
      <c r="AF1108" s="63"/>
      <c r="AG1108" s="64" t="s">
        <v>1087</v>
      </c>
      <c r="AH1108" s="64"/>
      <c r="AI1108" s="65">
        <v>0.22340424</v>
      </c>
      <c r="AJ1108" s="66">
        <v>0.22340424</v>
      </c>
    </row>
    <row r="1109" spans="25:36" ht="15.75" customHeight="1">
      <c r="Y1109" s="63"/>
      <c r="Z1109" s="64" t="s">
        <v>45</v>
      </c>
      <c r="AA1109" s="64"/>
      <c r="AB1109" s="65">
        <v>3.2400000000000003E-6</v>
      </c>
      <c r="AC1109" s="66">
        <v>3.2400000000000003E-6</v>
      </c>
      <c r="AF1109" s="63"/>
      <c r="AG1109" s="64" t="s">
        <v>1197</v>
      </c>
      <c r="AH1109" s="64"/>
      <c r="AI1109" s="65">
        <v>0.14421020000000001</v>
      </c>
      <c r="AJ1109" s="66">
        <v>0.14421020000000001</v>
      </c>
    </row>
    <row r="1110" spans="25:36" ht="15.75" customHeight="1">
      <c r="Y1110" s="60" t="s">
        <v>1617</v>
      </c>
      <c r="Z1110" s="55"/>
      <c r="AA1110" s="60"/>
      <c r="AB1110" s="61">
        <v>0.27860352999999988</v>
      </c>
      <c r="AC1110" s="62">
        <v>0.27860352999999988</v>
      </c>
      <c r="AF1110" s="63"/>
      <c r="AG1110" s="64" t="s">
        <v>1349</v>
      </c>
      <c r="AH1110" s="64"/>
      <c r="AI1110" s="65">
        <v>0.13750094000000002</v>
      </c>
      <c r="AJ1110" s="66">
        <v>0.13750094000000002</v>
      </c>
    </row>
    <row r="1111" spans="25:36" ht="15.75" customHeight="1">
      <c r="Y1111" s="60" t="s">
        <v>1307</v>
      </c>
      <c r="Z1111" s="60" t="s">
        <v>330</v>
      </c>
      <c r="AA1111" s="60"/>
      <c r="AB1111" s="61">
        <v>0.27416045999999999</v>
      </c>
      <c r="AC1111" s="62">
        <v>0.27416045999999999</v>
      </c>
      <c r="AF1111" s="63"/>
      <c r="AG1111" s="64" t="s">
        <v>1237</v>
      </c>
      <c r="AH1111" s="64"/>
      <c r="AI1111" s="65">
        <v>0.13295609</v>
      </c>
      <c r="AJ1111" s="66">
        <v>0.13295609</v>
      </c>
    </row>
    <row r="1112" spans="25:36" ht="15.75" customHeight="1">
      <c r="Y1112" s="60" t="s">
        <v>1622</v>
      </c>
      <c r="Z1112" s="55"/>
      <c r="AA1112" s="60"/>
      <c r="AB1112" s="61">
        <v>0.27416045999999999</v>
      </c>
      <c r="AC1112" s="62">
        <v>0.27416045999999999</v>
      </c>
      <c r="AF1112" s="63"/>
      <c r="AG1112" s="64" t="s">
        <v>1201</v>
      </c>
      <c r="AH1112" s="64"/>
      <c r="AI1112" s="65">
        <v>0.13239102999999999</v>
      </c>
      <c r="AJ1112" s="66">
        <v>0.13239102999999999</v>
      </c>
    </row>
    <row r="1113" spans="25:36" ht="15.75" customHeight="1">
      <c r="Y1113" s="60" t="s">
        <v>1303</v>
      </c>
      <c r="Z1113" s="60" t="s">
        <v>91</v>
      </c>
      <c r="AA1113" s="60"/>
      <c r="AB1113" s="61">
        <v>0.27372856000000001</v>
      </c>
      <c r="AC1113" s="62">
        <v>0.27372856000000001</v>
      </c>
      <c r="AF1113" s="63"/>
      <c r="AG1113" s="64" t="s">
        <v>990</v>
      </c>
      <c r="AH1113" s="64"/>
      <c r="AI1113" s="65">
        <v>0.11716865</v>
      </c>
      <c r="AJ1113" s="66">
        <v>0.11716865</v>
      </c>
    </row>
    <row r="1114" spans="25:36" ht="15.75" customHeight="1">
      <c r="Y1114" s="60" t="s">
        <v>1730</v>
      </c>
      <c r="Z1114" s="55"/>
      <c r="AA1114" s="60"/>
      <c r="AB1114" s="61">
        <v>0.27372856000000001</v>
      </c>
      <c r="AC1114" s="62">
        <v>0.27372856000000001</v>
      </c>
      <c r="AF1114" s="63"/>
      <c r="AG1114" s="64" t="s">
        <v>1098</v>
      </c>
      <c r="AH1114" s="64"/>
      <c r="AI1114" s="65">
        <v>0.11688184</v>
      </c>
      <c r="AJ1114" s="66">
        <v>0.11688184</v>
      </c>
    </row>
    <row r="1115" spans="25:36" ht="15.75" customHeight="1">
      <c r="Y1115" s="60" t="s">
        <v>1066</v>
      </c>
      <c r="Z1115" s="60" t="s">
        <v>217</v>
      </c>
      <c r="AA1115" s="60">
        <v>0.21299999999999999</v>
      </c>
      <c r="AB1115" s="61">
        <v>2.136474E-2</v>
      </c>
      <c r="AC1115" s="62">
        <v>0.23436473999999999</v>
      </c>
      <c r="AF1115" s="63"/>
      <c r="AG1115" s="64" t="s">
        <v>1384</v>
      </c>
      <c r="AH1115" s="64"/>
      <c r="AI1115" s="65">
        <v>0.11496834</v>
      </c>
      <c r="AJ1115" s="66">
        <v>0.11496834</v>
      </c>
    </row>
    <row r="1116" spans="25:36" ht="15.75" customHeight="1">
      <c r="Y1116" s="63"/>
      <c r="Z1116" s="64" t="s">
        <v>244</v>
      </c>
      <c r="AA1116" s="64"/>
      <c r="AB1116" s="65">
        <v>2.572671E-2</v>
      </c>
      <c r="AC1116" s="66">
        <v>2.572671E-2</v>
      </c>
      <c r="AF1116" s="63"/>
      <c r="AG1116" s="64" t="s">
        <v>1360</v>
      </c>
      <c r="AH1116" s="64"/>
      <c r="AI1116" s="65">
        <v>0.11017816999999999</v>
      </c>
      <c r="AJ1116" s="66">
        <v>0.11017816999999999</v>
      </c>
    </row>
    <row r="1117" spans="25:36" ht="15.75" customHeight="1">
      <c r="Y1117" s="63"/>
      <c r="Z1117" s="64" t="s">
        <v>38</v>
      </c>
      <c r="AA1117" s="64"/>
      <c r="AB1117" s="65">
        <v>7.0692799999999998E-3</v>
      </c>
      <c r="AC1117" s="66">
        <v>7.0692799999999998E-3</v>
      </c>
      <c r="AF1117" s="63"/>
      <c r="AG1117" s="64" t="s">
        <v>1003</v>
      </c>
      <c r="AH1117" s="64"/>
      <c r="AI1117" s="65">
        <v>0.10701897</v>
      </c>
      <c r="AJ1117" s="66">
        <v>0.10701897</v>
      </c>
    </row>
    <row r="1118" spans="25:36" ht="15.75" customHeight="1">
      <c r="Y1118" s="63"/>
      <c r="Z1118" s="64" t="s">
        <v>128</v>
      </c>
      <c r="AA1118" s="64"/>
      <c r="AB1118" s="65">
        <v>3.4720799999999998E-3</v>
      </c>
      <c r="AC1118" s="66">
        <v>3.4720799999999998E-3</v>
      </c>
      <c r="AF1118" s="63"/>
      <c r="AG1118" s="64" t="s">
        <v>901</v>
      </c>
      <c r="AH1118" s="64"/>
      <c r="AI1118" s="65">
        <v>0.10493852000000001</v>
      </c>
      <c r="AJ1118" s="66">
        <v>0.10493852000000001</v>
      </c>
    </row>
    <row r="1119" spans="25:36" ht="15.75" customHeight="1">
      <c r="Y1119" s="63"/>
      <c r="Z1119" s="64" t="s">
        <v>91</v>
      </c>
      <c r="AA1119" s="64"/>
      <c r="AB1119" s="65">
        <v>1.6816800000000001E-3</v>
      </c>
      <c r="AC1119" s="66">
        <v>1.6816800000000001E-3</v>
      </c>
      <c r="AF1119" s="63"/>
      <c r="AG1119" s="64" t="s">
        <v>1129</v>
      </c>
      <c r="AH1119" s="64"/>
      <c r="AI1119" s="65">
        <v>9.9227979999999993E-2</v>
      </c>
      <c r="AJ1119" s="66">
        <v>9.9227979999999993E-2</v>
      </c>
    </row>
    <row r="1120" spans="25:36" ht="15.75" customHeight="1">
      <c r="Y1120" s="63"/>
      <c r="Z1120" s="64" t="s">
        <v>319</v>
      </c>
      <c r="AA1120" s="64"/>
      <c r="AB1120" s="65">
        <v>6.4030999999999995E-4</v>
      </c>
      <c r="AC1120" s="66">
        <v>6.4030999999999995E-4</v>
      </c>
      <c r="AF1120" s="63"/>
      <c r="AG1120" s="64" t="s">
        <v>1168</v>
      </c>
      <c r="AH1120" s="64"/>
      <c r="AI1120" s="65">
        <v>8.8209309999999999E-2</v>
      </c>
      <c r="AJ1120" s="66">
        <v>8.8209309999999999E-2</v>
      </c>
    </row>
    <row r="1121" spans="25:36" ht="15.75" customHeight="1">
      <c r="Y1121" s="60" t="s">
        <v>1702</v>
      </c>
      <c r="Z1121" s="55"/>
      <c r="AA1121" s="60">
        <v>0.21299999999999999</v>
      </c>
      <c r="AB1121" s="61">
        <v>5.9954799999999996E-2</v>
      </c>
      <c r="AC1121" s="62">
        <v>0.2729548</v>
      </c>
      <c r="AF1121" s="63"/>
      <c r="AG1121" s="64" t="s">
        <v>993</v>
      </c>
      <c r="AH1121" s="64"/>
      <c r="AI1121" s="65">
        <v>8.5829210000000003E-2</v>
      </c>
      <c r="AJ1121" s="66">
        <v>8.5829210000000003E-2</v>
      </c>
    </row>
    <row r="1122" spans="25:36" ht="15.75" customHeight="1">
      <c r="Y1122" s="60" t="s">
        <v>929</v>
      </c>
      <c r="Z1122" s="60" t="s">
        <v>244</v>
      </c>
      <c r="AA1122" s="60"/>
      <c r="AB1122" s="61">
        <v>0.26643027000000002</v>
      </c>
      <c r="AC1122" s="62">
        <v>0.26643027000000002</v>
      </c>
      <c r="AF1122" s="63"/>
      <c r="AG1122" s="64" t="s">
        <v>1183</v>
      </c>
      <c r="AH1122" s="64"/>
      <c r="AI1122" s="65">
        <v>8.1944809999999993E-2</v>
      </c>
      <c r="AJ1122" s="66">
        <v>8.1944809999999993E-2</v>
      </c>
    </row>
    <row r="1123" spans="25:36" ht="15.75" customHeight="1">
      <c r="Y1123" s="60" t="s">
        <v>1600</v>
      </c>
      <c r="Z1123" s="55"/>
      <c r="AA1123" s="60"/>
      <c r="AB1123" s="61">
        <v>0.26643027000000002</v>
      </c>
      <c r="AC1123" s="62">
        <v>0.26643027000000002</v>
      </c>
      <c r="AF1123" s="63"/>
      <c r="AG1123" s="64" t="s">
        <v>1380</v>
      </c>
      <c r="AH1123" s="64"/>
      <c r="AI1123" s="65">
        <v>7.8992840000000009E-2</v>
      </c>
      <c r="AJ1123" s="66">
        <v>7.8992840000000009E-2</v>
      </c>
    </row>
    <row r="1124" spans="25:36" ht="15.75" customHeight="1">
      <c r="Y1124" s="60" t="s">
        <v>1033</v>
      </c>
      <c r="Z1124" s="60" t="s">
        <v>244</v>
      </c>
      <c r="AA1124" s="60"/>
      <c r="AB1124" s="61">
        <v>0.20874264000000001</v>
      </c>
      <c r="AC1124" s="62">
        <v>0.20874264000000001</v>
      </c>
      <c r="AF1124" s="63"/>
      <c r="AG1124" s="64" t="s">
        <v>933</v>
      </c>
      <c r="AH1124" s="64"/>
      <c r="AI1124" s="65">
        <v>7.8787360000000001E-2</v>
      </c>
      <c r="AJ1124" s="66">
        <v>7.8787360000000001E-2</v>
      </c>
    </row>
    <row r="1125" spans="25:36" ht="15.75" customHeight="1">
      <c r="Y1125" s="63"/>
      <c r="Z1125" s="64" t="s">
        <v>128</v>
      </c>
      <c r="AA1125" s="64"/>
      <c r="AB1125" s="65">
        <v>2.8152E-2</v>
      </c>
      <c r="AC1125" s="66">
        <v>2.8152E-2</v>
      </c>
      <c r="AF1125" s="63"/>
      <c r="AG1125" s="64" t="s">
        <v>1058</v>
      </c>
      <c r="AH1125" s="64"/>
      <c r="AI1125" s="65">
        <v>6.720791000000001E-2</v>
      </c>
      <c r="AJ1125" s="66">
        <v>6.720791000000001E-2</v>
      </c>
    </row>
    <row r="1126" spans="25:36" ht="15.75" customHeight="1">
      <c r="Y1126" s="63"/>
      <c r="Z1126" s="64" t="s">
        <v>202</v>
      </c>
      <c r="AA1126" s="64"/>
      <c r="AB1126" s="65">
        <v>1.5496350000000001E-2</v>
      </c>
      <c r="AC1126" s="66">
        <v>1.5496350000000001E-2</v>
      </c>
      <c r="AF1126" s="63"/>
      <c r="AG1126" s="64" t="s">
        <v>1004</v>
      </c>
      <c r="AH1126" s="64"/>
      <c r="AI1126" s="65">
        <v>6.4211379999999998E-2</v>
      </c>
      <c r="AJ1126" s="66">
        <v>6.4211379999999998E-2</v>
      </c>
    </row>
    <row r="1127" spans="25:36" ht="15.75" customHeight="1">
      <c r="Y1127" s="63"/>
      <c r="Z1127" s="64" t="s">
        <v>319</v>
      </c>
      <c r="AA1127" s="64"/>
      <c r="AB1127" s="65">
        <v>1.282544E-2</v>
      </c>
      <c r="AC1127" s="66">
        <v>1.282544E-2</v>
      </c>
      <c r="AF1127" s="63"/>
      <c r="AG1127" s="64" t="s">
        <v>1117</v>
      </c>
      <c r="AH1127" s="64"/>
      <c r="AI1127" s="65">
        <v>6.1784190000000003E-2</v>
      </c>
      <c r="AJ1127" s="66">
        <v>6.1784190000000003E-2</v>
      </c>
    </row>
    <row r="1128" spans="25:36" ht="15.75" customHeight="1">
      <c r="Y1128" s="60" t="s">
        <v>1589</v>
      </c>
      <c r="Z1128" s="55"/>
      <c r="AA1128" s="60"/>
      <c r="AB1128" s="61">
        <v>0.26521643</v>
      </c>
      <c r="AC1128" s="62">
        <v>0.26521643</v>
      </c>
      <c r="AF1128" s="63"/>
      <c r="AG1128" s="64" t="s">
        <v>1049</v>
      </c>
      <c r="AH1128" s="64"/>
      <c r="AI1128" s="65">
        <v>5.7362169999999997E-2</v>
      </c>
      <c r="AJ1128" s="66">
        <v>5.7362169999999997E-2</v>
      </c>
    </row>
    <row r="1129" spans="25:36" ht="15.75" customHeight="1">
      <c r="Y1129" s="60" t="s">
        <v>885</v>
      </c>
      <c r="Z1129" s="60" t="s">
        <v>244</v>
      </c>
      <c r="AA1129" s="60"/>
      <c r="AB1129" s="61">
        <v>0.18016494</v>
      </c>
      <c r="AC1129" s="62">
        <v>0.18016494</v>
      </c>
      <c r="AF1129" s="63"/>
      <c r="AG1129" s="64" t="s">
        <v>1364</v>
      </c>
      <c r="AH1129" s="64"/>
      <c r="AI1129" s="65">
        <v>5.2991509999999999E-2</v>
      </c>
      <c r="AJ1129" s="66">
        <v>5.2991509999999999E-2</v>
      </c>
    </row>
    <row r="1130" spans="25:36" ht="15.75" customHeight="1">
      <c r="Y1130" s="63"/>
      <c r="Z1130" s="64" t="s">
        <v>217</v>
      </c>
      <c r="AA1130" s="64"/>
      <c r="AB1130" s="65">
        <v>4.378626E-2</v>
      </c>
      <c r="AC1130" s="66">
        <v>4.378626E-2</v>
      </c>
      <c r="AF1130" s="63"/>
      <c r="AG1130" s="64" t="s">
        <v>1372</v>
      </c>
      <c r="AH1130" s="64"/>
      <c r="AI1130" s="65">
        <v>5.2199570000000001E-2</v>
      </c>
      <c r="AJ1130" s="66">
        <v>5.2199570000000001E-2</v>
      </c>
    </row>
    <row r="1131" spans="25:36" ht="15.75" customHeight="1">
      <c r="Y1131" s="63"/>
      <c r="Z1131" s="64" t="s">
        <v>87</v>
      </c>
      <c r="AA1131" s="64"/>
      <c r="AB1131" s="65">
        <v>3.6682910000000006E-2</v>
      </c>
      <c r="AC1131" s="66">
        <v>3.6682910000000006E-2</v>
      </c>
      <c r="AF1131" s="63"/>
      <c r="AG1131" s="64" t="s">
        <v>1115</v>
      </c>
      <c r="AH1131" s="64"/>
      <c r="AI1131" s="65">
        <v>5.0448739999999999E-2</v>
      </c>
      <c r="AJ1131" s="66">
        <v>5.0448739999999999E-2</v>
      </c>
    </row>
    <row r="1132" spans="25:36" ht="15.75" customHeight="1">
      <c r="Y1132" s="63"/>
      <c r="Z1132" s="64" t="s">
        <v>138</v>
      </c>
      <c r="AA1132" s="64"/>
      <c r="AB1132" s="65">
        <v>1.8310099999999999E-3</v>
      </c>
      <c r="AC1132" s="66">
        <v>1.8310099999999999E-3</v>
      </c>
      <c r="AF1132" s="63"/>
      <c r="AG1132" s="64" t="s">
        <v>1076</v>
      </c>
      <c r="AH1132" s="64"/>
      <c r="AI1132" s="65">
        <v>5.0290349999999998E-2</v>
      </c>
      <c r="AJ1132" s="66">
        <v>5.0290349999999998E-2</v>
      </c>
    </row>
    <row r="1133" spans="25:36" ht="15.75" customHeight="1">
      <c r="Y1133" s="63"/>
      <c r="Z1133" s="64" t="s">
        <v>53</v>
      </c>
      <c r="AA1133" s="64"/>
      <c r="AB1133" s="65">
        <v>1.3965E-3</v>
      </c>
      <c r="AC1133" s="66">
        <v>1.3965E-3</v>
      </c>
      <c r="AF1133" s="63"/>
      <c r="AG1133" s="64" t="s">
        <v>1092</v>
      </c>
      <c r="AH1133" s="64"/>
      <c r="AI1133" s="65">
        <v>5.0127680000000001E-2</v>
      </c>
      <c r="AJ1133" s="66">
        <v>5.0127680000000001E-2</v>
      </c>
    </row>
    <row r="1134" spans="25:36" ht="15.75" customHeight="1">
      <c r="Y1134" s="60" t="s">
        <v>1618</v>
      </c>
      <c r="Z1134" s="55"/>
      <c r="AA1134" s="60"/>
      <c r="AB1134" s="61">
        <v>0.26386162000000002</v>
      </c>
      <c r="AC1134" s="62">
        <v>0.26386162000000002</v>
      </c>
      <c r="AF1134" s="63"/>
      <c r="AG1134" s="64" t="s">
        <v>931</v>
      </c>
      <c r="AH1134" s="64"/>
      <c r="AI1134" s="65">
        <v>4.5572959999999996E-2</v>
      </c>
      <c r="AJ1134" s="66">
        <v>4.5572959999999996E-2</v>
      </c>
    </row>
    <row r="1135" spans="25:36" ht="15.75" customHeight="1">
      <c r="Y1135" s="60" t="s">
        <v>1391</v>
      </c>
      <c r="Z1135" s="60" t="s">
        <v>217</v>
      </c>
      <c r="AA1135" s="60"/>
      <c r="AB1135" s="61">
        <v>0.15491916</v>
      </c>
      <c r="AC1135" s="62">
        <v>0.15491916</v>
      </c>
      <c r="AF1135" s="63"/>
      <c r="AG1135" s="64" t="s">
        <v>1277</v>
      </c>
      <c r="AH1135" s="64"/>
      <c r="AI1135" s="65">
        <v>4.280759E-2</v>
      </c>
      <c r="AJ1135" s="66">
        <v>4.280759E-2</v>
      </c>
    </row>
    <row r="1136" spans="25:36" ht="15.75" customHeight="1">
      <c r="Y1136" s="63"/>
      <c r="Z1136" s="64" t="s">
        <v>244</v>
      </c>
      <c r="AA1136" s="64"/>
      <c r="AB1136" s="65">
        <v>5.7501179999999999E-2</v>
      </c>
      <c r="AC1136" s="66">
        <v>5.7501179999999999E-2</v>
      </c>
      <c r="AF1136" s="63"/>
      <c r="AG1136" s="64" t="s">
        <v>1417</v>
      </c>
      <c r="AH1136" s="64"/>
      <c r="AI1136" s="65">
        <v>3.9751129999999996E-2</v>
      </c>
      <c r="AJ1136" s="66">
        <v>3.9751129999999996E-2</v>
      </c>
    </row>
    <row r="1137" spans="25:36" ht="15.75" customHeight="1">
      <c r="Y1137" s="63"/>
      <c r="Z1137" s="64" t="s">
        <v>120</v>
      </c>
      <c r="AA1137" s="64"/>
      <c r="AB1137" s="65">
        <v>2.2915439999999999E-2</v>
      </c>
      <c r="AC1137" s="66">
        <v>2.2915439999999999E-2</v>
      </c>
      <c r="AF1137" s="63"/>
      <c r="AG1137" s="64" t="s">
        <v>1331</v>
      </c>
      <c r="AH1137" s="64"/>
      <c r="AI1137" s="65">
        <v>3.9404379999999996E-2</v>
      </c>
      <c r="AJ1137" s="66">
        <v>3.9404379999999996E-2</v>
      </c>
    </row>
    <row r="1138" spans="25:36" ht="15.75" customHeight="1">
      <c r="Y1138" s="63"/>
      <c r="Z1138" s="64" t="s">
        <v>319</v>
      </c>
      <c r="AA1138" s="64"/>
      <c r="AB1138" s="65">
        <v>1.5817979999999999E-2</v>
      </c>
      <c r="AC1138" s="66">
        <v>1.5817979999999999E-2</v>
      </c>
      <c r="AF1138" s="63"/>
      <c r="AG1138" s="64" t="s">
        <v>986</v>
      </c>
      <c r="AH1138" s="64"/>
      <c r="AI1138" s="65">
        <v>3.8890690000000006E-2</v>
      </c>
      <c r="AJ1138" s="66">
        <v>3.8890690000000006E-2</v>
      </c>
    </row>
    <row r="1139" spans="25:36" ht="15.75" customHeight="1">
      <c r="Y1139" s="63"/>
      <c r="Z1139" s="64" t="s">
        <v>87</v>
      </c>
      <c r="AA1139" s="64"/>
      <c r="AB1139" s="65">
        <v>6.1745100000000002E-3</v>
      </c>
      <c r="AC1139" s="66">
        <v>6.1745100000000002E-3</v>
      </c>
      <c r="AF1139" s="63"/>
      <c r="AG1139" s="64" t="s">
        <v>1387</v>
      </c>
      <c r="AH1139" s="64"/>
      <c r="AI1139" s="65">
        <v>3.8719459999999997E-2</v>
      </c>
      <c r="AJ1139" s="66">
        <v>3.8719459999999997E-2</v>
      </c>
    </row>
    <row r="1140" spans="25:36" ht="15.75" customHeight="1">
      <c r="Y1140" s="63"/>
      <c r="Z1140" s="64" t="s">
        <v>91</v>
      </c>
      <c r="AA1140" s="64"/>
      <c r="AB1140" s="65">
        <v>5.7730400000000001E-3</v>
      </c>
      <c r="AC1140" s="66">
        <v>5.7730400000000001E-3</v>
      </c>
      <c r="AF1140" s="63"/>
      <c r="AG1140" s="64" t="s">
        <v>1123</v>
      </c>
      <c r="AH1140" s="64"/>
      <c r="AI1140" s="65">
        <v>3.5915570000000001E-2</v>
      </c>
      <c r="AJ1140" s="66">
        <v>3.5915570000000001E-2</v>
      </c>
    </row>
    <row r="1141" spans="25:36" ht="15.75" customHeight="1">
      <c r="Y1141" s="60" t="s">
        <v>1683</v>
      </c>
      <c r="Z1141" s="55"/>
      <c r="AA1141" s="60"/>
      <c r="AB1141" s="61">
        <v>0.26310131000000003</v>
      </c>
      <c r="AC1141" s="62">
        <v>0.26310131000000003</v>
      </c>
      <c r="AF1141" s="63"/>
      <c r="AG1141" s="64" t="s">
        <v>906</v>
      </c>
      <c r="AH1141" s="64"/>
      <c r="AI1141" s="65">
        <v>3.4783870000000001E-2</v>
      </c>
      <c r="AJ1141" s="66">
        <v>3.4783870000000001E-2</v>
      </c>
    </row>
    <row r="1142" spans="25:36" ht="15.75" customHeight="1">
      <c r="Y1142" s="60" t="s">
        <v>1244</v>
      </c>
      <c r="Z1142" s="60" t="s">
        <v>244</v>
      </c>
      <c r="AA1142" s="60"/>
      <c r="AB1142" s="61">
        <v>0.11517864</v>
      </c>
      <c r="AC1142" s="62">
        <v>0.11517864</v>
      </c>
      <c r="AF1142" s="63"/>
      <c r="AG1142" s="64" t="s">
        <v>896</v>
      </c>
      <c r="AH1142" s="64"/>
      <c r="AI1142" s="65">
        <v>3.4759760000000001E-2</v>
      </c>
      <c r="AJ1142" s="66">
        <v>3.4759760000000001E-2</v>
      </c>
    </row>
    <row r="1143" spans="25:36" ht="15.75" customHeight="1">
      <c r="Y1143" s="63"/>
      <c r="Z1143" s="64" t="s">
        <v>120</v>
      </c>
      <c r="AA1143" s="64"/>
      <c r="AB1143" s="65">
        <v>6.8185999999999997E-2</v>
      </c>
      <c r="AC1143" s="66">
        <v>6.8185999999999997E-2</v>
      </c>
      <c r="AF1143" s="63"/>
      <c r="AG1143" s="64" t="s">
        <v>1361</v>
      </c>
      <c r="AH1143" s="64"/>
      <c r="AI1143" s="65">
        <v>3.0958450000000002E-2</v>
      </c>
      <c r="AJ1143" s="66">
        <v>3.0958450000000002E-2</v>
      </c>
    </row>
    <row r="1144" spans="25:36" ht="15.75" customHeight="1">
      <c r="Y1144" s="63"/>
      <c r="Z1144" s="64" t="s">
        <v>217</v>
      </c>
      <c r="AA1144" s="64"/>
      <c r="AB1144" s="65">
        <v>4.7018160000000003E-2</v>
      </c>
      <c r="AC1144" s="66">
        <v>4.7018160000000003E-2</v>
      </c>
      <c r="AF1144" s="63"/>
      <c r="AG1144" s="64" t="s">
        <v>1022</v>
      </c>
      <c r="AH1144" s="64"/>
      <c r="AI1144" s="65">
        <v>3.093276E-2</v>
      </c>
      <c r="AJ1144" s="66">
        <v>3.093276E-2</v>
      </c>
    </row>
    <row r="1145" spans="25:36" ht="15.75" customHeight="1">
      <c r="Y1145" s="63"/>
      <c r="Z1145" s="64" t="s">
        <v>202</v>
      </c>
      <c r="AA1145" s="64"/>
      <c r="AB1145" s="65">
        <v>2.7949069999999999E-2</v>
      </c>
      <c r="AC1145" s="66">
        <v>2.7949069999999999E-2</v>
      </c>
      <c r="AF1145" s="63"/>
      <c r="AG1145" s="64" t="s">
        <v>1244</v>
      </c>
      <c r="AH1145" s="64"/>
      <c r="AI1145" s="65">
        <v>2.7949069999999999E-2</v>
      </c>
      <c r="AJ1145" s="66">
        <v>2.7949069999999999E-2</v>
      </c>
    </row>
    <row r="1146" spans="25:36" ht="15.75" customHeight="1">
      <c r="Y1146" s="60" t="s">
        <v>1596</v>
      </c>
      <c r="Z1146" s="55"/>
      <c r="AA1146" s="60"/>
      <c r="AB1146" s="61">
        <v>0.25833187000000002</v>
      </c>
      <c r="AC1146" s="62">
        <v>0.25833187000000002</v>
      </c>
      <c r="AF1146" s="63"/>
      <c r="AG1146" s="64" t="s">
        <v>1101</v>
      </c>
      <c r="AH1146" s="64"/>
      <c r="AI1146" s="65">
        <v>2.7824930000000001E-2</v>
      </c>
      <c r="AJ1146" s="66">
        <v>2.7824930000000001E-2</v>
      </c>
    </row>
    <row r="1147" spans="25:36" ht="15.75" customHeight="1">
      <c r="Y1147" s="60" t="s">
        <v>1245</v>
      </c>
      <c r="Z1147" s="60" t="s">
        <v>202</v>
      </c>
      <c r="AA1147" s="60"/>
      <c r="AB1147" s="61">
        <v>0.25634467999999999</v>
      </c>
      <c r="AC1147" s="62">
        <v>0.25634467999999999</v>
      </c>
      <c r="AF1147" s="63"/>
      <c r="AG1147" s="64" t="s">
        <v>1039</v>
      </c>
      <c r="AH1147" s="64"/>
      <c r="AI1147" s="65">
        <v>2.711005E-2</v>
      </c>
      <c r="AJ1147" s="66">
        <v>2.711005E-2</v>
      </c>
    </row>
    <row r="1148" spans="25:36" ht="15.75" customHeight="1">
      <c r="Y1148" s="60" t="s">
        <v>1515</v>
      </c>
      <c r="Z1148" s="55"/>
      <c r="AA1148" s="60"/>
      <c r="AB1148" s="61">
        <v>0.25634467999999999</v>
      </c>
      <c r="AC1148" s="62">
        <v>0.25634467999999999</v>
      </c>
      <c r="AF1148" s="63"/>
      <c r="AG1148" s="64" t="s">
        <v>930</v>
      </c>
      <c r="AH1148" s="64"/>
      <c r="AI1148" s="65">
        <v>2.4013720000000002E-2</v>
      </c>
      <c r="AJ1148" s="66">
        <v>2.4013720000000002E-2</v>
      </c>
    </row>
    <row r="1149" spans="25:36" ht="15.75" customHeight="1">
      <c r="Y1149" s="60" t="s">
        <v>913</v>
      </c>
      <c r="Z1149" s="60" t="s">
        <v>244</v>
      </c>
      <c r="AA1149" s="60"/>
      <c r="AB1149" s="61">
        <v>0.14782434</v>
      </c>
      <c r="AC1149" s="62">
        <v>0.14782434</v>
      </c>
      <c r="AF1149" s="63"/>
      <c r="AG1149" s="64" t="s">
        <v>979</v>
      </c>
      <c r="AH1149" s="64"/>
      <c r="AI1149" s="65">
        <v>2.3141779999999997E-2</v>
      </c>
      <c r="AJ1149" s="66">
        <v>2.3141779999999997E-2</v>
      </c>
    </row>
    <row r="1150" spans="25:36" ht="15.75" customHeight="1">
      <c r="Y1150" s="63"/>
      <c r="Z1150" s="64" t="s">
        <v>217</v>
      </c>
      <c r="AA1150" s="64"/>
      <c r="AB1150" s="65">
        <v>0.10709046000000001</v>
      </c>
      <c r="AC1150" s="66">
        <v>0.10709046000000001</v>
      </c>
      <c r="AF1150" s="63"/>
      <c r="AG1150" s="64" t="s">
        <v>1159</v>
      </c>
      <c r="AH1150" s="64"/>
      <c r="AI1150" s="65">
        <v>2.190464E-2</v>
      </c>
      <c r="AJ1150" s="66">
        <v>2.190464E-2</v>
      </c>
    </row>
    <row r="1151" spans="25:36" ht="15.75" customHeight="1">
      <c r="Y1151" s="60" t="s">
        <v>1630</v>
      </c>
      <c r="Z1151" s="55"/>
      <c r="AA1151" s="60"/>
      <c r="AB1151" s="61">
        <v>0.2549148</v>
      </c>
      <c r="AC1151" s="62">
        <v>0.2549148</v>
      </c>
      <c r="AF1151" s="63"/>
      <c r="AG1151" s="64" t="s">
        <v>1205</v>
      </c>
      <c r="AH1151" s="64"/>
      <c r="AI1151" s="65">
        <v>2.1900360000000001E-2</v>
      </c>
      <c r="AJ1151" s="66">
        <v>2.1900360000000001E-2</v>
      </c>
    </row>
    <row r="1152" spans="25:36" ht="15.75" customHeight="1">
      <c r="Y1152" s="60" t="s">
        <v>918</v>
      </c>
      <c r="Z1152" s="60" t="s">
        <v>193</v>
      </c>
      <c r="AA1152" s="60"/>
      <c r="AB1152" s="61">
        <v>4.1980649999999994E-2</v>
      </c>
      <c r="AC1152" s="62">
        <v>4.1980649999999994E-2</v>
      </c>
      <c r="AF1152" s="63"/>
      <c r="AG1152" s="64" t="s">
        <v>1002</v>
      </c>
      <c r="AH1152" s="64"/>
      <c r="AI1152" s="65">
        <v>2.0821610000000001E-2</v>
      </c>
      <c r="AJ1152" s="66">
        <v>2.0821610000000001E-2</v>
      </c>
    </row>
    <row r="1153" spans="25:36" ht="15.75" customHeight="1">
      <c r="Y1153" s="63"/>
      <c r="Z1153" s="64" t="s">
        <v>91</v>
      </c>
      <c r="AA1153" s="64"/>
      <c r="AB1153" s="65">
        <v>2.3711970000000002E-2</v>
      </c>
      <c r="AC1153" s="66">
        <v>2.3711970000000002E-2</v>
      </c>
      <c r="AF1153" s="63"/>
      <c r="AG1153" s="64" t="s">
        <v>1411</v>
      </c>
      <c r="AH1153" s="64"/>
      <c r="AI1153" s="65">
        <v>2.0140970000000001E-2</v>
      </c>
      <c r="AJ1153" s="66">
        <v>2.0140970000000001E-2</v>
      </c>
    </row>
    <row r="1154" spans="25:36" ht="15.75" customHeight="1">
      <c r="Y1154" s="63"/>
      <c r="Z1154" s="64" t="s">
        <v>138</v>
      </c>
      <c r="AA1154" s="64"/>
      <c r="AB1154" s="65">
        <v>2.0963799999999998E-2</v>
      </c>
      <c r="AC1154" s="66">
        <v>2.0963799999999998E-2</v>
      </c>
      <c r="AF1154" s="63"/>
      <c r="AG1154" s="64" t="s">
        <v>1342</v>
      </c>
      <c r="AH1154" s="64"/>
      <c r="AI1154" s="65">
        <v>1.9691490000000002E-2</v>
      </c>
      <c r="AJ1154" s="66">
        <v>1.9691490000000002E-2</v>
      </c>
    </row>
    <row r="1155" spans="25:36" ht="15.75" customHeight="1">
      <c r="Y1155" s="63"/>
      <c r="Z1155" s="64" t="s">
        <v>217</v>
      </c>
      <c r="AA1155" s="64"/>
      <c r="AB1155" s="65">
        <v>1.9232549999999998E-2</v>
      </c>
      <c r="AC1155" s="66">
        <v>1.9232549999999998E-2</v>
      </c>
      <c r="AF1155" s="63"/>
      <c r="AG1155" s="64" t="s">
        <v>904</v>
      </c>
      <c r="AH1155" s="64"/>
      <c r="AI1155" s="65">
        <v>1.9605869999999997E-2</v>
      </c>
      <c r="AJ1155" s="66">
        <v>1.9605869999999997E-2</v>
      </c>
    </row>
    <row r="1156" spans="25:36" ht="15.75" customHeight="1">
      <c r="Y1156" s="63"/>
      <c r="Z1156" s="64" t="s">
        <v>120</v>
      </c>
      <c r="AA1156" s="64"/>
      <c r="AB1156" s="65">
        <v>1.755E-2</v>
      </c>
      <c r="AC1156" s="66">
        <v>1.755E-2</v>
      </c>
      <c r="AF1156" s="63"/>
      <c r="AG1156" s="64" t="s">
        <v>1256</v>
      </c>
      <c r="AH1156" s="64"/>
      <c r="AI1156" s="65">
        <v>1.8873869999999997E-2</v>
      </c>
      <c r="AJ1156" s="66">
        <v>1.8873869999999997E-2</v>
      </c>
    </row>
    <row r="1157" spans="25:36" ht="15.75" customHeight="1">
      <c r="Y1157" s="63"/>
      <c r="Z1157" s="64" t="s">
        <v>202</v>
      </c>
      <c r="AA1157" s="64"/>
      <c r="AB1157" s="65">
        <v>1.7258779999999998E-2</v>
      </c>
      <c r="AC1157" s="66">
        <v>1.7258779999999998E-2</v>
      </c>
      <c r="AF1157" s="63"/>
      <c r="AG1157" s="64" t="s">
        <v>1131</v>
      </c>
      <c r="AH1157" s="64"/>
      <c r="AI1157" s="65">
        <v>1.8826759999999998E-2</v>
      </c>
      <c r="AJ1157" s="66">
        <v>1.8826759999999998E-2</v>
      </c>
    </row>
    <row r="1158" spans="25:36" ht="15.75" customHeight="1">
      <c r="Y1158" s="63"/>
      <c r="Z1158" s="64" t="s">
        <v>87</v>
      </c>
      <c r="AA1158" s="64"/>
      <c r="AB1158" s="65">
        <v>1.6236199999999999E-2</v>
      </c>
      <c r="AC1158" s="66">
        <v>1.6236199999999999E-2</v>
      </c>
      <c r="AF1158" s="63"/>
      <c r="AG1158" s="64" t="s">
        <v>1291</v>
      </c>
      <c r="AH1158" s="64"/>
      <c r="AI1158" s="65">
        <v>1.861701E-2</v>
      </c>
      <c r="AJ1158" s="66">
        <v>1.861701E-2</v>
      </c>
    </row>
    <row r="1159" spans="25:36" ht="15.75" customHeight="1">
      <c r="Y1159" s="63"/>
      <c r="Z1159" s="64" t="s">
        <v>128</v>
      </c>
      <c r="AA1159" s="64"/>
      <c r="AB1159" s="65">
        <v>1.6114200000000002E-2</v>
      </c>
      <c r="AC1159" s="66">
        <v>1.6114200000000002E-2</v>
      </c>
      <c r="AF1159" s="63"/>
      <c r="AG1159" s="64" t="s">
        <v>918</v>
      </c>
      <c r="AH1159" s="64"/>
      <c r="AI1159" s="65">
        <v>1.7258779999999998E-2</v>
      </c>
      <c r="AJ1159" s="66">
        <v>1.7258779999999998E-2</v>
      </c>
    </row>
    <row r="1160" spans="25:36" ht="15.75" customHeight="1">
      <c r="Y1160" s="63"/>
      <c r="Z1160" s="64" t="s">
        <v>61</v>
      </c>
      <c r="AA1160" s="64"/>
      <c r="AB1160" s="65">
        <v>1.5502999999999999E-2</v>
      </c>
      <c r="AC1160" s="66">
        <v>1.5502999999999999E-2</v>
      </c>
      <c r="AF1160" s="63"/>
      <c r="AG1160" s="64" t="s">
        <v>1298</v>
      </c>
      <c r="AH1160" s="64"/>
      <c r="AI1160" s="65">
        <v>1.7123029999999997E-2</v>
      </c>
      <c r="AJ1160" s="66">
        <v>1.7123029999999997E-2</v>
      </c>
    </row>
    <row r="1161" spans="25:36" ht="15.75" customHeight="1">
      <c r="Y1161" s="63"/>
      <c r="Z1161" s="64" t="s">
        <v>244</v>
      </c>
      <c r="AA1161" s="64"/>
      <c r="AB1161" s="65">
        <v>1.494228E-2</v>
      </c>
      <c r="AC1161" s="66">
        <v>1.494228E-2</v>
      </c>
      <c r="AF1161" s="63"/>
      <c r="AG1161" s="64" t="s">
        <v>1225</v>
      </c>
      <c r="AH1161" s="64"/>
      <c r="AI1161" s="65">
        <v>1.7105909999999998E-2</v>
      </c>
      <c r="AJ1161" s="66">
        <v>1.7105909999999998E-2</v>
      </c>
    </row>
    <row r="1162" spans="25:36" ht="15.75" customHeight="1">
      <c r="Y1162" s="63"/>
      <c r="Z1162" s="64" t="s">
        <v>172</v>
      </c>
      <c r="AA1162" s="64"/>
      <c r="AB1162" s="65">
        <v>1.314543E-2</v>
      </c>
      <c r="AC1162" s="66">
        <v>1.314543E-2</v>
      </c>
      <c r="AF1162" s="63"/>
      <c r="AG1162" s="64" t="s">
        <v>1125</v>
      </c>
      <c r="AH1162" s="64"/>
      <c r="AI1162" s="65">
        <v>1.6087090000000002E-2</v>
      </c>
      <c r="AJ1162" s="66">
        <v>1.6087090000000002E-2</v>
      </c>
    </row>
    <row r="1163" spans="25:36" ht="15.75" customHeight="1">
      <c r="Y1163" s="63"/>
      <c r="Z1163" s="64" t="s">
        <v>161</v>
      </c>
      <c r="AA1163" s="64"/>
      <c r="AB1163" s="65">
        <v>1.104606E-2</v>
      </c>
      <c r="AC1163" s="66">
        <v>1.104606E-2</v>
      </c>
      <c r="AF1163" s="63"/>
      <c r="AG1163" s="64" t="s">
        <v>1033</v>
      </c>
      <c r="AH1163" s="64"/>
      <c r="AI1163" s="65">
        <v>1.5496350000000001E-2</v>
      </c>
      <c r="AJ1163" s="66">
        <v>1.5496350000000001E-2</v>
      </c>
    </row>
    <row r="1164" spans="25:36" ht="15.75" customHeight="1">
      <c r="Y1164" s="63"/>
      <c r="Z1164" s="64" t="s">
        <v>167</v>
      </c>
      <c r="AA1164" s="64"/>
      <c r="AB1164" s="65">
        <v>1.074315E-2</v>
      </c>
      <c r="AC1164" s="66">
        <v>1.074315E-2</v>
      </c>
      <c r="AF1164" s="63"/>
      <c r="AG1164" s="64" t="s">
        <v>1400</v>
      </c>
      <c r="AH1164" s="64"/>
      <c r="AI1164" s="65">
        <v>1.4481809999999999E-2</v>
      </c>
      <c r="AJ1164" s="66">
        <v>1.4481809999999999E-2</v>
      </c>
    </row>
    <row r="1165" spans="25:36" ht="15.75" customHeight="1">
      <c r="Y1165" s="63"/>
      <c r="Z1165" s="64" t="s">
        <v>306</v>
      </c>
      <c r="AA1165" s="64"/>
      <c r="AB1165" s="65">
        <v>8.1674999999999994E-3</v>
      </c>
      <c r="AC1165" s="66">
        <v>8.1674999999999994E-3</v>
      </c>
      <c r="AF1165" s="63"/>
      <c r="AG1165" s="64" t="s">
        <v>1348</v>
      </c>
      <c r="AH1165" s="64"/>
      <c r="AI1165" s="65">
        <v>1.3869660000000001E-2</v>
      </c>
      <c r="AJ1165" s="66">
        <v>1.3869660000000001E-2</v>
      </c>
    </row>
    <row r="1166" spans="25:36" ht="15.75" customHeight="1">
      <c r="Y1166" s="63"/>
      <c r="Z1166" s="64" t="s">
        <v>330</v>
      </c>
      <c r="AA1166" s="64"/>
      <c r="AB1166" s="65">
        <v>5.4402299999999999E-3</v>
      </c>
      <c r="AC1166" s="66">
        <v>5.4402299999999999E-3</v>
      </c>
      <c r="AF1166" s="63"/>
      <c r="AG1166" s="64" t="s">
        <v>1019</v>
      </c>
      <c r="AH1166" s="64"/>
      <c r="AI1166" s="65">
        <v>1.3313159999999999E-2</v>
      </c>
      <c r="AJ1166" s="66">
        <v>1.3313159999999999E-2</v>
      </c>
    </row>
    <row r="1167" spans="25:36" ht="15.75" customHeight="1">
      <c r="Y1167" s="60" t="s">
        <v>1580</v>
      </c>
      <c r="Z1167" s="55"/>
      <c r="AA1167" s="60"/>
      <c r="AB1167" s="61">
        <v>0.25203579999999998</v>
      </c>
      <c r="AC1167" s="62">
        <v>0.25203579999999998</v>
      </c>
      <c r="AF1167" s="63"/>
      <c r="AG1167" s="64" t="s">
        <v>1069</v>
      </c>
      <c r="AH1167" s="64"/>
      <c r="AI1167" s="65">
        <v>1.2979259999999999E-2</v>
      </c>
      <c r="AJ1167" s="66">
        <v>1.2979259999999999E-2</v>
      </c>
    </row>
    <row r="1168" spans="25:36" ht="15.75" customHeight="1">
      <c r="Y1168" s="60" t="s">
        <v>904</v>
      </c>
      <c r="Z1168" s="60" t="s">
        <v>172</v>
      </c>
      <c r="AA1168" s="60"/>
      <c r="AB1168" s="61">
        <v>8.6831500000000006E-2</v>
      </c>
      <c r="AC1168" s="62">
        <v>8.6831500000000006E-2</v>
      </c>
      <c r="AF1168" s="63"/>
      <c r="AG1168" s="64" t="s">
        <v>1314</v>
      </c>
      <c r="AH1168" s="64"/>
      <c r="AI1168" s="65">
        <v>1.2135950000000001E-2</v>
      </c>
      <c r="AJ1168" s="66">
        <v>1.2135950000000001E-2</v>
      </c>
    </row>
    <row r="1169" spans="25:36" ht="15.75" customHeight="1">
      <c r="Y1169" s="63"/>
      <c r="Z1169" s="64" t="s">
        <v>120</v>
      </c>
      <c r="AA1169" s="64"/>
      <c r="AB1169" s="65">
        <v>8.1726380000000001E-2</v>
      </c>
      <c r="AC1169" s="66">
        <v>8.1726380000000001E-2</v>
      </c>
      <c r="AF1169" s="63"/>
      <c r="AG1169" s="64" t="s">
        <v>1266</v>
      </c>
      <c r="AH1169" s="64"/>
      <c r="AI1169" s="65">
        <v>1.2093139999999999E-2</v>
      </c>
      <c r="AJ1169" s="66">
        <v>1.2093139999999999E-2</v>
      </c>
    </row>
    <row r="1170" spans="25:36" ht="15.75" customHeight="1">
      <c r="Y1170" s="63"/>
      <c r="Z1170" s="64" t="s">
        <v>217</v>
      </c>
      <c r="AA1170" s="64"/>
      <c r="AB1170" s="65">
        <v>4.1559839999999994E-2</v>
      </c>
      <c r="AC1170" s="66">
        <v>4.1559839999999994E-2</v>
      </c>
      <c r="AF1170" s="63"/>
      <c r="AG1170" s="64" t="s">
        <v>973</v>
      </c>
      <c r="AH1170" s="64"/>
      <c r="AI1170" s="65">
        <v>1.1579450000000002E-2</v>
      </c>
      <c r="AJ1170" s="66">
        <v>1.1579450000000002E-2</v>
      </c>
    </row>
    <row r="1171" spans="25:36" ht="15.75" customHeight="1">
      <c r="Y1171" s="63"/>
      <c r="Z1171" s="64" t="s">
        <v>202</v>
      </c>
      <c r="AA1171" s="64"/>
      <c r="AB1171" s="65">
        <v>1.9605869999999997E-2</v>
      </c>
      <c r="AC1171" s="66">
        <v>1.9605869999999997E-2</v>
      </c>
      <c r="AF1171" s="63"/>
      <c r="AG1171" s="64" t="s">
        <v>1339</v>
      </c>
      <c r="AH1171" s="64"/>
      <c r="AI1171" s="65">
        <v>1.147243E-2</v>
      </c>
      <c r="AJ1171" s="66">
        <v>1.147243E-2</v>
      </c>
    </row>
    <row r="1172" spans="25:36" ht="15.75" customHeight="1">
      <c r="Y1172" s="63"/>
      <c r="Z1172" s="64" t="s">
        <v>244</v>
      </c>
      <c r="AA1172" s="64"/>
      <c r="AB1172" s="65">
        <v>1.0017450000000001E-2</v>
      </c>
      <c r="AC1172" s="66">
        <v>1.0017450000000001E-2</v>
      </c>
      <c r="AF1172" s="63"/>
      <c r="AG1172" s="64" t="s">
        <v>911</v>
      </c>
      <c r="AH1172" s="64"/>
      <c r="AI1172" s="65">
        <v>1.127124E-2</v>
      </c>
      <c r="AJ1172" s="66">
        <v>1.127124E-2</v>
      </c>
    </row>
    <row r="1173" spans="25:36" ht="15.75" customHeight="1">
      <c r="Y1173" s="63"/>
      <c r="Z1173" s="64" t="s">
        <v>164</v>
      </c>
      <c r="AA1173" s="64"/>
      <c r="AB1173" s="65">
        <v>7.1961000000000004E-3</v>
      </c>
      <c r="AC1173" s="66">
        <v>7.1961000000000004E-3</v>
      </c>
      <c r="AF1173" s="63"/>
      <c r="AG1173" s="64" t="s">
        <v>905</v>
      </c>
      <c r="AH1173" s="64"/>
      <c r="AI1173" s="65">
        <v>1.108452E-2</v>
      </c>
      <c r="AJ1173" s="66">
        <v>1.108452E-2</v>
      </c>
    </row>
    <row r="1174" spans="25:36" ht="15.75" customHeight="1">
      <c r="Y1174" s="63"/>
      <c r="Z1174" s="64" t="s">
        <v>138</v>
      </c>
      <c r="AA1174" s="64"/>
      <c r="AB1174" s="65">
        <v>1.0514000000000001E-3</v>
      </c>
      <c r="AC1174" s="66">
        <v>1.0514000000000001E-3</v>
      </c>
      <c r="AF1174" s="63"/>
      <c r="AG1174" s="64" t="s">
        <v>937</v>
      </c>
      <c r="AH1174" s="64"/>
      <c r="AI1174" s="65">
        <v>1.095874E-2</v>
      </c>
      <c r="AJ1174" s="66">
        <v>1.095874E-2</v>
      </c>
    </row>
    <row r="1175" spans="25:36" ht="15.75" customHeight="1">
      <c r="Y1175" s="60" t="s">
        <v>1637</v>
      </c>
      <c r="Z1175" s="55"/>
      <c r="AA1175" s="60"/>
      <c r="AB1175" s="61">
        <v>0.24798854000000001</v>
      </c>
      <c r="AC1175" s="62">
        <v>0.24798854000000001</v>
      </c>
      <c r="AF1175" s="63"/>
      <c r="AG1175" s="64" t="s">
        <v>1144</v>
      </c>
      <c r="AH1175" s="64"/>
      <c r="AI1175" s="65">
        <v>1.037656E-2</v>
      </c>
      <c r="AJ1175" s="66">
        <v>1.037656E-2</v>
      </c>
    </row>
    <row r="1176" spans="25:36" ht="15.75" customHeight="1">
      <c r="Y1176" s="60" t="s">
        <v>1092</v>
      </c>
      <c r="Z1176" s="60" t="s">
        <v>53</v>
      </c>
      <c r="AA1176" s="60"/>
      <c r="AB1176" s="61">
        <v>9.0993000000000004E-2</v>
      </c>
      <c r="AC1176" s="62">
        <v>9.0993000000000004E-2</v>
      </c>
      <c r="AF1176" s="63"/>
      <c r="AG1176" s="64" t="s">
        <v>1023</v>
      </c>
      <c r="AH1176" s="64"/>
      <c r="AI1176" s="65">
        <v>1.023101E-2</v>
      </c>
      <c r="AJ1176" s="66">
        <v>1.023101E-2</v>
      </c>
    </row>
    <row r="1177" spans="25:36" ht="15.75" customHeight="1">
      <c r="Y1177" s="63"/>
      <c r="Z1177" s="64" t="s">
        <v>128</v>
      </c>
      <c r="AA1177" s="64"/>
      <c r="AB1177" s="65">
        <v>7.2136439999999996E-2</v>
      </c>
      <c r="AC1177" s="66">
        <v>7.2136439999999996E-2</v>
      </c>
      <c r="AF1177" s="63"/>
      <c r="AG1177" s="64" t="s">
        <v>1142</v>
      </c>
      <c r="AH1177" s="64"/>
      <c r="AI1177" s="65">
        <v>1.006406E-2</v>
      </c>
      <c r="AJ1177" s="66">
        <v>1.006406E-2</v>
      </c>
    </row>
    <row r="1178" spans="25:36" ht="15.75" customHeight="1">
      <c r="Y1178" s="63"/>
      <c r="Z1178" s="64" t="s">
        <v>202</v>
      </c>
      <c r="AA1178" s="64"/>
      <c r="AB1178" s="65">
        <v>5.0127680000000001E-2</v>
      </c>
      <c r="AC1178" s="66">
        <v>5.0127680000000001E-2</v>
      </c>
      <c r="AF1178" s="63"/>
      <c r="AG1178" s="64" t="s">
        <v>1029</v>
      </c>
      <c r="AH1178" s="64"/>
      <c r="AI1178" s="65">
        <v>1.0057180000000001E-2</v>
      </c>
      <c r="AJ1178" s="66">
        <v>1.0057180000000001E-2</v>
      </c>
    </row>
    <row r="1179" spans="25:36" ht="15.75" customHeight="1">
      <c r="Y1179" s="63"/>
      <c r="Z1179" s="64" t="s">
        <v>193</v>
      </c>
      <c r="AA1179" s="64"/>
      <c r="AB1179" s="65">
        <v>2.8510959999999998E-2</v>
      </c>
      <c r="AC1179" s="66">
        <v>2.8510959999999998E-2</v>
      </c>
      <c r="AF1179" s="63"/>
      <c r="AG1179" s="64" t="s">
        <v>1378</v>
      </c>
      <c r="AH1179" s="64"/>
      <c r="AI1179" s="65">
        <v>9.5931799999999998E-3</v>
      </c>
      <c r="AJ1179" s="66">
        <v>9.5931799999999998E-3</v>
      </c>
    </row>
    <row r="1180" spans="25:36" ht="15.75" customHeight="1">
      <c r="Y1180" s="60" t="s">
        <v>1578</v>
      </c>
      <c r="Z1180" s="55"/>
      <c r="AA1180" s="60"/>
      <c r="AB1180" s="61">
        <v>0.24176808</v>
      </c>
      <c r="AC1180" s="62">
        <v>0.24176808</v>
      </c>
      <c r="AF1180" s="63"/>
      <c r="AG1180" s="64" t="s">
        <v>1363</v>
      </c>
      <c r="AH1180" s="64"/>
      <c r="AI1180" s="65">
        <v>9.5888999999999992E-3</v>
      </c>
      <c r="AJ1180" s="66">
        <v>9.5888999999999992E-3</v>
      </c>
    </row>
    <row r="1181" spans="25:36" ht="15.75" customHeight="1">
      <c r="Y1181" s="60" t="s">
        <v>1336</v>
      </c>
      <c r="Z1181" s="60" t="s">
        <v>244</v>
      </c>
      <c r="AA1181" s="60"/>
      <c r="AB1181" s="61">
        <v>0.23757120000000001</v>
      </c>
      <c r="AC1181" s="62">
        <v>0.23757120000000001</v>
      </c>
      <c r="AF1181" s="63"/>
      <c r="AG1181" s="64" t="s">
        <v>1359</v>
      </c>
      <c r="AH1181" s="64"/>
      <c r="AI1181" s="65">
        <v>9.2507199999999987E-3</v>
      </c>
      <c r="AJ1181" s="66">
        <v>9.2507199999999987E-3</v>
      </c>
    </row>
    <row r="1182" spans="25:36" ht="15.75" customHeight="1">
      <c r="Y1182" s="60" t="s">
        <v>1610</v>
      </c>
      <c r="Z1182" s="55"/>
      <c r="AA1182" s="60"/>
      <c r="AB1182" s="61">
        <v>0.23757120000000001</v>
      </c>
      <c r="AC1182" s="62">
        <v>0.23757120000000001</v>
      </c>
      <c r="AF1182" s="63"/>
      <c r="AG1182" s="64" t="s">
        <v>1047</v>
      </c>
      <c r="AH1182" s="64"/>
      <c r="AI1182" s="65">
        <v>8.7884E-3</v>
      </c>
      <c r="AJ1182" s="66">
        <v>8.7884E-3</v>
      </c>
    </row>
    <row r="1183" spans="25:36" ht="15.75" customHeight="1">
      <c r="Y1183" s="60" t="s">
        <v>1180</v>
      </c>
      <c r="Z1183" s="60" t="s">
        <v>319</v>
      </c>
      <c r="AA1183" s="60"/>
      <c r="AB1183" s="61">
        <v>0.23277229999999999</v>
      </c>
      <c r="AC1183" s="62">
        <v>0.23277229999999999</v>
      </c>
      <c r="AF1183" s="63"/>
      <c r="AG1183" s="64" t="s">
        <v>1052</v>
      </c>
      <c r="AH1183" s="64"/>
      <c r="AI1183" s="65">
        <v>8.6300100000000005E-3</v>
      </c>
      <c r="AJ1183" s="66">
        <v>8.6300100000000005E-3</v>
      </c>
    </row>
    <row r="1184" spans="25:36" ht="15.75" customHeight="1">
      <c r="Y1184" s="60" t="s">
        <v>1812</v>
      </c>
      <c r="Z1184" s="55"/>
      <c r="AA1184" s="60"/>
      <c r="AB1184" s="61">
        <v>0.23277229999999999</v>
      </c>
      <c r="AC1184" s="62">
        <v>0.23277229999999999</v>
      </c>
      <c r="AF1184" s="63"/>
      <c r="AG1184" s="64" t="s">
        <v>1048</v>
      </c>
      <c r="AH1184" s="64"/>
      <c r="AI1184" s="65">
        <v>8.5615200000000013E-3</v>
      </c>
      <c r="AJ1184" s="66">
        <v>8.5615200000000013E-3</v>
      </c>
    </row>
    <row r="1185" spans="25:36" ht="15.75" customHeight="1">
      <c r="Y1185" s="60" t="s">
        <v>1214</v>
      </c>
      <c r="Z1185" s="60" t="s">
        <v>217</v>
      </c>
      <c r="AA1185" s="60"/>
      <c r="AB1185" s="61">
        <v>0.14109894000000001</v>
      </c>
      <c r="AC1185" s="62">
        <v>0.14109894000000001</v>
      </c>
      <c r="AF1185" s="63"/>
      <c r="AG1185" s="64" t="s">
        <v>992</v>
      </c>
      <c r="AH1185" s="64"/>
      <c r="AI1185" s="65">
        <v>7.1317400000000001E-3</v>
      </c>
      <c r="AJ1185" s="66">
        <v>7.1317400000000001E-3</v>
      </c>
    </row>
    <row r="1186" spans="25:36" ht="15.75" customHeight="1">
      <c r="Y1186" s="63"/>
      <c r="Z1186" s="64" t="s">
        <v>244</v>
      </c>
      <c r="AA1186" s="64"/>
      <c r="AB1186" s="65">
        <v>8.7645059999999997E-2</v>
      </c>
      <c r="AC1186" s="66">
        <v>8.7645059999999997E-2</v>
      </c>
      <c r="AF1186" s="63"/>
      <c r="AG1186" s="64" t="s">
        <v>1116</v>
      </c>
      <c r="AH1186" s="64"/>
      <c r="AI1186" s="65">
        <v>6.7165100000000002E-3</v>
      </c>
      <c r="AJ1186" s="66">
        <v>6.7165100000000002E-3</v>
      </c>
    </row>
    <row r="1187" spans="25:36" ht="15.75" customHeight="1">
      <c r="Y1187" s="60" t="s">
        <v>1656</v>
      </c>
      <c r="Z1187" s="55"/>
      <c r="AA1187" s="60"/>
      <c r="AB1187" s="61">
        <v>0.228744</v>
      </c>
      <c r="AC1187" s="62">
        <v>0.228744</v>
      </c>
      <c r="AF1187" s="63"/>
      <c r="AG1187" s="64" t="s">
        <v>1293</v>
      </c>
      <c r="AH1187" s="64"/>
      <c r="AI1187" s="65">
        <v>6.1642900000000002E-3</v>
      </c>
      <c r="AJ1187" s="66">
        <v>6.1642900000000002E-3</v>
      </c>
    </row>
    <row r="1188" spans="25:36" ht="15.75" customHeight="1">
      <c r="Y1188" s="60" t="s">
        <v>1125</v>
      </c>
      <c r="Z1188" s="60" t="s">
        <v>244</v>
      </c>
      <c r="AA1188" s="60"/>
      <c r="AB1188" s="61">
        <v>0.13747805999999999</v>
      </c>
      <c r="AC1188" s="62">
        <v>0.13747805999999999</v>
      </c>
      <c r="AF1188" s="63"/>
      <c r="AG1188" s="64" t="s">
        <v>982</v>
      </c>
      <c r="AH1188" s="64"/>
      <c r="AI1188" s="65">
        <v>5.9973400000000003E-3</v>
      </c>
      <c r="AJ1188" s="66">
        <v>5.9973400000000003E-3</v>
      </c>
    </row>
    <row r="1189" spans="25:36" ht="15.75" customHeight="1">
      <c r="Y1189" s="63"/>
      <c r="Z1189" s="64" t="s">
        <v>217</v>
      </c>
      <c r="AA1189" s="64"/>
      <c r="AB1189" s="65">
        <v>6.6936240000000008E-2</v>
      </c>
      <c r="AC1189" s="66">
        <v>6.6936240000000008E-2</v>
      </c>
      <c r="AF1189" s="63"/>
      <c r="AG1189" s="64" t="s">
        <v>1227</v>
      </c>
      <c r="AH1189" s="64"/>
      <c r="AI1189" s="65">
        <v>4.6061000000000001E-3</v>
      </c>
      <c r="AJ1189" s="66">
        <v>4.6061000000000001E-3</v>
      </c>
    </row>
    <row r="1190" spans="25:36" ht="15.75" customHeight="1">
      <c r="Y1190" s="63"/>
      <c r="Z1190" s="64" t="s">
        <v>202</v>
      </c>
      <c r="AA1190" s="64"/>
      <c r="AB1190" s="65">
        <v>1.6087090000000002E-2</v>
      </c>
      <c r="AC1190" s="66">
        <v>1.6087090000000002E-2</v>
      </c>
      <c r="AF1190" s="63"/>
      <c r="AG1190" s="64" t="s">
        <v>1012</v>
      </c>
      <c r="AH1190" s="64"/>
      <c r="AI1190" s="65">
        <v>4.5590100000000005E-3</v>
      </c>
      <c r="AJ1190" s="66">
        <v>4.5590100000000005E-3</v>
      </c>
    </row>
    <row r="1191" spans="25:36" ht="15.75" customHeight="1">
      <c r="Y1191" s="60" t="s">
        <v>1602</v>
      </c>
      <c r="Z1191" s="55"/>
      <c r="AA1191" s="60"/>
      <c r="AB1191" s="61">
        <v>0.22050138999999999</v>
      </c>
      <c r="AC1191" s="62">
        <v>0.22050138999999999</v>
      </c>
      <c r="AF1191" s="63"/>
      <c r="AG1191" s="64" t="s">
        <v>1208</v>
      </c>
      <c r="AH1191" s="64"/>
      <c r="AI1191" s="65">
        <v>3.9939499999999996E-3</v>
      </c>
      <c r="AJ1191" s="66">
        <v>3.9939499999999996E-3</v>
      </c>
    </row>
    <row r="1192" spans="25:36" ht="15.75" customHeight="1">
      <c r="Y1192" s="60" t="s">
        <v>1313</v>
      </c>
      <c r="Z1192" s="60" t="s">
        <v>217</v>
      </c>
      <c r="AA1192" s="60"/>
      <c r="AB1192" s="61">
        <v>0.17100000000000001</v>
      </c>
      <c r="AC1192" s="62">
        <v>0.17100000000000001</v>
      </c>
      <c r="AF1192" s="63"/>
      <c r="AG1192" s="64" t="s">
        <v>1228</v>
      </c>
      <c r="AH1192" s="64"/>
      <c r="AI1192" s="65">
        <v>3.9083299999999998E-3</v>
      </c>
      <c r="AJ1192" s="66">
        <v>3.9083299999999998E-3</v>
      </c>
    </row>
    <row r="1193" spans="25:36" ht="15.75" customHeight="1">
      <c r="Y1193" s="63"/>
      <c r="Z1193" s="64" t="s">
        <v>91</v>
      </c>
      <c r="AA1193" s="64"/>
      <c r="AB1193" s="65">
        <v>4.8300000000000003E-2</v>
      </c>
      <c r="AC1193" s="66">
        <v>4.8300000000000003E-2</v>
      </c>
      <c r="AF1193" s="63"/>
      <c r="AG1193" s="64" t="s">
        <v>892</v>
      </c>
      <c r="AH1193" s="64"/>
      <c r="AI1193" s="65">
        <v>3.4246100000000002E-3</v>
      </c>
      <c r="AJ1193" s="66">
        <v>3.4246100000000002E-3</v>
      </c>
    </row>
    <row r="1194" spans="25:36" ht="15.75" customHeight="1">
      <c r="Y1194" s="60" t="s">
        <v>1741</v>
      </c>
      <c r="Z1194" s="55"/>
      <c r="AA1194" s="60"/>
      <c r="AB1194" s="61">
        <v>0.21930000000000002</v>
      </c>
      <c r="AC1194" s="62">
        <v>0.21930000000000002</v>
      </c>
      <c r="AF1194" s="63"/>
      <c r="AG1194" s="64" t="s">
        <v>1119</v>
      </c>
      <c r="AH1194" s="64"/>
      <c r="AI1194" s="65">
        <v>3.3389899999999996E-3</v>
      </c>
      <c r="AJ1194" s="66">
        <v>3.3389899999999996E-3</v>
      </c>
    </row>
    <row r="1195" spans="25:36" ht="15.75" customHeight="1">
      <c r="Y1195" s="60" t="s">
        <v>930</v>
      </c>
      <c r="Z1195" s="60" t="s">
        <v>193</v>
      </c>
      <c r="AA1195" s="60"/>
      <c r="AB1195" s="61">
        <v>4.4477589999999997E-2</v>
      </c>
      <c r="AC1195" s="62">
        <v>4.4477589999999997E-2</v>
      </c>
      <c r="AF1195" s="63"/>
      <c r="AG1195" s="64" t="s">
        <v>1284</v>
      </c>
      <c r="AH1195" s="64"/>
      <c r="AI1195" s="65">
        <v>2.9023499999999997E-3</v>
      </c>
      <c r="AJ1195" s="66">
        <v>2.9023499999999997E-3</v>
      </c>
    </row>
    <row r="1196" spans="25:36" ht="15.75" customHeight="1">
      <c r="Y1196" s="63"/>
      <c r="Z1196" s="64" t="s">
        <v>172</v>
      </c>
      <c r="AA1196" s="64"/>
      <c r="AB1196" s="65">
        <v>3.865147E-2</v>
      </c>
      <c r="AC1196" s="66">
        <v>3.865147E-2</v>
      </c>
      <c r="AF1196" s="63"/>
      <c r="AG1196" s="64" t="s">
        <v>1212</v>
      </c>
      <c r="AH1196" s="64"/>
      <c r="AI1196" s="65">
        <v>2.1018499999999997E-3</v>
      </c>
      <c r="AJ1196" s="66">
        <v>2.1018499999999997E-3</v>
      </c>
    </row>
    <row r="1197" spans="25:36" ht="15.75" customHeight="1">
      <c r="Y1197" s="63"/>
      <c r="Z1197" s="64" t="s">
        <v>202</v>
      </c>
      <c r="AA1197" s="64"/>
      <c r="AB1197" s="65">
        <v>2.4013720000000002E-2</v>
      </c>
      <c r="AC1197" s="66">
        <v>2.4013720000000002E-2</v>
      </c>
      <c r="AF1197" s="63"/>
      <c r="AG1197" s="64" t="s">
        <v>884</v>
      </c>
      <c r="AH1197" s="64"/>
      <c r="AI1197" s="65">
        <v>1.84929E-3</v>
      </c>
      <c r="AJ1197" s="66">
        <v>1.84929E-3</v>
      </c>
    </row>
    <row r="1198" spans="25:36" ht="15.75" customHeight="1">
      <c r="Y1198" s="63"/>
      <c r="Z1198" s="64" t="s">
        <v>87</v>
      </c>
      <c r="AA1198" s="64"/>
      <c r="AB1198" s="65">
        <v>2.1478110000000002E-2</v>
      </c>
      <c r="AC1198" s="66">
        <v>2.1478110000000002E-2</v>
      </c>
      <c r="AF1198" s="63"/>
      <c r="AG1198" s="64" t="s">
        <v>1118</v>
      </c>
      <c r="AH1198" s="64"/>
      <c r="AI1198" s="65">
        <v>1.7722300000000001E-3</v>
      </c>
      <c r="AJ1198" s="66">
        <v>1.7722300000000001E-3</v>
      </c>
    </row>
    <row r="1199" spans="25:36" ht="15.75" customHeight="1">
      <c r="Y1199" s="63"/>
      <c r="Z1199" s="64" t="s">
        <v>244</v>
      </c>
      <c r="AA1199" s="64"/>
      <c r="AB1199" s="65">
        <v>2.122725E-2</v>
      </c>
      <c r="AC1199" s="66">
        <v>2.122725E-2</v>
      </c>
      <c r="AF1199" s="63"/>
      <c r="AG1199" s="64" t="s">
        <v>935</v>
      </c>
      <c r="AH1199" s="64"/>
      <c r="AI1199" s="65">
        <v>1.6737799999999999E-3</v>
      </c>
      <c r="AJ1199" s="66">
        <v>1.6737799999999999E-3</v>
      </c>
    </row>
    <row r="1200" spans="25:36" ht="15.75" customHeight="1">
      <c r="Y1200" s="63"/>
      <c r="Z1200" s="64" t="s">
        <v>45</v>
      </c>
      <c r="AA1200" s="64"/>
      <c r="AB1200" s="65">
        <v>2.0846569999999998E-2</v>
      </c>
      <c r="AC1200" s="66">
        <v>2.0846569999999998E-2</v>
      </c>
      <c r="AF1200" s="63"/>
      <c r="AG1200" s="64" t="s">
        <v>1021</v>
      </c>
      <c r="AH1200" s="64"/>
      <c r="AI1200" s="65">
        <v>1.50683E-3</v>
      </c>
      <c r="AJ1200" s="66">
        <v>1.50683E-3</v>
      </c>
    </row>
    <row r="1201" spans="25:36" ht="15.75" customHeight="1">
      <c r="Y1201" s="63"/>
      <c r="Z1201" s="64" t="s">
        <v>217</v>
      </c>
      <c r="AA1201" s="64"/>
      <c r="AB1201" s="65">
        <v>1.7696E-2</v>
      </c>
      <c r="AC1201" s="66">
        <v>1.7696E-2</v>
      </c>
      <c r="AF1201" s="63"/>
      <c r="AG1201" s="64" t="s">
        <v>1317</v>
      </c>
      <c r="AH1201" s="64"/>
      <c r="AI1201" s="65">
        <v>1.3612799999999999E-3</v>
      </c>
      <c r="AJ1201" s="66">
        <v>1.3612799999999999E-3</v>
      </c>
    </row>
    <row r="1202" spans="25:36" ht="15.75" customHeight="1">
      <c r="Y1202" s="63"/>
      <c r="Z1202" s="64" t="s">
        <v>164</v>
      </c>
      <c r="AA1202" s="64"/>
      <c r="AB1202" s="65">
        <v>9.3966699999999993E-3</v>
      </c>
      <c r="AC1202" s="66">
        <v>9.3966699999999993E-3</v>
      </c>
      <c r="AF1202" s="63"/>
      <c r="AG1202" s="64" t="s">
        <v>1347</v>
      </c>
      <c r="AH1202" s="64"/>
      <c r="AI1202" s="65">
        <v>1.0573499999999999E-3</v>
      </c>
      <c r="AJ1202" s="66">
        <v>1.0573499999999999E-3</v>
      </c>
    </row>
    <row r="1203" spans="25:36" ht="15.75" customHeight="1">
      <c r="Y1203" s="63"/>
      <c r="Z1203" s="64" t="s">
        <v>61</v>
      </c>
      <c r="AA1203" s="64"/>
      <c r="AB1203" s="65">
        <v>2.2964999999999999E-3</v>
      </c>
      <c r="AC1203" s="66">
        <v>2.2964999999999999E-3</v>
      </c>
      <c r="AF1203" s="63"/>
      <c r="AG1203" s="64" t="s">
        <v>1247</v>
      </c>
      <c r="AH1203" s="64"/>
      <c r="AI1203" s="65">
        <v>9.9741999999999995E-4</v>
      </c>
      <c r="AJ1203" s="66">
        <v>9.9741999999999995E-4</v>
      </c>
    </row>
    <row r="1204" spans="25:36" ht="15.75" customHeight="1">
      <c r="Y1204" s="63"/>
      <c r="Z1204" s="64" t="s">
        <v>138</v>
      </c>
      <c r="AA1204" s="64"/>
      <c r="AB1204" s="65">
        <v>3.3325E-4</v>
      </c>
      <c r="AC1204" s="66">
        <v>3.3325E-4</v>
      </c>
      <c r="AF1204" s="63"/>
      <c r="AG1204" s="64" t="s">
        <v>1287</v>
      </c>
      <c r="AH1204" s="64"/>
      <c r="AI1204" s="65">
        <v>9.8457000000000015E-4</v>
      </c>
      <c r="AJ1204" s="66">
        <v>9.8457000000000015E-4</v>
      </c>
    </row>
    <row r="1205" spans="25:36" ht="15.75" customHeight="1">
      <c r="Y1205" s="60" t="s">
        <v>1609</v>
      </c>
      <c r="Z1205" s="55"/>
      <c r="AA1205" s="60"/>
      <c r="AB1205" s="61">
        <v>0.20041713</v>
      </c>
      <c r="AC1205" s="62">
        <v>0.20041713</v>
      </c>
      <c r="AF1205" s="63"/>
      <c r="AG1205" s="64" t="s">
        <v>1155</v>
      </c>
      <c r="AH1205" s="64"/>
      <c r="AI1205" s="65">
        <v>8.4759000000000006E-4</v>
      </c>
      <c r="AJ1205" s="66">
        <v>8.4759000000000006E-4</v>
      </c>
    </row>
    <row r="1206" spans="25:36" ht="15.75" customHeight="1">
      <c r="Y1206" s="60" t="s">
        <v>1167</v>
      </c>
      <c r="Z1206" s="60" t="s">
        <v>138</v>
      </c>
      <c r="AA1206" s="60"/>
      <c r="AB1206" s="61">
        <v>0.20032001000000002</v>
      </c>
      <c r="AC1206" s="62">
        <v>0.20032001000000002</v>
      </c>
      <c r="AF1206" s="63"/>
      <c r="AG1206" s="64" t="s">
        <v>984</v>
      </c>
      <c r="AH1206" s="64"/>
      <c r="AI1206" s="65">
        <v>6.6352000000000002E-4</v>
      </c>
      <c r="AJ1206" s="66">
        <v>6.6352000000000002E-4</v>
      </c>
    </row>
    <row r="1207" spans="25:36" ht="15.75" customHeight="1">
      <c r="Y1207" s="60" t="s">
        <v>1628</v>
      </c>
      <c r="Z1207" s="55"/>
      <c r="AA1207" s="60"/>
      <c r="AB1207" s="61">
        <v>0.20032001000000002</v>
      </c>
      <c r="AC1207" s="62">
        <v>0.20032001000000002</v>
      </c>
      <c r="AF1207" s="63"/>
      <c r="AG1207" s="64" t="s">
        <v>983</v>
      </c>
      <c r="AH1207" s="64"/>
      <c r="AI1207" s="65">
        <v>6.6352000000000002E-4</v>
      </c>
      <c r="AJ1207" s="66">
        <v>6.6352000000000002E-4</v>
      </c>
    </row>
    <row r="1208" spans="25:36" ht="15.75" customHeight="1">
      <c r="Y1208" s="60" t="s">
        <v>1096</v>
      </c>
      <c r="Z1208" s="60" t="s">
        <v>244</v>
      </c>
      <c r="AA1208" s="60"/>
      <c r="AB1208" s="61">
        <v>0.20005407</v>
      </c>
      <c r="AC1208" s="62">
        <v>0.20005407</v>
      </c>
      <c r="AF1208" s="63"/>
      <c r="AG1208" s="64" t="s">
        <v>995</v>
      </c>
      <c r="AH1208" s="64"/>
      <c r="AI1208" s="65">
        <v>6.4210999999999999E-4</v>
      </c>
      <c r="AJ1208" s="66">
        <v>6.4210999999999999E-4</v>
      </c>
    </row>
    <row r="1209" spans="25:36" ht="15.75" customHeight="1">
      <c r="Y1209" s="60" t="s">
        <v>1616</v>
      </c>
      <c r="Z1209" s="55"/>
      <c r="AA1209" s="60"/>
      <c r="AB1209" s="61">
        <v>0.20005407</v>
      </c>
      <c r="AC1209" s="62">
        <v>0.20005407</v>
      </c>
      <c r="AF1209" s="63"/>
      <c r="AG1209" s="64" t="s">
        <v>1365</v>
      </c>
      <c r="AH1209" s="64"/>
      <c r="AI1209" s="65">
        <v>5.5650000000000003E-4</v>
      </c>
      <c r="AJ1209" s="66">
        <v>5.5650000000000003E-4</v>
      </c>
    </row>
    <row r="1210" spans="25:36" ht="15.75" customHeight="1">
      <c r="Y1210" s="60" t="s">
        <v>1170</v>
      </c>
      <c r="Z1210" s="60" t="s">
        <v>138</v>
      </c>
      <c r="AA1210" s="60"/>
      <c r="AB1210" s="61">
        <v>0.16900000000000001</v>
      </c>
      <c r="AC1210" s="62">
        <v>0.16900000000000001</v>
      </c>
      <c r="AF1210" s="63"/>
      <c r="AG1210" s="64" t="s">
        <v>978</v>
      </c>
      <c r="AH1210" s="64"/>
      <c r="AI1210" s="65">
        <v>4.2808000000000001E-4</v>
      </c>
      <c r="AJ1210" s="66">
        <v>4.2808000000000001E-4</v>
      </c>
    </row>
    <row r="1211" spans="25:36" ht="15.75" customHeight="1">
      <c r="Y1211" s="63"/>
      <c r="Z1211" s="64" t="s">
        <v>172</v>
      </c>
      <c r="AA1211" s="64"/>
      <c r="AB1211" s="65">
        <v>3.0516419999999999E-2</v>
      </c>
      <c r="AC1211" s="66">
        <v>3.0516419999999999E-2</v>
      </c>
      <c r="AF1211" s="63"/>
      <c r="AG1211" s="64" t="s">
        <v>1051</v>
      </c>
      <c r="AH1211" s="64"/>
      <c r="AI1211" s="65">
        <v>4.2808000000000001E-4</v>
      </c>
      <c r="AJ1211" s="66">
        <v>4.2808000000000001E-4</v>
      </c>
    </row>
    <row r="1212" spans="25:36" ht="15.75" customHeight="1">
      <c r="Y1212" s="60" t="s">
        <v>1642</v>
      </c>
      <c r="Z1212" s="55"/>
      <c r="AA1212" s="60"/>
      <c r="AB1212" s="61">
        <v>0.19951642</v>
      </c>
      <c r="AC1212" s="62">
        <v>0.19951642</v>
      </c>
      <c r="AF1212" s="63"/>
      <c r="AG1212" s="64" t="s">
        <v>954</v>
      </c>
      <c r="AH1212" s="64"/>
      <c r="AI1212" s="65">
        <v>2.8681000000000003E-4</v>
      </c>
      <c r="AJ1212" s="66">
        <v>2.8681000000000003E-4</v>
      </c>
    </row>
    <row r="1213" spans="25:36" ht="15.75" customHeight="1">
      <c r="Y1213" s="60" t="s">
        <v>1177</v>
      </c>
      <c r="Z1213" s="60" t="s">
        <v>187</v>
      </c>
      <c r="AA1213" s="60">
        <v>0.11100000000000002</v>
      </c>
      <c r="AB1213" s="61"/>
      <c r="AC1213" s="62">
        <v>0.11100000000000002</v>
      </c>
      <c r="AF1213" s="63"/>
      <c r="AG1213" s="64" t="s">
        <v>1389</v>
      </c>
      <c r="AH1213" s="64"/>
      <c r="AI1213" s="65">
        <v>2.3544000000000001E-4</v>
      </c>
      <c r="AJ1213" s="66">
        <v>2.3544000000000001E-4</v>
      </c>
    </row>
    <row r="1214" spans="25:36" ht="15.75" customHeight="1">
      <c r="Y1214" s="63"/>
      <c r="Z1214" s="64" t="s">
        <v>45</v>
      </c>
      <c r="AA1214" s="64">
        <v>8.3999999999999991E-2</v>
      </c>
      <c r="AB1214" s="65"/>
      <c r="AC1214" s="66">
        <v>8.3999999999999991E-2</v>
      </c>
      <c r="AF1214" s="63"/>
      <c r="AG1214" s="64" t="s">
        <v>1390</v>
      </c>
      <c r="AH1214" s="64"/>
      <c r="AI1214" s="65">
        <v>2.1831999999999998E-4</v>
      </c>
      <c r="AJ1214" s="66">
        <v>2.1831999999999998E-4</v>
      </c>
    </row>
    <row r="1215" spans="25:36" ht="15.75" customHeight="1">
      <c r="Y1215" s="60" t="s">
        <v>1653</v>
      </c>
      <c r="Z1215" s="55"/>
      <c r="AA1215" s="60">
        <v>0.19500000000000001</v>
      </c>
      <c r="AB1215" s="61"/>
      <c r="AC1215" s="62">
        <v>0.19500000000000001</v>
      </c>
      <c r="AF1215" s="63"/>
      <c r="AG1215" s="64" t="s">
        <v>1404</v>
      </c>
      <c r="AH1215" s="64"/>
      <c r="AI1215" s="65">
        <v>1.7123E-4</v>
      </c>
      <c r="AJ1215" s="66">
        <v>1.7123E-4</v>
      </c>
    </row>
    <row r="1216" spans="25:36" ht="15.75" customHeight="1">
      <c r="Y1216" s="60" t="s">
        <v>1019</v>
      </c>
      <c r="Z1216" s="60" t="s">
        <v>217</v>
      </c>
      <c r="AA1216" s="60"/>
      <c r="AB1216" s="61">
        <v>0.10681344</v>
      </c>
      <c r="AC1216" s="62">
        <v>0.10681344</v>
      </c>
      <c r="AF1216" s="63"/>
      <c r="AG1216" s="64" t="s">
        <v>1114</v>
      </c>
      <c r="AH1216" s="64"/>
      <c r="AI1216" s="65">
        <v>1.5411000000000003E-4</v>
      </c>
      <c r="AJ1216" s="66">
        <v>1.5411000000000003E-4</v>
      </c>
    </row>
    <row r="1217" spans="25:36" ht="15.75" customHeight="1">
      <c r="Y1217" s="63"/>
      <c r="Z1217" s="64" t="s">
        <v>244</v>
      </c>
      <c r="AA1217" s="64"/>
      <c r="AB1217" s="65">
        <v>7.0254360000000002E-2</v>
      </c>
      <c r="AC1217" s="66">
        <v>7.0254360000000002E-2</v>
      </c>
      <c r="AF1217" s="63"/>
      <c r="AG1217" s="64" t="s">
        <v>1074</v>
      </c>
      <c r="AH1217" s="64"/>
      <c r="AI1217" s="65">
        <v>8.562000000000001E-5</v>
      </c>
      <c r="AJ1217" s="66">
        <v>8.562000000000001E-5</v>
      </c>
    </row>
    <row r="1218" spans="25:36" ht="15.75" customHeight="1">
      <c r="Y1218" s="63"/>
      <c r="Z1218" s="64" t="s">
        <v>202</v>
      </c>
      <c r="AA1218" s="64"/>
      <c r="AB1218" s="65">
        <v>1.3313159999999999E-2</v>
      </c>
      <c r="AC1218" s="66">
        <v>1.3313159999999999E-2</v>
      </c>
      <c r="AF1218" s="63"/>
      <c r="AG1218" s="64" t="s">
        <v>1213</v>
      </c>
      <c r="AH1218" s="64"/>
      <c r="AI1218" s="65">
        <v>4.2810000000000005E-5</v>
      </c>
      <c r="AJ1218" s="66">
        <v>4.2810000000000005E-5</v>
      </c>
    </row>
    <row r="1219" spans="25:36" ht="15.75" customHeight="1">
      <c r="Y1219" s="60" t="s">
        <v>1624</v>
      </c>
      <c r="Z1219" s="55"/>
      <c r="AA1219" s="60"/>
      <c r="AB1219" s="61">
        <v>0.19038095999999999</v>
      </c>
      <c r="AC1219" s="62">
        <v>0.19038095999999999</v>
      </c>
      <c r="AF1219" s="63"/>
      <c r="AG1219" s="64" t="s">
        <v>1133</v>
      </c>
      <c r="AH1219" s="64"/>
      <c r="AI1219" s="65">
        <v>2.1399999999999998E-5</v>
      </c>
      <c r="AJ1219" s="66">
        <v>2.1399999999999998E-5</v>
      </c>
    </row>
    <row r="1220" spans="25:36" ht="15.75" customHeight="1">
      <c r="Y1220" s="60" t="s">
        <v>2087</v>
      </c>
      <c r="Z1220" s="60" t="s">
        <v>120</v>
      </c>
      <c r="AA1220" s="60"/>
      <c r="AB1220" s="61">
        <v>0.18643000000000001</v>
      </c>
      <c r="AC1220" s="62">
        <v>0.18643000000000001</v>
      </c>
      <c r="AF1220" s="63"/>
      <c r="AG1220" s="64" t="s">
        <v>1268</v>
      </c>
      <c r="AH1220" s="64"/>
      <c r="AI1220" s="65">
        <v>1.7120000000000002E-5</v>
      </c>
      <c r="AJ1220" s="66">
        <v>1.7120000000000002E-5</v>
      </c>
    </row>
    <row r="1221" spans="25:36" ht="15.75" customHeight="1">
      <c r="Y1221" s="60" t="s">
        <v>2135</v>
      </c>
      <c r="Z1221" s="55"/>
      <c r="AA1221" s="60"/>
      <c r="AB1221" s="61">
        <v>0.18643000000000001</v>
      </c>
      <c r="AC1221" s="62">
        <v>0.18643000000000001</v>
      </c>
      <c r="AF1221" s="63"/>
      <c r="AG1221" s="64" t="s">
        <v>1220</v>
      </c>
      <c r="AH1221" s="64"/>
      <c r="AI1221" s="65">
        <v>1.7120000000000002E-5</v>
      </c>
      <c r="AJ1221" s="66">
        <v>1.7120000000000002E-5</v>
      </c>
    </row>
    <row r="1222" spans="25:36" ht="15.75" customHeight="1">
      <c r="Y1222" s="60" t="s">
        <v>2030</v>
      </c>
      <c r="Z1222" s="60" t="s">
        <v>120</v>
      </c>
      <c r="AA1222" s="60"/>
      <c r="AB1222" s="61">
        <v>0.18643000000000001</v>
      </c>
      <c r="AC1222" s="62">
        <v>0.18643000000000001</v>
      </c>
      <c r="AF1222" s="60" t="s">
        <v>1431</v>
      </c>
      <c r="AG1222" s="55"/>
      <c r="AH1222" s="60"/>
      <c r="AI1222" s="61">
        <v>19.038701259999989</v>
      </c>
      <c r="AJ1222" s="62">
        <v>19.038701259999989</v>
      </c>
    </row>
    <row r="1223" spans="25:36" ht="15.75" customHeight="1">
      <c r="Y1223" s="60" t="s">
        <v>2136</v>
      </c>
      <c r="Z1223" s="55"/>
      <c r="AA1223" s="60"/>
      <c r="AB1223" s="61">
        <v>0.18643000000000001</v>
      </c>
      <c r="AC1223" s="62">
        <v>0.18643000000000001</v>
      </c>
      <c r="AF1223" s="60" t="s">
        <v>87</v>
      </c>
      <c r="AG1223" s="60" t="s">
        <v>1129</v>
      </c>
      <c r="AH1223" s="60"/>
      <c r="AI1223" s="61">
        <v>5.6231786900000005</v>
      </c>
      <c r="AJ1223" s="62">
        <v>5.6231786900000005</v>
      </c>
    </row>
    <row r="1224" spans="25:36" ht="15.75" customHeight="1">
      <c r="Y1224" s="60" t="s">
        <v>2076</v>
      </c>
      <c r="Z1224" s="60" t="s">
        <v>172</v>
      </c>
      <c r="AA1224" s="60"/>
      <c r="AB1224" s="61">
        <v>0.17927814</v>
      </c>
      <c r="AC1224" s="62">
        <v>0.17927814</v>
      </c>
      <c r="AF1224" s="63"/>
      <c r="AG1224" s="64" t="s">
        <v>1200</v>
      </c>
      <c r="AH1224" s="64"/>
      <c r="AI1224" s="65">
        <v>1.65514491</v>
      </c>
      <c r="AJ1224" s="66">
        <v>1.65514491</v>
      </c>
    </row>
    <row r="1225" spans="25:36" ht="15.75" customHeight="1">
      <c r="Y1225" s="60" t="s">
        <v>2137</v>
      </c>
      <c r="Z1225" s="55"/>
      <c r="AA1225" s="60"/>
      <c r="AB1225" s="61">
        <v>0.17927814</v>
      </c>
      <c r="AC1225" s="62">
        <v>0.17927814</v>
      </c>
      <c r="AF1225" s="63"/>
      <c r="AG1225" s="64" t="s">
        <v>1379</v>
      </c>
      <c r="AH1225" s="64"/>
      <c r="AI1225" s="65">
        <v>1.3332463799999998</v>
      </c>
      <c r="AJ1225" s="66">
        <v>1.3332463799999998</v>
      </c>
    </row>
    <row r="1226" spans="25:36" ht="15.75" customHeight="1">
      <c r="Y1226" s="60" t="s">
        <v>1256</v>
      </c>
      <c r="Z1226" s="60" t="s">
        <v>217</v>
      </c>
      <c r="AA1226" s="60"/>
      <c r="AB1226" s="61">
        <v>9.3044520000000006E-2</v>
      </c>
      <c r="AC1226" s="62">
        <v>9.3044520000000006E-2</v>
      </c>
      <c r="AF1226" s="63"/>
      <c r="AG1226" s="64" t="s">
        <v>1043</v>
      </c>
      <c r="AH1226" s="64"/>
      <c r="AI1226" s="65">
        <v>1.1882837099999999</v>
      </c>
      <c r="AJ1226" s="66">
        <v>1.1882837099999999</v>
      </c>
    </row>
    <row r="1227" spans="25:36" ht="15.75" customHeight="1">
      <c r="Y1227" s="63"/>
      <c r="Z1227" s="64" t="s">
        <v>244</v>
      </c>
      <c r="AA1227" s="64"/>
      <c r="AB1227" s="65">
        <v>6.4077780000000001E-2</v>
      </c>
      <c r="AC1227" s="66">
        <v>6.4077780000000001E-2</v>
      </c>
      <c r="AF1227" s="63"/>
      <c r="AG1227" s="64" t="s">
        <v>952</v>
      </c>
      <c r="AH1227" s="64"/>
      <c r="AI1227" s="65">
        <v>0.84791250000000018</v>
      </c>
      <c r="AJ1227" s="66">
        <v>0.84791250000000018</v>
      </c>
    </row>
    <row r="1228" spans="25:36" ht="15.75" customHeight="1">
      <c r="Y1228" s="63"/>
      <c r="Z1228" s="64" t="s">
        <v>202</v>
      </c>
      <c r="AA1228" s="64"/>
      <c r="AB1228" s="65">
        <v>1.8873869999999997E-2</v>
      </c>
      <c r="AC1228" s="66">
        <v>1.8873869999999997E-2</v>
      </c>
      <c r="AF1228" s="63"/>
      <c r="AG1228" s="64" t="s">
        <v>1325</v>
      </c>
      <c r="AH1228" s="64"/>
      <c r="AI1228" s="65">
        <v>0.76806544999999993</v>
      </c>
      <c r="AJ1228" s="66">
        <v>0.76806544999999993</v>
      </c>
    </row>
    <row r="1229" spans="25:36" ht="15.75" customHeight="1">
      <c r="Y1229" s="60" t="s">
        <v>1615</v>
      </c>
      <c r="Z1229" s="55"/>
      <c r="AA1229" s="60"/>
      <c r="AB1229" s="61">
        <v>0.17599616999999998</v>
      </c>
      <c r="AC1229" s="62">
        <v>0.17599616999999998</v>
      </c>
      <c r="AF1229" s="63"/>
      <c r="AG1229" s="64" t="s">
        <v>1334</v>
      </c>
      <c r="AH1229" s="64"/>
      <c r="AI1229" s="65">
        <v>0.50463897999999996</v>
      </c>
      <c r="AJ1229" s="66">
        <v>0.50463897999999996</v>
      </c>
    </row>
    <row r="1230" spans="25:36" ht="15.75" customHeight="1">
      <c r="Y1230" s="60" t="s">
        <v>2095</v>
      </c>
      <c r="Z1230" s="60" t="s">
        <v>172</v>
      </c>
      <c r="AA1230" s="60"/>
      <c r="AB1230" s="61">
        <v>0.17377404999999999</v>
      </c>
      <c r="AC1230" s="62">
        <v>0.17377404999999999</v>
      </c>
      <c r="AF1230" s="63"/>
      <c r="AG1230" s="64" t="s">
        <v>1386</v>
      </c>
      <c r="AH1230" s="64"/>
      <c r="AI1230" s="65">
        <v>0.50217893999999996</v>
      </c>
      <c r="AJ1230" s="66">
        <v>0.50217893999999996</v>
      </c>
    </row>
    <row r="1231" spans="25:36" ht="15.75" customHeight="1">
      <c r="Y1231" s="60" t="s">
        <v>2138</v>
      </c>
      <c r="Z1231" s="55"/>
      <c r="AA1231" s="60"/>
      <c r="AB1231" s="61">
        <v>0.17377404999999999</v>
      </c>
      <c r="AC1231" s="62">
        <v>0.17377404999999999</v>
      </c>
      <c r="AF1231" s="63"/>
      <c r="AG1231" s="64" t="s">
        <v>1073</v>
      </c>
      <c r="AH1231" s="64"/>
      <c r="AI1231" s="65">
        <v>0.35502734999999996</v>
      </c>
      <c r="AJ1231" s="66">
        <v>0.35502734999999996</v>
      </c>
    </row>
    <row r="1232" spans="25:36" ht="15.75" customHeight="1">
      <c r="Y1232" s="60" t="s">
        <v>957</v>
      </c>
      <c r="Z1232" s="60" t="s">
        <v>244</v>
      </c>
      <c r="AA1232" s="60"/>
      <c r="AB1232" s="61">
        <v>0.16742532000000002</v>
      </c>
      <c r="AC1232" s="62">
        <v>0.16742532000000002</v>
      </c>
      <c r="AF1232" s="63"/>
      <c r="AG1232" s="64" t="s">
        <v>1352</v>
      </c>
      <c r="AH1232" s="64"/>
      <c r="AI1232" s="65">
        <v>0.32398784000000003</v>
      </c>
      <c r="AJ1232" s="66">
        <v>0.32398784000000003</v>
      </c>
    </row>
    <row r="1233" spans="25:36" ht="15.75" customHeight="1">
      <c r="Y1233" s="60" t="s">
        <v>1626</v>
      </c>
      <c r="Z1233" s="55"/>
      <c r="AA1233" s="60"/>
      <c r="AB1233" s="61">
        <v>0.16742532000000002</v>
      </c>
      <c r="AC1233" s="62">
        <v>0.16742532000000002</v>
      </c>
      <c r="AF1233" s="63"/>
      <c r="AG1233" s="64" t="s">
        <v>911</v>
      </c>
      <c r="AH1233" s="64"/>
      <c r="AI1233" s="65">
        <v>0.28979265999999998</v>
      </c>
      <c r="AJ1233" s="66">
        <v>0.28979265999999998</v>
      </c>
    </row>
    <row r="1234" spans="25:36" ht="15.75" customHeight="1">
      <c r="Y1234" s="60" t="s">
        <v>1049</v>
      </c>
      <c r="Z1234" s="60" t="s">
        <v>217</v>
      </c>
      <c r="AA1234" s="60"/>
      <c r="AB1234" s="61">
        <v>5.9408820000000001E-2</v>
      </c>
      <c r="AC1234" s="62">
        <v>5.9408820000000001E-2</v>
      </c>
      <c r="AF1234" s="63"/>
      <c r="AG1234" s="64" t="s">
        <v>956</v>
      </c>
      <c r="AH1234" s="64"/>
      <c r="AI1234" s="65">
        <v>0.26058949999999997</v>
      </c>
      <c r="AJ1234" s="66">
        <v>0.26058949999999997</v>
      </c>
    </row>
    <row r="1235" spans="25:36" ht="15.75" customHeight="1">
      <c r="Y1235" s="63"/>
      <c r="Z1235" s="64" t="s">
        <v>202</v>
      </c>
      <c r="AA1235" s="64"/>
      <c r="AB1235" s="65">
        <v>5.7362169999999997E-2</v>
      </c>
      <c r="AC1235" s="66">
        <v>5.7362169999999997E-2</v>
      </c>
      <c r="AF1235" s="63"/>
      <c r="AG1235" s="64" t="s">
        <v>994</v>
      </c>
      <c r="AH1235" s="64"/>
      <c r="AI1235" s="65">
        <v>0.21645659</v>
      </c>
      <c r="AJ1235" s="66">
        <v>0.21645659</v>
      </c>
    </row>
    <row r="1236" spans="25:36" ht="15.75" customHeight="1">
      <c r="Y1236" s="63"/>
      <c r="Z1236" s="64" t="s">
        <v>193</v>
      </c>
      <c r="AA1236" s="64"/>
      <c r="AB1236" s="65">
        <v>2.788202E-2</v>
      </c>
      <c r="AC1236" s="66">
        <v>2.788202E-2</v>
      </c>
      <c r="AF1236" s="63"/>
      <c r="AG1236" s="64" t="s">
        <v>1132</v>
      </c>
      <c r="AH1236" s="64"/>
      <c r="AI1236" s="65">
        <v>0.13673480999999998</v>
      </c>
      <c r="AJ1236" s="66">
        <v>0.13673480999999998</v>
      </c>
    </row>
    <row r="1237" spans="25:36" ht="15.75" customHeight="1">
      <c r="Y1237" s="63"/>
      <c r="Z1237" s="64" t="s">
        <v>61</v>
      </c>
      <c r="AA1237" s="64"/>
      <c r="AB1237" s="65">
        <v>1.00944E-2</v>
      </c>
      <c r="AC1237" s="66">
        <v>1.00944E-2</v>
      </c>
      <c r="AF1237" s="63"/>
      <c r="AG1237" s="64" t="s">
        <v>1401</v>
      </c>
      <c r="AH1237" s="64"/>
      <c r="AI1237" s="65">
        <v>0.12116400999999999</v>
      </c>
      <c r="AJ1237" s="66">
        <v>0.12116400999999999</v>
      </c>
    </row>
    <row r="1238" spans="25:36" ht="15.75" customHeight="1">
      <c r="Y1238" s="63"/>
      <c r="Z1238" s="64" t="s">
        <v>87</v>
      </c>
      <c r="AA1238" s="64"/>
      <c r="AB1238" s="65">
        <v>7.8653799999999999E-3</v>
      </c>
      <c r="AC1238" s="66">
        <v>7.8653799999999999E-3</v>
      </c>
      <c r="AF1238" s="63"/>
      <c r="AG1238" s="64" t="s">
        <v>922</v>
      </c>
      <c r="AH1238" s="64"/>
      <c r="AI1238" s="65">
        <v>0.10873853</v>
      </c>
      <c r="AJ1238" s="66">
        <v>0.10873853</v>
      </c>
    </row>
    <row r="1239" spans="25:36" ht="15.75" customHeight="1">
      <c r="Y1239" s="63"/>
      <c r="Z1239" s="64" t="s">
        <v>310</v>
      </c>
      <c r="AA1239" s="64"/>
      <c r="AB1239" s="65">
        <v>4.7910000000000001E-3</v>
      </c>
      <c r="AC1239" s="66">
        <v>4.7910000000000001E-3</v>
      </c>
      <c r="AF1239" s="63"/>
      <c r="AG1239" s="64" t="s">
        <v>1349</v>
      </c>
      <c r="AH1239" s="64"/>
      <c r="AI1239" s="65">
        <v>0.10254975</v>
      </c>
      <c r="AJ1239" s="66">
        <v>0.10254975</v>
      </c>
    </row>
    <row r="1240" spans="25:36" ht="15.75" customHeight="1">
      <c r="Y1240" s="60" t="s">
        <v>1574</v>
      </c>
      <c r="Z1240" s="55"/>
      <c r="AA1240" s="60"/>
      <c r="AB1240" s="61">
        <v>0.16740379</v>
      </c>
      <c r="AC1240" s="62">
        <v>0.16740379</v>
      </c>
      <c r="AF1240" s="63"/>
      <c r="AG1240" s="64" t="s">
        <v>1237</v>
      </c>
      <c r="AH1240" s="64"/>
      <c r="AI1240" s="65">
        <v>9.9985770000000002E-2</v>
      </c>
      <c r="AJ1240" s="66">
        <v>9.9985770000000002E-2</v>
      </c>
    </row>
    <row r="1241" spans="25:36" ht="15.75" customHeight="1">
      <c r="Y1241" s="60" t="s">
        <v>1199</v>
      </c>
      <c r="Z1241" s="60" t="s">
        <v>91</v>
      </c>
      <c r="AA1241" s="60"/>
      <c r="AB1241" s="61">
        <v>0.166376</v>
      </c>
      <c r="AC1241" s="62">
        <v>0.166376</v>
      </c>
      <c r="AF1241" s="63"/>
      <c r="AG1241" s="64" t="s">
        <v>1387</v>
      </c>
      <c r="AH1241" s="64"/>
      <c r="AI1241" s="65">
        <v>9.3412830000000002E-2</v>
      </c>
      <c r="AJ1241" s="66">
        <v>9.3412830000000002E-2</v>
      </c>
    </row>
    <row r="1242" spans="25:36" ht="15.75" customHeight="1">
      <c r="Y1242" s="60" t="s">
        <v>1760</v>
      </c>
      <c r="Z1242" s="55"/>
      <c r="AA1242" s="60"/>
      <c r="AB1242" s="61">
        <v>0.166376</v>
      </c>
      <c r="AC1242" s="62">
        <v>0.166376</v>
      </c>
      <c r="AF1242" s="63"/>
      <c r="AG1242" s="64" t="s">
        <v>896</v>
      </c>
      <c r="AH1242" s="64"/>
      <c r="AI1242" s="65">
        <v>8.9689279999999996E-2</v>
      </c>
      <c r="AJ1242" s="66">
        <v>8.9689279999999996E-2</v>
      </c>
    </row>
    <row r="1243" spans="25:36" ht="15.75" customHeight="1">
      <c r="Y1243" s="60" t="s">
        <v>1193</v>
      </c>
      <c r="Z1243" s="60" t="s">
        <v>217</v>
      </c>
      <c r="AA1243" s="60"/>
      <c r="AB1243" s="61">
        <v>0.1643994</v>
      </c>
      <c r="AC1243" s="62">
        <v>0.1643994</v>
      </c>
      <c r="AF1243" s="63"/>
      <c r="AG1243" s="64" t="s">
        <v>1310</v>
      </c>
      <c r="AH1243" s="64"/>
      <c r="AI1243" s="65">
        <v>8.5969440000000008E-2</v>
      </c>
      <c r="AJ1243" s="66">
        <v>8.5969440000000008E-2</v>
      </c>
    </row>
    <row r="1244" spans="25:36" ht="15.75" customHeight="1">
      <c r="Y1244" s="63"/>
      <c r="Z1244" s="64" t="s">
        <v>53</v>
      </c>
      <c r="AA1244" s="64"/>
      <c r="AB1244" s="65">
        <v>1.6169999999999999E-3</v>
      </c>
      <c r="AC1244" s="66">
        <v>1.6169999999999999E-3</v>
      </c>
      <c r="AF1244" s="63"/>
      <c r="AG1244" s="64" t="s">
        <v>1210</v>
      </c>
      <c r="AH1244" s="64"/>
      <c r="AI1244" s="65">
        <v>6.9135000000000002E-2</v>
      </c>
      <c r="AJ1244" s="66">
        <v>6.9135000000000002E-2</v>
      </c>
    </row>
    <row r="1245" spans="25:36" ht="15.75" customHeight="1">
      <c r="Y1245" s="60" t="s">
        <v>1754</v>
      </c>
      <c r="Z1245" s="55"/>
      <c r="AA1245" s="60"/>
      <c r="AB1245" s="61">
        <v>0.16601640000000001</v>
      </c>
      <c r="AC1245" s="62">
        <v>0.16601640000000001</v>
      </c>
      <c r="AF1245" s="63"/>
      <c r="AG1245" s="64" t="s">
        <v>901</v>
      </c>
      <c r="AH1245" s="64"/>
      <c r="AI1245" s="65">
        <v>6.6612679999999994E-2</v>
      </c>
      <c r="AJ1245" s="66">
        <v>6.6612679999999994E-2</v>
      </c>
    </row>
    <row r="1246" spans="25:36" ht="15.75" customHeight="1">
      <c r="Y1246" s="60" t="s">
        <v>2103</v>
      </c>
      <c r="Z1246" s="60" t="s">
        <v>38</v>
      </c>
      <c r="AA1246" s="60"/>
      <c r="AB1246" s="61">
        <v>0.165968</v>
      </c>
      <c r="AC1246" s="62">
        <v>0.165968</v>
      </c>
      <c r="AF1246" s="63"/>
      <c r="AG1246" s="64" t="s">
        <v>933</v>
      </c>
      <c r="AH1246" s="64"/>
      <c r="AI1246" s="65">
        <v>6.2875899999999998E-2</v>
      </c>
      <c r="AJ1246" s="66">
        <v>6.2875899999999998E-2</v>
      </c>
    </row>
    <row r="1247" spans="25:36" ht="15.75" customHeight="1">
      <c r="Y1247" s="60" t="s">
        <v>2139</v>
      </c>
      <c r="Z1247" s="55"/>
      <c r="AA1247" s="60"/>
      <c r="AB1247" s="61">
        <v>0.165968</v>
      </c>
      <c r="AC1247" s="62">
        <v>0.165968</v>
      </c>
      <c r="AF1247" s="63"/>
      <c r="AG1247" s="64" t="s">
        <v>1362</v>
      </c>
      <c r="AH1247" s="64"/>
      <c r="AI1247" s="65">
        <v>6.2803159999999997E-2</v>
      </c>
      <c r="AJ1247" s="66">
        <v>6.2803159999999997E-2</v>
      </c>
    </row>
    <row r="1248" spans="25:36" ht="15.75" customHeight="1">
      <c r="Y1248" s="60" t="s">
        <v>2090</v>
      </c>
      <c r="Z1248" s="60" t="s">
        <v>38</v>
      </c>
      <c r="AA1248" s="60"/>
      <c r="AB1248" s="61">
        <v>0.165968</v>
      </c>
      <c r="AC1248" s="62">
        <v>0.165968</v>
      </c>
      <c r="AF1248" s="63"/>
      <c r="AG1248" s="64" t="s">
        <v>1201</v>
      </c>
      <c r="AH1248" s="64"/>
      <c r="AI1248" s="65">
        <v>5.9245349999999995E-2</v>
      </c>
      <c r="AJ1248" s="66">
        <v>5.9245349999999995E-2</v>
      </c>
    </row>
    <row r="1249" spans="25:36" ht="15.75" customHeight="1">
      <c r="Y1249" s="60" t="s">
        <v>2140</v>
      </c>
      <c r="Z1249" s="55"/>
      <c r="AA1249" s="60"/>
      <c r="AB1249" s="61">
        <v>0.165968</v>
      </c>
      <c r="AC1249" s="62">
        <v>0.165968</v>
      </c>
      <c r="AF1249" s="63"/>
      <c r="AG1249" s="64" t="s">
        <v>1160</v>
      </c>
      <c r="AH1249" s="64"/>
      <c r="AI1249" s="65">
        <v>5.827736E-2</v>
      </c>
      <c r="AJ1249" s="66">
        <v>5.827736E-2</v>
      </c>
    </row>
    <row r="1250" spans="25:36" ht="15.75" customHeight="1">
      <c r="Y1250" s="60" t="s">
        <v>974</v>
      </c>
      <c r="Z1250" s="60" t="s">
        <v>91</v>
      </c>
      <c r="AA1250" s="60"/>
      <c r="AB1250" s="61">
        <v>0.154</v>
      </c>
      <c r="AC1250" s="62">
        <v>0.154</v>
      </c>
      <c r="AF1250" s="63"/>
      <c r="AG1250" s="64" t="s">
        <v>1163</v>
      </c>
      <c r="AH1250" s="64"/>
      <c r="AI1250" s="65">
        <v>5.5797480000000003E-2</v>
      </c>
      <c r="AJ1250" s="66">
        <v>5.5797480000000003E-2</v>
      </c>
    </row>
    <row r="1251" spans="25:36" ht="15.75" customHeight="1">
      <c r="Y1251" s="63"/>
      <c r="Z1251" s="64" t="s">
        <v>330</v>
      </c>
      <c r="AA1251" s="64"/>
      <c r="AB1251" s="65">
        <v>1.1194559999999999E-2</v>
      </c>
      <c r="AC1251" s="66">
        <v>1.1194559999999999E-2</v>
      </c>
      <c r="AF1251" s="63"/>
      <c r="AG1251" s="64" t="s">
        <v>1309</v>
      </c>
      <c r="AH1251" s="64"/>
      <c r="AI1251" s="65">
        <v>4.133146E-2</v>
      </c>
      <c r="AJ1251" s="66">
        <v>4.133146E-2</v>
      </c>
    </row>
    <row r="1252" spans="25:36" ht="15.75" customHeight="1">
      <c r="Y1252" s="60" t="s">
        <v>1462</v>
      </c>
      <c r="Z1252" s="55"/>
      <c r="AA1252" s="60"/>
      <c r="AB1252" s="61">
        <v>0.16519455999999999</v>
      </c>
      <c r="AC1252" s="62">
        <v>0.16519455999999999</v>
      </c>
      <c r="AF1252" s="63"/>
      <c r="AG1252" s="64" t="s">
        <v>1098</v>
      </c>
      <c r="AH1252" s="64"/>
      <c r="AI1252" s="65">
        <v>4.0694960000000002E-2</v>
      </c>
      <c r="AJ1252" s="66">
        <v>4.0694960000000002E-2</v>
      </c>
    </row>
    <row r="1253" spans="25:36" ht="15.75" customHeight="1">
      <c r="Y1253" s="60" t="s">
        <v>1222</v>
      </c>
      <c r="Z1253" s="60" t="s">
        <v>128</v>
      </c>
      <c r="AA1253" s="60"/>
      <c r="AB1253" s="61">
        <v>6.8543999999999994E-2</v>
      </c>
      <c r="AC1253" s="62">
        <v>6.8543999999999994E-2</v>
      </c>
      <c r="AF1253" s="63"/>
      <c r="AG1253" s="64" t="s">
        <v>885</v>
      </c>
      <c r="AH1253" s="64"/>
      <c r="AI1253" s="65">
        <v>3.6682910000000006E-2</v>
      </c>
      <c r="AJ1253" s="66">
        <v>3.6682910000000006E-2</v>
      </c>
    </row>
    <row r="1254" spans="25:36" ht="15.75" customHeight="1">
      <c r="Y1254" s="63"/>
      <c r="Z1254" s="64" t="s">
        <v>217</v>
      </c>
      <c r="AA1254" s="64"/>
      <c r="AB1254" s="65">
        <v>5.8126320000000002E-2</v>
      </c>
      <c r="AC1254" s="66">
        <v>5.8126320000000002E-2</v>
      </c>
      <c r="AF1254" s="63"/>
      <c r="AG1254" s="64" t="s">
        <v>1253</v>
      </c>
      <c r="AH1254" s="64"/>
      <c r="AI1254" s="65">
        <v>3.6647600000000002E-2</v>
      </c>
      <c r="AJ1254" s="66">
        <v>3.6647600000000002E-2</v>
      </c>
    </row>
    <row r="1255" spans="25:36" ht="15.75" customHeight="1">
      <c r="Y1255" s="63"/>
      <c r="Z1255" s="64" t="s">
        <v>244</v>
      </c>
      <c r="AA1255" s="64"/>
      <c r="AB1255" s="65">
        <v>3.74595E-2</v>
      </c>
      <c r="AC1255" s="66">
        <v>3.74595E-2</v>
      </c>
      <c r="AF1255" s="63"/>
      <c r="AG1255" s="64" t="s">
        <v>1138</v>
      </c>
      <c r="AH1255" s="64"/>
      <c r="AI1255" s="65">
        <v>3.587158E-2</v>
      </c>
      <c r="AJ1255" s="66">
        <v>3.587158E-2</v>
      </c>
    </row>
    <row r="1256" spans="25:36" ht="15.75" customHeight="1">
      <c r="Y1256" s="60" t="s">
        <v>1659</v>
      </c>
      <c r="Z1256" s="55"/>
      <c r="AA1256" s="60"/>
      <c r="AB1256" s="61">
        <v>0.16412981999999998</v>
      </c>
      <c r="AC1256" s="62">
        <v>0.16412981999999998</v>
      </c>
      <c r="AF1256" s="63"/>
      <c r="AG1256" s="64" t="s">
        <v>1375</v>
      </c>
      <c r="AH1256" s="64"/>
      <c r="AI1256" s="65">
        <v>3.4811429999999997E-2</v>
      </c>
      <c r="AJ1256" s="66">
        <v>3.4811429999999997E-2</v>
      </c>
    </row>
    <row r="1257" spans="25:36" ht="15.75" customHeight="1">
      <c r="Y1257" s="60" t="s">
        <v>1277</v>
      </c>
      <c r="Z1257" s="60" t="s">
        <v>319</v>
      </c>
      <c r="AA1257" s="60"/>
      <c r="AB1257" s="61">
        <v>0.12114319</v>
      </c>
      <c r="AC1257" s="62">
        <v>0.12114319</v>
      </c>
      <c r="AF1257" s="63"/>
      <c r="AG1257" s="64" t="s">
        <v>1022</v>
      </c>
      <c r="AH1257" s="64"/>
      <c r="AI1257" s="65">
        <v>3.4098459999999997E-2</v>
      </c>
      <c r="AJ1257" s="66">
        <v>3.4098459999999997E-2</v>
      </c>
    </row>
    <row r="1258" spans="25:36" ht="15.75" customHeight="1">
      <c r="Y1258" s="63"/>
      <c r="Z1258" s="64" t="s">
        <v>202</v>
      </c>
      <c r="AA1258" s="64"/>
      <c r="AB1258" s="65">
        <v>4.280759E-2</v>
      </c>
      <c r="AC1258" s="66">
        <v>4.280759E-2</v>
      </c>
      <c r="AF1258" s="63"/>
      <c r="AG1258" s="64" t="s">
        <v>1197</v>
      </c>
      <c r="AH1258" s="64"/>
      <c r="AI1258" s="65">
        <v>3.2237299999999997E-2</v>
      </c>
      <c r="AJ1258" s="66">
        <v>3.2237299999999997E-2</v>
      </c>
    </row>
    <row r="1259" spans="25:36" ht="15.75" customHeight="1">
      <c r="Y1259" s="60" t="s">
        <v>1599</v>
      </c>
      <c r="Z1259" s="55"/>
      <c r="AA1259" s="60"/>
      <c r="AB1259" s="61">
        <v>0.16395077999999999</v>
      </c>
      <c r="AC1259" s="62">
        <v>0.16395077999999999</v>
      </c>
      <c r="AF1259" s="63"/>
      <c r="AG1259" s="64" t="s">
        <v>1076</v>
      </c>
      <c r="AH1259" s="64"/>
      <c r="AI1259" s="65">
        <v>2.8053729999999999E-2</v>
      </c>
      <c r="AJ1259" s="66">
        <v>2.8053729999999999E-2</v>
      </c>
    </row>
    <row r="1260" spans="25:36" ht="15.75" customHeight="1">
      <c r="Y1260" s="60" t="s">
        <v>1212</v>
      </c>
      <c r="Z1260" s="60" t="s">
        <v>120</v>
      </c>
      <c r="AA1260" s="60"/>
      <c r="AB1260" s="61">
        <v>0.13480228</v>
      </c>
      <c r="AC1260" s="62">
        <v>0.13480228</v>
      </c>
      <c r="AF1260" s="63"/>
      <c r="AG1260" s="64" t="s">
        <v>1168</v>
      </c>
      <c r="AH1260" s="64"/>
      <c r="AI1260" s="65">
        <v>2.6771630000000001E-2</v>
      </c>
      <c r="AJ1260" s="66">
        <v>2.6771630000000001E-2</v>
      </c>
    </row>
    <row r="1261" spans="25:36" ht="15.75" customHeight="1">
      <c r="Y1261" s="63"/>
      <c r="Z1261" s="64" t="s">
        <v>53</v>
      </c>
      <c r="AA1261" s="64"/>
      <c r="AB1261" s="65">
        <v>1.288489E-2</v>
      </c>
      <c r="AC1261" s="66">
        <v>1.288489E-2</v>
      </c>
      <c r="AF1261" s="63"/>
      <c r="AG1261" s="64" t="s">
        <v>979</v>
      </c>
      <c r="AH1261" s="64"/>
      <c r="AI1261" s="65">
        <v>2.546555E-2</v>
      </c>
      <c r="AJ1261" s="66">
        <v>2.546555E-2</v>
      </c>
    </row>
    <row r="1262" spans="25:36" ht="15.75" customHeight="1">
      <c r="Y1262" s="63"/>
      <c r="Z1262" s="64" t="s">
        <v>244</v>
      </c>
      <c r="AA1262" s="64"/>
      <c r="AB1262" s="65">
        <v>6.9156E-3</v>
      </c>
      <c r="AC1262" s="66">
        <v>6.9156E-3</v>
      </c>
      <c r="AF1262" s="63"/>
      <c r="AG1262" s="64" t="s">
        <v>1372</v>
      </c>
      <c r="AH1262" s="64"/>
      <c r="AI1262" s="65">
        <v>2.3433290000000002E-2</v>
      </c>
      <c r="AJ1262" s="66">
        <v>2.3433290000000002E-2</v>
      </c>
    </row>
    <row r="1263" spans="25:36" ht="15.75" customHeight="1">
      <c r="Y1263" s="63"/>
      <c r="Z1263" s="64" t="s">
        <v>217</v>
      </c>
      <c r="AA1263" s="64"/>
      <c r="AB1263" s="65">
        <v>4.104E-3</v>
      </c>
      <c r="AC1263" s="66">
        <v>4.104E-3</v>
      </c>
      <c r="AF1263" s="63"/>
      <c r="AG1263" s="64" t="s">
        <v>1021</v>
      </c>
      <c r="AH1263" s="64"/>
      <c r="AI1263" s="65">
        <v>2.1516750000000001E-2</v>
      </c>
      <c r="AJ1263" s="66">
        <v>2.1516750000000001E-2</v>
      </c>
    </row>
    <row r="1264" spans="25:36" ht="15.75" customHeight="1">
      <c r="Y1264" s="63"/>
      <c r="Z1264" s="64" t="s">
        <v>202</v>
      </c>
      <c r="AA1264" s="64"/>
      <c r="AB1264" s="65">
        <v>2.1018499999999997E-3</v>
      </c>
      <c r="AC1264" s="66">
        <v>2.1018499999999997E-3</v>
      </c>
      <c r="AF1264" s="63"/>
      <c r="AG1264" s="64" t="s">
        <v>930</v>
      </c>
      <c r="AH1264" s="64"/>
      <c r="AI1264" s="65">
        <v>2.1478110000000002E-2</v>
      </c>
      <c r="AJ1264" s="66">
        <v>2.1478110000000002E-2</v>
      </c>
    </row>
    <row r="1265" spans="25:36" ht="15.75" customHeight="1">
      <c r="Y1265" s="63"/>
      <c r="Z1265" s="64" t="s">
        <v>138</v>
      </c>
      <c r="AA1265" s="64"/>
      <c r="AB1265" s="65">
        <v>1.1264999999999999E-3</v>
      </c>
      <c r="AC1265" s="66">
        <v>1.1264999999999999E-3</v>
      </c>
      <c r="AF1265" s="63"/>
      <c r="AG1265" s="64" t="s">
        <v>1231</v>
      </c>
      <c r="AH1265" s="64"/>
      <c r="AI1265" s="65">
        <v>2.066573E-2</v>
      </c>
      <c r="AJ1265" s="66">
        <v>2.066573E-2</v>
      </c>
    </row>
    <row r="1266" spans="25:36" ht="15.75" customHeight="1">
      <c r="Y1266" s="63"/>
      <c r="Z1266" s="64" t="s">
        <v>45</v>
      </c>
      <c r="AA1266" s="64"/>
      <c r="AB1266" s="65">
        <v>5.3999999999999998E-5</v>
      </c>
      <c r="AC1266" s="66">
        <v>5.3999999999999998E-5</v>
      </c>
      <c r="AF1266" s="63"/>
      <c r="AG1266" s="64" t="s">
        <v>1206</v>
      </c>
      <c r="AH1266" s="64"/>
      <c r="AI1266" s="65">
        <v>1.9374949999999998E-2</v>
      </c>
      <c r="AJ1266" s="66">
        <v>1.9374949999999998E-2</v>
      </c>
    </row>
    <row r="1267" spans="25:36" ht="15.75" customHeight="1">
      <c r="Y1267" s="60" t="s">
        <v>1748</v>
      </c>
      <c r="Z1267" s="55"/>
      <c r="AA1267" s="60"/>
      <c r="AB1267" s="61">
        <v>0.16198911999999999</v>
      </c>
      <c r="AC1267" s="62">
        <v>0.16198911999999999</v>
      </c>
      <c r="AF1267" s="63"/>
      <c r="AG1267" s="64" t="s">
        <v>909</v>
      </c>
      <c r="AH1267" s="64"/>
      <c r="AI1267" s="65">
        <v>1.835117E-2</v>
      </c>
      <c r="AJ1267" s="66">
        <v>1.835117E-2</v>
      </c>
    </row>
    <row r="1268" spans="25:36" ht="15.75" customHeight="1">
      <c r="Y1268" s="60" t="s">
        <v>1127</v>
      </c>
      <c r="Z1268" s="60" t="s">
        <v>217</v>
      </c>
      <c r="AA1268" s="60"/>
      <c r="AB1268" s="61">
        <v>7.8574500000000005E-2</v>
      </c>
      <c r="AC1268" s="62">
        <v>7.8574500000000005E-2</v>
      </c>
      <c r="AF1268" s="63"/>
      <c r="AG1268" s="64" t="s">
        <v>880</v>
      </c>
      <c r="AH1268" s="64"/>
      <c r="AI1268" s="65">
        <v>1.7781209999999999E-2</v>
      </c>
      <c r="AJ1268" s="66">
        <v>1.7781209999999999E-2</v>
      </c>
    </row>
    <row r="1269" spans="25:36" ht="15.75" customHeight="1">
      <c r="Y1269" s="63"/>
      <c r="Z1269" s="64" t="s">
        <v>244</v>
      </c>
      <c r="AA1269" s="64"/>
      <c r="AB1269" s="65">
        <v>4.8578699999999995E-2</v>
      </c>
      <c r="AC1269" s="66">
        <v>4.8578699999999995E-2</v>
      </c>
      <c r="AF1269" s="63"/>
      <c r="AG1269" s="64" t="s">
        <v>1122</v>
      </c>
      <c r="AH1269" s="64"/>
      <c r="AI1269" s="65">
        <v>1.7772529999999998E-2</v>
      </c>
      <c r="AJ1269" s="66">
        <v>1.7772529999999998E-2</v>
      </c>
    </row>
    <row r="1270" spans="25:36" ht="15.75" customHeight="1">
      <c r="Y1270" s="63"/>
      <c r="Z1270" s="64" t="s">
        <v>128</v>
      </c>
      <c r="AA1270" s="64"/>
      <c r="AB1270" s="65">
        <v>3.411492E-2</v>
      </c>
      <c r="AC1270" s="66">
        <v>3.411492E-2</v>
      </c>
      <c r="AF1270" s="63"/>
      <c r="AG1270" s="64" t="s">
        <v>1276</v>
      </c>
      <c r="AH1270" s="64"/>
      <c r="AI1270" s="65">
        <v>1.669791E-2</v>
      </c>
      <c r="AJ1270" s="66">
        <v>1.669791E-2</v>
      </c>
    </row>
    <row r="1271" spans="25:36" ht="15.75" customHeight="1">
      <c r="Y1271" s="60" t="s">
        <v>1678</v>
      </c>
      <c r="Z1271" s="55"/>
      <c r="AA1271" s="60"/>
      <c r="AB1271" s="61">
        <v>0.16126811999999999</v>
      </c>
      <c r="AC1271" s="62">
        <v>0.16126811999999999</v>
      </c>
      <c r="AF1271" s="63"/>
      <c r="AG1271" s="64" t="s">
        <v>1361</v>
      </c>
      <c r="AH1271" s="64"/>
      <c r="AI1271" s="65">
        <v>1.651729E-2</v>
      </c>
      <c r="AJ1271" s="66">
        <v>1.651729E-2</v>
      </c>
    </row>
    <row r="1272" spans="25:36" ht="15.75" customHeight="1">
      <c r="Y1272" s="60" t="s">
        <v>1304</v>
      </c>
      <c r="Z1272" s="60" t="s">
        <v>244</v>
      </c>
      <c r="AA1272" s="60"/>
      <c r="AB1272" s="61">
        <v>0.13898321999999999</v>
      </c>
      <c r="AC1272" s="62">
        <v>0.13898321999999999</v>
      </c>
      <c r="AF1272" s="63"/>
      <c r="AG1272" s="64" t="s">
        <v>1219</v>
      </c>
      <c r="AH1272" s="64"/>
      <c r="AI1272" s="65">
        <v>1.6325929999999999E-2</v>
      </c>
      <c r="AJ1272" s="66">
        <v>1.6325929999999999E-2</v>
      </c>
    </row>
    <row r="1273" spans="25:36" ht="15.75" customHeight="1">
      <c r="Y1273" s="63"/>
      <c r="Z1273" s="64" t="s">
        <v>45</v>
      </c>
      <c r="AA1273" s="64"/>
      <c r="AB1273" s="65">
        <v>1.369008E-2</v>
      </c>
      <c r="AC1273" s="66">
        <v>1.369008E-2</v>
      </c>
      <c r="AF1273" s="63"/>
      <c r="AG1273" s="64" t="s">
        <v>918</v>
      </c>
      <c r="AH1273" s="64"/>
      <c r="AI1273" s="65">
        <v>1.6236199999999999E-2</v>
      </c>
      <c r="AJ1273" s="66">
        <v>1.6236199999999999E-2</v>
      </c>
    </row>
    <row r="1274" spans="25:36" ht="15.75" customHeight="1">
      <c r="Y1274" s="63"/>
      <c r="Z1274" s="64" t="s">
        <v>87</v>
      </c>
      <c r="AA1274" s="64"/>
      <c r="AB1274" s="65">
        <v>8.0493000000000006E-3</v>
      </c>
      <c r="AC1274" s="66">
        <v>8.0493000000000006E-3</v>
      </c>
      <c r="AF1274" s="63"/>
      <c r="AG1274" s="64" t="s">
        <v>1327</v>
      </c>
      <c r="AH1274" s="64"/>
      <c r="AI1274" s="65">
        <v>1.5216180000000001E-2</v>
      </c>
      <c r="AJ1274" s="66">
        <v>1.5216180000000001E-2</v>
      </c>
    </row>
    <row r="1275" spans="25:36" ht="15.75" customHeight="1">
      <c r="Y1275" s="63"/>
      <c r="Z1275" s="64" t="s">
        <v>193</v>
      </c>
      <c r="AA1275" s="64"/>
      <c r="AB1275" s="65">
        <v>3.1659999999999998E-5</v>
      </c>
      <c r="AC1275" s="66">
        <v>3.1659999999999998E-5</v>
      </c>
      <c r="AF1275" s="63"/>
      <c r="AG1275" s="64" t="s">
        <v>937</v>
      </c>
      <c r="AH1275" s="64"/>
      <c r="AI1275" s="65">
        <v>1.459001E-2</v>
      </c>
      <c r="AJ1275" s="66">
        <v>1.459001E-2</v>
      </c>
    </row>
    <row r="1276" spans="25:36" ht="15.75" customHeight="1">
      <c r="Y1276" s="60" t="s">
        <v>1638</v>
      </c>
      <c r="Z1276" s="55"/>
      <c r="AA1276" s="60"/>
      <c r="AB1276" s="61">
        <v>0.16075425999999998</v>
      </c>
      <c r="AC1276" s="62">
        <v>0.16075425999999998</v>
      </c>
      <c r="AF1276" s="63"/>
      <c r="AG1276" s="64" t="s">
        <v>1101</v>
      </c>
      <c r="AH1276" s="64"/>
      <c r="AI1276" s="65">
        <v>1.409403E-2</v>
      </c>
      <c r="AJ1276" s="66">
        <v>1.409403E-2</v>
      </c>
    </row>
    <row r="1277" spans="25:36" ht="15.75" customHeight="1">
      <c r="Y1277" s="60" t="s">
        <v>1298</v>
      </c>
      <c r="Z1277" s="60" t="s">
        <v>217</v>
      </c>
      <c r="AA1277" s="60"/>
      <c r="AB1277" s="61">
        <v>0.14068170000000002</v>
      </c>
      <c r="AC1277" s="62">
        <v>0.14068170000000002</v>
      </c>
      <c r="AF1277" s="63"/>
      <c r="AG1277" s="64" t="s">
        <v>1388</v>
      </c>
      <c r="AH1277" s="64"/>
      <c r="AI1277" s="65">
        <v>1.355672E-2</v>
      </c>
      <c r="AJ1277" s="66">
        <v>1.355672E-2</v>
      </c>
    </row>
    <row r="1278" spans="25:36" ht="15.75" customHeight="1">
      <c r="Y1278" s="63"/>
      <c r="Z1278" s="64" t="s">
        <v>202</v>
      </c>
      <c r="AA1278" s="64"/>
      <c r="AB1278" s="65">
        <v>1.7123029999999997E-2</v>
      </c>
      <c r="AC1278" s="66">
        <v>1.7123029999999997E-2</v>
      </c>
      <c r="AF1278" s="63"/>
      <c r="AG1278" s="64" t="s">
        <v>1357</v>
      </c>
      <c r="AH1278" s="64"/>
      <c r="AI1278" s="65">
        <v>1.3531919999999999E-2</v>
      </c>
      <c r="AJ1278" s="66">
        <v>1.3531919999999999E-2</v>
      </c>
    </row>
    <row r="1279" spans="25:36" ht="15.75" customHeight="1">
      <c r="Y1279" s="60" t="s">
        <v>1643</v>
      </c>
      <c r="Z1279" s="55"/>
      <c r="AA1279" s="60"/>
      <c r="AB1279" s="61">
        <v>0.15780473</v>
      </c>
      <c r="AC1279" s="62">
        <v>0.15780473</v>
      </c>
      <c r="AF1279" s="63"/>
      <c r="AG1279" s="64" t="s">
        <v>1002</v>
      </c>
      <c r="AH1279" s="64"/>
      <c r="AI1279" s="65">
        <v>1.3209950000000002E-2</v>
      </c>
      <c r="AJ1279" s="66">
        <v>1.3209950000000002E-2</v>
      </c>
    </row>
    <row r="1280" spans="25:36" ht="15.75" customHeight="1">
      <c r="Y1280" s="60" t="s">
        <v>1058</v>
      </c>
      <c r="Z1280" s="60" t="s">
        <v>217</v>
      </c>
      <c r="AA1280" s="60"/>
      <c r="AB1280" s="61">
        <v>8.8919999999999999E-2</v>
      </c>
      <c r="AC1280" s="62">
        <v>8.8919999999999999E-2</v>
      </c>
      <c r="AF1280" s="63"/>
      <c r="AG1280" s="64" t="s">
        <v>1398</v>
      </c>
      <c r="AH1280" s="64"/>
      <c r="AI1280" s="65">
        <v>1.1324819999999999E-2</v>
      </c>
      <c r="AJ1280" s="66">
        <v>1.1324819999999999E-2</v>
      </c>
    </row>
    <row r="1281" spans="25:36" ht="15.75" customHeight="1">
      <c r="Y1281" s="63"/>
      <c r="Z1281" s="64" t="s">
        <v>202</v>
      </c>
      <c r="AA1281" s="64"/>
      <c r="AB1281" s="65">
        <v>6.720791000000001E-2</v>
      </c>
      <c r="AC1281" s="66">
        <v>6.720791000000001E-2</v>
      </c>
      <c r="AF1281" s="63"/>
      <c r="AG1281" s="64" t="s">
        <v>993</v>
      </c>
      <c r="AH1281" s="64"/>
      <c r="AI1281" s="65">
        <v>1.0698649999999999E-2</v>
      </c>
      <c r="AJ1281" s="66">
        <v>1.0698649999999999E-2</v>
      </c>
    </row>
    <row r="1282" spans="25:36" ht="15.75" customHeight="1">
      <c r="Y1282" s="60" t="s">
        <v>1562</v>
      </c>
      <c r="Z1282" s="55"/>
      <c r="AA1282" s="60"/>
      <c r="AB1282" s="61">
        <v>0.15612791000000001</v>
      </c>
      <c r="AC1282" s="62">
        <v>0.15612791000000001</v>
      </c>
      <c r="AF1282" s="63"/>
      <c r="AG1282" s="64" t="s">
        <v>1208</v>
      </c>
      <c r="AH1282" s="64"/>
      <c r="AI1282" s="65">
        <v>1.0469260000000001E-2</v>
      </c>
      <c r="AJ1282" s="66">
        <v>1.0469260000000001E-2</v>
      </c>
    </row>
    <row r="1283" spans="25:36" ht="15.75" customHeight="1">
      <c r="Y1283" s="60" t="s">
        <v>2028</v>
      </c>
      <c r="Z1283" s="60" t="s">
        <v>38</v>
      </c>
      <c r="AA1283" s="60"/>
      <c r="AB1283" s="61">
        <v>0.15405951999999998</v>
      </c>
      <c r="AC1283" s="62">
        <v>0.15405951999999998</v>
      </c>
      <c r="AF1283" s="63"/>
      <c r="AG1283" s="64" t="s">
        <v>1079</v>
      </c>
      <c r="AH1283" s="64"/>
      <c r="AI1283" s="65">
        <v>1.0362620000000001E-2</v>
      </c>
      <c r="AJ1283" s="66">
        <v>1.0362620000000001E-2</v>
      </c>
    </row>
    <row r="1284" spans="25:36" ht="15.75" customHeight="1">
      <c r="Y1284" s="60" t="s">
        <v>2141</v>
      </c>
      <c r="Z1284" s="55"/>
      <c r="AA1284" s="60"/>
      <c r="AB1284" s="61">
        <v>0.15405951999999998</v>
      </c>
      <c r="AC1284" s="62">
        <v>0.15405951999999998</v>
      </c>
      <c r="AF1284" s="63"/>
      <c r="AG1284" s="64" t="s">
        <v>1400</v>
      </c>
      <c r="AH1284" s="64"/>
      <c r="AI1284" s="65">
        <v>8.5671900000000006E-3</v>
      </c>
      <c r="AJ1284" s="66">
        <v>8.5671900000000006E-3</v>
      </c>
    </row>
    <row r="1285" spans="25:36" ht="15.75" customHeight="1">
      <c r="Y1285" s="60" t="s">
        <v>1260</v>
      </c>
      <c r="Z1285" s="60" t="s">
        <v>244</v>
      </c>
      <c r="AA1285" s="60"/>
      <c r="AB1285" s="61">
        <v>6.9159390000000001E-2</v>
      </c>
      <c r="AC1285" s="62">
        <v>6.9159390000000001E-2</v>
      </c>
      <c r="AF1285" s="63"/>
      <c r="AG1285" s="64" t="s">
        <v>1304</v>
      </c>
      <c r="AH1285" s="64"/>
      <c r="AI1285" s="65">
        <v>8.0493000000000006E-3</v>
      </c>
      <c r="AJ1285" s="66">
        <v>8.0493000000000006E-3</v>
      </c>
    </row>
    <row r="1286" spans="25:36" ht="15.75" customHeight="1">
      <c r="Y1286" s="63"/>
      <c r="Z1286" s="64" t="s">
        <v>217</v>
      </c>
      <c r="AA1286" s="64"/>
      <c r="AB1286" s="65">
        <v>5.1518879999999996E-2</v>
      </c>
      <c r="AC1286" s="66">
        <v>5.1518879999999996E-2</v>
      </c>
      <c r="AF1286" s="63"/>
      <c r="AG1286" s="64" t="s">
        <v>1049</v>
      </c>
      <c r="AH1286" s="64"/>
      <c r="AI1286" s="65">
        <v>7.8653799999999999E-3</v>
      </c>
      <c r="AJ1286" s="66">
        <v>7.8653799999999999E-3</v>
      </c>
    </row>
    <row r="1287" spans="25:36" ht="15.75" customHeight="1">
      <c r="Y1287" s="63"/>
      <c r="Z1287" s="64" t="s">
        <v>38</v>
      </c>
      <c r="AA1287" s="64"/>
      <c r="AB1287" s="65">
        <v>1.5995120000000002E-2</v>
      </c>
      <c r="AC1287" s="66">
        <v>1.5995120000000002E-2</v>
      </c>
      <c r="AF1287" s="63"/>
      <c r="AG1287" s="64" t="s">
        <v>1363</v>
      </c>
      <c r="AH1287" s="64"/>
      <c r="AI1287" s="65">
        <v>7.64921E-3</v>
      </c>
      <c r="AJ1287" s="66">
        <v>7.64921E-3</v>
      </c>
    </row>
    <row r="1288" spans="25:36" ht="15.75" customHeight="1">
      <c r="Y1288" s="63"/>
      <c r="Z1288" s="64" t="s">
        <v>128</v>
      </c>
      <c r="AA1288" s="64"/>
      <c r="AB1288" s="65">
        <v>1.1978879999999999E-2</v>
      </c>
      <c r="AC1288" s="66">
        <v>1.1978879999999999E-2</v>
      </c>
      <c r="AF1288" s="63"/>
      <c r="AG1288" s="64" t="s">
        <v>1113</v>
      </c>
      <c r="AH1288" s="64"/>
      <c r="AI1288" s="65">
        <v>7.5636599999999998E-3</v>
      </c>
      <c r="AJ1288" s="66">
        <v>7.5636599999999998E-3</v>
      </c>
    </row>
    <row r="1289" spans="25:36" ht="15.75" customHeight="1">
      <c r="Y1289" s="63"/>
      <c r="Z1289" s="64" t="s">
        <v>91</v>
      </c>
      <c r="AA1289" s="64"/>
      <c r="AB1289" s="65">
        <v>2.8151199999999999E-3</v>
      </c>
      <c r="AC1289" s="66">
        <v>2.8151199999999999E-3</v>
      </c>
      <c r="AF1289" s="63"/>
      <c r="AG1289" s="64" t="s">
        <v>1391</v>
      </c>
      <c r="AH1289" s="64"/>
      <c r="AI1289" s="65">
        <v>6.1745100000000002E-3</v>
      </c>
      <c r="AJ1289" s="66">
        <v>6.1745100000000002E-3</v>
      </c>
    </row>
    <row r="1290" spans="25:36" ht="15.75" customHeight="1">
      <c r="Y1290" s="63"/>
      <c r="Z1290" s="64" t="s">
        <v>319</v>
      </c>
      <c r="AA1290" s="64"/>
      <c r="AB1290" s="65">
        <v>1.8563599999999998E-3</v>
      </c>
      <c r="AC1290" s="66">
        <v>1.8563599999999998E-3</v>
      </c>
      <c r="AF1290" s="63"/>
      <c r="AG1290" s="64" t="s">
        <v>1364</v>
      </c>
      <c r="AH1290" s="64"/>
      <c r="AI1290" s="65">
        <v>5.9872799999999993E-3</v>
      </c>
      <c r="AJ1290" s="66">
        <v>5.9872799999999993E-3</v>
      </c>
    </row>
    <row r="1291" spans="25:36" ht="15.75" customHeight="1">
      <c r="Y1291" s="60" t="s">
        <v>1674</v>
      </c>
      <c r="Z1291" s="55"/>
      <c r="AA1291" s="60"/>
      <c r="AB1291" s="61">
        <v>0.15332375000000001</v>
      </c>
      <c r="AC1291" s="62">
        <v>0.15332375000000001</v>
      </c>
      <c r="AF1291" s="63"/>
      <c r="AG1291" s="64" t="s">
        <v>1380</v>
      </c>
      <c r="AH1291" s="64"/>
      <c r="AI1291" s="65">
        <v>5.5193999999999998E-3</v>
      </c>
      <c r="AJ1291" s="66">
        <v>5.5193999999999998E-3</v>
      </c>
    </row>
    <row r="1292" spans="25:36" ht="15.75" customHeight="1">
      <c r="Y1292" s="60" t="s">
        <v>1179</v>
      </c>
      <c r="Z1292" s="60" t="s">
        <v>244</v>
      </c>
      <c r="AA1292" s="60"/>
      <c r="AB1292" s="61">
        <v>0.15175335000000001</v>
      </c>
      <c r="AC1292" s="62">
        <v>0.15175335000000001</v>
      </c>
      <c r="AF1292" s="63"/>
      <c r="AG1292" s="64" t="s">
        <v>1266</v>
      </c>
      <c r="AH1292" s="64"/>
      <c r="AI1292" s="65">
        <v>5.3185300000000001E-3</v>
      </c>
      <c r="AJ1292" s="66">
        <v>5.3185300000000001E-3</v>
      </c>
    </row>
    <row r="1293" spans="25:36" ht="15.75" customHeight="1">
      <c r="Y1293" s="60" t="s">
        <v>1635</v>
      </c>
      <c r="Z1293" s="55"/>
      <c r="AA1293" s="60"/>
      <c r="AB1293" s="61">
        <v>0.15175335000000001</v>
      </c>
      <c r="AC1293" s="62">
        <v>0.15175335000000001</v>
      </c>
      <c r="AF1293" s="63"/>
      <c r="AG1293" s="64" t="s">
        <v>950</v>
      </c>
      <c r="AH1293" s="64"/>
      <c r="AI1293" s="65">
        <v>5.2908399999999998E-3</v>
      </c>
      <c r="AJ1293" s="66">
        <v>5.2908399999999998E-3</v>
      </c>
    </row>
    <row r="1294" spans="25:36" ht="15.75" customHeight="1">
      <c r="Y1294" s="60" t="s">
        <v>1348</v>
      </c>
      <c r="Z1294" s="60" t="s">
        <v>217</v>
      </c>
      <c r="AA1294" s="60"/>
      <c r="AB1294" s="61">
        <v>6.9426000000000002E-2</v>
      </c>
      <c r="AC1294" s="62">
        <v>6.9426000000000002E-2</v>
      </c>
      <c r="AF1294" s="63"/>
      <c r="AG1294" s="64" t="s">
        <v>1368</v>
      </c>
      <c r="AH1294" s="64"/>
      <c r="AI1294" s="65">
        <v>5.2697600000000001E-3</v>
      </c>
      <c r="AJ1294" s="66">
        <v>5.2697600000000001E-3</v>
      </c>
    </row>
    <row r="1295" spans="25:36" ht="15.75" customHeight="1">
      <c r="Y1295" s="63"/>
      <c r="Z1295" s="64" t="s">
        <v>244</v>
      </c>
      <c r="AA1295" s="64"/>
      <c r="AB1295" s="65">
        <v>6.7799999999999999E-2</v>
      </c>
      <c r="AC1295" s="66">
        <v>6.7799999999999999E-2</v>
      </c>
      <c r="AF1295" s="63"/>
      <c r="AG1295" s="64" t="s">
        <v>1346</v>
      </c>
      <c r="AH1295" s="64"/>
      <c r="AI1295" s="65">
        <v>4.8957100000000002E-3</v>
      </c>
      <c r="AJ1295" s="66">
        <v>4.8957100000000002E-3</v>
      </c>
    </row>
    <row r="1296" spans="25:36" ht="15.75" customHeight="1">
      <c r="Y1296" s="63"/>
      <c r="Z1296" s="64" t="s">
        <v>202</v>
      </c>
      <c r="AA1296" s="64"/>
      <c r="AB1296" s="65">
        <v>1.3869660000000001E-2</v>
      </c>
      <c r="AC1296" s="66">
        <v>1.3869660000000001E-2</v>
      </c>
      <c r="AF1296" s="63"/>
      <c r="AG1296" s="64" t="s">
        <v>1291</v>
      </c>
      <c r="AH1296" s="64"/>
      <c r="AI1296" s="65">
        <v>4.6543399999999999E-3</v>
      </c>
      <c r="AJ1296" s="66">
        <v>4.6543399999999999E-3</v>
      </c>
    </row>
    <row r="1297" spans="25:36" ht="15.75" customHeight="1">
      <c r="Y1297" s="60" t="s">
        <v>1625</v>
      </c>
      <c r="Z1297" s="55"/>
      <c r="AA1297" s="60"/>
      <c r="AB1297" s="61">
        <v>0.15109566000000002</v>
      </c>
      <c r="AC1297" s="62">
        <v>0.15109566000000002</v>
      </c>
      <c r="AF1297" s="63"/>
      <c r="AG1297" s="64" t="s">
        <v>1052</v>
      </c>
      <c r="AH1297" s="64"/>
      <c r="AI1297" s="65">
        <v>4.4547099999999997E-3</v>
      </c>
      <c r="AJ1297" s="66">
        <v>4.4547099999999997E-3</v>
      </c>
    </row>
    <row r="1298" spans="25:36" ht="15.75" customHeight="1">
      <c r="Y1298" s="60" t="s">
        <v>1271</v>
      </c>
      <c r="Z1298" s="60" t="s">
        <v>128</v>
      </c>
      <c r="AA1298" s="60"/>
      <c r="AB1298" s="61">
        <v>0.15056832000000001</v>
      </c>
      <c r="AC1298" s="62">
        <v>0.15056832000000001</v>
      </c>
      <c r="AF1298" s="63"/>
      <c r="AG1298" s="64" t="s">
        <v>1321</v>
      </c>
      <c r="AH1298" s="64"/>
      <c r="AI1298" s="65">
        <v>4.0839600000000002E-3</v>
      </c>
      <c r="AJ1298" s="66">
        <v>4.0839600000000002E-3</v>
      </c>
    </row>
    <row r="1299" spans="25:36" ht="15.75" customHeight="1">
      <c r="Y1299" s="60" t="s">
        <v>1651</v>
      </c>
      <c r="Z1299" s="55"/>
      <c r="AA1299" s="60"/>
      <c r="AB1299" s="61">
        <v>0.15056832000000001</v>
      </c>
      <c r="AC1299" s="62">
        <v>0.15056832000000001</v>
      </c>
      <c r="AF1299" s="63"/>
      <c r="AG1299" s="64" t="s">
        <v>1228</v>
      </c>
      <c r="AH1299" s="64"/>
      <c r="AI1299" s="65">
        <v>3.7826599999999998E-3</v>
      </c>
      <c r="AJ1299" s="66">
        <v>3.7826599999999998E-3</v>
      </c>
    </row>
    <row r="1300" spans="25:36" ht="15.75" customHeight="1">
      <c r="Y1300" s="60" t="s">
        <v>1120</v>
      </c>
      <c r="Z1300" s="60" t="s">
        <v>193</v>
      </c>
      <c r="AA1300" s="60"/>
      <c r="AB1300" s="61">
        <v>0.14826563000000001</v>
      </c>
      <c r="AC1300" s="62">
        <v>0.14826563000000001</v>
      </c>
      <c r="AF1300" s="63"/>
      <c r="AG1300" s="64" t="s">
        <v>1390</v>
      </c>
      <c r="AH1300" s="64"/>
      <c r="AI1300" s="65">
        <v>2.7460599999999998E-3</v>
      </c>
      <c r="AJ1300" s="66">
        <v>2.7460599999999998E-3</v>
      </c>
    </row>
    <row r="1301" spans="25:36" ht="15.75" customHeight="1">
      <c r="Y1301" s="60" t="s">
        <v>1633</v>
      </c>
      <c r="Z1301" s="55"/>
      <c r="AA1301" s="60"/>
      <c r="AB1301" s="61">
        <v>0.14826563000000001</v>
      </c>
      <c r="AC1301" s="62">
        <v>0.14826563000000001</v>
      </c>
      <c r="AF1301" s="63"/>
      <c r="AG1301" s="64" t="s">
        <v>1111</v>
      </c>
      <c r="AH1301" s="64"/>
      <c r="AI1301" s="65">
        <v>1.9213699999999999E-3</v>
      </c>
      <c r="AJ1301" s="66">
        <v>1.9213699999999999E-3</v>
      </c>
    </row>
    <row r="1302" spans="25:36" ht="15.75" customHeight="1">
      <c r="Y1302" s="60" t="s">
        <v>1396</v>
      </c>
      <c r="Z1302" s="60" t="s">
        <v>244</v>
      </c>
      <c r="AA1302" s="60"/>
      <c r="AB1302" s="61">
        <v>9.4703040000000002E-2</v>
      </c>
      <c r="AC1302" s="62">
        <v>9.4703040000000002E-2</v>
      </c>
      <c r="AF1302" s="63"/>
      <c r="AG1302" s="64" t="s">
        <v>1118</v>
      </c>
      <c r="AH1302" s="64"/>
      <c r="AI1302" s="65">
        <v>1.5131400000000001E-3</v>
      </c>
      <c r="AJ1302" s="66">
        <v>1.5131400000000001E-3</v>
      </c>
    </row>
    <row r="1303" spans="25:36" ht="15.75" customHeight="1">
      <c r="Y1303" s="63"/>
      <c r="Z1303" s="64" t="s">
        <v>217</v>
      </c>
      <c r="AA1303" s="64"/>
      <c r="AB1303" s="65">
        <v>5.1990839999999997E-2</v>
      </c>
      <c r="AC1303" s="66">
        <v>5.1990839999999997E-2</v>
      </c>
      <c r="AF1303" s="63"/>
      <c r="AG1303" s="64" t="s">
        <v>884</v>
      </c>
      <c r="AH1303" s="64"/>
      <c r="AI1303" s="65">
        <v>8.2662999999999996E-4</v>
      </c>
      <c r="AJ1303" s="66">
        <v>8.2662999999999996E-4</v>
      </c>
    </row>
    <row r="1304" spans="25:36" ht="15.75" customHeight="1">
      <c r="Y1304" s="60" t="s">
        <v>1657</v>
      </c>
      <c r="Z1304" s="55"/>
      <c r="AA1304" s="60"/>
      <c r="AB1304" s="61">
        <v>0.14669388</v>
      </c>
      <c r="AC1304" s="62">
        <v>0.14669388</v>
      </c>
      <c r="AF1304" s="63"/>
      <c r="AG1304" s="64" t="s">
        <v>1250</v>
      </c>
      <c r="AH1304" s="64"/>
      <c r="AI1304" s="65">
        <v>5.7078999999999995E-4</v>
      </c>
      <c r="AJ1304" s="66">
        <v>5.7078999999999995E-4</v>
      </c>
    </row>
    <row r="1305" spans="25:36" ht="15.75" customHeight="1">
      <c r="Y1305" s="60" t="s">
        <v>1273</v>
      </c>
      <c r="Z1305" s="60" t="s">
        <v>128</v>
      </c>
      <c r="AA1305" s="60"/>
      <c r="AB1305" s="61">
        <v>7.7989199999999995E-2</v>
      </c>
      <c r="AC1305" s="62">
        <v>7.7989199999999995E-2</v>
      </c>
      <c r="AF1305" s="63"/>
      <c r="AG1305" s="64" t="s">
        <v>947</v>
      </c>
      <c r="AH1305" s="64"/>
      <c r="AI1305" s="65">
        <v>4.1373000000000001E-4</v>
      </c>
      <c r="AJ1305" s="66">
        <v>4.1373000000000001E-4</v>
      </c>
    </row>
    <row r="1306" spans="25:36" ht="15.75" customHeight="1">
      <c r="Y1306" s="63"/>
      <c r="Z1306" s="64" t="s">
        <v>45</v>
      </c>
      <c r="AA1306" s="64"/>
      <c r="AB1306" s="65">
        <v>5.7893400000000005E-2</v>
      </c>
      <c r="AC1306" s="66">
        <v>5.7893400000000005E-2</v>
      </c>
      <c r="AF1306" s="63"/>
      <c r="AG1306" s="64" t="s">
        <v>1270</v>
      </c>
      <c r="AH1306" s="64"/>
      <c r="AI1306" s="65">
        <v>2.3807E-4</v>
      </c>
      <c r="AJ1306" s="66">
        <v>2.3807E-4</v>
      </c>
    </row>
    <row r="1307" spans="25:36" ht="15.75" customHeight="1">
      <c r="Y1307" s="63"/>
      <c r="Z1307" s="64" t="s">
        <v>310</v>
      </c>
      <c r="AA1307" s="64"/>
      <c r="AB1307" s="65">
        <v>1.0650389999999999E-2</v>
      </c>
      <c r="AC1307" s="66">
        <v>1.0650389999999999E-2</v>
      </c>
      <c r="AF1307" s="63"/>
      <c r="AG1307" s="64" t="s">
        <v>1365</v>
      </c>
      <c r="AH1307" s="64"/>
      <c r="AI1307" s="65">
        <v>2.3766E-4</v>
      </c>
      <c r="AJ1307" s="66">
        <v>2.3766E-4</v>
      </c>
    </row>
    <row r="1308" spans="25:36" ht="15.75" customHeight="1">
      <c r="Y1308" s="60" t="s">
        <v>1662</v>
      </c>
      <c r="Z1308" s="55"/>
      <c r="AA1308" s="60"/>
      <c r="AB1308" s="61">
        <v>0.14653299</v>
      </c>
      <c r="AC1308" s="62">
        <v>0.14653299</v>
      </c>
      <c r="AF1308" s="63"/>
      <c r="AG1308" s="64" t="s">
        <v>978</v>
      </c>
      <c r="AH1308" s="64"/>
      <c r="AI1308" s="65">
        <v>2.0666E-4</v>
      </c>
      <c r="AJ1308" s="66">
        <v>2.0666E-4</v>
      </c>
    </row>
    <row r="1309" spans="25:36" ht="15.75" customHeight="1">
      <c r="Y1309" s="60" t="s">
        <v>1134</v>
      </c>
      <c r="Z1309" s="60" t="s">
        <v>244</v>
      </c>
      <c r="AA1309" s="60"/>
      <c r="AB1309" s="61">
        <v>7.758015E-2</v>
      </c>
      <c r="AC1309" s="62">
        <v>7.758015E-2</v>
      </c>
      <c r="AF1309" s="63"/>
      <c r="AG1309" s="64" t="s">
        <v>1109</v>
      </c>
      <c r="AH1309" s="64"/>
      <c r="AI1309" s="65">
        <v>1.583E-4</v>
      </c>
      <c r="AJ1309" s="66">
        <v>1.583E-4</v>
      </c>
    </row>
    <row r="1310" spans="25:36" ht="15.75" customHeight="1">
      <c r="Y1310" s="63"/>
      <c r="Z1310" s="64" t="s">
        <v>217</v>
      </c>
      <c r="AA1310" s="64"/>
      <c r="AB1310" s="65">
        <v>6.8677020000000005E-2</v>
      </c>
      <c r="AC1310" s="66">
        <v>6.8677020000000005E-2</v>
      </c>
      <c r="AF1310" s="63"/>
      <c r="AG1310" s="64" t="s">
        <v>1155</v>
      </c>
      <c r="AH1310" s="64"/>
      <c r="AI1310" s="65">
        <v>1.2565000000000002E-4</v>
      </c>
      <c r="AJ1310" s="66">
        <v>1.2565000000000002E-4</v>
      </c>
    </row>
    <row r="1311" spans="25:36" ht="15.75" customHeight="1">
      <c r="Y1311" s="60" t="s">
        <v>1671</v>
      </c>
      <c r="Z1311" s="55"/>
      <c r="AA1311" s="60"/>
      <c r="AB1311" s="61">
        <v>0.14625716999999999</v>
      </c>
      <c r="AC1311" s="62">
        <v>0.14625716999999999</v>
      </c>
      <c r="AF1311" s="63"/>
      <c r="AG1311" s="64" t="s">
        <v>946</v>
      </c>
      <c r="AH1311" s="64"/>
      <c r="AI1311" s="65">
        <v>1.0333E-4</v>
      </c>
      <c r="AJ1311" s="66">
        <v>1.0333E-4</v>
      </c>
    </row>
    <row r="1312" spans="25:36" ht="15.75" customHeight="1">
      <c r="Y1312" s="60" t="s">
        <v>912</v>
      </c>
      <c r="Z1312" s="60" t="s">
        <v>244</v>
      </c>
      <c r="AA1312" s="60"/>
      <c r="AB1312" s="61">
        <v>6.8572919999999996E-2</v>
      </c>
      <c r="AC1312" s="62">
        <v>6.8572919999999996E-2</v>
      </c>
      <c r="AF1312" s="63"/>
      <c r="AG1312" s="64" t="s">
        <v>1165</v>
      </c>
      <c r="AH1312" s="64"/>
      <c r="AI1312" s="65">
        <v>1.0333E-4</v>
      </c>
      <c r="AJ1312" s="66">
        <v>1.0333E-4</v>
      </c>
    </row>
    <row r="1313" spans="25:36" ht="15.75" customHeight="1">
      <c r="Y1313" s="63"/>
      <c r="Z1313" s="64" t="s">
        <v>217</v>
      </c>
      <c r="AA1313" s="64"/>
      <c r="AB1313" s="65">
        <v>5.11461E-2</v>
      </c>
      <c r="AC1313" s="66">
        <v>5.11461E-2</v>
      </c>
      <c r="AF1313" s="63"/>
      <c r="AG1313" s="64" t="s">
        <v>1213</v>
      </c>
      <c r="AH1313" s="64"/>
      <c r="AI1313" s="65">
        <v>6.6129999999999992E-5</v>
      </c>
      <c r="AJ1313" s="66">
        <v>6.6129999999999992E-5</v>
      </c>
    </row>
    <row r="1314" spans="25:36" ht="15.75" customHeight="1">
      <c r="Y1314" s="63"/>
      <c r="Z1314" s="64" t="s">
        <v>128</v>
      </c>
      <c r="AA1314" s="64"/>
      <c r="AB1314" s="65">
        <v>1.2297120000000002E-2</v>
      </c>
      <c r="AC1314" s="66">
        <v>1.2297120000000002E-2</v>
      </c>
      <c r="AF1314" s="63"/>
      <c r="AG1314" s="64" t="s">
        <v>1402</v>
      </c>
      <c r="AH1314" s="64"/>
      <c r="AI1314" s="65">
        <v>4.1329999999999999E-5</v>
      </c>
      <c r="AJ1314" s="66">
        <v>4.1329999999999999E-5</v>
      </c>
    </row>
    <row r="1315" spans="25:36" ht="15.75" customHeight="1">
      <c r="Y1315" s="63"/>
      <c r="Z1315" s="64" t="s">
        <v>38</v>
      </c>
      <c r="AA1315" s="64"/>
      <c r="AB1315" s="65">
        <v>9.2496799999999997E-3</v>
      </c>
      <c r="AC1315" s="66">
        <v>9.2496799999999997E-3</v>
      </c>
      <c r="AF1315" s="63"/>
      <c r="AG1315" s="64" t="s">
        <v>1283</v>
      </c>
      <c r="AH1315" s="64"/>
      <c r="AI1315" s="65">
        <v>4.1329999999999999E-5</v>
      </c>
      <c r="AJ1315" s="66">
        <v>4.1329999999999999E-5</v>
      </c>
    </row>
    <row r="1316" spans="25:36" ht="15.75" customHeight="1">
      <c r="Y1316" s="63"/>
      <c r="Z1316" s="64" t="s">
        <v>91</v>
      </c>
      <c r="AA1316" s="64"/>
      <c r="AB1316" s="65">
        <v>3.3986400000000001E-3</v>
      </c>
      <c r="AC1316" s="66">
        <v>3.3986400000000001E-3</v>
      </c>
      <c r="AF1316" s="63"/>
      <c r="AG1316" s="64" t="s">
        <v>1370</v>
      </c>
      <c r="AH1316" s="64"/>
      <c r="AI1316" s="65">
        <v>1.6530000000000003E-5</v>
      </c>
      <c r="AJ1316" s="66">
        <v>1.6530000000000003E-5</v>
      </c>
    </row>
    <row r="1317" spans="25:36" ht="15.75" customHeight="1">
      <c r="Y1317" s="63"/>
      <c r="Z1317" s="64" t="s">
        <v>319</v>
      </c>
      <c r="AA1317" s="64"/>
      <c r="AB1317" s="65">
        <v>1.3678099999999999E-3</v>
      </c>
      <c r="AC1317" s="66">
        <v>1.3678099999999999E-3</v>
      </c>
      <c r="AF1317" s="63"/>
      <c r="AG1317" s="64" t="s">
        <v>1012</v>
      </c>
      <c r="AH1317" s="64"/>
      <c r="AI1317" s="65">
        <v>1.116E-5</v>
      </c>
      <c r="AJ1317" s="66">
        <v>1.116E-5</v>
      </c>
    </row>
    <row r="1318" spans="25:36" ht="15.75" customHeight="1">
      <c r="Y1318" s="60" t="s">
        <v>1675</v>
      </c>
      <c r="Z1318" s="55"/>
      <c r="AA1318" s="60"/>
      <c r="AB1318" s="61">
        <v>0.14603227000000002</v>
      </c>
      <c r="AC1318" s="62">
        <v>0.14603227000000002</v>
      </c>
      <c r="AF1318" s="63"/>
      <c r="AG1318" s="64" t="s">
        <v>1268</v>
      </c>
      <c r="AH1318" s="64"/>
      <c r="AI1318" s="65">
        <v>5.7899999999999996E-6</v>
      </c>
      <c r="AJ1318" s="66">
        <v>5.7899999999999996E-6</v>
      </c>
    </row>
    <row r="1319" spans="25:36" ht="15.75" customHeight="1">
      <c r="Y1319" s="60" t="s">
        <v>1068</v>
      </c>
      <c r="Z1319" s="60" t="s">
        <v>91</v>
      </c>
      <c r="AA1319" s="60"/>
      <c r="AB1319" s="61">
        <v>8.2954479999999997E-2</v>
      </c>
      <c r="AC1319" s="62">
        <v>8.2954479999999997E-2</v>
      </c>
      <c r="AF1319" s="63"/>
      <c r="AG1319" s="64" t="s">
        <v>995</v>
      </c>
      <c r="AH1319" s="64"/>
      <c r="AI1319" s="65">
        <v>4.0999999999999999E-7</v>
      </c>
      <c r="AJ1319" s="66">
        <v>4.0999999999999999E-7</v>
      </c>
    </row>
    <row r="1320" spans="25:36" ht="15.75" customHeight="1">
      <c r="Y1320" s="63"/>
      <c r="Z1320" s="64" t="s">
        <v>187</v>
      </c>
      <c r="AA1320" s="64">
        <v>5.8000000000000003E-2</v>
      </c>
      <c r="AB1320" s="65"/>
      <c r="AC1320" s="66">
        <v>5.8000000000000003E-2</v>
      </c>
      <c r="AF1320" s="60" t="s">
        <v>1459</v>
      </c>
      <c r="AG1320" s="55"/>
      <c r="AH1320" s="60"/>
      <c r="AI1320" s="61">
        <v>15.97184053</v>
      </c>
      <c r="AJ1320" s="62">
        <v>15.97184053</v>
      </c>
    </row>
    <row r="1321" spans="25:36" ht="15.75" customHeight="1">
      <c r="Y1321" s="63"/>
      <c r="Z1321" s="64" t="s">
        <v>45</v>
      </c>
      <c r="AA1321" s="64">
        <v>5.0000000000000001E-3</v>
      </c>
      <c r="AB1321" s="65"/>
      <c r="AC1321" s="66">
        <v>5.0000000000000001E-3</v>
      </c>
      <c r="AF1321" s="60" t="s">
        <v>319</v>
      </c>
      <c r="AG1321" s="60" t="s">
        <v>1278</v>
      </c>
      <c r="AH1321" s="60"/>
      <c r="AI1321" s="61">
        <v>7.1428078600000005</v>
      </c>
      <c r="AJ1321" s="62">
        <v>7.1428078600000005</v>
      </c>
    </row>
    <row r="1322" spans="25:36" ht="15.75" customHeight="1">
      <c r="Y1322" s="60" t="s">
        <v>1709</v>
      </c>
      <c r="Z1322" s="55"/>
      <c r="AA1322" s="60">
        <v>6.3E-2</v>
      </c>
      <c r="AB1322" s="61">
        <v>8.2954479999999997E-2</v>
      </c>
      <c r="AC1322" s="62">
        <v>0.14595448</v>
      </c>
      <c r="AF1322" s="63"/>
      <c r="AG1322" s="64" t="s">
        <v>1380</v>
      </c>
      <c r="AH1322" s="64"/>
      <c r="AI1322" s="65">
        <v>1.7244211699999998</v>
      </c>
      <c r="AJ1322" s="66">
        <v>1.7244211699999998</v>
      </c>
    </row>
    <row r="1323" spans="25:36" ht="15.75" customHeight="1">
      <c r="Y1323" s="60" t="s">
        <v>1417</v>
      </c>
      <c r="Z1323" s="60" t="s">
        <v>244</v>
      </c>
      <c r="AA1323" s="60"/>
      <c r="AB1323" s="61">
        <v>5.5138349999999996E-2</v>
      </c>
      <c r="AC1323" s="62">
        <v>5.5138349999999996E-2</v>
      </c>
      <c r="AF1323" s="63"/>
      <c r="AG1323" s="64" t="s">
        <v>1232</v>
      </c>
      <c r="AH1323" s="64"/>
      <c r="AI1323" s="65">
        <v>1.36710646</v>
      </c>
      <c r="AJ1323" s="66">
        <v>1.36710646</v>
      </c>
    </row>
    <row r="1324" spans="25:36" ht="15.75" customHeight="1">
      <c r="Y1324" s="63"/>
      <c r="Z1324" s="64" t="s">
        <v>217</v>
      </c>
      <c r="AA1324" s="64"/>
      <c r="AB1324" s="65">
        <v>4.9925160000000003E-2</v>
      </c>
      <c r="AC1324" s="66">
        <v>4.9925160000000003E-2</v>
      </c>
      <c r="AF1324" s="63"/>
      <c r="AG1324" s="64" t="s">
        <v>952</v>
      </c>
      <c r="AH1324" s="64"/>
      <c r="AI1324" s="65">
        <v>1.1585999499999999</v>
      </c>
      <c r="AJ1324" s="66">
        <v>1.1585999499999999</v>
      </c>
    </row>
    <row r="1325" spans="25:36" ht="15.75" customHeight="1">
      <c r="Y1325" s="63"/>
      <c r="Z1325" s="64" t="s">
        <v>202</v>
      </c>
      <c r="AA1325" s="64"/>
      <c r="AB1325" s="65">
        <v>3.9751129999999996E-2</v>
      </c>
      <c r="AC1325" s="66">
        <v>3.9751129999999996E-2</v>
      </c>
      <c r="AF1325" s="63"/>
      <c r="AG1325" s="64" t="s">
        <v>1379</v>
      </c>
      <c r="AH1325" s="64"/>
      <c r="AI1325" s="65">
        <v>0.74578482999999995</v>
      </c>
      <c r="AJ1325" s="66">
        <v>0.74578482999999995</v>
      </c>
    </row>
    <row r="1326" spans="25:36" ht="15.75" customHeight="1">
      <c r="Y1326" s="60" t="s">
        <v>1588</v>
      </c>
      <c r="Z1326" s="55"/>
      <c r="AA1326" s="60"/>
      <c r="AB1326" s="61">
        <v>0.14481463999999999</v>
      </c>
      <c r="AC1326" s="62">
        <v>0.14481463999999999</v>
      </c>
      <c r="AF1326" s="63"/>
      <c r="AG1326" s="64" t="s">
        <v>1230</v>
      </c>
      <c r="AH1326" s="64"/>
      <c r="AI1326" s="65">
        <v>0.59338040000000003</v>
      </c>
      <c r="AJ1326" s="66">
        <v>0.59338040000000003</v>
      </c>
    </row>
    <row r="1327" spans="25:36" ht="15.75" customHeight="1">
      <c r="Y1327" s="60" t="s">
        <v>1090</v>
      </c>
      <c r="Z1327" s="60" t="s">
        <v>217</v>
      </c>
      <c r="AA1327" s="60"/>
      <c r="AB1327" s="61">
        <v>0.14380073999999998</v>
      </c>
      <c r="AC1327" s="62">
        <v>0.14380073999999998</v>
      </c>
      <c r="AF1327" s="63"/>
      <c r="AG1327" s="64" t="s">
        <v>1145</v>
      </c>
      <c r="AH1327" s="64"/>
      <c r="AI1327" s="65">
        <v>0.52741411999999999</v>
      </c>
      <c r="AJ1327" s="66">
        <v>0.52741411999999999</v>
      </c>
    </row>
    <row r="1328" spans="25:36" ht="15.75" customHeight="1">
      <c r="Y1328" s="60" t="s">
        <v>1758</v>
      </c>
      <c r="Z1328" s="55"/>
      <c r="AA1328" s="60"/>
      <c r="AB1328" s="61">
        <v>0.14380073999999998</v>
      </c>
      <c r="AC1328" s="62">
        <v>0.14380073999999998</v>
      </c>
      <c r="AF1328" s="63"/>
      <c r="AG1328" s="64" t="s">
        <v>1200</v>
      </c>
      <c r="AH1328" s="64"/>
      <c r="AI1328" s="65">
        <v>0.27873597</v>
      </c>
      <c r="AJ1328" s="66">
        <v>0.27873597</v>
      </c>
    </row>
    <row r="1329" spans="25:36" ht="15.75" customHeight="1">
      <c r="Y1329" s="60" t="s">
        <v>1361</v>
      </c>
      <c r="Z1329" s="60" t="s">
        <v>202</v>
      </c>
      <c r="AA1329" s="60"/>
      <c r="AB1329" s="61">
        <v>3.0958450000000002E-2</v>
      </c>
      <c r="AC1329" s="62">
        <v>3.0958450000000002E-2</v>
      </c>
      <c r="AF1329" s="63"/>
      <c r="AG1329" s="64" t="s">
        <v>1073</v>
      </c>
      <c r="AH1329" s="64"/>
      <c r="AI1329" s="65">
        <v>0.25491814000000002</v>
      </c>
      <c r="AJ1329" s="66">
        <v>0.25491814000000002</v>
      </c>
    </row>
    <row r="1330" spans="25:36" ht="15.75" customHeight="1">
      <c r="Y1330" s="63"/>
      <c r="Z1330" s="64" t="s">
        <v>172</v>
      </c>
      <c r="AA1330" s="64"/>
      <c r="AB1330" s="65">
        <v>2.883434E-2</v>
      </c>
      <c r="AC1330" s="66">
        <v>2.883434E-2</v>
      </c>
      <c r="AF1330" s="63"/>
      <c r="AG1330" s="64" t="s">
        <v>1180</v>
      </c>
      <c r="AH1330" s="64"/>
      <c r="AI1330" s="65">
        <v>0.23277229999999999</v>
      </c>
      <c r="AJ1330" s="66">
        <v>0.23277229999999999</v>
      </c>
    </row>
    <row r="1331" spans="25:36" ht="15.75" customHeight="1">
      <c r="Y1331" s="63"/>
      <c r="Z1331" s="64" t="s">
        <v>128</v>
      </c>
      <c r="AA1331" s="64"/>
      <c r="AB1331" s="65">
        <v>2.1730080000000002E-2</v>
      </c>
      <c r="AC1331" s="66">
        <v>2.1730080000000002E-2</v>
      </c>
      <c r="AF1331" s="63"/>
      <c r="AG1331" s="64" t="s">
        <v>1334</v>
      </c>
      <c r="AH1331" s="64"/>
      <c r="AI1331" s="65">
        <v>0.22358369</v>
      </c>
      <c r="AJ1331" s="66">
        <v>0.22358369</v>
      </c>
    </row>
    <row r="1332" spans="25:36" ht="15.75" customHeight="1">
      <c r="Y1332" s="63"/>
      <c r="Z1332" s="64" t="s">
        <v>244</v>
      </c>
      <c r="AA1332" s="64"/>
      <c r="AB1332" s="65">
        <v>1.8272099999999999E-2</v>
      </c>
      <c r="AC1332" s="66">
        <v>1.8272099999999999E-2</v>
      </c>
      <c r="AF1332" s="63"/>
      <c r="AG1332" s="64" t="s">
        <v>1206</v>
      </c>
      <c r="AH1332" s="64"/>
      <c r="AI1332" s="65">
        <v>0.15348669000000001</v>
      </c>
      <c r="AJ1332" s="66">
        <v>0.15348669000000001</v>
      </c>
    </row>
    <row r="1333" spans="25:36" ht="15.75" customHeight="1">
      <c r="Y1333" s="63"/>
      <c r="Z1333" s="64" t="s">
        <v>87</v>
      </c>
      <c r="AA1333" s="64"/>
      <c r="AB1333" s="65">
        <v>1.651729E-2</v>
      </c>
      <c r="AC1333" s="66">
        <v>1.651729E-2</v>
      </c>
      <c r="AF1333" s="63"/>
      <c r="AG1333" s="64" t="s">
        <v>1277</v>
      </c>
      <c r="AH1333" s="64"/>
      <c r="AI1333" s="65">
        <v>0.12114319</v>
      </c>
      <c r="AJ1333" s="66">
        <v>0.12114319</v>
      </c>
    </row>
    <row r="1334" spans="25:36" ht="15.75" customHeight="1">
      <c r="Y1334" s="63"/>
      <c r="Z1334" s="64" t="s">
        <v>193</v>
      </c>
      <c r="AA1334" s="64"/>
      <c r="AB1334" s="65">
        <v>1.5640009999999999E-2</v>
      </c>
      <c r="AC1334" s="66">
        <v>1.5640009999999999E-2</v>
      </c>
      <c r="AF1334" s="63"/>
      <c r="AG1334" s="64" t="s">
        <v>1218</v>
      </c>
      <c r="AH1334" s="64"/>
      <c r="AI1334" s="65">
        <v>9.2807939999999992E-2</v>
      </c>
      <c r="AJ1334" s="66">
        <v>9.2807939999999992E-2</v>
      </c>
    </row>
    <row r="1335" spans="25:36" ht="15.75" customHeight="1">
      <c r="Y1335" s="63"/>
      <c r="Z1335" s="64" t="s">
        <v>217</v>
      </c>
      <c r="AA1335" s="64"/>
      <c r="AB1335" s="65">
        <v>1.125522E-2</v>
      </c>
      <c r="AC1335" s="66">
        <v>1.125522E-2</v>
      </c>
      <c r="AF1335" s="63"/>
      <c r="AG1335" s="64" t="s">
        <v>1248</v>
      </c>
      <c r="AH1335" s="64"/>
      <c r="AI1335" s="65">
        <v>7.9871999999999999E-2</v>
      </c>
      <c r="AJ1335" s="66">
        <v>7.9871999999999999E-2</v>
      </c>
    </row>
    <row r="1336" spans="25:36" ht="15.75" customHeight="1">
      <c r="Y1336" s="60" t="s">
        <v>1604</v>
      </c>
      <c r="Z1336" s="55"/>
      <c r="AA1336" s="60"/>
      <c r="AB1336" s="61">
        <v>0.14320748999999999</v>
      </c>
      <c r="AC1336" s="62">
        <v>0.14320748999999999</v>
      </c>
      <c r="AF1336" s="63"/>
      <c r="AG1336" s="64" t="s">
        <v>934</v>
      </c>
      <c r="AH1336" s="64"/>
      <c r="AI1336" s="65">
        <v>6.8666629999999992E-2</v>
      </c>
      <c r="AJ1336" s="66">
        <v>6.8666629999999992E-2</v>
      </c>
    </row>
    <row r="1337" spans="25:36" ht="15.75" customHeight="1">
      <c r="Y1337" s="60" t="s">
        <v>891</v>
      </c>
      <c r="Z1337" s="60" t="s">
        <v>128</v>
      </c>
      <c r="AA1337" s="60"/>
      <c r="AB1337" s="61">
        <v>5.7954360000000003E-2</v>
      </c>
      <c r="AC1337" s="62">
        <v>5.7954360000000003E-2</v>
      </c>
      <c r="AF1337" s="63"/>
      <c r="AG1337" s="64" t="s">
        <v>1386</v>
      </c>
      <c r="AH1337" s="64"/>
      <c r="AI1337" s="65">
        <v>5.983078E-2</v>
      </c>
      <c r="AJ1337" s="66">
        <v>5.983078E-2</v>
      </c>
    </row>
    <row r="1338" spans="25:36" ht="15.75" customHeight="1">
      <c r="Y1338" s="63"/>
      <c r="Z1338" s="64" t="s">
        <v>319</v>
      </c>
      <c r="AA1338" s="64"/>
      <c r="AB1338" s="65">
        <v>2.6004330000000003E-2</v>
      </c>
      <c r="AC1338" s="66">
        <v>2.6004330000000003E-2</v>
      </c>
      <c r="AF1338" s="63"/>
      <c r="AG1338" s="64" t="s">
        <v>1108</v>
      </c>
      <c r="AH1338" s="64"/>
      <c r="AI1338" s="65">
        <v>5.3976830000000003E-2</v>
      </c>
      <c r="AJ1338" s="66">
        <v>5.3976830000000003E-2</v>
      </c>
    </row>
    <row r="1339" spans="25:36" ht="15.75" customHeight="1">
      <c r="Y1339" s="63"/>
      <c r="Z1339" s="64" t="s">
        <v>244</v>
      </c>
      <c r="AA1339" s="64"/>
      <c r="AB1339" s="65">
        <v>2.2126529999999998E-2</v>
      </c>
      <c r="AC1339" s="66">
        <v>2.2126529999999998E-2</v>
      </c>
      <c r="AF1339" s="63"/>
      <c r="AG1339" s="64" t="s">
        <v>1237</v>
      </c>
      <c r="AH1339" s="64"/>
      <c r="AI1339" s="65">
        <v>3.4703050000000006E-2</v>
      </c>
      <c r="AJ1339" s="66">
        <v>3.4703050000000006E-2</v>
      </c>
    </row>
    <row r="1340" spans="25:36" ht="15.75" customHeight="1">
      <c r="Y1340" s="63"/>
      <c r="Z1340" s="64" t="s">
        <v>38</v>
      </c>
      <c r="AA1340" s="64"/>
      <c r="AB1340" s="65">
        <v>1.7080720000000001E-2</v>
      </c>
      <c r="AC1340" s="66">
        <v>1.7080720000000001E-2</v>
      </c>
      <c r="AF1340" s="63"/>
      <c r="AG1340" s="64" t="s">
        <v>893</v>
      </c>
      <c r="AH1340" s="64"/>
      <c r="AI1340" s="65">
        <v>3.3334580000000003E-2</v>
      </c>
      <c r="AJ1340" s="66">
        <v>3.3334580000000003E-2</v>
      </c>
    </row>
    <row r="1341" spans="25:36" ht="15.75" customHeight="1">
      <c r="Y1341" s="63"/>
      <c r="Z1341" s="64" t="s">
        <v>217</v>
      </c>
      <c r="AA1341" s="64"/>
      <c r="AB1341" s="65">
        <v>1.6142400000000001E-2</v>
      </c>
      <c r="AC1341" s="66">
        <v>1.6142400000000001E-2</v>
      </c>
      <c r="AF1341" s="63"/>
      <c r="AG1341" s="64" t="s">
        <v>990</v>
      </c>
      <c r="AH1341" s="64"/>
      <c r="AI1341" s="65">
        <v>3.1263900000000004E-2</v>
      </c>
      <c r="AJ1341" s="66">
        <v>3.1263900000000004E-2</v>
      </c>
    </row>
    <row r="1342" spans="25:36" ht="15.75" customHeight="1">
      <c r="Y1342" s="63"/>
      <c r="Z1342" s="64" t="s">
        <v>138</v>
      </c>
      <c r="AA1342" s="64"/>
      <c r="AB1342" s="65">
        <v>2.33891E-3</v>
      </c>
      <c r="AC1342" s="66">
        <v>2.33891E-3</v>
      </c>
      <c r="AF1342" s="63"/>
      <c r="AG1342" s="64" t="s">
        <v>1197</v>
      </c>
      <c r="AH1342" s="64"/>
      <c r="AI1342" s="65">
        <v>2.89962E-2</v>
      </c>
      <c r="AJ1342" s="66">
        <v>2.89962E-2</v>
      </c>
    </row>
    <row r="1343" spans="25:36" ht="15.75" customHeight="1">
      <c r="Y1343" s="60" t="s">
        <v>1693</v>
      </c>
      <c r="Z1343" s="55"/>
      <c r="AA1343" s="60"/>
      <c r="AB1343" s="61">
        <v>0.14164725</v>
      </c>
      <c r="AC1343" s="62">
        <v>0.14164725</v>
      </c>
      <c r="AF1343" s="63"/>
      <c r="AG1343" s="64" t="s">
        <v>891</v>
      </c>
      <c r="AH1343" s="64"/>
      <c r="AI1343" s="65">
        <v>2.6004330000000003E-2</v>
      </c>
      <c r="AJ1343" s="66">
        <v>2.6004330000000003E-2</v>
      </c>
    </row>
    <row r="1344" spans="25:36" ht="15.75" customHeight="1">
      <c r="Y1344" s="60" t="s">
        <v>1316</v>
      </c>
      <c r="Z1344" s="60" t="s">
        <v>244</v>
      </c>
      <c r="AA1344" s="60"/>
      <c r="AB1344" s="61">
        <v>0.13764077999999999</v>
      </c>
      <c r="AC1344" s="62">
        <v>0.13764077999999999</v>
      </c>
      <c r="AF1344" s="63"/>
      <c r="AG1344" s="64" t="s">
        <v>1346</v>
      </c>
      <c r="AH1344" s="64"/>
      <c r="AI1344" s="65">
        <v>2.2989160000000002E-2</v>
      </c>
      <c r="AJ1344" s="66">
        <v>2.2989160000000002E-2</v>
      </c>
    </row>
    <row r="1345" spans="25:36" ht="15.75" customHeight="1">
      <c r="Y1345" s="60" t="s">
        <v>1639</v>
      </c>
      <c r="Z1345" s="55"/>
      <c r="AA1345" s="60"/>
      <c r="AB1345" s="61">
        <v>0.13764077999999999</v>
      </c>
      <c r="AC1345" s="62">
        <v>0.13764077999999999</v>
      </c>
      <c r="AF1345" s="63"/>
      <c r="AG1345" s="64" t="s">
        <v>1129</v>
      </c>
      <c r="AH1345" s="64"/>
      <c r="AI1345" s="65">
        <v>1.8154909999999996E-2</v>
      </c>
      <c r="AJ1345" s="66">
        <v>1.8154909999999996E-2</v>
      </c>
    </row>
    <row r="1346" spans="25:36" ht="15.75" customHeight="1">
      <c r="Y1346" s="60" t="s">
        <v>1366</v>
      </c>
      <c r="Z1346" s="60" t="s">
        <v>244</v>
      </c>
      <c r="AA1346" s="60"/>
      <c r="AB1346" s="61">
        <v>0.13636614000000002</v>
      </c>
      <c r="AC1346" s="62">
        <v>0.13636614000000002</v>
      </c>
      <c r="AF1346" s="63"/>
      <c r="AG1346" s="64" t="s">
        <v>1279</v>
      </c>
      <c r="AH1346" s="64"/>
      <c r="AI1346" s="65">
        <v>1.8022450000000002E-2</v>
      </c>
      <c r="AJ1346" s="66">
        <v>1.8022450000000002E-2</v>
      </c>
    </row>
    <row r="1347" spans="25:36" ht="15.75" customHeight="1">
      <c r="Y1347" s="60" t="s">
        <v>1641</v>
      </c>
      <c r="Z1347" s="55"/>
      <c r="AA1347" s="60"/>
      <c r="AB1347" s="61">
        <v>0.13636614000000002</v>
      </c>
      <c r="AC1347" s="62">
        <v>0.13636614000000002</v>
      </c>
      <c r="AF1347" s="63"/>
      <c r="AG1347" s="64" t="s">
        <v>1321</v>
      </c>
      <c r="AH1347" s="64"/>
      <c r="AI1347" s="65">
        <v>1.722839E-2</v>
      </c>
      <c r="AJ1347" s="66">
        <v>1.722839E-2</v>
      </c>
    </row>
    <row r="1348" spans="25:36" ht="15.75" customHeight="1">
      <c r="Y1348" s="60" t="s">
        <v>2106</v>
      </c>
      <c r="Z1348" s="60" t="s">
        <v>172</v>
      </c>
      <c r="AA1348" s="60"/>
      <c r="AB1348" s="61">
        <v>0.135317671</v>
      </c>
      <c r="AC1348" s="62">
        <v>0.135317671</v>
      </c>
      <c r="AF1348" s="63"/>
      <c r="AG1348" s="64" t="s">
        <v>1098</v>
      </c>
      <c r="AH1348" s="64"/>
      <c r="AI1348" s="65">
        <v>1.6746500000000001E-2</v>
      </c>
      <c r="AJ1348" s="66">
        <v>1.6746500000000001E-2</v>
      </c>
    </row>
    <row r="1349" spans="25:36" ht="15.75" customHeight="1">
      <c r="Y1349" s="60" t="s">
        <v>2142</v>
      </c>
      <c r="Z1349" s="55"/>
      <c r="AA1349" s="60"/>
      <c r="AB1349" s="61">
        <v>0.135317671</v>
      </c>
      <c r="AC1349" s="62">
        <v>0.135317671</v>
      </c>
      <c r="AF1349" s="63"/>
      <c r="AG1349" s="64" t="s">
        <v>1391</v>
      </c>
      <c r="AH1349" s="64"/>
      <c r="AI1349" s="65">
        <v>1.5817979999999999E-2</v>
      </c>
      <c r="AJ1349" s="66">
        <v>1.5817979999999999E-2</v>
      </c>
    </row>
    <row r="1350" spans="25:36" ht="15.75" customHeight="1">
      <c r="Y1350" s="60" t="s">
        <v>955</v>
      </c>
      <c r="Z1350" s="60" t="s">
        <v>244</v>
      </c>
      <c r="AA1350" s="60"/>
      <c r="AB1350" s="61">
        <v>0.13401686999999998</v>
      </c>
      <c r="AC1350" s="62">
        <v>0.13401686999999998</v>
      </c>
      <c r="AF1350" s="63"/>
      <c r="AG1350" s="64" t="s">
        <v>933</v>
      </c>
      <c r="AH1350" s="64"/>
      <c r="AI1350" s="65">
        <v>1.3870440000000001E-2</v>
      </c>
      <c r="AJ1350" s="66">
        <v>1.3870440000000001E-2</v>
      </c>
    </row>
    <row r="1351" spans="25:36" ht="15.75" customHeight="1">
      <c r="Y1351" s="60" t="s">
        <v>1645</v>
      </c>
      <c r="Z1351" s="55"/>
      <c r="AA1351" s="60"/>
      <c r="AB1351" s="61">
        <v>0.13401686999999998</v>
      </c>
      <c r="AC1351" s="62">
        <v>0.13401686999999998</v>
      </c>
      <c r="AF1351" s="63"/>
      <c r="AG1351" s="64" t="s">
        <v>947</v>
      </c>
      <c r="AH1351" s="64"/>
      <c r="AI1351" s="65">
        <v>1.321016E-2</v>
      </c>
      <c r="AJ1351" s="66">
        <v>1.321016E-2</v>
      </c>
    </row>
    <row r="1352" spans="25:36" ht="15.75" customHeight="1">
      <c r="Y1352" s="60" t="s">
        <v>1102</v>
      </c>
      <c r="Z1352" s="60" t="s">
        <v>217</v>
      </c>
      <c r="AA1352" s="60"/>
      <c r="AB1352" s="61">
        <v>5.3400000000000003E-2</v>
      </c>
      <c r="AC1352" s="62">
        <v>5.3400000000000003E-2</v>
      </c>
      <c r="AF1352" s="63"/>
      <c r="AG1352" s="64" t="s">
        <v>1033</v>
      </c>
      <c r="AH1352" s="64"/>
      <c r="AI1352" s="65">
        <v>1.282544E-2</v>
      </c>
      <c r="AJ1352" s="66">
        <v>1.282544E-2</v>
      </c>
    </row>
    <row r="1353" spans="25:36" ht="15.75" customHeight="1">
      <c r="Y1353" s="63"/>
      <c r="Z1353" s="64" t="s">
        <v>138</v>
      </c>
      <c r="AA1353" s="64"/>
      <c r="AB1353" s="65">
        <v>4.4699999999999997E-2</v>
      </c>
      <c r="AC1353" s="66">
        <v>4.4699999999999997E-2</v>
      </c>
      <c r="AF1353" s="63"/>
      <c r="AG1353" s="64" t="s">
        <v>1375</v>
      </c>
      <c r="AH1353" s="64"/>
      <c r="AI1353" s="65">
        <v>1.2428089999999999E-2</v>
      </c>
      <c r="AJ1353" s="66">
        <v>1.2428089999999999E-2</v>
      </c>
    </row>
    <row r="1354" spans="25:36" ht="15.75" customHeight="1">
      <c r="Y1354" s="63"/>
      <c r="Z1354" s="64" t="s">
        <v>244</v>
      </c>
      <c r="AA1354" s="64"/>
      <c r="AB1354" s="65">
        <v>3.3520000000000001E-2</v>
      </c>
      <c r="AC1354" s="66">
        <v>3.3520000000000001E-2</v>
      </c>
      <c r="AF1354" s="63"/>
      <c r="AG1354" s="64" t="s">
        <v>970</v>
      </c>
      <c r="AH1354" s="64"/>
      <c r="AI1354" s="65">
        <v>1.19808E-2</v>
      </c>
      <c r="AJ1354" s="66">
        <v>1.19808E-2</v>
      </c>
    </row>
    <row r="1355" spans="25:36" ht="15.75" customHeight="1">
      <c r="Y1355" s="60" t="s">
        <v>1684</v>
      </c>
      <c r="Z1355" s="55"/>
      <c r="AA1355" s="60"/>
      <c r="AB1355" s="61">
        <v>0.13161999999999999</v>
      </c>
      <c r="AC1355" s="62">
        <v>0.13161999999999999</v>
      </c>
      <c r="AF1355" s="63"/>
      <c r="AG1355" s="64" t="s">
        <v>972</v>
      </c>
      <c r="AH1355" s="64"/>
      <c r="AI1355" s="65">
        <v>1.0999999999999999E-2</v>
      </c>
      <c r="AJ1355" s="66">
        <v>1.0999999999999999E-2</v>
      </c>
    </row>
    <row r="1356" spans="25:36" ht="15.75" customHeight="1">
      <c r="Y1356" s="60" t="s">
        <v>1239</v>
      </c>
      <c r="Z1356" s="60" t="s">
        <v>138</v>
      </c>
      <c r="AA1356" s="60"/>
      <c r="AB1356" s="61">
        <v>0.13123679999999999</v>
      </c>
      <c r="AC1356" s="62">
        <v>0.13123679999999999</v>
      </c>
      <c r="AF1356" s="63"/>
      <c r="AG1356" s="64" t="s">
        <v>1138</v>
      </c>
      <c r="AH1356" s="64"/>
      <c r="AI1356" s="65">
        <v>9.2611600000000009E-3</v>
      </c>
      <c r="AJ1356" s="66">
        <v>9.2611600000000009E-3</v>
      </c>
    </row>
    <row r="1357" spans="25:36" ht="15.75" customHeight="1">
      <c r="Y1357" s="60" t="s">
        <v>1655</v>
      </c>
      <c r="Z1357" s="55"/>
      <c r="AA1357" s="60"/>
      <c r="AB1357" s="61">
        <v>0.13123679999999999</v>
      </c>
      <c r="AC1357" s="62">
        <v>0.13123679999999999</v>
      </c>
      <c r="AF1357" s="63"/>
      <c r="AG1357" s="64" t="s">
        <v>890</v>
      </c>
      <c r="AH1357" s="64"/>
      <c r="AI1357" s="65">
        <v>8.8285200000000012E-3</v>
      </c>
      <c r="AJ1357" s="66">
        <v>8.8285200000000012E-3</v>
      </c>
    </row>
    <row r="1358" spans="25:36" ht="15.75" customHeight="1">
      <c r="Y1358" s="60" t="s">
        <v>1175</v>
      </c>
      <c r="Z1358" s="60" t="s">
        <v>91</v>
      </c>
      <c r="AA1358" s="60"/>
      <c r="AB1358" s="61">
        <v>0.12677056</v>
      </c>
      <c r="AC1358" s="62">
        <v>0.12677056</v>
      </c>
      <c r="AF1358" s="63"/>
      <c r="AG1358" s="64" t="s">
        <v>1364</v>
      </c>
      <c r="AH1358" s="64"/>
      <c r="AI1358" s="65">
        <v>8.6288400000000005E-3</v>
      </c>
      <c r="AJ1358" s="66">
        <v>8.6288400000000005E-3</v>
      </c>
    </row>
    <row r="1359" spans="25:36" ht="15.75" customHeight="1">
      <c r="Y1359" s="60" t="s">
        <v>1779</v>
      </c>
      <c r="Z1359" s="55"/>
      <c r="AA1359" s="60"/>
      <c r="AB1359" s="61">
        <v>0.12677056</v>
      </c>
      <c r="AC1359" s="62">
        <v>0.12677056</v>
      </c>
      <c r="AF1359" s="63"/>
      <c r="AG1359" s="64" t="s">
        <v>1029</v>
      </c>
      <c r="AH1359" s="64"/>
      <c r="AI1359" s="65">
        <v>8.2627600000000009E-3</v>
      </c>
      <c r="AJ1359" s="66">
        <v>8.2627600000000009E-3</v>
      </c>
    </row>
    <row r="1360" spans="25:36" ht="15.75" customHeight="1">
      <c r="Y1360" s="60" t="s">
        <v>888</v>
      </c>
      <c r="Z1360" s="60" t="s">
        <v>244</v>
      </c>
      <c r="AA1360" s="60"/>
      <c r="AB1360" s="61">
        <v>6.6996570000000005E-2</v>
      </c>
      <c r="AC1360" s="62">
        <v>6.6996570000000005E-2</v>
      </c>
      <c r="AF1360" s="63"/>
      <c r="AG1360" s="64" t="s">
        <v>1356</v>
      </c>
      <c r="AH1360" s="64"/>
      <c r="AI1360" s="65">
        <v>7.1385600000000004E-3</v>
      </c>
      <c r="AJ1360" s="66">
        <v>7.1385600000000004E-3</v>
      </c>
    </row>
    <row r="1361" spans="25:36" ht="15.75" customHeight="1">
      <c r="Y1361" s="63"/>
      <c r="Z1361" s="64" t="s">
        <v>217</v>
      </c>
      <c r="AA1361" s="64"/>
      <c r="AB1361" s="65">
        <v>5.7986099999999999E-2</v>
      </c>
      <c r="AC1361" s="66">
        <v>5.7986099999999999E-2</v>
      </c>
      <c r="AF1361" s="63"/>
      <c r="AG1361" s="64" t="s">
        <v>897</v>
      </c>
      <c r="AH1361" s="64"/>
      <c r="AI1361" s="65">
        <v>6.8263900000000008E-3</v>
      </c>
      <c r="AJ1361" s="66">
        <v>6.8263900000000008E-3</v>
      </c>
    </row>
    <row r="1362" spans="25:36" ht="15.75" customHeight="1">
      <c r="Y1362" s="60" t="s">
        <v>1685</v>
      </c>
      <c r="Z1362" s="55"/>
      <c r="AA1362" s="60"/>
      <c r="AB1362" s="61">
        <v>0.12498267</v>
      </c>
      <c r="AC1362" s="62">
        <v>0.12498267</v>
      </c>
      <c r="AF1362" s="63"/>
      <c r="AG1362" s="64" t="s">
        <v>1318</v>
      </c>
      <c r="AH1362" s="64"/>
      <c r="AI1362" s="65">
        <v>6.6559999999999996E-3</v>
      </c>
      <c r="AJ1362" s="66">
        <v>6.6559999999999996E-3</v>
      </c>
    </row>
    <row r="1363" spans="25:36" ht="15.75" customHeight="1">
      <c r="Y1363" s="60" t="s">
        <v>1371</v>
      </c>
      <c r="Z1363" s="60" t="s">
        <v>217</v>
      </c>
      <c r="AA1363" s="60"/>
      <c r="AB1363" s="61">
        <v>6.8328179999999988E-2</v>
      </c>
      <c r="AC1363" s="62">
        <v>6.8328179999999988E-2</v>
      </c>
      <c r="AF1363" s="63"/>
      <c r="AG1363" s="64" t="s">
        <v>1050</v>
      </c>
      <c r="AH1363" s="64"/>
      <c r="AI1363" s="65">
        <v>6.6559999999999996E-3</v>
      </c>
      <c r="AJ1363" s="66">
        <v>6.6559999999999996E-3</v>
      </c>
    </row>
    <row r="1364" spans="25:36" ht="15.75" customHeight="1">
      <c r="Y1364" s="63"/>
      <c r="Z1364" s="64" t="s">
        <v>128</v>
      </c>
      <c r="AA1364" s="64"/>
      <c r="AB1364" s="65">
        <v>3.7574759999999999E-2</v>
      </c>
      <c r="AC1364" s="66">
        <v>3.7574759999999999E-2</v>
      </c>
      <c r="AF1364" s="63"/>
      <c r="AG1364" s="64" t="s">
        <v>1028</v>
      </c>
      <c r="AH1364" s="64"/>
      <c r="AI1364" s="65">
        <v>6.6559999999999996E-3</v>
      </c>
      <c r="AJ1364" s="66">
        <v>6.6559999999999996E-3</v>
      </c>
    </row>
    <row r="1365" spans="25:36" ht="15.75" customHeight="1">
      <c r="Y1365" s="63"/>
      <c r="Z1365" s="64" t="s">
        <v>210</v>
      </c>
      <c r="AA1365" s="64"/>
      <c r="AB1365" s="65">
        <v>1.8984999999999998E-2</v>
      </c>
      <c r="AC1365" s="66">
        <v>1.8984999999999998E-2</v>
      </c>
      <c r="AF1365" s="63"/>
      <c r="AG1365" s="64" t="s">
        <v>979</v>
      </c>
      <c r="AH1365" s="64"/>
      <c r="AI1365" s="65">
        <v>6.1721099999999997E-3</v>
      </c>
      <c r="AJ1365" s="66">
        <v>6.1721099999999997E-3</v>
      </c>
    </row>
    <row r="1366" spans="25:36" ht="15.75" customHeight="1">
      <c r="Y1366" s="60" t="s">
        <v>1704</v>
      </c>
      <c r="Z1366" s="55"/>
      <c r="AA1366" s="60"/>
      <c r="AB1366" s="61">
        <v>0.12488793999999999</v>
      </c>
      <c r="AC1366" s="62">
        <v>0.12488793999999999</v>
      </c>
      <c r="AF1366" s="63"/>
      <c r="AG1366" s="64" t="s">
        <v>895</v>
      </c>
      <c r="AH1366" s="64"/>
      <c r="AI1366" s="65">
        <v>4.9673699999999996E-3</v>
      </c>
      <c r="AJ1366" s="66">
        <v>4.9673699999999996E-3</v>
      </c>
    </row>
    <row r="1367" spans="25:36" ht="15.75" customHeight="1">
      <c r="Y1367" s="60" t="s">
        <v>1085</v>
      </c>
      <c r="Z1367" s="60" t="s">
        <v>217</v>
      </c>
      <c r="AA1367" s="60"/>
      <c r="AB1367" s="61">
        <v>0.12378689999999999</v>
      </c>
      <c r="AC1367" s="62">
        <v>0.12378689999999999</v>
      </c>
      <c r="AF1367" s="63"/>
      <c r="AG1367" s="64" t="s">
        <v>1056</v>
      </c>
      <c r="AH1367" s="64"/>
      <c r="AI1367" s="65">
        <v>4.6259200000000004E-3</v>
      </c>
      <c r="AJ1367" s="66">
        <v>4.6259200000000004E-3</v>
      </c>
    </row>
    <row r="1368" spans="25:36" ht="15.75" customHeight="1">
      <c r="Y1368" s="60" t="s">
        <v>1770</v>
      </c>
      <c r="Z1368" s="55"/>
      <c r="AA1368" s="60"/>
      <c r="AB1368" s="61">
        <v>0.12378689999999999</v>
      </c>
      <c r="AC1368" s="62">
        <v>0.12378689999999999</v>
      </c>
      <c r="AF1368" s="63"/>
      <c r="AG1368" s="64" t="s">
        <v>1040</v>
      </c>
      <c r="AH1368" s="64"/>
      <c r="AI1368" s="65">
        <v>4.52608E-3</v>
      </c>
      <c r="AJ1368" s="66">
        <v>4.52608E-3</v>
      </c>
    </row>
    <row r="1369" spans="25:36" ht="15.75" customHeight="1">
      <c r="Y1369" s="60" t="s">
        <v>1106</v>
      </c>
      <c r="Z1369" s="60" t="s">
        <v>53</v>
      </c>
      <c r="AA1369" s="60"/>
      <c r="AB1369" s="61">
        <v>0.12038992</v>
      </c>
      <c r="AC1369" s="62">
        <v>0.12038992</v>
      </c>
      <c r="AF1369" s="63"/>
      <c r="AG1369" s="64" t="s">
        <v>1291</v>
      </c>
      <c r="AH1369" s="64"/>
      <c r="AI1369" s="65">
        <v>3.8498299999999998E-3</v>
      </c>
      <c r="AJ1369" s="66">
        <v>3.8498299999999998E-3</v>
      </c>
    </row>
    <row r="1370" spans="25:36" ht="15.75" customHeight="1">
      <c r="Y1370" s="63"/>
      <c r="Z1370" s="64" t="s">
        <v>138</v>
      </c>
      <c r="AA1370" s="64"/>
      <c r="AB1370" s="65">
        <v>3.0791E-3</v>
      </c>
      <c r="AC1370" s="66">
        <v>3.0791E-3</v>
      </c>
      <c r="AF1370" s="63"/>
      <c r="AG1370" s="64" t="s">
        <v>1253</v>
      </c>
      <c r="AH1370" s="64"/>
      <c r="AI1370" s="65">
        <v>3.3333300000000002E-3</v>
      </c>
      <c r="AJ1370" s="66">
        <v>3.3333300000000002E-3</v>
      </c>
    </row>
    <row r="1371" spans="25:36" ht="15.75" customHeight="1">
      <c r="Y1371" s="63"/>
      <c r="Z1371" s="64" t="s">
        <v>244</v>
      </c>
      <c r="AA1371" s="64"/>
      <c r="AB1371" s="65">
        <v>4.0679999999999997E-5</v>
      </c>
      <c r="AC1371" s="66">
        <v>4.0679999999999997E-5</v>
      </c>
      <c r="AF1371" s="63"/>
      <c r="AG1371" s="64" t="s">
        <v>1228</v>
      </c>
      <c r="AH1371" s="64"/>
      <c r="AI1371" s="65">
        <v>2.6224600000000001E-3</v>
      </c>
      <c r="AJ1371" s="66">
        <v>2.6224600000000001E-3</v>
      </c>
    </row>
    <row r="1372" spans="25:36" ht="15.75" customHeight="1">
      <c r="Y1372" s="60" t="s">
        <v>1861</v>
      </c>
      <c r="Z1372" s="55"/>
      <c r="AA1372" s="60"/>
      <c r="AB1372" s="61">
        <v>0.1235097</v>
      </c>
      <c r="AC1372" s="62">
        <v>0.1235097</v>
      </c>
      <c r="AF1372" s="63"/>
      <c r="AG1372" s="64" t="s">
        <v>1164</v>
      </c>
      <c r="AH1372" s="64"/>
      <c r="AI1372" s="65">
        <v>2.5366E-3</v>
      </c>
      <c r="AJ1372" s="66">
        <v>2.5366E-3</v>
      </c>
    </row>
    <row r="1373" spans="25:36" ht="15.75" customHeight="1">
      <c r="Y1373" s="60" t="s">
        <v>993</v>
      </c>
      <c r="Z1373" s="60" t="s">
        <v>202</v>
      </c>
      <c r="AA1373" s="60"/>
      <c r="AB1373" s="61">
        <v>8.5829210000000003E-2</v>
      </c>
      <c r="AC1373" s="62">
        <v>8.5829210000000003E-2</v>
      </c>
      <c r="AF1373" s="63"/>
      <c r="AG1373" s="64" t="s">
        <v>1260</v>
      </c>
      <c r="AH1373" s="64"/>
      <c r="AI1373" s="65">
        <v>1.8563599999999998E-3</v>
      </c>
      <c r="AJ1373" s="66">
        <v>1.8563599999999998E-3</v>
      </c>
    </row>
    <row r="1374" spans="25:36" ht="15.75" customHeight="1">
      <c r="Y1374" s="63"/>
      <c r="Z1374" s="64" t="s">
        <v>244</v>
      </c>
      <c r="AA1374" s="64"/>
      <c r="AB1374" s="65">
        <v>1.4360040000000001E-2</v>
      </c>
      <c r="AC1374" s="66">
        <v>1.4360040000000001E-2</v>
      </c>
      <c r="AF1374" s="63"/>
      <c r="AG1374" s="64" t="s">
        <v>1255</v>
      </c>
      <c r="AH1374" s="64"/>
      <c r="AI1374" s="65">
        <v>1.72058E-3</v>
      </c>
      <c r="AJ1374" s="66">
        <v>1.72058E-3</v>
      </c>
    </row>
    <row r="1375" spans="25:36" ht="15.75" customHeight="1">
      <c r="Y1375" s="63"/>
      <c r="Z1375" s="64" t="s">
        <v>87</v>
      </c>
      <c r="AA1375" s="64"/>
      <c r="AB1375" s="65">
        <v>1.0698649999999999E-2</v>
      </c>
      <c r="AC1375" s="66">
        <v>1.0698649999999999E-2</v>
      </c>
      <c r="AF1375" s="63"/>
      <c r="AG1375" s="64" t="s">
        <v>912</v>
      </c>
      <c r="AH1375" s="64"/>
      <c r="AI1375" s="65">
        <v>1.3678099999999999E-3</v>
      </c>
      <c r="AJ1375" s="66">
        <v>1.3678099999999999E-3</v>
      </c>
    </row>
    <row r="1376" spans="25:36" ht="15.75" customHeight="1">
      <c r="Y1376" s="63"/>
      <c r="Z1376" s="64" t="s">
        <v>217</v>
      </c>
      <c r="AA1376" s="64"/>
      <c r="AB1376" s="65">
        <v>1.045836E-2</v>
      </c>
      <c r="AC1376" s="66">
        <v>1.045836E-2</v>
      </c>
      <c r="AF1376" s="63"/>
      <c r="AG1376" s="64" t="s">
        <v>1159</v>
      </c>
      <c r="AH1376" s="64"/>
      <c r="AI1376" s="65">
        <v>1.2000799999999999E-3</v>
      </c>
      <c r="AJ1376" s="66">
        <v>1.2000799999999999E-3</v>
      </c>
    </row>
    <row r="1377" spans="25:36" ht="15.75" customHeight="1">
      <c r="Y1377" s="63"/>
      <c r="Z1377" s="64" t="s">
        <v>53</v>
      </c>
      <c r="AA1377" s="64"/>
      <c r="AB1377" s="65">
        <v>1.6169999999999999E-3</v>
      </c>
      <c r="AC1377" s="66">
        <v>1.6169999999999999E-3</v>
      </c>
      <c r="AF1377" s="63"/>
      <c r="AG1377" s="64" t="s">
        <v>900</v>
      </c>
      <c r="AH1377" s="64"/>
      <c r="AI1377" s="65">
        <v>1.06696E-3</v>
      </c>
      <c r="AJ1377" s="66">
        <v>1.06696E-3</v>
      </c>
    </row>
    <row r="1378" spans="25:36" ht="15.75" customHeight="1">
      <c r="Y1378" s="60" t="s">
        <v>1551</v>
      </c>
      <c r="Z1378" s="55"/>
      <c r="AA1378" s="60"/>
      <c r="AB1378" s="61">
        <v>0.12296326</v>
      </c>
      <c r="AC1378" s="62">
        <v>0.12296326</v>
      </c>
      <c r="AF1378" s="63"/>
      <c r="AG1378" s="64" t="s">
        <v>898</v>
      </c>
      <c r="AH1378" s="64"/>
      <c r="AI1378" s="65">
        <v>1.008E-3</v>
      </c>
      <c r="AJ1378" s="66">
        <v>1.008E-3</v>
      </c>
    </row>
    <row r="1379" spans="25:36" ht="15.75" customHeight="1">
      <c r="Y1379" s="60" t="s">
        <v>1310</v>
      </c>
      <c r="Z1379" s="60" t="s">
        <v>87</v>
      </c>
      <c r="AA1379" s="60"/>
      <c r="AB1379" s="61">
        <v>8.5969440000000008E-2</v>
      </c>
      <c r="AC1379" s="62">
        <v>8.5969440000000008E-2</v>
      </c>
      <c r="AF1379" s="63"/>
      <c r="AG1379" s="64" t="s">
        <v>1113</v>
      </c>
      <c r="AH1379" s="64"/>
      <c r="AI1379" s="65">
        <v>1.0057200000000001E-3</v>
      </c>
      <c r="AJ1379" s="66">
        <v>1.0057200000000001E-3</v>
      </c>
    </row>
    <row r="1380" spans="25:36" ht="15.75" customHeight="1">
      <c r="Y1380" s="63"/>
      <c r="Z1380" s="64" t="s">
        <v>244</v>
      </c>
      <c r="AA1380" s="64"/>
      <c r="AB1380" s="65">
        <v>3.39E-2</v>
      </c>
      <c r="AC1380" s="66">
        <v>3.39E-2</v>
      </c>
      <c r="AF1380" s="63"/>
      <c r="AG1380" s="64" t="s">
        <v>1060</v>
      </c>
      <c r="AH1380" s="64"/>
      <c r="AI1380" s="65">
        <v>6.7522000000000003E-4</v>
      </c>
      <c r="AJ1380" s="66">
        <v>6.7522000000000003E-4</v>
      </c>
    </row>
    <row r="1381" spans="25:36" ht="15.75" customHeight="1">
      <c r="Y1381" s="60" t="s">
        <v>1669</v>
      </c>
      <c r="Z1381" s="55"/>
      <c r="AA1381" s="60"/>
      <c r="AB1381" s="61">
        <v>0.11986944000000001</v>
      </c>
      <c r="AC1381" s="62">
        <v>0.11986944000000001</v>
      </c>
      <c r="AF1381" s="63"/>
      <c r="AG1381" s="64" t="s">
        <v>1066</v>
      </c>
      <c r="AH1381" s="64"/>
      <c r="AI1381" s="65">
        <v>6.4030999999999995E-4</v>
      </c>
      <c r="AJ1381" s="66">
        <v>6.4030999999999995E-4</v>
      </c>
    </row>
    <row r="1382" spans="25:36" ht="15.75" customHeight="1">
      <c r="Y1382" s="60" t="s">
        <v>1381</v>
      </c>
      <c r="Z1382" s="60" t="s">
        <v>244</v>
      </c>
      <c r="AA1382" s="60"/>
      <c r="AB1382" s="61">
        <v>0.119667</v>
      </c>
      <c r="AC1382" s="62">
        <v>0.119667</v>
      </c>
      <c r="AF1382" s="63"/>
      <c r="AG1382" s="64" t="s">
        <v>1351</v>
      </c>
      <c r="AH1382" s="64"/>
      <c r="AI1382" s="65">
        <v>5.4446000000000008E-4</v>
      </c>
      <c r="AJ1382" s="66">
        <v>5.4446000000000008E-4</v>
      </c>
    </row>
    <row r="1383" spans="25:36" ht="15.75" customHeight="1">
      <c r="Y1383" s="60" t="s">
        <v>1649</v>
      </c>
      <c r="Z1383" s="55"/>
      <c r="AA1383" s="60"/>
      <c r="AB1383" s="61">
        <v>0.119667</v>
      </c>
      <c r="AC1383" s="62">
        <v>0.119667</v>
      </c>
      <c r="AF1383" s="63"/>
      <c r="AG1383" s="64" t="s">
        <v>1088</v>
      </c>
      <c r="AH1383" s="64"/>
      <c r="AI1383" s="65">
        <v>5.2383000000000009E-4</v>
      </c>
      <c r="AJ1383" s="66">
        <v>5.2383000000000009E-4</v>
      </c>
    </row>
    <row r="1384" spans="25:36" ht="15.75" customHeight="1">
      <c r="Y1384" s="60" t="s">
        <v>1153</v>
      </c>
      <c r="Z1384" s="60" t="s">
        <v>120</v>
      </c>
      <c r="AA1384" s="60"/>
      <c r="AB1384" s="61">
        <v>6.2829999999999997E-2</v>
      </c>
      <c r="AC1384" s="62">
        <v>6.2829999999999997E-2</v>
      </c>
      <c r="AF1384" s="63"/>
      <c r="AG1384" s="64" t="s">
        <v>1046</v>
      </c>
      <c r="AH1384" s="64"/>
      <c r="AI1384" s="65">
        <v>4.9919999999999999E-4</v>
      </c>
      <c r="AJ1384" s="66">
        <v>4.9919999999999999E-4</v>
      </c>
    </row>
    <row r="1385" spans="25:36" ht="15.75" customHeight="1">
      <c r="Y1385" s="63"/>
      <c r="Z1385" s="64" t="s">
        <v>172</v>
      </c>
      <c r="AA1385" s="64"/>
      <c r="AB1385" s="65">
        <v>3.1133660000000001E-2</v>
      </c>
      <c r="AC1385" s="66">
        <v>3.1133660000000001E-2</v>
      </c>
      <c r="AF1385" s="63"/>
      <c r="AG1385" s="64" t="s">
        <v>995</v>
      </c>
      <c r="AH1385" s="64"/>
      <c r="AI1385" s="65">
        <v>3.7007000000000001E-4</v>
      </c>
      <c r="AJ1385" s="66">
        <v>3.7007000000000001E-4</v>
      </c>
    </row>
    <row r="1386" spans="25:36" ht="15.75" customHeight="1">
      <c r="Y1386" s="63"/>
      <c r="Z1386" s="64" t="s">
        <v>193</v>
      </c>
      <c r="AA1386" s="64"/>
      <c r="AB1386" s="65">
        <v>2.273969E-2</v>
      </c>
      <c r="AC1386" s="66">
        <v>2.273969E-2</v>
      </c>
      <c r="AF1386" s="63"/>
      <c r="AG1386" s="64" t="s">
        <v>1258</v>
      </c>
      <c r="AH1386" s="64"/>
      <c r="AI1386" s="65">
        <v>3.4477999999999999E-4</v>
      </c>
      <c r="AJ1386" s="66">
        <v>3.4477999999999999E-4</v>
      </c>
    </row>
    <row r="1387" spans="25:36" ht="15.75" customHeight="1">
      <c r="Y1387" s="60" t="s">
        <v>1765</v>
      </c>
      <c r="Z1387" s="55"/>
      <c r="AA1387" s="60"/>
      <c r="AB1387" s="61">
        <v>0.11670335</v>
      </c>
      <c r="AC1387" s="62">
        <v>0.11670335</v>
      </c>
      <c r="AF1387" s="63"/>
      <c r="AG1387" s="64" t="s">
        <v>977</v>
      </c>
      <c r="AH1387" s="64"/>
      <c r="AI1387" s="65">
        <v>3.3280000000000001E-4</v>
      </c>
      <c r="AJ1387" s="66">
        <v>3.3280000000000001E-4</v>
      </c>
    </row>
    <row r="1388" spans="25:36" ht="15.75" customHeight="1">
      <c r="Y1388" s="60" t="s">
        <v>1416</v>
      </c>
      <c r="Z1388" s="60" t="s">
        <v>172</v>
      </c>
      <c r="AA1388" s="60"/>
      <c r="AB1388" s="61">
        <v>8.5573119999999989E-2</v>
      </c>
      <c r="AC1388" s="62">
        <v>8.5573119999999989E-2</v>
      </c>
      <c r="AF1388" s="63"/>
      <c r="AG1388" s="64" t="s">
        <v>1208</v>
      </c>
      <c r="AH1388" s="64"/>
      <c r="AI1388" s="65">
        <v>3.1616000000000001E-4</v>
      </c>
      <c r="AJ1388" s="66">
        <v>3.1616000000000001E-4</v>
      </c>
    </row>
    <row r="1389" spans="25:36" ht="15.75" customHeight="1">
      <c r="Y1389" s="63"/>
      <c r="Z1389" s="64" t="s">
        <v>193</v>
      </c>
      <c r="AA1389" s="64"/>
      <c r="AB1389" s="65">
        <v>2.9437669999999999E-2</v>
      </c>
      <c r="AC1389" s="66">
        <v>2.9437669999999999E-2</v>
      </c>
      <c r="AF1389" s="63"/>
      <c r="AG1389" s="64" t="s">
        <v>916</v>
      </c>
      <c r="AH1389" s="64"/>
      <c r="AI1389" s="65">
        <v>2.5558999999999998E-4</v>
      </c>
      <c r="AJ1389" s="66">
        <v>2.5558999999999998E-4</v>
      </c>
    </row>
    <row r="1390" spans="25:36" ht="15.75" customHeight="1">
      <c r="Y1390" s="60" t="s">
        <v>1747</v>
      </c>
      <c r="Z1390" s="55"/>
      <c r="AA1390" s="60"/>
      <c r="AB1390" s="61">
        <v>0.11501078999999999</v>
      </c>
      <c r="AC1390" s="62">
        <v>0.11501078999999999</v>
      </c>
      <c r="AF1390" s="63"/>
      <c r="AG1390" s="64" t="s">
        <v>1402</v>
      </c>
      <c r="AH1390" s="64"/>
      <c r="AI1390" s="65">
        <v>2.0899999999999998E-4</v>
      </c>
      <c r="AJ1390" s="66">
        <v>2.0899999999999998E-4</v>
      </c>
    </row>
    <row r="1391" spans="25:36" ht="15.75" customHeight="1">
      <c r="Y1391" s="60" t="s">
        <v>1384</v>
      </c>
      <c r="Z1391" s="60" t="s">
        <v>202</v>
      </c>
      <c r="AA1391" s="60"/>
      <c r="AB1391" s="61">
        <v>0.11496834</v>
      </c>
      <c r="AC1391" s="62">
        <v>0.11496834</v>
      </c>
      <c r="AF1391" s="63"/>
      <c r="AG1391" s="64" t="s">
        <v>1093</v>
      </c>
      <c r="AH1391" s="64"/>
      <c r="AI1391" s="65">
        <v>2.0434000000000001E-4</v>
      </c>
      <c r="AJ1391" s="66">
        <v>2.0434000000000001E-4</v>
      </c>
    </row>
    <row r="1392" spans="25:36" ht="15.75" customHeight="1">
      <c r="Y1392" s="60" t="s">
        <v>1542</v>
      </c>
      <c r="Z1392" s="55"/>
      <c r="AA1392" s="60"/>
      <c r="AB1392" s="61">
        <v>0.11496834</v>
      </c>
      <c r="AC1392" s="62">
        <v>0.11496834</v>
      </c>
      <c r="AF1392" s="63"/>
      <c r="AG1392" s="64" t="s">
        <v>1123</v>
      </c>
      <c r="AH1392" s="64"/>
      <c r="AI1392" s="65">
        <v>9.0519999999999994E-5</v>
      </c>
      <c r="AJ1392" s="66">
        <v>9.0519999999999994E-5</v>
      </c>
    </row>
    <row r="1393" spans="25:36" ht="15.75" customHeight="1">
      <c r="Y1393" s="60" t="s">
        <v>923</v>
      </c>
      <c r="Z1393" s="60" t="s">
        <v>217</v>
      </c>
      <c r="AA1393" s="60">
        <v>0.11</v>
      </c>
      <c r="AB1393" s="61"/>
      <c r="AC1393" s="62">
        <v>0.11</v>
      </c>
      <c r="AF1393" s="63"/>
      <c r="AG1393" s="64" t="s">
        <v>1099</v>
      </c>
      <c r="AH1393" s="64"/>
      <c r="AI1393" s="65">
        <v>5.9899999999999999E-5</v>
      </c>
      <c r="AJ1393" s="66">
        <v>5.9899999999999999E-5</v>
      </c>
    </row>
    <row r="1394" spans="25:36" ht="15.75" customHeight="1">
      <c r="Y1394" s="60" t="s">
        <v>1778</v>
      </c>
      <c r="Z1394" s="55"/>
      <c r="AA1394" s="60">
        <v>0.11</v>
      </c>
      <c r="AB1394" s="61"/>
      <c r="AC1394" s="62">
        <v>0.11</v>
      </c>
      <c r="AF1394" s="63"/>
      <c r="AG1394" s="64" t="s">
        <v>1390</v>
      </c>
      <c r="AH1394" s="64"/>
      <c r="AI1394" s="65">
        <v>2.529E-5</v>
      </c>
      <c r="AJ1394" s="66">
        <v>2.529E-5</v>
      </c>
    </row>
    <row r="1395" spans="25:36" ht="15.75" customHeight="1">
      <c r="Y1395" s="60" t="s">
        <v>922</v>
      </c>
      <c r="Z1395" s="60" t="s">
        <v>87</v>
      </c>
      <c r="AA1395" s="60"/>
      <c r="AB1395" s="61">
        <v>0.10873853</v>
      </c>
      <c r="AC1395" s="62">
        <v>0.10873853</v>
      </c>
      <c r="AF1395" s="63"/>
      <c r="AG1395" s="64" t="s">
        <v>1037</v>
      </c>
      <c r="AH1395" s="64"/>
      <c r="AI1395" s="65">
        <v>9.980000000000001E-6</v>
      </c>
      <c r="AJ1395" s="66">
        <v>9.980000000000001E-6</v>
      </c>
    </row>
    <row r="1396" spans="25:36" ht="15.75" customHeight="1">
      <c r="Y1396" s="60" t="s">
        <v>1677</v>
      </c>
      <c r="Z1396" s="55"/>
      <c r="AA1396" s="60"/>
      <c r="AB1396" s="61">
        <v>0.10873853</v>
      </c>
      <c r="AC1396" s="62">
        <v>0.10873853</v>
      </c>
      <c r="AF1396" s="60" t="s">
        <v>1468</v>
      </c>
      <c r="AG1396" s="55"/>
      <c r="AH1396" s="60"/>
      <c r="AI1396" s="61">
        <v>15.333760219999997</v>
      </c>
      <c r="AJ1396" s="62">
        <v>15.333760219999997</v>
      </c>
    </row>
    <row r="1397" spans="25:36" ht="15.75" customHeight="1">
      <c r="Y1397" s="60" t="s">
        <v>1385</v>
      </c>
      <c r="Z1397" s="60" t="s">
        <v>244</v>
      </c>
      <c r="AA1397" s="60"/>
      <c r="AB1397" s="61">
        <v>5.8267319999999997E-2</v>
      </c>
      <c r="AC1397" s="62">
        <v>5.8267319999999997E-2</v>
      </c>
      <c r="AF1397" s="60" t="s">
        <v>83</v>
      </c>
      <c r="AG1397" s="60" t="s">
        <v>1078</v>
      </c>
      <c r="AH1397" s="60"/>
      <c r="AI1397" s="61">
        <v>3.2300536000000002</v>
      </c>
      <c r="AJ1397" s="62">
        <v>3.2300536000000002</v>
      </c>
    </row>
    <row r="1398" spans="25:36" ht="15.75" customHeight="1">
      <c r="Y1398" s="63"/>
      <c r="Z1398" s="64" t="s">
        <v>217</v>
      </c>
      <c r="AA1398" s="64"/>
      <c r="AB1398" s="65">
        <v>4.1710320000000002E-2</v>
      </c>
      <c r="AC1398" s="66">
        <v>4.1710320000000002E-2</v>
      </c>
      <c r="AF1398" s="63"/>
      <c r="AG1398" s="64" t="s">
        <v>1229</v>
      </c>
      <c r="AH1398" s="64"/>
      <c r="AI1398" s="65">
        <v>3.1953334900000003</v>
      </c>
      <c r="AJ1398" s="66">
        <v>3.1953334900000003</v>
      </c>
    </row>
    <row r="1399" spans="25:36" ht="15.75" customHeight="1">
      <c r="Y1399" s="63"/>
      <c r="Z1399" s="64" t="s">
        <v>53</v>
      </c>
      <c r="AA1399" s="64"/>
      <c r="AB1399" s="65">
        <v>4.0057499999999998E-3</v>
      </c>
      <c r="AC1399" s="66">
        <v>4.0057499999999998E-3</v>
      </c>
      <c r="AF1399" s="63"/>
      <c r="AG1399" s="64" t="s">
        <v>1282</v>
      </c>
      <c r="AH1399" s="64"/>
      <c r="AI1399" s="65">
        <v>2.0489239299999999</v>
      </c>
      <c r="AJ1399" s="66">
        <v>2.0489239299999999</v>
      </c>
    </row>
    <row r="1400" spans="25:36" ht="15.75" customHeight="1">
      <c r="Y1400" s="60" t="s">
        <v>1699</v>
      </c>
      <c r="Z1400" s="55"/>
      <c r="AA1400" s="60"/>
      <c r="AB1400" s="61">
        <v>0.10398339000000001</v>
      </c>
      <c r="AC1400" s="62">
        <v>0.10398339000000001</v>
      </c>
      <c r="AF1400" s="63"/>
      <c r="AG1400" s="64" t="s">
        <v>1194</v>
      </c>
      <c r="AH1400" s="64"/>
      <c r="AI1400" s="65">
        <v>1.3126013300000001</v>
      </c>
      <c r="AJ1400" s="66">
        <v>1.3126013300000001</v>
      </c>
    </row>
    <row r="1401" spans="25:36" ht="15.75" customHeight="1">
      <c r="Y1401" s="60" t="s">
        <v>931</v>
      </c>
      <c r="Z1401" s="60" t="s">
        <v>202</v>
      </c>
      <c r="AA1401" s="60"/>
      <c r="AB1401" s="61">
        <v>4.5572959999999996E-2</v>
      </c>
      <c r="AC1401" s="62">
        <v>4.5572959999999996E-2</v>
      </c>
      <c r="AF1401" s="63"/>
      <c r="AG1401" s="64" t="s">
        <v>1202</v>
      </c>
      <c r="AH1401" s="64"/>
      <c r="AI1401" s="65">
        <v>1.250424</v>
      </c>
      <c r="AJ1401" s="66">
        <v>1.250424</v>
      </c>
    </row>
    <row r="1402" spans="25:36" ht="15.75" customHeight="1">
      <c r="Y1402" s="63"/>
      <c r="Z1402" s="64" t="s">
        <v>217</v>
      </c>
      <c r="AA1402" s="64"/>
      <c r="AB1402" s="65">
        <v>3.2339520000000004E-2</v>
      </c>
      <c r="AC1402" s="66">
        <v>3.2339520000000004E-2</v>
      </c>
      <c r="AF1402" s="63"/>
      <c r="AG1402" s="64" t="s">
        <v>1328</v>
      </c>
      <c r="AH1402" s="64"/>
      <c r="AI1402" s="65">
        <v>1.0941209999999999</v>
      </c>
      <c r="AJ1402" s="66">
        <v>1.0941209999999999</v>
      </c>
    </row>
    <row r="1403" spans="25:36" ht="15.75" customHeight="1">
      <c r="Y1403" s="63"/>
      <c r="Z1403" s="64" t="s">
        <v>172</v>
      </c>
      <c r="AA1403" s="64"/>
      <c r="AB1403" s="65">
        <v>2.5055459999999998E-2</v>
      </c>
      <c r="AC1403" s="66">
        <v>2.5055459999999998E-2</v>
      </c>
      <c r="AF1403" s="63"/>
      <c r="AG1403" s="64" t="s">
        <v>908</v>
      </c>
      <c r="AH1403" s="64"/>
      <c r="AI1403" s="65">
        <v>1.04306202</v>
      </c>
      <c r="AJ1403" s="66">
        <v>1.04306202</v>
      </c>
    </row>
    <row r="1404" spans="25:36" ht="15.75" customHeight="1">
      <c r="Y1404" s="63"/>
      <c r="Z1404" s="64" t="s">
        <v>61</v>
      </c>
      <c r="AA1404" s="64"/>
      <c r="AB1404" s="65">
        <v>2.196E-4</v>
      </c>
      <c r="AC1404" s="66">
        <v>2.196E-4</v>
      </c>
      <c r="AF1404" s="63"/>
      <c r="AG1404" s="64" t="s">
        <v>1395</v>
      </c>
      <c r="AH1404" s="64"/>
      <c r="AI1404" s="65">
        <v>0.63875826000000002</v>
      </c>
      <c r="AJ1404" s="66">
        <v>0.63875826000000002</v>
      </c>
    </row>
    <row r="1405" spans="25:36" ht="15.75" customHeight="1">
      <c r="Y1405" s="60" t="s">
        <v>1590</v>
      </c>
      <c r="Z1405" s="55"/>
      <c r="AA1405" s="60"/>
      <c r="AB1405" s="61">
        <v>0.10318754000000001</v>
      </c>
      <c r="AC1405" s="62">
        <v>0.10318754000000001</v>
      </c>
      <c r="AF1405" s="63"/>
      <c r="AG1405" s="64" t="s">
        <v>1410</v>
      </c>
      <c r="AH1405" s="64"/>
      <c r="AI1405" s="65">
        <v>0.52613673999999999</v>
      </c>
      <c r="AJ1405" s="66">
        <v>0.52613673999999999</v>
      </c>
    </row>
    <row r="1406" spans="25:36" ht="15.75" customHeight="1">
      <c r="Y1406" s="60" t="s">
        <v>1034</v>
      </c>
      <c r="Z1406" s="60" t="s">
        <v>217</v>
      </c>
      <c r="AA1406" s="60"/>
      <c r="AB1406" s="61">
        <v>0.10282914</v>
      </c>
      <c r="AC1406" s="62">
        <v>0.10282914</v>
      </c>
      <c r="AF1406" s="63"/>
      <c r="AG1406" s="64" t="s">
        <v>1015</v>
      </c>
      <c r="AH1406" s="64"/>
      <c r="AI1406" s="65">
        <v>0.52100999999999997</v>
      </c>
      <c r="AJ1406" s="66">
        <v>0.52100999999999997</v>
      </c>
    </row>
    <row r="1407" spans="25:36" ht="15.75" customHeight="1">
      <c r="Y1407" s="60" t="s">
        <v>1780</v>
      </c>
      <c r="Z1407" s="55"/>
      <c r="AA1407" s="60"/>
      <c r="AB1407" s="61">
        <v>0.10282914</v>
      </c>
      <c r="AC1407" s="62">
        <v>0.10282914</v>
      </c>
      <c r="AF1407" s="63"/>
      <c r="AG1407" s="64" t="s">
        <v>1392</v>
      </c>
      <c r="AH1407" s="64"/>
      <c r="AI1407" s="65">
        <v>0.21457736999999999</v>
      </c>
      <c r="AJ1407" s="66">
        <v>0.21457736999999999</v>
      </c>
    </row>
    <row r="1408" spans="25:36" ht="15.75" customHeight="1">
      <c r="Y1408" s="60" t="s">
        <v>1354</v>
      </c>
      <c r="Z1408" s="60" t="s">
        <v>244</v>
      </c>
      <c r="AA1408" s="60"/>
      <c r="AB1408" s="61">
        <v>5.8006290000000002E-2</v>
      </c>
      <c r="AC1408" s="62">
        <v>5.8006290000000002E-2</v>
      </c>
      <c r="AF1408" s="63"/>
      <c r="AG1408" s="64" t="s">
        <v>1364</v>
      </c>
      <c r="AH1408" s="64"/>
      <c r="AI1408" s="65">
        <v>2.098628E-2</v>
      </c>
      <c r="AJ1408" s="66">
        <v>2.098628E-2</v>
      </c>
    </row>
    <row r="1409" spans="25:36" ht="15.75" customHeight="1">
      <c r="Y1409" s="63"/>
      <c r="Z1409" s="64" t="s">
        <v>217</v>
      </c>
      <c r="AA1409" s="64"/>
      <c r="AB1409" s="65">
        <v>4.2483239999999999E-2</v>
      </c>
      <c r="AC1409" s="66">
        <v>4.2483239999999999E-2</v>
      </c>
      <c r="AF1409" s="63"/>
      <c r="AG1409" s="64" t="s">
        <v>1375</v>
      </c>
      <c r="AH1409" s="64"/>
      <c r="AI1409" s="65">
        <v>1.7943580000000001E-2</v>
      </c>
      <c r="AJ1409" s="66">
        <v>1.7943580000000001E-2</v>
      </c>
    </row>
    <row r="1410" spans="25:36" ht="15.75" customHeight="1">
      <c r="Y1410" s="60" t="s">
        <v>1700</v>
      </c>
      <c r="Z1410" s="55"/>
      <c r="AA1410" s="60"/>
      <c r="AB1410" s="61">
        <v>0.10048952999999999</v>
      </c>
      <c r="AC1410" s="62">
        <v>0.10048952999999999</v>
      </c>
      <c r="AF1410" s="60" t="s">
        <v>1450</v>
      </c>
      <c r="AG1410" s="55"/>
      <c r="AH1410" s="60"/>
      <c r="AI1410" s="61">
        <v>15.113931600000003</v>
      </c>
      <c r="AJ1410" s="62">
        <v>15.113931600000003</v>
      </c>
    </row>
    <row r="1411" spans="25:36" ht="15.75" customHeight="1">
      <c r="Y1411" s="60" t="s">
        <v>1315</v>
      </c>
      <c r="Z1411" s="60" t="s">
        <v>217</v>
      </c>
      <c r="AA1411" s="60">
        <v>0.1</v>
      </c>
      <c r="AB1411" s="61"/>
      <c r="AC1411" s="62">
        <v>0.1</v>
      </c>
      <c r="AF1411" s="60" t="s">
        <v>61</v>
      </c>
      <c r="AG1411" s="60" t="s">
        <v>1294</v>
      </c>
      <c r="AH1411" s="60"/>
      <c r="AI1411" s="61">
        <v>1.9001501999999999</v>
      </c>
      <c r="AJ1411" s="62">
        <v>1.9001501999999999</v>
      </c>
    </row>
    <row r="1412" spans="25:36" ht="15.75" customHeight="1">
      <c r="Y1412" s="60" t="s">
        <v>1783</v>
      </c>
      <c r="Z1412" s="55"/>
      <c r="AA1412" s="60">
        <v>0.1</v>
      </c>
      <c r="AB1412" s="61"/>
      <c r="AC1412" s="62">
        <v>0.1</v>
      </c>
      <c r="AF1412" s="63"/>
      <c r="AG1412" s="64" t="s">
        <v>914</v>
      </c>
      <c r="AH1412" s="64"/>
      <c r="AI1412" s="65">
        <v>1.8971334</v>
      </c>
      <c r="AJ1412" s="66">
        <v>1.8971334</v>
      </c>
    </row>
    <row r="1413" spans="25:36" ht="15.75" customHeight="1">
      <c r="Y1413" s="60" t="s">
        <v>1021</v>
      </c>
      <c r="Z1413" s="60" t="s">
        <v>217</v>
      </c>
      <c r="AA1413" s="60"/>
      <c r="AB1413" s="61">
        <v>3.437784E-2</v>
      </c>
      <c r="AC1413" s="62">
        <v>3.437784E-2</v>
      </c>
      <c r="AF1413" s="63"/>
      <c r="AG1413" s="64" t="s">
        <v>1200</v>
      </c>
      <c r="AH1413" s="64"/>
      <c r="AI1413" s="65">
        <v>1.2105977999999997</v>
      </c>
      <c r="AJ1413" s="66">
        <v>1.2105977999999997</v>
      </c>
    </row>
    <row r="1414" spans="25:36" ht="15.75" customHeight="1">
      <c r="Y1414" s="63"/>
      <c r="Z1414" s="64" t="s">
        <v>244</v>
      </c>
      <c r="AA1414" s="64"/>
      <c r="AB1414" s="65">
        <v>2.2034999999999999E-2</v>
      </c>
      <c r="AC1414" s="66">
        <v>2.2034999999999999E-2</v>
      </c>
      <c r="AF1414" s="63"/>
      <c r="AG1414" s="64" t="s">
        <v>1379</v>
      </c>
      <c r="AH1414" s="64"/>
      <c r="AI1414" s="65">
        <v>1.0407485999999999</v>
      </c>
      <c r="AJ1414" s="66">
        <v>1.0407485999999999</v>
      </c>
    </row>
    <row r="1415" spans="25:36" ht="15.75" customHeight="1">
      <c r="Y1415" s="63"/>
      <c r="Z1415" s="64" t="s">
        <v>87</v>
      </c>
      <c r="AA1415" s="64"/>
      <c r="AB1415" s="65">
        <v>2.1516750000000001E-2</v>
      </c>
      <c r="AC1415" s="66">
        <v>2.1516750000000001E-2</v>
      </c>
      <c r="AF1415" s="63"/>
      <c r="AG1415" s="64" t="s">
        <v>1043</v>
      </c>
      <c r="AH1415" s="64"/>
      <c r="AI1415" s="65">
        <v>0.72273959999999993</v>
      </c>
      <c r="AJ1415" s="66">
        <v>0.72273959999999993</v>
      </c>
    </row>
    <row r="1416" spans="25:36" ht="15.75" customHeight="1">
      <c r="Y1416" s="63"/>
      <c r="Z1416" s="64" t="s">
        <v>128</v>
      </c>
      <c r="AA1416" s="64"/>
      <c r="AB1416" s="65">
        <v>9.6226799999999998E-3</v>
      </c>
      <c r="AC1416" s="66">
        <v>9.6226799999999998E-3</v>
      </c>
      <c r="AF1416" s="63"/>
      <c r="AG1416" s="64" t="s">
        <v>952</v>
      </c>
      <c r="AH1416" s="64"/>
      <c r="AI1416" s="65">
        <v>0.42827279999999995</v>
      </c>
      <c r="AJ1416" s="66">
        <v>0.42827279999999995</v>
      </c>
    </row>
    <row r="1417" spans="25:36" ht="15.75" customHeight="1">
      <c r="Y1417" s="63"/>
      <c r="Z1417" s="64" t="s">
        <v>61</v>
      </c>
      <c r="AA1417" s="64"/>
      <c r="AB1417" s="65">
        <v>5.2421999999999998E-3</v>
      </c>
      <c r="AC1417" s="66">
        <v>5.2421999999999998E-3</v>
      </c>
      <c r="AF1417" s="63"/>
      <c r="AG1417" s="64" t="s">
        <v>1386</v>
      </c>
      <c r="AH1417" s="64"/>
      <c r="AI1417" s="65">
        <v>0.38959859999999996</v>
      </c>
      <c r="AJ1417" s="66">
        <v>0.38959859999999996</v>
      </c>
    </row>
    <row r="1418" spans="25:36" ht="15.75" customHeight="1">
      <c r="Y1418" s="63"/>
      <c r="Z1418" s="64" t="s">
        <v>53</v>
      </c>
      <c r="AA1418" s="64"/>
      <c r="AB1418" s="65">
        <v>3.2339999999999999E-3</v>
      </c>
      <c r="AC1418" s="66">
        <v>3.2339999999999999E-3</v>
      </c>
      <c r="AF1418" s="63"/>
      <c r="AG1418" s="64" t="s">
        <v>1352</v>
      </c>
      <c r="AH1418" s="64"/>
      <c r="AI1418" s="65">
        <v>0.19705620000000001</v>
      </c>
      <c r="AJ1418" s="66">
        <v>0.19705620000000001</v>
      </c>
    </row>
    <row r="1419" spans="25:36" ht="15.75" customHeight="1">
      <c r="Y1419" s="63"/>
      <c r="Z1419" s="64" t="s">
        <v>202</v>
      </c>
      <c r="AA1419" s="64"/>
      <c r="AB1419" s="65">
        <v>1.50683E-3</v>
      </c>
      <c r="AC1419" s="66">
        <v>1.50683E-3</v>
      </c>
      <c r="AF1419" s="63"/>
      <c r="AG1419" s="64" t="s">
        <v>1129</v>
      </c>
      <c r="AH1419" s="64"/>
      <c r="AI1419" s="65">
        <v>9.2887200000000003E-2</v>
      </c>
      <c r="AJ1419" s="66">
        <v>9.2887200000000003E-2</v>
      </c>
    </row>
    <row r="1420" spans="25:36" ht="15.75" customHeight="1">
      <c r="Y1420" s="63"/>
      <c r="Z1420" s="64" t="s">
        <v>193</v>
      </c>
      <c r="AA1420" s="64"/>
      <c r="AB1420" s="65">
        <v>8.3619E-4</v>
      </c>
      <c r="AC1420" s="66">
        <v>8.3619E-4</v>
      </c>
      <c r="AF1420" s="63"/>
      <c r="AG1420" s="64" t="s">
        <v>1346</v>
      </c>
      <c r="AH1420" s="64"/>
      <c r="AI1420" s="65">
        <v>7.7682600000000004E-2</v>
      </c>
      <c r="AJ1420" s="66">
        <v>7.7682600000000004E-2</v>
      </c>
    </row>
    <row r="1421" spans="25:36" ht="15.75" customHeight="1">
      <c r="Y1421" s="63"/>
      <c r="Z1421" s="64" t="s">
        <v>91</v>
      </c>
      <c r="AA1421" s="64"/>
      <c r="AB1421" s="65">
        <v>2.7999999999999998E-4</v>
      </c>
      <c r="AC1421" s="66">
        <v>2.7999999999999998E-4</v>
      </c>
      <c r="AF1421" s="63"/>
      <c r="AG1421" s="64" t="s">
        <v>1206</v>
      </c>
      <c r="AH1421" s="64"/>
      <c r="AI1421" s="65">
        <v>6.9457199999999997E-2</v>
      </c>
      <c r="AJ1421" s="66">
        <v>6.9457199999999997E-2</v>
      </c>
    </row>
    <row r="1422" spans="25:36" ht="15.75" customHeight="1">
      <c r="Y1422" s="63"/>
      <c r="Z1422" s="64" t="s">
        <v>310</v>
      </c>
      <c r="AA1422" s="64"/>
      <c r="AB1422" s="65">
        <v>2.4434000000000001E-4</v>
      </c>
      <c r="AC1422" s="66">
        <v>2.4434000000000001E-4</v>
      </c>
      <c r="AF1422" s="63"/>
      <c r="AG1422" s="64" t="s">
        <v>911</v>
      </c>
      <c r="AH1422" s="64"/>
      <c r="AI1422" s="65">
        <v>6.5215200000000001E-2</v>
      </c>
      <c r="AJ1422" s="66">
        <v>6.5215200000000001E-2</v>
      </c>
    </row>
    <row r="1423" spans="25:36" ht="15.75" customHeight="1">
      <c r="Y1423" s="63"/>
      <c r="Z1423" s="64" t="s">
        <v>138</v>
      </c>
      <c r="AA1423" s="64"/>
      <c r="AB1423" s="65">
        <v>1.1115E-4</v>
      </c>
      <c r="AC1423" s="66">
        <v>1.1115E-4</v>
      </c>
      <c r="AF1423" s="63"/>
      <c r="AG1423" s="64" t="s">
        <v>1334</v>
      </c>
      <c r="AH1423" s="64"/>
      <c r="AI1423" s="65">
        <v>5.8813199999999996E-2</v>
      </c>
      <c r="AJ1423" s="66">
        <v>5.8813199999999996E-2</v>
      </c>
    </row>
    <row r="1424" spans="25:36" ht="15.75" customHeight="1">
      <c r="Y1424" s="63"/>
      <c r="Z1424" s="64" t="s">
        <v>167</v>
      </c>
      <c r="AA1424" s="64"/>
      <c r="AB1424" s="65">
        <v>4.074E-5</v>
      </c>
      <c r="AC1424" s="66">
        <v>4.074E-5</v>
      </c>
      <c r="AF1424" s="63"/>
      <c r="AG1424" s="64" t="s">
        <v>1372</v>
      </c>
      <c r="AH1424" s="64"/>
      <c r="AI1424" s="65">
        <v>5.80974E-2</v>
      </c>
      <c r="AJ1424" s="66">
        <v>5.80974E-2</v>
      </c>
    </row>
    <row r="1425" spans="25:36" ht="15.75" customHeight="1">
      <c r="Y1425" s="60" t="s">
        <v>1666</v>
      </c>
      <c r="Z1425" s="55"/>
      <c r="AA1425" s="60"/>
      <c r="AB1425" s="61">
        <v>9.9047720000000006E-2</v>
      </c>
      <c r="AC1425" s="62">
        <v>9.9047720000000006E-2</v>
      </c>
      <c r="AF1425" s="63"/>
      <c r="AG1425" s="64" t="s">
        <v>1400</v>
      </c>
      <c r="AH1425" s="64"/>
      <c r="AI1425" s="65">
        <v>2.622E-2</v>
      </c>
      <c r="AJ1425" s="66">
        <v>2.622E-2</v>
      </c>
    </row>
    <row r="1426" spans="25:36" ht="15.75" customHeight="1">
      <c r="Y1426" s="60" t="s">
        <v>1205</v>
      </c>
      <c r="Z1426" s="60" t="s">
        <v>120</v>
      </c>
      <c r="AA1426" s="60"/>
      <c r="AB1426" s="61">
        <v>2.9696959999999998E-2</v>
      </c>
      <c r="AC1426" s="62">
        <v>2.9696959999999998E-2</v>
      </c>
      <c r="AF1426" s="63"/>
      <c r="AG1426" s="64" t="s">
        <v>979</v>
      </c>
      <c r="AH1426" s="64"/>
      <c r="AI1426" s="65">
        <v>2.3399400000000001E-2</v>
      </c>
      <c r="AJ1426" s="66">
        <v>2.3399400000000001E-2</v>
      </c>
    </row>
    <row r="1427" spans="25:36" ht="15.75" customHeight="1">
      <c r="Y1427" s="63"/>
      <c r="Z1427" s="64" t="s">
        <v>244</v>
      </c>
      <c r="AA1427" s="64"/>
      <c r="AB1427" s="65">
        <v>2.52555E-2</v>
      </c>
      <c r="AC1427" s="66">
        <v>2.52555E-2</v>
      </c>
      <c r="AF1427" s="63"/>
      <c r="AG1427" s="64" t="s">
        <v>973</v>
      </c>
      <c r="AH1427" s="64"/>
      <c r="AI1427" s="65">
        <v>2.2488000000000001E-2</v>
      </c>
      <c r="AJ1427" s="66">
        <v>2.2488000000000001E-2</v>
      </c>
    </row>
    <row r="1428" spans="25:36" ht="15.75" customHeight="1">
      <c r="Y1428" s="63"/>
      <c r="Z1428" s="64" t="s">
        <v>202</v>
      </c>
      <c r="AA1428" s="64"/>
      <c r="AB1428" s="65">
        <v>2.1900360000000001E-2</v>
      </c>
      <c r="AC1428" s="66">
        <v>2.1900360000000001E-2</v>
      </c>
      <c r="AF1428" s="63"/>
      <c r="AG1428" s="64" t="s">
        <v>1375</v>
      </c>
      <c r="AH1428" s="64"/>
      <c r="AI1428" s="65">
        <v>2.08998E-2</v>
      </c>
      <c r="AJ1428" s="66">
        <v>2.08998E-2</v>
      </c>
    </row>
    <row r="1429" spans="25:36" ht="15.75" customHeight="1">
      <c r="Y1429" s="63"/>
      <c r="Z1429" s="64" t="s">
        <v>217</v>
      </c>
      <c r="AA1429" s="64"/>
      <c r="AB1429" s="65">
        <v>1.9483740000000003E-2</v>
      </c>
      <c r="AC1429" s="66">
        <v>1.9483740000000003E-2</v>
      </c>
      <c r="AF1429" s="63"/>
      <c r="AG1429" s="64" t="s">
        <v>1098</v>
      </c>
      <c r="AH1429" s="64"/>
      <c r="AI1429" s="65">
        <v>1.9370999999999999E-2</v>
      </c>
      <c r="AJ1429" s="66">
        <v>1.9370999999999999E-2</v>
      </c>
    </row>
    <row r="1430" spans="25:36" ht="15.75" customHeight="1">
      <c r="Y1430" s="60" t="s">
        <v>1623</v>
      </c>
      <c r="Z1430" s="55"/>
      <c r="AA1430" s="60"/>
      <c r="AB1430" s="61">
        <v>9.6336559999999988E-2</v>
      </c>
      <c r="AC1430" s="62">
        <v>9.6336559999999988E-2</v>
      </c>
      <c r="AF1430" s="63"/>
      <c r="AG1430" s="64" t="s">
        <v>1087</v>
      </c>
      <c r="AH1430" s="64"/>
      <c r="AI1430" s="65">
        <v>1.5830399999999998E-2</v>
      </c>
      <c r="AJ1430" s="66">
        <v>1.5830399999999998E-2</v>
      </c>
    </row>
    <row r="1431" spans="25:36" ht="15.75" customHeight="1">
      <c r="Y1431" s="60" t="s">
        <v>1269</v>
      </c>
      <c r="Z1431" s="60" t="s">
        <v>244</v>
      </c>
      <c r="AA1431" s="60"/>
      <c r="AB1431" s="61">
        <v>8.8265429999999992E-2</v>
      </c>
      <c r="AC1431" s="62">
        <v>8.8265429999999992E-2</v>
      </c>
      <c r="AF1431" s="63"/>
      <c r="AG1431" s="64" t="s">
        <v>918</v>
      </c>
      <c r="AH1431" s="64"/>
      <c r="AI1431" s="65">
        <v>1.5502999999999999E-2</v>
      </c>
      <c r="AJ1431" s="66">
        <v>1.5502999999999999E-2</v>
      </c>
    </row>
    <row r="1432" spans="25:36" ht="15.75" customHeight="1">
      <c r="Y1432" s="63"/>
      <c r="Z1432" s="64" t="s">
        <v>217</v>
      </c>
      <c r="AA1432" s="64"/>
      <c r="AB1432" s="65">
        <v>7.0281000000000007E-3</v>
      </c>
      <c r="AC1432" s="66">
        <v>7.0281000000000007E-3</v>
      </c>
      <c r="AF1432" s="63"/>
      <c r="AG1432" s="64" t="s">
        <v>905</v>
      </c>
      <c r="AH1432" s="64"/>
      <c r="AI1432" s="65">
        <v>1.0742E-2</v>
      </c>
      <c r="AJ1432" s="66">
        <v>1.0742E-2</v>
      </c>
    </row>
    <row r="1433" spans="25:36" ht="15.75" customHeight="1">
      <c r="Y1433" s="60" t="s">
        <v>1665</v>
      </c>
      <c r="Z1433" s="55"/>
      <c r="AA1433" s="60"/>
      <c r="AB1433" s="61">
        <v>9.5293529999999987E-2</v>
      </c>
      <c r="AC1433" s="62">
        <v>9.5293529999999987E-2</v>
      </c>
      <c r="AF1433" s="63"/>
      <c r="AG1433" s="64" t="s">
        <v>1049</v>
      </c>
      <c r="AH1433" s="64"/>
      <c r="AI1433" s="65">
        <v>1.00944E-2</v>
      </c>
      <c r="AJ1433" s="66">
        <v>1.00944E-2</v>
      </c>
    </row>
    <row r="1434" spans="25:36" ht="15.75" customHeight="1">
      <c r="Y1434" s="60" t="s">
        <v>942</v>
      </c>
      <c r="Z1434" s="60" t="s">
        <v>38</v>
      </c>
      <c r="AA1434" s="60"/>
      <c r="AB1434" s="61">
        <v>7.3487759999999999E-2</v>
      </c>
      <c r="AC1434" s="62">
        <v>7.3487759999999999E-2</v>
      </c>
      <c r="AF1434" s="63"/>
      <c r="AG1434" s="64" t="s">
        <v>994</v>
      </c>
      <c r="AH1434" s="64"/>
      <c r="AI1434" s="65">
        <v>9.2226000000000009E-3</v>
      </c>
      <c r="AJ1434" s="66">
        <v>9.2226000000000009E-3</v>
      </c>
    </row>
    <row r="1435" spans="25:36" ht="15.75" customHeight="1">
      <c r="Y1435" s="63"/>
      <c r="Z1435" s="64" t="s">
        <v>138</v>
      </c>
      <c r="AA1435" s="64"/>
      <c r="AB1435" s="65">
        <v>1.321775E-2</v>
      </c>
      <c r="AC1435" s="66">
        <v>1.321775E-2</v>
      </c>
      <c r="AF1435" s="63"/>
      <c r="AG1435" s="64" t="s">
        <v>1164</v>
      </c>
      <c r="AH1435" s="64"/>
      <c r="AI1435" s="65">
        <v>8.4545999999999996E-3</v>
      </c>
      <c r="AJ1435" s="66">
        <v>8.4545999999999996E-3</v>
      </c>
    </row>
    <row r="1436" spans="25:36" ht="15.75" customHeight="1">
      <c r="Y1436" s="63"/>
      <c r="Z1436" s="64" t="s">
        <v>310</v>
      </c>
      <c r="AA1436" s="64"/>
      <c r="AB1436" s="65">
        <v>5.1982399999999998E-3</v>
      </c>
      <c r="AC1436" s="66">
        <v>5.1982399999999998E-3</v>
      </c>
      <c r="AF1436" s="63"/>
      <c r="AG1436" s="64" t="s">
        <v>1411</v>
      </c>
      <c r="AH1436" s="64"/>
      <c r="AI1436" s="65">
        <v>7.8300000000000002E-3</v>
      </c>
      <c r="AJ1436" s="66">
        <v>7.8300000000000002E-3</v>
      </c>
    </row>
    <row r="1437" spans="25:36" ht="15.75" customHeight="1">
      <c r="Y1437" s="60" t="s">
        <v>1757</v>
      </c>
      <c r="Z1437" s="55"/>
      <c r="AA1437" s="60"/>
      <c r="AB1437" s="61">
        <v>9.1903750000000006E-2</v>
      </c>
      <c r="AC1437" s="62">
        <v>9.1903750000000006E-2</v>
      </c>
      <c r="AF1437" s="63"/>
      <c r="AG1437" s="64" t="s">
        <v>1021</v>
      </c>
      <c r="AH1437" s="64"/>
      <c r="AI1437" s="65">
        <v>5.2421999999999998E-3</v>
      </c>
      <c r="AJ1437" s="66">
        <v>5.2421999999999998E-3</v>
      </c>
    </row>
    <row r="1438" spans="25:36" ht="15.75" customHeight="1">
      <c r="Y1438" s="60" t="s">
        <v>1173</v>
      </c>
      <c r="Z1438" s="60" t="s">
        <v>244</v>
      </c>
      <c r="AA1438" s="60"/>
      <c r="AB1438" s="61">
        <v>9.0390960000000006E-2</v>
      </c>
      <c r="AC1438" s="62">
        <v>9.0390960000000006E-2</v>
      </c>
      <c r="AF1438" s="63"/>
      <c r="AG1438" s="64" t="s">
        <v>1228</v>
      </c>
      <c r="AH1438" s="64"/>
      <c r="AI1438" s="65">
        <v>4.8918E-3</v>
      </c>
      <c r="AJ1438" s="66">
        <v>4.8918E-3</v>
      </c>
    </row>
    <row r="1439" spans="25:36" ht="15.75" customHeight="1">
      <c r="Y1439" s="60" t="s">
        <v>1660</v>
      </c>
      <c r="Z1439" s="55"/>
      <c r="AA1439" s="60"/>
      <c r="AB1439" s="61">
        <v>9.0390960000000006E-2</v>
      </c>
      <c r="AC1439" s="62">
        <v>9.0390960000000006E-2</v>
      </c>
      <c r="AF1439" s="63"/>
      <c r="AG1439" s="64" t="s">
        <v>920</v>
      </c>
      <c r="AH1439" s="64"/>
      <c r="AI1439" s="65">
        <v>4.5599999999999998E-3</v>
      </c>
      <c r="AJ1439" s="66">
        <v>4.5599999999999998E-3</v>
      </c>
    </row>
    <row r="1440" spans="25:36" ht="15.75" customHeight="1">
      <c r="Y1440" s="60" t="s">
        <v>1264</v>
      </c>
      <c r="Z1440" s="60" t="s">
        <v>217</v>
      </c>
      <c r="AA1440" s="60"/>
      <c r="AB1440" s="61">
        <v>4.7664539999999998E-2</v>
      </c>
      <c r="AC1440" s="62">
        <v>4.7664539999999998E-2</v>
      </c>
      <c r="AF1440" s="63"/>
      <c r="AG1440" s="64" t="s">
        <v>1364</v>
      </c>
      <c r="AH1440" s="64"/>
      <c r="AI1440" s="65">
        <v>4.5360000000000001E-3</v>
      </c>
      <c r="AJ1440" s="66">
        <v>4.5360000000000001E-3</v>
      </c>
    </row>
    <row r="1441" spans="25:36" ht="15.75" customHeight="1">
      <c r="Y1441" s="63"/>
      <c r="Z1441" s="64" t="s">
        <v>244</v>
      </c>
      <c r="AA1441" s="64"/>
      <c r="AB1441" s="65">
        <v>4.2154650000000002E-2</v>
      </c>
      <c r="AC1441" s="66">
        <v>4.2154650000000002E-2</v>
      </c>
      <c r="AF1441" s="63"/>
      <c r="AG1441" s="64" t="s">
        <v>1321</v>
      </c>
      <c r="AH1441" s="64"/>
      <c r="AI1441" s="65">
        <v>4.0470000000000002E-3</v>
      </c>
      <c r="AJ1441" s="66">
        <v>4.0470000000000002E-3</v>
      </c>
    </row>
    <row r="1442" spans="25:36" ht="15.75" customHeight="1">
      <c r="Y1442" s="60" t="s">
        <v>1710</v>
      </c>
      <c r="Z1442" s="55"/>
      <c r="AA1442" s="60"/>
      <c r="AB1442" s="61">
        <v>8.9819189999999993E-2</v>
      </c>
      <c r="AC1442" s="62">
        <v>8.9819189999999993E-2</v>
      </c>
      <c r="AF1442" s="63"/>
      <c r="AG1442" s="64" t="s">
        <v>1138</v>
      </c>
      <c r="AH1442" s="64"/>
      <c r="AI1442" s="65">
        <v>2.898E-3</v>
      </c>
      <c r="AJ1442" s="66">
        <v>2.898E-3</v>
      </c>
    </row>
    <row r="1443" spans="25:36" ht="15.75" customHeight="1">
      <c r="Y1443" s="60" t="s">
        <v>1402</v>
      </c>
      <c r="Z1443" s="60" t="s">
        <v>120</v>
      </c>
      <c r="AA1443" s="60"/>
      <c r="AB1443" s="61">
        <v>4.2349480000000002E-2</v>
      </c>
      <c r="AC1443" s="62">
        <v>4.2349480000000002E-2</v>
      </c>
      <c r="AF1443" s="63"/>
      <c r="AG1443" s="64" t="s">
        <v>1014</v>
      </c>
      <c r="AH1443" s="64"/>
      <c r="AI1443" s="65">
        <v>2.8800000000000002E-3</v>
      </c>
      <c r="AJ1443" s="66">
        <v>2.8800000000000002E-3</v>
      </c>
    </row>
    <row r="1444" spans="25:36" ht="15.75" customHeight="1">
      <c r="Y1444" s="63"/>
      <c r="Z1444" s="64" t="s">
        <v>244</v>
      </c>
      <c r="AA1444" s="64"/>
      <c r="AB1444" s="65">
        <v>2.4275789999999998E-2</v>
      </c>
      <c r="AC1444" s="66">
        <v>2.4275789999999998E-2</v>
      </c>
      <c r="AF1444" s="63"/>
      <c r="AG1444" s="64" t="s">
        <v>1052</v>
      </c>
      <c r="AH1444" s="64"/>
      <c r="AI1444" s="65">
        <v>2.5398E-3</v>
      </c>
      <c r="AJ1444" s="66">
        <v>2.5398E-3</v>
      </c>
    </row>
    <row r="1445" spans="25:36" ht="15.75" customHeight="1">
      <c r="Y1445" s="63"/>
      <c r="Z1445" s="64" t="s">
        <v>217</v>
      </c>
      <c r="AA1445" s="64"/>
      <c r="AB1445" s="65">
        <v>1.1426220000000001E-2</v>
      </c>
      <c r="AC1445" s="66">
        <v>1.1426220000000001E-2</v>
      </c>
      <c r="AF1445" s="63"/>
      <c r="AG1445" s="64" t="s">
        <v>930</v>
      </c>
      <c r="AH1445" s="64"/>
      <c r="AI1445" s="65">
        <v>2.2964999999999999E-3</v>
      </c>
      <c r="AJ1445" s="66">
        <v>2.2964999999999999E-3</v>
      </c>
    </row>
    <row r="1446" spans="25:36" ht="15.75" customHeight="1">
      <c r="Y1446" s="63"/>
      <c r="Z1446" s="64" t="s">
        <v>128</v>
      </c>
      <c r="AA1446" s="64"/>
      <c r="AB1446" s="65">
        <v>4.8960000000000002E-3</v>
      </c>
      <c r="AC1446" s="66">
        <v>4.8960000000000002E-3</v>
      </c>
      <c r="AF1446" s="63"/>
      <c r="AG1446" s="64" t="s">
        <v>943</v>
      </c>
      <c r="AH1446" s="64"/>
      <c r="AI1446" s="65">
        <v>1.3799999999999999E-3</v>
      </c>
      <c r="AJ1446" s="66">
        <v>1.3799999999999999E-3</v>
      </c>
    </row>
    <row r="1447" spans="25:36" ht="15.75" customHeight="1">
      <c r="Y1447" s="63"/>
      <c r="Z1447" s="64" t="s">
        <v>138</v>
      </c>
      <c r="AA1447" s="64"/>
      <c r="AB1447" s="65">
        <v>3.7812900000000001E-3</v>
      </c>
      <c r="AC1447" s="66">
        <v>3.7812900000000001E-3</v>
      </c>
      <c r="AF1447" s="63"/>
      <c r="AG1447" s="64" t="s">
        <v>1291</v>
      </c>
      <c r="AH1447" s="64"/>
      <c r="AI1447" s="65">
        <v>1.3290000000000001E-3</v>
      </c>
      <c r="AJ1447" s="66">
        <v>1.3290000000000001E-3</v>
      </c>
    </row>
    <row r="1448" spans="25:36" ht="15.75" customHeight="1">
      <c r="Y1448" s="63"/>
      <c r="Z1448" s="64" t="s">
        <v>193</v>
      </c>
      <c r="AA1448" s="64"/>
      <c r="AB1448" s="65">
        <v>1.00745E-3</v>
      </c>
      <c r="AC1448" s="66">
        <v>1.00745E-3</v>
      </c>
      <c r="AF1448" s="63"/>
      <c r="AG1448" s="64" t="s">
        <v>1055</v>
      </c>
      <c r="AH1448" s="64"/>
      <c r="AI1448" s="65">
        <v>1.1999999999999999E-3</v>
      </c>
      <c r="AJ1448" s="66">
        <v>1.1999999999999999E-3</v>
      </c>
    </row>
    <row r="1449" spans="25:36" ht="15.75" customHeight="1">
      <c r="Y1449" s="63"/>
      <c r="Z1449" s="64" t="s">
        <v>53</v>
      </c>
      <c r="AA1449" s="64"/>
      <c r="AB1449" s="65">
        <v>6.6610999999999992E-4</v>
      </c>
      <c r="AC1449" s="66">
        <v>6.6610999999999992E-4</v>
      </c>
      <c r="AF1449" s="63"/>
      <c r="AG1449" s="64" t="s">
        <v>1284</v>
      </c>
      <c r="AH1449" s="64"/>
      <c r="AI1449" s="65">
        <v>8.1660000000000001E-4</v>
      </c>
      <c r="AJ1449" s="66">
        <v>8.1660000000000001E-4</v>
      </c>
    </row>
    <row r="1450" spans="25:36" ht="15.75" customHeight="1">
      <c r="Y1450" s="63"/>
      <c r="Z1450" s="64" t="s">
        <v>91</v>
      </c>
      <c r="AA1450" s="64"/>
      <c r="AB1450" s="65">
        <v>4.5416E-4</v>
      </c>
      <c r="AC1450" s="66">
        <v>4.5416E-4</v>
      </c>
      <c r="AF1450" s="63"/>
      <c r="AG1450" s="64" t="s">
        <v>884</v>
      </c>
      <c r="AH1450" s="64"/>
      <c r="AI1450" s="65">
        <v>6.1200000000000002E-4</v>
      </c>
      <c r="AJ1450" s="66">
        <v>6.1200000000000002E-4</v>
      </c>
    </row>
    <row r="1451" spans="25:36" ht="15.75" customHeight="1">
      <c r="Y1451" s="63"/>
      <c r="Z1451" s="64" t="s">
        <v>319</v>
      </c>
      <c r="AA1451" s="64"/>
      <c r="AB1451" s="65">
        <v>2.0899999999999998E-4</v>
      </c>
      <c r="AC1451" s="66">
        <v>2.0899999999999998E-4</v>
      </c>
      <c r="AF1451" s="63"/>
      <c r="AG1451" s="64" t="s">
        <v>981</v>
      </c>
      <c r="AH1451" s="64"/>
      <c r="AI1451" s="65">
        <v>6.0800000000000003E-4</v>
      </c>
      <c r="AJ1451" s="66">
        <v>6.0800000000000003E-4</v>
      </c>
    </row>
    <row r="1452" spans="25:36" ht="15.75" customHeight="1">
      <c r="Y1452" s="63"/>
      <c r="Z1452" s="64" t="s">
        <v>310</v>
      </c>
      <c r="AA1452" s="64"/>
      <c r="AB1452" s="65">
        <v>7.6660000000000001E-5</v>
      </c>
      <c r="AC1452" s="66">
        <v>7.6660000000000001E-5</v>
      </c>
      <c r="AF1452" s="63"/>
      <c r="AG1452" s="64" t="s">
        <v>1250</v>
      </c>
      <c r="AH1452" s="64"/>
      <c r="AI1452" s="65">
        <v>6.0120000000000009E-4</v>
      </c>
      <c r="AJ1452" s="66">
        <v>6.0120000000000009E-4</v>
      </c>
    </row>
    <row r="1453" spans="25:36" ht="15.75" customHeight="1">
      <c r="Y1453" s="63"/>
      <c r="Z1453" s="64" t="s">
        <v>61</v>
      </c>
      <c r="AA1453" s="64"/>
      <c r="AB1453" s="65">
        <v>6.0000000000000002E-5</v>
      </c>
      <c r="AC1453" s="66">
        <v>6.0000000000000002E-5</v>
      </c>
      <c r="AF1453" s="63"/>
      <c r="AG1453" s="64" t="s">
        <v>937</v>
      </c>
      <c r="AH1453" s="64"/>
      <c r="AI1453" s="65">
        <v>5.9999999999999995E-4</v>
      </c>
      <c r="AJ1453" s="66">
        <v>5.9999999999999995E-4</v>
      </c>
    </row>
    <row r="1454" spans="25:36" ht="15.75" customHeight="1">
      <c r="Y1454" s="63"/>
      <c r="Z1454" s="64" t="s">
        <v>306</v>
      </c>
      <c r="AA1454" s="64"/>
      <c r="AB1454" s="65">
        <v>5.2179999999999998E-5</v>
      </c>
      <c r="AC1454" s="66">
        <v>5.2179999999999998E-5</v>
      </c>
      <c r="AF1454" s="63"/>
      <c r="AG1454" s="64" t="s">
        <v>1317</v>
      </c>
      <c r="AH1454" s="64"/>
      <c r="AI1454" s="65">
        <v>5.9999999999999995E-4</v>
      </c>
      <c r="AJ1454" s="66">
        <v>5.9999999999999995E-4</v>
      </c>
    </row>
    <row r="1455" spans="25:36" ht="15.75" customHeight="1">
      <c r="Y1455" s="63"/>
      <c r="Z1455" s="64" t="s">
        <v>87</v>
      </c>
      <c r="AA1455" s="64"/>
      <c r="AB1455" s="65">
        <v>4.1329999999999999E-5</v>
      </c>
      <c r="AC1455" s="66">
        <v>4.1329999999999999E-5</v>
      </c>
      <c r="AF1455" s="63"/>
      <c r="AG1455" s="64" t="s">
        <v>1377</v>
      </c>
      <c r="AH1455" s="64"/>
      <c r="AI1455" s="65">
        <v>3.1500000000000001E-4</v>
      </c>
      <c r="AJ1455" s="66">
        <v>3.1500000000000001E-4</v>
      </c>
    </row>
    <row r="1456" spans="25:36" ht="15.75" customHeight="1">
      <c r="Y1456" s="63"/>
      <c r="Z1456" s="64" t="s">
        <v>167</v>
      </c>
      <c r="AA1456" s="64"/>
      <c r="AB1456" s="65">
        <v>2.9100000000000001E-6</v>
      </c>
      <c r="AC1456" s="66">
        <v>2.9100000000000001E-6</v>
      </c>
      <c r="AF1456" s="63"/>
      <c r="AG1456" s="64" t="s">
        <v>1365</v>
      </c>
      <c r="AH1456" s="64"/>
      <c r="AI1456" s="65">
        <v>2.9999999999999997E-4</v>
      </c>
      <c r="AJ1456" s="66">
        <v>2.9999999999999997E-4</v>
      </c>
    </row>
    <row r="1457" spans="25:36" ht="15.75" customHeight="1">
      <c r="Y1457" s="60" t="s">
        <v>1731</v>
      </c>
      <c r="Z1457" s="55"/>
      <c r="AA1457" s="60"/>
      <c r="AB1457" s="61">
        <v>8.9298579999999989E-2</v>
      </c>
      <c r="AC1457" s="62">
        <v>8.9298579999999989E-2</v>
      </c>
      <c r="AF1457" s="63"/>
      <c r="AG1457" s="64" t="s">
        <v>931</v>
      </c>
      <c r="AH1457" s="64"/>
      <c r="AI1457" s="65">
        <v>2.196E-4</v>
      </c>
      <c r="AJ1457" s="66">
        <v>2.196E-4</v>
      </c>
    </row>
    <row r="1458" spans="25:36" ht="15.75" customHeight="1">
      <c r="Y1458" s="60" t="s">
        <v>1263</v>
      </c>
      <c r="Z1458" s="60" t="s">
        <v>128</v>
      </c>
      <c r="AA1458" s="60"/>
      <c r="AB1458" s="61">
        <v>5.3764199999999998E-2</v>
      </c>
      <c r="AC1458" s="62">
        <v>5.3764199999999998E-2</v>
      </c>
      <c r="AF1458" s="63"/>
      <c r="AG1458" s="64" t="s">
        <v>1390</v>
      </c>
      <c r="AH1458" s="64"/>
      <c r="AI1458" s="65">
        <v>1.122E-4</v>
      </c>
      <c r="AJ1458" s="66">
        <v>1.122E-4</v>
      </c>
    </row>
    <row r="1459" spans="25:36" ht="15.75" customHeight="1">
      <c r="Y1459" s="63"/>
      <c r="Z1459" s="64" t="s">
        <v>244</v>
      </c>
      <c r="AA1459" s="64"/>
      <c r="AB1459" s="65">
        <v>3.5205150000000004E-2</v>
      </c>
      <c r="AC1459" s="66">
        <v>3.5205150000000004E-2</v>
      </c>
      <c r="AF1459" s="63"/>
      <c r="AG1459" s="64" t="s">
        <v>956</v>
      </c>
      <c r="AH1459" s="64"/>
      <c r="AI1459" s="65">
        <v>9.6000000000000002E-5</v>
      </c>
      <c r="AJ1459" s="66">
        <v>9.6000000000000002E-5</v>
      </c>
    </row>
    <row r="1460" spans="25:36" ht="15.75" customHeight="1">
      <c r="Y1460" s="60" t="s">
        <v>1687</v>
      </c>
      <c r="Z1460" s="55"/>
      <c r="AA1460" s="60"/>
      <c r="AB1460" s="61">
        <v>8.8969350000000003E-2</v>
      </c>
      <c r="AC1460" s="62">
        <v>8.8969350000000003E-2</v>
      </c>
      <c r="AF1460" s="63"/>
      <c r="AG1460" s="64" t="s">
        <v>1155</v>
      </c>
      <c r="AH1460" s="64"/>
      <c r="AI1460" s="65">
        <v>7.4999999999999993E-5</v>
      </c>
      <c r="AJ1460" s="66">
        <v>7.4999999999999993E-5</v>
      </c>
    </row>
    <row r="1461" spans="25:36" ht="15.75" customHeight="1">
      <c r="Y1461" s="60" t="s">
        <v>1052</v>
      </c>
      <c r="Z1461" s="60" t="s">
        <v>244</v>
      </c>
      <c r="AA1461" s="60"/>
      <c r="AB1461" s="61">
        <v>2.1879060000000002E-2</v>
      </c>
      <c r="AC1461" s="62">
        <v>2.1879060000000002E-2</v>
      </c>
      <c r="AF1461" s="63"/>
      <c r="AG1461" s="64" t="s">
        <v>1402</v>
      </c>
      <c r="AH1461" s="64"/>
      <c r="AI1461" s="65">
        <v>6.0000000000000002E-5</v>
      </c>
      <c r="AJ1461" s="66">
        <v>6.0000000000000002E-5</v>
      </c>
    </row>
    <row r="1462" spans="25:36" ht="15.75" customHeight="1">
      <c r="Y1462" s="63"/>
      <c r="Z1462" s="64" t="s">
        <v>172</v>
      </c>
      <c r="AA1462" s="64"/>
      <c r="AB1462" s="65">
        <v>1.6595099999999998E-2</v>
      </c>
      <c r="AC1462" s="66">
        <v>1.6595099999999998E-2</v>
      </c>
      <c r="AF1462" s="63"/>
      <c r="AG1462" s="64" t="s">
        <v>933</v>
      </c>
      <c r="AH1462" s="64"/>
      <c r="AI1462" s="65">
        <v>3.3000000000000003E-5</v>
      </c>
      <c r="AJ1462" s="66">
        <v>3.3000000000000003E-5</v>
      </c>
    </row>
    <row r="1463" spans="25:36" ht="15.75" customHeight="1">
      <c r="Y1463" s="63"/>
      <c r="Z1463" s="64" t="s">
        <v>217</v>
      </c>
      <c r="AA1463" s="64"/>
      <c r="AB1463" s="65">
        <v>1.1580120000000001E-2</v>
      </c>
      <c r="AC1463" s="66">
        <v>1.1580120000000001E-2</v>
      </c>
      <c r="AF1463" s="63"/>
      <c r="AG1463" s="64" t="s">
        <v>1012</v>
      </c>
      <c r="AH1463" s="64"/>
      <c r="AI1463" s="65">
        <v>1.56E-5</v>
      </c>
      <c r="AJ1463" s="66">
        <v>1.56E-5</v>
      </c>
    </row>
    <row r="1464" spans="25:36" ht="15.75" customHeight="1">
      <c r="Y1464" s="63"/>
      <c r="Z1464" s="64" t="s">
        <v>38</v>
      </c>
      <c r="AA1464" s="64"/>
      <c r="AB1464" s="65">
        <v>8.9700000000000005E-3</v>
      </c>
      <c r="AC1464" s="66">
        <v>8.9700000000000005E-3</v>
      </c>
      <c r="AF1464" s="63"/>
      <c r="AG1464" s="64" t="s">
        <v>1370</v>
      </c>
      <c r="AH1464" s="64"/>
      <c r="AI1464" s="65">
        <v>1.2E-5</v>
      </c>
      <c r="AJ1464" s="66">
        <v>1.2E-5</v>
      </c>
    </row>
    <row r="1465" spans="25:36" ht="15.75" customHeight="1">
      <c r="Y1465" s="63"/>
      <c r="Z1465" s="64" t="s">
        <v>202</v>
      </c>
      <c r="AA1465" s="64"/>
      <c r="AB1465" s="65">
        <v>8.6300100000000005E-3</v>
      </c>
      <c r="AC1465" s="66">
        <v>8.6300100000000005E-3</v>
      </c>
      <c r="AF1465" s="63"/>
      <c r="AG1465" s="64" t="s">
        <v>1268</v>
      </c>
      <c r="AH1465" s="64"/>
      <c r="AI1465" s="65">
        <v>4.7999999999999998E-6</v>
      </c>
      <c r="AJ1465" s="66">
        <v>4.7999999999999998E-6</v>
      </c>
    </row>
    <row r="1466" spans="25:36" ht="15.75" customHeight="1">
      <c r="Y1466" s="63"/>
      <c r="Z1466" s="64" t="s">
        <v>193</v>
      </c>
      <c r="AA1466" s="64"/>
      <c r="AB1466" s="65">
        <v>6.1224399999999998E-3</v>
      </c>
      <c r="AC1466" s="66">
        <v>6.1224399999999998E-3</v>
      </c>
      <c r="AF1466" s="60" t="s">
        <v>1439</v>
      </c>
      <c r="AG1466" s="55"/>
      <c r="AH1466" s="60"/>
      <c r="AI1466" s="61">
        <v>8.4413865000000001</v>
      </c>
      <c r="AJ1466" s="62">
        <v>8.4413865000000001</v>
      </c>
    </row>
    <row r="1467" spans="25:36" ht="15.75" customHeight="1">
      <c r="Y1467" s="63"/>
      <c r="Z1467" s="64" t="s">
        <v>87</v>
      </c>
      <c r="AA1467" s="64"/>
      <c r="AB1467" s="65">
        <v>4.4547099999999997E-3</v>
      </c>
      <c r="AC1467" s="66">
        <v>4.4547099999999997E-3</v>
      </c>
      <c r="AF1467" s="60" t="s">
        <v>91</v>
      </c>
      <c r="AG1467" s="60" t="s">
        <v>1380</v>
      </c>
      <c r="AH1467" s="60"/>
      <c r="AI1467" s="61">
        <v>1.6804586399999999</v>
      </c>
      <c r="AJ1467" s="62">
        <v>1.6804586399999999</v>
      </c>
    </row>
    <row r="1468" spans="25:36" ht="15.75" customHeight="1">
      <c r="Y1468" s="63"/>
      <c r="Z1468" s="64" t="s">
        <v>128</v>
      </c>
      <c r="AA1468" s="64"/>
      <c r="AB1468" s="65">
        <v>4.3513199999999997E-3</v>
      </c>
      <c r="AC1468" s="66">
        <v>4.3513199999999997E-3</v>
      </c>
      <c r="AF1468" s="63"/>
      <c r="AG1468" s="64" t="s">
        <v>952</v>
      </c>
      <c r="AH1468" s="64"/>
      <c r="AI1468" s="65">
        <v>1.0913828799999998</v>
      </c>
      <c r="AJ1468" s="66">
        <v>1.0913828799999998</v>
      </c>
    </row>
    <row r="1469" spans="25:36" ht="15.75" customHeight="1">
      <c r="Y1469" s="63"/>
      <c r="Z1469" s="64" t="s">
        <v>210</v>
      </c>
      <c r="AA1469" s="64"/>
      <c r="AB1469" s="65">
        <v>3.5562499999999999E-3</v>
      </c>
      <c r="AC1469" s="66">
        <v>3.5562499999999999E-3</v>
      </c>
      <c r="AF1469" s="63"/>
      <c r="AG1469" s="64" t="s">
        <v>1073</v>
      </c>
      <c r="AH1469" s="64"/>
      <c r="AI1469" s="65">
        <v>0.49084559999999999</v>
      </c>
      <c r="AJ1469" s="66">
        <v>0.49084559999999999</v>
      </c>
    </row>
    <row r="1470" spans="25:36" ht="15.75" customHeight="1">
      <c r="Y1470" s="63"/>
      <c r="Z1470" s="64" t="s">
        <v>61</v>
      </c>
      <c r="AA1470" s="64"/>
      <c r="AB1470" s="65">
        <v>2.5398E-3</v>
      </c>
      <c r="AC1470" s="66">
        <v>2.5398E-3</v>
      </c>
      <c r="AF1470" s="63"/>
      <c r="AG1470" s="64" t="s">
        <v>1334</v>
      </c>
      <c r="AH1470" s="64"/>
      <c r="AI1470" s="65">
        <v>0.38995656000000001</v>
      </c>
      <c r="AJ1470" s="66">
        <v>0.38995656000000001</v>
      </c>
    </row>
    <row r="1471" spans="25:36" ht="15.75" customHeight="1">
      <c r="Y1471" s="60" t="s">
        <v>1670</v>
      </c>
      <c r="Z1471" s="55"/>
      <c r="AA1471" s="60"/>
      <c r="AB1471" s="61">
        <v>8.8678809999999997E-2</v>
      </c>
      <c r="AC1471" s="62">
        <v>8.8678809999999997E-2</v>
      </c>
      <c r="AF1471" s="63"/>
      <c r="AG1471" s="64" t="s">
        <v>1276</v>
      </c>
      <c r="AH1471" s="64"/>
      <c r="AI1471" s="65">
        <v>0.36131200000000002</v>
      </c>
      <c r="AJ1471" s="66">
        <v>0.36131200000000002</v>
      </c>
    </row>
    <row r="1472" spans="25:36" ht="15.75" customHeight="1">
      <c r="Y1472" s="60" t="s">
        <v>1124</v>
      </c>
      <c r="Z1472" s="60" t="s">
        <v>217</v>
      </c>
      <c r="AA1472" s="60"/>
      <c r="AB1472" s="61">
        <v>8.7381E-2</v>
      </c>
      <c r="AC1472" s="62">
        <v>8.7381E-2</v>
      </c>
      <c r="AF1472" s="63"/>
      <c r="AG1472" s="64" t="s">
        <v>1325</v>
      </c>
      <c r="AH1472" s="64"/>
      <c r="AI1472" s="65">
        <v>0.31724834999999996</v>
      </c>
      <c r="AJ1472" s="66">
        <v>0.31724834999999996</v>
      </c>
    </row>
    <row r="1473" spans="25:36" ht="15.75" customHeight="1">
      <c r="Y1473" s="60" t="s">
        <v>1790</v>
      </c>
      <c r="Z1473" s="55"/>
      <c r="AA1473" s="60"/>
      <c r="AB1473" s="61">
        <v>8.7381E-2</v>
      </c>
      <c r="AC1473" s="62">
        <v>8.7381E-2</v>
      </c>
      <c r="AF1473" s="63"/>
      <c r="AG1473" s="64" t="s">
        <v>1303</v>
      </c>
      <c r="AH1473" s="64"/>
      <c r="AI1473" s="65">
        <v>0.27372856000000001</v>
      </c>
      <c r="AJ1473" s="66">
        <v>0.27372856000000001</v>
      </c>
    </row>
    <row r="1474" spans="25:36" ht="15.75" customHeight="1">
      <c r="Y1474" s="60" t="s">
        <v>1358</v>
      </c>
      <c r="Z1474" s="60" t="s">
        <v>217</v>
      </c>
      <c r="AA1474" s="60"/>
      <c r="AB1474" s="61">
        <v>8.6163480000000001E-2</v>
      </c>
      <c r="AC1474" s="62">
        <v>8.6163480000000001E-2</v>
      </c>
      <c r="AF1474" s="63"/>
      <c r="AG1474" s="64" t="s">
        <v>1197</v>
      </c>
      <c r="AH1474" s="64"/>
      <c r="AI1474" s="65">
        <v>0.18242559999999999</v>
      </c>
      <c r="AJ1474" s="66">
        <v>0.18242559999999999</v>
      </c>
    </row>
    <row r="1475" spans="25:36" ht="15.75" customHeight="1">
      <c r="Y1475" s="60" t="s">
        <v>1793</v>
      </c>
      <c r="Z1475" s="55"/>
      <c r="AA1475" s="60"/>
      <c r="AB1475" s="61">
        <v>8.6163480000000001E-2</v>
      </c>
      <c r="AC1475" s="62">
        <v>8.6163480000000001E-2</v>
      </c>
      <c r="AF1475" s="63"/>
      <c r="AG1475" s="64" t="s">
        <v>1218</v>
      </c>
      <c r="AH1475" s="64"/>
      <c r="AI1475" s="65">
        <v>0.18190255999999999</v>
      </c>
      <c r="AJ1475" s="66">
        <v>0.18190255999999999</v>
      </c>
    </row>
    <row r="1476" spans="25:36" ht="15.75" customHeight="1">
      <c r="Y1476" s="60" t="s">
        <v>1017</v>
      </c>
      <c r="Z1476" s="60" t="s">
        <v>244</v>
      </c>
      <c r="AA1476" s="60"/>
      <c r="AB1476" s="61">
        <v>5.4087449999999995E-2</v>
      </c>
      <c r="AC1476" s="62">
        <v>5.4087449999999995E-2</v>
      </c>
      <c r="AF1476" s="63"/>
      <c r="AG1476" s="64" t="s">
        <v>1199</v>
      </c>
      <c r="AH1476" s="64"/>
      <c r="AI1476" s="65">
        <v>0.166376</v>
      </c>
      <c r="AJ1476" s="66">
        <v>0.166376</v>
      </c>
    </row>
    <row r="1477" spans="25:36" ht="15.75" customHeight="1">
      <c r="Y1477" s="63"/>
      <c r="Z1477" s="64" t="s">
        <v>128</v>
      </c>
      <c r="AA1477" s="64"/>
      <c r="AB1477" s="65">
        <v>2.6395560000000002E-2</v>
      </c>
      <c r="AC1477" s="66">
        <v>2.6395560000000002E-2</v>
      </c>
      <c r="AF1477" s="63"/>
      <c r="AG1477" s="64" t="s">
        <v>1346</v>
      </c>
      <c r="AH1477" s="64"/>
      <c r="AI1477" s="65">
        <v>0.16382968000000001</v>
      </c>
      <c r="AJ1477" s="66">
        <v>0.16382968000000001</v>
      </c>
    </row>
    <row r="1478" spans="25:36" ht="15.75" customHeight="1">
      <c r="Y1478" s="63"/>
      <c r="Z1478" s="64" t="s">
        <v>138</v>
      </c>
      <c r="AA1478" s="64"/>
      <c r="AB1478" s="65">
        <v>3.9253999999999999E-3</v>
      </c>
      <c r="AC1478" s="66">
        <v>3.9253999999999999E-3</v>
      </c>
      <c r="AF1478" s="63"/>
      <c r="AG1478" s="64" t="s">
        <v>1200</v>
      </c>
      <c r="AH1478" s="64"/>
      <c r="AI1478" s="65">
        <v>0.16093336</v>
      </c>
      <c r="AJ1478" s="66">
        <v>0.16093336</v>
      </c>
    </row>
    <row r="1479" spans="25:36" ht="15.75" customHeight="1">
      <c r="Y1479" s="63"/>
      <c r="Z1479" s="64" t="s">
        <v>161</v>
      </c>
      <c r="AA1479" s="64"/>
      <c r="AB1479" s="65">
        <v>7.8440999999999993E-4</v>
      </c>
      <c r="AC1479" s="66">
        <v>7.8440999999999993E-4</v>
      </c>
      <c r="AF1479" s="63"/>
      <c r="AG1479" s="64" t="s">
        <v>990</v>
      </c>
      <c r="AH1479" s="64"/>
      <c r="AI1479" s="65">
        <v>0.15542912</v>
      </c>
      <c r="AJ1479" s="66">
        <v>0.15542912</v>
      </c>
    </row>
    <row r="1480" spans="25:36" ht="15.75" customHeight="1">
      <c r="Y1480" s="63"/>
      <c r="Z1480" s="64" t="s">
        <v>45</v>
      </c>
      <c r="AA1480" s="64"/>
      <c r="AB1480" s="65">
        <v>6.8095999999999999E-4</v>
      </c>
      <c r="AC1480" s="66">
        <v>6.8095999999999999E-4</v>
      </c>
      <c r="AF1480" s="63"/>
      <c r="AG1480" s="64" t="s">
        <v>974</v>
      </c>
      <c r="AH1480" s="64"/>
      <c r="AI1480" s="65">
        <v>0.154</v>
      </c>
      <c r="AJ1480" s="66">
        <v>0.154</v>
      </c>
    </row>
    <row r="1481" spans="25:36" ht="15.75" customHeight="1">
      <c r="Y1481" s="60" t="s">
        <v>1681</v>
      </c>
      <c r="Z1481" s="55"/>
      <c r="AA1481" s="60"/>
      <c r="AB1481" s="61">
        <v>8.5873779999999997E-2</v>
      </c>
      <c r="AC1481" s="62">
        <v>8.5873779999999997E-2</v>
      </c>
      <c r="AF1481" s="63"/>
      <c r="AG1481" s="64" t="s">
        <v>1372</v>
      </c>
      <c r="AH1481" s="64"/>
      <c r="AI1481" s="65">
        <v>0.14583968</v>
      </c>
      <c r="AJ1481" s="66">
        <v>0.14583968</v>
      </c>
    </row>
    <row r="1482" spans="25:36" ht="15.75" customHeight="1">
      <c r="Y1482" s="60" t="s">
        <v>1338</v>
      </c>
      <c r="Z1482" s="60" t="s">
        <v>217</v>
      </c>
      <c r="AA1482" s="60"/>
      <c r="AB1482" s="61">
        <v>7.5223961300000003E-2</v>
      </c>
      <c r="AC1482" s="62">
        <v>7.5223961300000003E-2</v>
      </c>
      <c r="AF1482" s="63"/>
      <c r="AG1482" s="64" t="s">
        <v>1175</v>
      </c>
      <c r="AH1482" s="64"/>
      <c r="AI1482" s="65">
        <v>0.12677056</v>
      </c>
      <c r="AJ1482" s="66">
        <v>0.12677056</v>
      </c>
    </row>
    <row r="1483" spans="25:36" ht="15.75" customHeight="1">
      <c r="Y1483" s="63"/>
      <c r="Z1483" s="64" t="s">
        <v>45</v>
      </c>
      <c r="AA1483" s="64"/>
      <c r="AB1483" s="65">
        <v>1.06442372E-2</v>
      </c>
      <c r="AC1483" s="66">
        <v>1.06442372E-2</v>
      </c>
      <c r="AF1483" s="63"/>
      <c r="AG1483" s="64" t="s">
        <v>934</v>
      </c>
      <c r="AH1483" s="64"/>
      <c r="AI1483" s="65">
        <v>9.3614639999999999E-2</v>
      </c>
      <c r="AJ1483" s="66">
        <v>9.3614639999999999E-2</v>
      </c>
    </row>
    <row r="1484" spans="25:36" ht="15.75" customHeight="1">
      <c r="Y1484" s="60" t="s">
        <v>1777</v>
      </c>
      <c r="Z1484" s="55"/>
      <c r="AA1484" s="60"/>
      <c r="AB1484" s="61">
        <v>8.5868198500000006E-2</v>
      </c>
      <c r="AC1484" s="62">
        <v>8.5868198500000006E-2</v>
      </c>
      <c r="AF1484" s="63"/>
      <c r="AG1484" s="64" t="s">
        <v>1068</v>
      </c>
      <c r="AH1484" s="64"/>
      <c r="AI1484" s="65">
        <v>8.2954479999999997E-2</v>
      </c>
      <c r="AJ1484" s="66">
        <v>8.2954479999999997E-2</v>
      </c>
    </row>
    <row r="1485" spans="25:36" ht="15.75" customHeight="1">
      <c r="Y1485" s="60" t="s">
        <v>1403</v>
      </c>
      <c r="Z1485" s="60" t="s">
        <v>217</v>
      </c>
      <c r="AA1485" s="60"/>
      <c r="AB1485" s="61">
        <v>5.1385500000000001E-2</v>
      </c>
      <c r="AC1485" s="62">
        <v>5.1385500000000001E-2</v>
      </c>
      <c r="AF1485" s="63"/>
      <c r="AG1485" s="64" t="s">
        <v>1130</v>
      </c>
      <c r="AH1485" s="64"/>
      <c r="AI1485" s="65">
        <v>8.0079440000000002E-2</v>
      </c>
      <c r="AJ1485" s="66">
        <v>8.0079440000000002E-2</v>
      </c>
    </row>
    <row r="1486" spans="25:36" ht="15.75" customHeight="1">
      <c r="Y1486" s="63"/>
      <c r="Z1486" s="64" t="s">
        <v>244</v>
      </c>
      <c r="AA1486" s="64"/>
      <c r="AB1486" s="65">
        <v>3.4238999999999999E-2</v>
      </c>
      <c r="AC1486" s="66">
        <v>3.4238999999999999E-2</v>
      </c>
      <c r="AF1486" s="63"/>
      <c r="AG1486" s="64" t="s">
        <v>1240</v>
      </c>
      <c r="AH1486" s="64"/>
      <c r="AI1486" s="65">
        <v>7.1137919999999993E-2</v>
      </c>
      <c r="AJ1486" s="66">
        <v>7.1137919999999993E-2</v>
      </c>
    </row>
    <row r="1487" spans="25:36" ht="15.75" customHeight="1">
      <c r="Y1487" s="60" t="s">
        <v>1719</v>
      </c>
      <c r="Z1487" s="55"/>
      <c r="AA1487" s="60"/>
      <c r="AB1487" s="61">
        <v>8.5624499999999992E-2</v>
      </c>
      <c r="AC1487" s="62">
        <v>8.5624499999999992E-2</v>
      </c>
      <c r="AF1487" s="63"/>
      <c r="AG1487" s="64" t="s">
        <v>1252</v>
      </c>
      <c r="AH1487" s="64"/>
      <c r="AI1487" s="65">
        <v>7.1137919999999993E-2</v>
      </c>
      <c r="AJ1487" s="66">
        <v>7.1137919999999993E-2</v>
      </c>
    </row>
    <row r="1488" spans="25:36" ht="15.75" customHeight="1">
      <c r="Y1488" s="60" t="s">
        <v>1154</v>
      </c>
      <c r="Z1488" s="60" t="s">
        <v>244</v>
      </c>
      <c r="AA1488" s="60"/>
      <c r="AB1488" s="61">
        <v>8.4400829999999996E-2</v>
      </c>
      <c r="AC1488" s="62">
        <v>8.4400829999999996E-2</v>
      </c>
      <c r="AF1488" s="63"/>
      <c r="AG1488" s="64" t="s">
        <v>1386</v>
      </c>
      <c r="AH1488" s="64"/>
      <c r="AI1488" s="65">
        <v>5.7918560000000001E-2</v>
      </c>
      <c r="AJ1488" s="66">
        <v>5.7918560000000001E-2</v>
      </c>
    </row>
    <row r="1489" spans="25:36" ht="15.75" customHeight="1">
      <c r="Y1489" s="60" t="s">
        <v>1672</v>
      </c>
      <c r="Z1489" s="55"/>
      <c r="AA1489" s="60"/>
      <c r="AB1489" s="61">
        <v>8.4400829999999996E-2</v>
      </c>
      <c r="AC1489" s="62">
        <v>8.4400829999999996E-2</v>
      </c>
      <c r="AF1489" s="63"/>
      <c r="AG1489" s="64" t="s">
        <v>1189</v>
      </c>
      <c r="AH1489" s="64"/>
      <c r="AI1489" s="65">
        <v>5.6000000000000001E-2</v>
      </c>
      <c r="AJ1489" s="66">
        <v>5.6000000000000001E-2</v>
      </c>
    </row>
    <row r="1490" spans="25:36" ht="15.75" customHeight="1">
      <c r="Y1490" s="60" t="s">
        <v>1329</v>
      </c>
      <c r="Z1490" s="60" t="s">
        <v>244</v>
      </c>
      <c r="AA1490" s="60"/>
      <c r="AB1490" s="61">
        <v>8.3601259999999997E-2</v>
      </c>
      <c r="AC1490" s="62">
        <v>8.3601259999999997E-2</v>
      </c>
      <c r="AF1490" s="63"/>
      <c r="AG1490" s="64" t="s">
        <v>1313</v>
      </c>
      <c r="AH1490" s="64"/>
      <c r="AI1490" s="65">
        <v>4.8300000000000003E-2</v>
      </c>
      <c r="AJ1490" s="66">
        <v>4.8300000000000003E-2</v>
      </c>
    </row>
    <row r="1491" spans="25:36" ht="15.75" customHeight="1">
      <c r="Y1491" s="60" t="s">
        <v>1673</v>
      </c>
      <c r="Z1491" s="55"/>
      <c r="AA1491" s="60"/>
      <c r="AB1491" s="61">
        <v>8.3601259999999997E-2</v>
      </c>
      <c r="AC1491" s="62">
        <v>8.3601259999999997E-2</v>
      </c>
      <c r="AF1491" s="63"/>
      <c r="AG1491" s="64" t="s">
        <v>1087</v>
      </c>
      <c r="AH1491" s="64"/>
      <c r="AI1491" s="65">
        <v>4.7491360000000003E-2</v>
      </c>
      <c r="AJ1491" s="66">
        <v>4.7491360000000003E-2</v>
      </c>
    </row>
    <row r="1492" spans="25:36" ht="15.75" customHeight="1">
      <c r="Y1492" s="60" t="s">
        <v>900</v>
      </c>
      <c r="Z1492" s="60" t="s">
        <v>244</v>
      </c>
      <c r="AA1492" s="60"/>
      <c r="AB1492" s="61">
        <v>3.591366E-2</v>
      </c>
      <c r="AC1492" s="62">
        <v>3.591366E-2</v>
      </c>
      <c r="AF1492" s="63"/>
      <c r="AG1492" s="64" t="s">
        <v>1360</v>
      </c>
      <c r="AH1492" s="64"/>
      <c r="AI1492" s="65">
        <v>4.1735120000000001E-2</v>
      </c>
      <c r="AJ1492" s="66">
        <v>4.1735120000000001E-2</v>
      </c>
    </row>
    <row r="1493" spans="25:36" ht="15.75" customHeight="1">
      <c r="Y1493" s="63"/>
      <c r="Z1493" s="64" t="s">
        <v>217</v>
      </c>
      <c r="AA1493" s="64"/>
      <c r="AB1493" s="65">
        <v>2.9753999999999999E-2</v>
      </c>
      <c r="AC1493" s="66">
        <v>2.9753999999999999E-2</v>
      </c>
      <c r="AF1493" s="63"/>
      <c r="AG1493" s="64" t="s">
        <v>1132</v>
      </c>
      <c r="AH1493" s="64"/>
      <c r="AI1493" s="65">
        <v>3.8377359999999999E-2</v>
      </c>
      <c r="AJ1493" s="66">
        <v>3.8377359999999999E-2</v>
      </c>
    </row>
    <row r="1494" spans="25:36" ht="15.75" customHeight="1">
      <c r="Y1494" s="63"/>
      <c r="Z1494" s="64" t="s">
        <v>38</v>
      </c>
      <c r="AA1494" s="64"/>
      <c r="AB1494" s="65">
        <v>9.577200000000001E-3</v>
      </c>
      <c r="AC1494" s="66">
        <v>9.577200000000001E-3</v>
      </c>
      <c r="AF1494" s="63"/>
      <c r="AG1494" s="64" t="s">
        <v>1415</v>
      </c>
      <c r="AH1494" s="64"/>
      <c r="AI1494" s="65">
        <v>3.6323839999999996E-2</v>
      </c>
      <c r="AJ1494" s="66">
        <v>3.6323839999999996E-2</v>
      </c>
    </row>
    <row r="1495" spans="25:36" ht="15.75" customHeight="1">
      <c r="Y1495" s="63"/>
      <c r="Z1495" s="64" t="s">
        <v>128</v>
      </c>
      <c r="AA1495" s="64"/>
      <c r="AB1495" s="65">
        <v>5.2366800000000005E-3</v>
      </c>
      <c r="AC1495" s="66">
        <v>5.2366800000000005E-3</v>
      </c>
      <c r="AF1495" s="63"/>
      <c r="AG1495" s="64" t="s">
        <v>1141</v>
      </c>
      <c r="AH1495" s="64"/>
      <c r="AI1495" s="65">
        <v>3.6224720000000002E-2</v>
      </c>
      <c r="AJ1495" s="66">
        <v>3.6224720000000002E-2</v>
      </c>
    </row>
    <row r="1496" spans="25:36" ht="15.75" customHeight="1">
      <c r="Y1496" s="63"/>
      <c r="Z1496" s="64" t="s">
        <v>91</v>
      </c>
      <c r="AA1496" s="64"/>
      <c r="AB1496" s="65">
        <v>1.6408E-3</v>
      </c>
      <c r="AC1496" s="66">
        <v>1.6408E-3</v>
      </c>
      <c r="AF1496" s="63"/>
      <c r="AG1496" s="64" t="s">
        <v>1279</v>
      </c>
      <c r="AH1496" s="64"/>
      <c r="AI1496" s="65">
        <v>3.5254239999999999E-2</v>
      </c>
      <c r="AJ1496" s="66">
        <v>3.5254239999999999E-2</v>
      </c>
    </row>
    <row r="1497" spans="25:36" ht="15.75" customHeight="1">
      <c r="Y1497" s="63"/>
      <c r="Z1497" s="64" t="s">
        <v>319</v>
      </c>
      <c r="AA1497" s="64"/>
      <c r="AB1497" s="65">
        <v>1.06696E-3</v>
      </c>
      <c r="AC1497" s="66">
        <v>1.06696E-3</v>
      </c>
      <c r="AF1497" s="63"/>
      <c r="AG1497" s="64" t="s">
        <v>994</v>
      </c>
      <c r="AH1497" s="64"/>
      <c r="AI1497" s="65">
        <v>3.501456E-2</v>
      </c>
      <c r="AJ1497" s="66">
        <v>3.501456E-2</v>
      </c>
    </row>
    <row r="1498" spans="25:36" ht="15.75" customHeight="1">
      <c r="Y1498" s="60" t="s">
        <v>1714</v>
      </c>
      <c r="Z1498" s="55"/>
      <c r="AA1498" s="60"/>
      <c r="AB1498" s="61">
        <v>8.3189300000000022E-2</v>
      </c>
      <c r="AC1498" s="62">
        <v>8.3189300000000022E-2</v>
      </c>
      <c r="AF1498" s="63"/>
      <c r="AG1498" s="64" t="s">
        <v>1145</v>
      </c>
      <c r="AH1498" s="64"/>
      <c r="AI1498" s="65">
        <v>3.090416E-2</v>
      </c>
      <c r="AJ1498" s="66">
        <v>3.090416E-2</v>
      </c>
    </row>
    <row r="1499" spans="25:36" ht="15.75" customHeight="1">
      <c r="Y1499" s="60" t="s">
        <v>1181</v>
      </c>
      <c r="Z1499" s="60" t="s">
        <v>244</v>
      </c>
      <c r="AA1499" s="60"/>
      <c r="AB1499" s="61">
        <v>7.0162829999999995E-2</v>
      </c>
      <c r="AC1499" s="62">
        <v>7.0162829999999995E-2</v>
      </c>
      <c r="AF1499" s="63"/>
      <c r="AG1499" s="64" t="s">
        <v>1007</v>
      </c>
      <c r="AH1499" s="64"/>
      <c r="AI1499" s="65">
        <v>2.6142479999999999E-2</v>
      </c>
      <c r="AJ1499" s="66">
        <v>2.6142479999999999E-2</v>
      </c>
    </row>
    <row r="1500" spans="25:36" ht="15.75" customHeight="1">
      <c r="Y1500" s="63"/>
      <c r="Z1500" s="64" t="s">
        <v>210</v>
      </c>
      <c r="AA1500" s="64"/>
      <c r="AB1500" s="65">
        <v>1.2505E-2</v>
      </c>
      <c r="AC1500" s="66">
        <v>1.2505E-2</v>
      </c>
      <c r="AF1500" s="63"/>
      <c r="AG1500" s="64" t="s">
        <v>1206</v>
      </c>
      <c r="AH1500" s="64"/>
      <c r="AI1500" s="65">
        <v>2.5165280000000002E-2</v>
      </c>
      <c r="AJ1500" s="66">
        <v>2.5165280000000002E-2</v>
      </c>
    </row>
    <row r="1501" spans="25:36" ht="15.75" customHeight="1">
      <c r="Y1501" s="60" t="s">
        <v>1682</v>
      </c>
      <c r="Z1501" s="55"/>
      <c r="AA1501" s="60"/>
      <c r="AB1501" s="61">
        <v>8.2667829999999998E-2</v>
      </c>
      <c r="AC1501" s="62">
        <v>8.2667829999999998E-2</v>
      </c>
      <c r="AF1501" s="63"/>
      <c r="AG1501" s="64" t="s">
        <v>918</v>
      </c>
      <c r="AH1501" s="64"/>
      <c r="AI1501" s="65">
        <v>2.3711970000000002E-2</v>
      </c>
      <c r="AJ1501" s="66">
        <v>2.3711970000000002E-2</v>
      </c>
    </row>
    <row r="1502" spans="25:36" ht="15.75" customHeight="1">
      <c r="Y1502" s="60" t="s">
        <v>1233</v>
      </c>
      <c r="Z1502" s="60" t="s">
        <v>244</v>
      </c>
      <c r="AA1502" s="60"/>
      <c r="AB1502" s="61">
        <v>8.226174E-2</v>
      </c>
      <c r="AC1502" s="62">
        <v>8.226174E-2</v>
      </c>
      <c r="AF1502" s="63"/>
      <c r="AG1502" s="64" t="s">
        <v>1379</v>
      </c>
      <c r="AH1502" s="64"/>
      <c r="AI1502" s="65">
        <v>2.2322720000000001E-2</v>
      </c>
      <c r="AJ1502" s="66">
        <v>2.2322720000000001E-2</v>
      </c>
    </row>
    <row r="1503" spans="25:36" ht="15.75" customHeight="1">
      <c r="Y1503" s="60" t="s">
        <v>1676</v>
      </c>
      <c r="Z1503" s="55"/>
      <c r="AA1503" s="60"/>
      <c r="AB1503" s="61">
        <v>8.226174E-2</v>
      </c>
      <c r="AC1503" s="62">
        <v>8.226174E-2</v>
      </c>
      <c r="AF1503" s="63"/>
      <c r="AG1503" s="64" t="s">
        <v>1129</v>
      </c>
      <c r="AH1503" s="64"/>
      <c r="AI1503" s="65">
        <v>1.6374960000000001E-2</v>
      </c>
      <c r="AJ1503" s="66">
        <v>1.6374960000000001E-2</v>
      </c>
    </row>
    <row r="1504" spans="25:36" ht="15.75" customHeight="1">
      <c r="Y1504" s="60" t="s">
        <v>1130</v>
      </c>
      <c r="Z1504" s="60" t="s">
        <v>91</v>
      </c>
      <c r="AA1504" s="60"/>
      <c r="AB1504" s="61">
        <v>8.0079440000000002E-2</v>
      </c>
      <c r="AC1504" s="62">
        <v>8.0079440000000002E-2</v>
      </c>
      <c r="AF1504" s="63"/>
      <c r="AG1504" s="64" t="s">
        <v>1138</v>
      </c>
      <c r="AH1504" s="64"/>
      <c r="AI1504" s="65">
        <v>1.635984E-2</v>
      </c>
      <c r="AJ1504" s="66">
        <v>1.635984E-2</v>
      </c>
    </row>
    <row r="1505" spans="25:36" ht="15.75" customHeight="1">
      <c r="Y1505" s="60" t="s">
        <v>1817</v>
      </c>
      <c r="Z1505" s="55"/>
      <c r="AA1505" s="60"/>
      <c r="AB1505" s="61">
        <v>8.0079440000000002E-2</v>
      </c>
      <c r="AC1505" s="62">
        <v>8.0079440000000002E-2</v>
      </c>
      <c r="AF1505" s="63"/>
      <c r="AG1505" s="64" t="s">
        <v>1183</v>
      </c>
      <c r="AH1505" s="64"/>
      <c r="AI1505" s="65">
        <v>1.6167999999999998E-2</v>
      </c>
      <c r="AJ1505" s="66">
        <v>1.6167999999999998E-2</v>
      </c>
    </row>
    <row r="1506" spans="25:36" ht="15.75" customHeight="1">
      <c r="Y1506" s="60" t="s">
        <v>1248</v>
      </c>
      <c r="Z1506" s="60" t="s">
        <v>319</v>
      </c>
      <c r="AA1506" s="60"/>
      <c r="AB1506" s="61">
        <v>7.9871999999999999E-2</v>
      </c>
      <c r="AC1506" s="62">
        <v>7.9871999999999999E-2</v>
      </c>
      <c r="AF1506" s="63"/>
      <c r="AG1506" s="64" t="s">
        <v>973</v>
      </c>
      <c r="AH1506" s="64"/>
      <c r="AI1506" s="65">
        <v>1.498E-2</v>
      </c>
      <c r="AJ1506" s="66">
        <v>1.498E-2</v>
      </c>
    </row>
    <row r="1507" spans="25:36" ht="15.75" customHeight="1">
      <c r="Y1507" s="60" t="s">
        <v>1872</v>
      </c>
      <c r="Z1507" s="55"/>
      <c r="AA1507" s="60"/>
      <c r="AB1507" s="61">
        <v>7.9871999999999999E-2</v>
      </c>
      <c r="AC1507" s="62">
        <v>7.9871999999999999E-2</v>
      </c>
      <c r="AF1507" s="63"/>
      <c r="AG1507" s="64" t="s">
        <v>1375</v>
      </c>
      <c r="AH1507" s="64"/>
      <c r="AI1507" s="65">
        <v>1.447208E-2</v>
      </c>
      <c r="AJ1507" s="66">
        <v>1.447208E-2</v>
      </c>
    </row>
    <row r="1508" spans="25:36" ht="15.75" customHeight="1">
      <c r="Y1508" s="60" t="s">
        <v>1046</v>
      </c>
      <c r="Z1508" s="60" t="s">
        <v>244</v>
      </c>
      <c r="AA1508" s="60"/>
      <c r="AB1508" s="61">
        <v>4.6422659999999998E-2</v>
      </c>
      <c r="AC1508" s="62">
        <v>4.6422659999999998E-2</v>
      </c>
      <c r="AF1508" s="63"/>
      <c r="AG1508" s="64" t="s">
        <v>1194</v>
      </c>
      <c r="AH1508" s="64"/>
      <c r="AI1508" s="65">
        <v>1.244544E-2</v>
      </c>
      <c r="AJ1508" s="66">
        <v>1.244544E-2</v>
      </c>
    </row>
    <row r="1509" spans="25:36" ht="15.75" customHeight="1">
      <c r="Y1509" s="63"/>
      <c r="Z1509" s="64" t="s">
        <v>217</v>
      </c>
      <c r="AA1509" s="64"/>
      <c r="AB1509" s="65">
        <v>1.0215539999999999E-2</v>
      </c>
      <c r="AC1509" s="66">
        <v>1.0215539999999999E-2</v>
      </c>
      <c r="AF1509" s="63"/>
      <c r="AG1509" s="64" t="s">
        <v>1117</v>
      </c>
      <c r="AH1509" s="64"/>
      <c r="AI1509" s="65">
        <v>1.1541040000000001E-2</v>
      </c>
      <c r="AJ1509" s="66">
        <v>1.1541040000000001E-2</v>
      </c>
    </row>
    <row r="1510" spans="25:36" ht="15.75" customHeight="1">
      <c r="Y1510" s="63"/>
      <c r="Z1510" s="64" t="s">
        <v>128</v>
      </c>
      <c r="AA1510" s="64"/>
      <c r="AB1510" s="65">
        <v>9.7450799999999997E-3</v>
      </c>
      <c r="AC1510" s="66">
        <v>9.7450799999999997E-3</v>
      </c>
      <c r="AF1510" s="63"/>
      <c r="AG1510" s="64" t="s">
        <v>897</v>
      </c>
      <c r="AH1510" s="64"/>
      <c r="AI1510" s="65">
        <v>1.034992E-2</v>
      </c>
      <c r="AJ1510" s="66">
        <v>1.034992E-2</v>
      </c>
    </row>
    <row r="1511" spans="25:36" ht="15.75" customHeight="1">
      <c r="Y1511" s="63"/>
      <c r="Z1511" s="64" t="s">
        <v>38</v>
      </c>
      <c r="AA1511" s="64"/>
      <c r="AB1511" s="65">
        <v>8.3388799999999999E-3</v>
      </c>
      <c r="AC1511" s="66">
        <v>8.3388799999999999E-3</v>
      </c>
      <c r="AF1511" s="63"/>
      <c r="AG1511" s="64" t="s">
        <v>1029</v>
      </c>
      <c r="AH1511" s="64"/>
      <c r="AI1511" s="65">
        <v>9.0283199999999994E-3</v>
      </c>
      <c r="AJ1511" s="66">
        <v>9.0283199999999994E-3</v>
      </c>
    </row>
    <row r="1512" spans="25:36" ht="15.75" customHeight="1">
      <c r="Y1512" s="63"/>
      <c r="Z1512" s="64" t="s">
        <v>91</v>
      </c>
      <c r="AA1512" s="64"/>
      <c r="AB1512" s="65">
        <v>1.51928E-3</v>
      </c>
      <c r="AC1512" s="66">
        <v>1.51928E-3</v>
      </c>
      <c r="AF1512" s="63"/>
      <c r="AG1512" s="64" t="s">
        <v>1251</v>
      </c>
      <c r="AH1512" s="64"/>
      <c r="AI1512" s="65">
        <v>8.7231200000000009E-3</v>
      </c>
      <c r="AJ1512" s="66">
        <v>8.7231200000000009E-3</v>
      </c>
    </row>
    <row r="1513" spans="25:36" ht="15.75" customHeight="1">
      <c r="Y1513" s="63"/>
      <c r="Z1513" s="64" t="s">
        <v>172</v>
      </c>
      <c r="AA1513" s="64"/>
      <c r="AB1513" s="65">
        <v>1.3967300000000001E-3</v>
      </c>
      <c r="AC1513" s="66">
        <v>1.3967300000000001E-3</v>
      </c>
      <c r="AF1513" s="63"/>
      <c r="AG1513" s="64" t="s">
        <v>989</v>
      </c>
      <c r="AH1513" s="64"/>
      <c r="AI1513" s="65">
        <v>8.5679999999999992E-3</v>
      </c>
      <c r="AJ1513" s="66">
        <v>8.5679999999999992E-3</v>
      </c>
    </row>
    <row r="1514" spans="25:36" ht="15.75" customHeight="1">
      <c r="Y1514" s="63"/>
      <c r="Z1514" s="64" t="s">
        <v>138</v>
      </c>
      <c r="AA1514" s="64"/>
      <c r="AB1514" s="65">
        <v>1.2372699999999999E-3</v>
      </c>
      <c r="AC1514" s="66">
        <v>1.2372699999999999E-3</v>
      </c>
      <c r="AF1514" s="63"/>
      <c r="AG1514" s="64" t="s">
        <v>1364</v>
      </c>
      <c r="AH1514" s="64"/>
      <c r="AI1514" s="65">
        <v>8.5271200000000009E-3</v>
      </c>
      <c r="AJ1514" s="66">
        <v>8.5271200000000009E-3</v>
      </c>
    </row>
    <row r="1515" spans="25:36" ht="15.75" customHeight="1">
      <c r="Y1515" s="63"/>
      <c r="Z1515" s="64" t="s">
        <v>319</v>
      </c>
      <c r="AA1515" s="64"/>
      <c r="AB1515" s="65">
        <v>4.9919999999999999E-4</v>
      </c>
      <c r="AC1515" s="66">
        <v>4.9919999999999999E-4</v>
      </c>
      <c r="AF1515" s="63"/>
      <c r="AG1515" s="64" t="s">
        <v>1327</v>
      </c>
      <c r="AH1515" s="64"/>
      <c r="AI1515" s="65">
        <v>7.1411199999999999E-3</v>
      </c>
      <c r="AJ1515" s="66">
        <v>7.1411199999999999E-3</v>
      </c>
    </row>
    <row r="1516" spans="25:36" ht="15.75" customHeight="1">
      <c r="Y1516" s="60" t="s">
        <v>1705</v>
      </c>
      <c r="Z1516" s="55"/>
      <c r="AA1516" s="60"/>
      <c r="AB1516" s="61">
        <v>7.9374639999999996E-2</v>
      </c>
      <c r="AC1516" s="62">
        <v>7.9374639999999996E-2</v>
      </c>
      <c r="AF1516" s="63"/>
      <c r="AG1516" s="64" t="s">
        <v>1168</v>
      </c>
      <c r="AH1516" s="64"/>
      <c r="AI1516" s="65">
        <v>7.0996800000000006E-3</v>
      </c>
      <c r="AJ1516" s="66">
        <v>7.0996800000000006E-3</v>
      </c>
    </row>
    <row r="1517" spans="25:36" ht="15.75" customHeight="1">
      <c r="Y1517" s="60" t="s">
        <v>1238</v>
      </c>
      <c r="Z1517" s="60" t="s">
        <v>244</v>
      </c>
      <c r="AA1517" s="60"/>
      <c r="AB1517" s="61">
        <v>4.9288116255300003E-2</v>
      </c>
      <c r="AC1517" s="62">
        <v>4.9288116255300003E-2</v>
      </c>
      <c r="AF1517" s="63"/>
      <c r="AG1517" s="64" t="s">
        <v>1088</v>
      </c>
      <c r="AH1517" s="64"/>
      <c r="AI1517" s="65">
        <v>6.6231199999999997E-3</v>
      </c>
      <c r="AJ1517" s="66">
        <v>6.6231199999999997E-3</v>
      </c>
    </row>
    <row r="1518" spans="25:36" ht="15.75" customHeight="1">
      <c r="Y1518" s="63"/>
      <c r="Z1518" s="64" t="s">
        <v>217</v>
      </c>
      <c r="AA1518" s="64"/>
      <c r="AB1518" s="65">
        <v>2.9425457924100003E-2</v>
      </c>
      <c r="AC1518" s="66">
        <v>2.9425457924100003E-2</v>
      </c>
      <c r="AF1518" s="63"/>
      <c r="AG1518" s="64" t="s">
        <v>1040</v>
      </c>
      <c r="AH1518" s="64"/>
      <c r="AI1518" s="65">
        <v>6.6080000000000002E-3</v>
      </c>
      <c r="AJ1518" s="66">
        <v>6.6080000000000002E-3</v>
      </c>
    </row>
    <row r="1519" spans="25:36" ht="15.75" customHeight="1">
      <c r="Y1519" s="60" t="s">
        <v>1706</v>
      </c>
      <c r="Z1519" s="55"/>
      <c r="AA1519" s="60"/>
      <c r="AB1519" s="61">
        <v>7.8713574179400003E-2</v>
      </c>
      <c r="AC1519" s="62">
        <v>7.8713574179400003E-2</v>
      </c>
      <c r="AF1519" s="63"/>
      <c r="AG1519" s="64" t="s">
        <v>911</v>
      </c>
      <c r="AH1519" s="64"/>
      <c r="AI1519" s="65">
        <v>6.1599999999999997E-3</v>
      </c>
      <c r="AJ1519" s="66">
        <v>6.1599999999999997E-3</v>
      </c>
    </row>
    <row r="1520" spans="25:36" ht="15.75" customHeight="1">
      <c r="Y1520" s="60" t="s">
        <v>1076</v>
      </c>
      <c r="Z1520" s="60" t="s">
        <v>202</v>
      </c>
      <c r="AA1520" s="60"/>
      <c r="AB1520" s="61">
        <v>5.0290349999999998E-2</v>
      </c>
      <c r="AC1520" s="62">
        <v>5.0290349999999998E-2</v>
      </c>
      <c r="AF1520" s="63"/>
      <c r="AG1520" s="64" t="s">
        <v>937</v>
      </c>
      <c r="AH1520" s="64"/>
      <c r="AI1520" s="65">
        <v>5.9091199999999995E-3</v>
      </c>
      <c r="AJ1520" s="66">
        <v>5.9091199999999995E-3</v>
      </c>
    </row>
    <row r="1521" spans="25:36" ht="15.75" customHeight="1">
      <c r="Y1521" s="63"/>
      <c r="Z1521" s="64" t="s">
        <v>87</v>
      </c>
      <c r="AA1521" s="64"/>
      <c r="AB1521" s="65">
        <v>2.8053729999999999E-2</v>
      </c>
      <c r="AC1521" s="66">
        <v>2.8053729999999999E-2</v>
      </c>
      <c r="AF1521" s="63"/>
      <c r="AG1521" s="64" t="s">
        <v>1391</v>
      </c>
      <c r="AH1521" s="64"/>
      <c r="AI1521" s="65">
        <v>5.7730400000000001E-3</v>
      </c>
      <c r="AJ1521" s="66">
        <v>5.7730400000000001E-3</v>
      </c>
    </row>
    <row r="1522" spans="25:36" ht="15.75" customHeight="1">
      <c r="Y1522" s="60" t="s">
        <v>1583</v>
      </c>
      <c r="Z1522" s="55"/>
      <c r="AA1522" s="60"/>
      <c r="AB1522" s="61">
        <v>7.8344079999999996E-2</v>
      </c>
      <c r="AC1522" s="62">
        <v>7.8344079999999996E-2</v>
      </c>
      <c r="AF1522" s="63"/>
      <c r="AG1522" s="64" t="s">
        <v>1101</v>
      </c>
      <c r="AH1522" s="64"/>
      <c r="AI1522" s="65">
        <v>5.6011200000000002E-3</v>
      </c>
      <c r="AJ1522" s="66">
        <v>5.6011200000000002E-3</v>
      </c>
    </row>
    <row r="1523" spans="25:36" ht="15.75" customHeight="1">
      <c r="Y1523" s="60" t="s">
        <v>2064</v>
      </c>
      <c r="Z1523" s="60" t="s">
        <v>120</v>
      </c>
      <c r="AA1523" s="60"/>
      <c r="AB1523" s="61">
        <v>7.7899999999999997E-2</v>
      </c>
      <c r="AC1523" s="62">
        <v>7.7899999999999997E-2</v>
      </c>
      <c r="AF1523" s="63"/>
      <c r="AG1523" s="64" t="s">
        <v>925</v>
      </c>
      <c r="AH1523" s="64"/>
      <c r="AI1523" s="65">
        <v>5.5999999999999999E-3</v>
      </c>
      <c r="AJ1523" s="66">
        <v>5.5999999999999999E-3</v>
      </c>
    </row>
    <row r="1524" spans="25:36" ht="15.75" customHeight="1">
      <c r="Y1524" s="60" t="s">
        <v>2143</v>
      </c>
      <c r="Z1524" s="55"/>
      <c r="AA1524" s="60"/>
      <c r="AB1524" s="61">
        <v>7.7899999999999997E-2</v>
      </c>
      <c r="AC1524" s="62">
        <v>7.7899999999999997E-2</v>
      </c>
      <c r="AF1524" s="63"/>
      <c r="AG1524" s="64" t="s">
        <v>1312</v>
      </c>
      <c r="AH1524" s="64"/>
      <c r="AI1524" s="65">
        <v>5.5999999999999999E-3</v>
      </c>
      <c r="AJ1524" s="66">
        <v>5.5999999999999999E-3</v>
      </c>
    </row>
    <row r="1525" spans="25:36" ht="15.75" customHeight="1">
      <c r="Y1525" s="60" t="s">
        <v>903</v>
      </c>
      <c r="Z1525" s="60" t="s">
        <v>244</v>
      </c>
      <c r="AA1525" s="60"/>
      <c r="AB1525" s="61">
        <v>6.5989740000000005E-2</v>
      </c>
      <c r="AC1525" s="62">
        <v>6.5989740000000005E-2</v>
      </c>
      <c r="AF1525" s="63"/>
      <c r="AG1525" s="64" t="s">
        <v>1321</v>
      </c>
      <c r="AH1525" s="64"/>
      <c r="AI1525" s="65">
        <v>5.4123999999999995E-3</v>
      </c>
      <c r="AJ1525" s="66">
        <v>5.4123999999999995E-3</v>
      </c>
    </row>
    <row r="1526" spans="25:36" ht="15.75" customHeight="1">
      <c r="Y1526" s="63"/>
      <c r="Z1526" s="64" t="s">
        <v>172</v>
      </c>
      <c r="AA1526" s="64"/>
      <c r="AB1526" s="65">
        <v>5.7126E-3</v>
      </c>
      <c r="AC1526" s="66">
        <v>5.7126E-3</v>
      </c>
      <c r="AF1526" s="63"/>
      <c r="AG1526" s="64" t="s">
        <v>1335</v>
      </c>
      <c r="AH1526" s="64"/>
      <c r="AI1526" s="65">
        <v>5.0959999999999998E-3</v>
      </c>
      <c r="AJ1526" s="66">
        <v>5.0959999999999998E-3</v>
      </c>
    </row>
    <row r="1527" spans="25:36" ht="15.75" customHeight="1">
      <c r="Y1527" s="63"/>
      <c r="Z1527" s="64" t="s">
        <v>217</v>
      </c>
      <c r="AA1527" s="64"/>
      <c r="AB1527" s="65">
        <v>4.8393000000000004E-3</v>
      </c>
      <c r="AC1527" s="66">
        <v>4.8393000000000004E-3</v>
      </c>
      <c r="AF1527" s="63"/>
      <c r="AG1527" s="64" t="s">
        <v>895</v>
      </c>
      <c r="AH1527" s="64"/>
      <c r="AI1527" s="65">
        <v>4.9223999999999995E-3</v>
      </c>
      <c r="AJ1527" s="66">
        <v>4.9223999999999995E-3</v>
      </c>
    </row>
    <row r="1528" spans="25:36" ht="15.75" customHeight="1">
      <c r="Y1528" s="63"/>
      <c r="Z1528" s="64" t="s">
        <v>120</v>
      </c>
      <c r="AA1528" s="64"/>
      <c r="AB1528" s="65">
        <v>3.1518000000000003E-4</v>
      </c>
      <c r="AC1528" s="66">
        <v>3.1518000000000003E-4</v>
      </c>
      <c r="AF1528" s="63"/>
      <c r="AG1528" s="64" t="s">
        <v>1291</v>
      </c>
      <c r="AH1528" s="64"/>
      <c r="AI1528" s="65">
        <v>4.23136E-3</v>
      </c>
      <c r="AJ1528" s="66">
        <v>4.23136E-3</v>
      </c>
    </row>
    <row r="1529" spans="25:36" ht="15.75" customHeight="1">
      <c r="Y1529" s="60" t="s">
        <v>1695</v>
      </c>
      <c r="Z1529" s="55"/>
      <c r="AA1529" s="60"/>
      <c r="AB1529" s="61">
        <v>7.6856820000000006E-2</v>
      </c>
      <c r="AC1529" s="62">
        <v>7.6856820000000006E-2</v>
      </c>
      <c r="AF1529" s="63"/>
      <c r="AG1529" s="64" t="s">
        <v>1164</v>
      </c>
      <c r="AH1529" s="64"/>
      <c r="AI1529" s="65">
        <v>3.9009600000000002E-3</v>
      </c>
      <c r="AJ1529" s="66">
        <v>3.9009600000000002E-3</v>
      </c>
    </row>
    <row r="1530" spans="25:36" ht="15.75" customHeight="1">
      <c r="Y1530" s="60" t="s">
        <v>1020</v>
      </c>
      <c r="Z1530" s="60" t="s">
        <v>217</v>
      </c>
      <c r="AA1530" s="60"/>
      <c r="AB1530" s="61">
        <v>7.5240000000000001E-2</v>
      </c>
      <c r="AC1530" s="62">
        <v>7.5240000000000001E-2</v>
      </c>
      <c r="AF1530" s="63"/>
      <c r="AG1530" s="64" t="s">
        <v>1113</v>
      </c>
      <c r="AH1530" s="64"/>
      <c r="AI1530" s="65">
        <v>3.6579200000000003E-3</v>
      </c>
      <c r="AJ1530" s="66">
        <v>3.6579200000000003E-3</v>
      </c>
    </row>
    <row r="1531" spans="25:36" ht="15.75" customHeight="1">
      <c r="Y1531" s="60" t="s">
        <v>1799</v>
      </c>
      <c r="Z1531" s="55"/>
      <c r="AA1531" s="60"/>
      <c r="AB1531" s="61">
        <v>7.5240000000000001E-2</v>
      </c>
      <c r="AC1531" s="62">
        <v>7.5240000000000001E-2</v>
      </c>
      <c r="AF1531" s="63"/>
      <c r="AG1531" s="64" t="s">
        <v>979</v>
      </c>
      <c r="AH1531" s="64"/>
      <c r="AI1531" s="65">
        <v>3.6142399999999999E-3</v>
      </c>
      <c r="AJ1531" s="66">
        <v>3.6142399999999999E-3</v>
      </c>
    </row>
    <row r="1532" spans="25:36" ht="15.75" customHeight="1">
      <c r="Y1532" s="60" t="s">
        <v>1101</v>
      </c>
      <c r="Z1532" s="60" t="s">
        <v>202</v>
      </c>
      <c r="AA1532" s="60"/>
      <c r="AB1532" s="61">
        <v>2.7824930000000001E-2</v>
      </c>
      <c r="AC1532" s="62">
        <v>2.7824930000000001E-2</v>
      </c>
      <c r="AF1532" s="63"/>
      <c r="AG1532" s="64" t="s">
        <v>912</v>
      </c>
      <c r="AH1532" s="64"/>
      <c r="AI1532" s="65">
        <v>3.3986400000000001E-3</v>
      </c>
      <c r="AJ1532" s="66">
        <v>3.3986400000000001E-3</v>
      </c>
    </row>
    <row r="1533" spans="25:36" ht="15.75" customHeight="1">
      <c r="Y1533" s="63"/>
      <c r="Z1533" s="64" t="s">
        <v>128</v>
      </c>
      <c r="AA1533" s="64"/>
      <c r="AB1533" s="65">
        <v>2.7539999999999999E-2</v>
      </c>
      <c r="AC1533" s="66">
        <v>2.7539999999999999E-2</v>
      </c>
      <c r="AF1533" s="63"/>
      <c r="AG1533" s="64" t="s">
        <v>1260</v>
      </c>
      <c r="AH1533" s="64"/>
      <c r="AI1533" s="65">
        <v>2.8151199999999999E-3</v>
      </c>
      <c r="AJ1533" s="66">
        <v>2.8151199999999999E-3</v>
      </c>
    </row>
    <row r="1534" spans="25:36" ht="15.75" customHeight="1">
      <c r="Y1534" s="63"/>
      <c r="Z1534" s="64" t="s">
        <v>87</v>
      </c>
      <c r="AA1534" s="64"/>
      <c r="AB1534" s="65">
        <v>1.409403E-2</v>
      </c>
      <c r="AC1534" s="66">
        <v>1.409403E-2</v>
      </c>
      <c r="AF1534" s="63"/>
      <c r="AG1534" s="64" t="s">
        <v>1253</v>
      </c>
      <c r="AH1534" s="64"/>
      <c r="AI1534" s="65">
        <v>2.5731999999999999E-3</v>
      </c>
      <c r="AJ1534" s="66">
        <v>2.5731999999999999E-3</v>
      </c>
    </row>
    <row r="1535" spans="25:36" ht="15.75" customHeight="1">
      <c r="Y1535" s="63"/>
      <c r="Z1535" s="64" t="s">
        <v>91</v>
      </c>
      <c r="AA1535" s="64"/>
      <c r="AB1535" s="65">
        <v>5.6011200000000002E-3</v>
      </c>
      <c r="AC1535" s="66">
        <v>5.6011200000000002E-3</v>
      </c>
      <c r="AF1535" s="63"/>
      <c r="AG1535" s="64" t="s">
        <v>1255</v>
      </c>
      <c r="AH1535" s="64"/>
      <c r="AI1535" s="65">
        <v>2.1263200000000001E-3</v>
      </c>
      <c r="AJ1535" s="66">
        <v>2.1263200000000001E-3</v>
      </c>
    </row>
    <row r="1536" spans="25:36" ht="15.75" customHeight="1">
      <c r="Y1536" s="60" t="s">
        <v>1614</v>
      </c>
      <c r="Z1536" s="55"/>
      <c r="AA1536" s="60"/>
      <c r="AB1536" s="61">
        <v>7.5060080000000001E-2</v>
      </c>
      <c r="AC1536" s="62">
        <v>7.5060080000000001E-2</v>
      </c>
      <c r="AF1536" s="63"/>
      <c r="AG1536" s="64" t="s">
        <v>1159</v>
      </c>
      <c r="AH1536" s="64"/>
      <c r="AI1536" s="65">
        <v>1.84464E-3</v>
      </c>
      <c r="AJ1536" s="66">
        <v>1.84464E-3</v>
      </c>
    </row>
    <row r="1537" spans="25:36" ht="15.75" customHeight="1">
      <c r="Y1537" s="60" t="s">
        <v>1236</v>
      </c>
      <c r="Z1537" s="60" t="s">
        <v>217</v>
      </c>
      <c r="AA1537" s="60"/>
      <c r="AB1537" s="61">
        <v>7.4891159999999998E-2</v>
      </c>
      <c r="AC1537" s="62">
        <v>7.4891159999999998E-2</v>
      </c>
      <c r="AF1537" s="63"/>
      <c r="AG1537" s="64" t="s">
        <v>1066</v>
      </c>
      <c r="AH1537" s="64"/>
      <c r="AI1537" s="65">
        <v>1.6816800000000001E-3</v>
      </c>
      <c r="AJ1537" s="66">
        <v>1.6816800000000001E-3</v>
      </c>
    </row>
    <row r="1538" spans="25:36" ht="15.75" customHeight="1">
      <c r="Y1538" s="60" t="s">
        <v>1800</v>
      </c>
      <c r="Z1538" s="55"/>
      <c r="AA1538" s="60"/>
      <c r="AB1538" s="61">
        <v>7.4891159999999998E-2</v>
      </c>
      <c r="AC1538" s="62">
        <v>7.4891159999999998E-2</v>
      </c>
      <c r="AF1538" s="63"/>
      <c r="AG1538" s="64" t="s">
        <v>900</v>
      </c>
      <c r="AH1538" s="64"/>
      <c r="AI1538" s="65">
        <v>1.6408E-3</v>
      </c>
      <c r="AJ1538" s="66">
        <v>1.6408E-3</v>
      </c>
    </row>
    <row r="1539" spans="25:36" ht="15.75" customHeight="1">
      <c r="Y1539" s="60" t="s">
        <v>910</v>
      </c>
      <c r="Z1539" s="60" t="s">
        <v>244</v>
      </c>
      <c r="AA1539" s="60"/>
      <c r="AB1539" s="61">
        <v>7.2257850000000012E-2</v>
      </c>
      <c r="AC1539" s="62">
        <v>7.2257850000000012E-2</v>
      </c>
      <c r="AF1539" s="63"/>
      <c r="AG1539" s="64" t="s">
        <v>933</v>
      </c>
      <c r="AH1539" s="64"/>
      <c r="AI1539" s="65">
        <v>1.61224E-3</v>
      </c>
      <c r="AJ1539" s="66">
        <v>1.61224E-3</v>
      </c>
    </row>
    <row r="1540" spans="25:36" ht="15.75" customHeight="1">
      <c r="Y1540" s="63"/>
      <c r="Z1540" s="64" t="s">
        <v>217</v>
      </c>
      <c r="AA1540" s="64"/>
      <c r="AB1540" s="65">
        <v>3.4200000000000002E-4</v>
      </c>
      <c r="AC1540" s="66">
        <v>3.4200000000000002E-4</v>
      </c>
      <c r="AF1540" s="63"/>
      <c r="AG1540" s="64" t="s">
        <v>1046</v>
      </c>
      <c r="AH1540" s="64"/>
      <c r="AI1540" s="65">
        <v>1.51928E-3</v>
      </c>
      <c r="AJ1540" s="66">
        <v>1.51928E-3</v>
      </c>
    </row>
    <row r="1541" spans="25:36" ht="15.75" customHeight="1">
      <c r="Y1541" s="60" t="s">
        <v>1686</v>
      </c>
      <c r="Z1541" s="55"/>
      <c r="AA1541" s="60"/>
      <c r="AB1541" s="61">
        <v>7.2599850000000007E-2</v>
      </c>
      <c r="AC1541" s="62">
        <v>7.2599850000000007E-2</v>
      </c>
      <c r="AF1541" s="63"/>
      <c r="AG1541" s="64" t="s">
        <v>1351</v>
      </c>
      <c r="AH1541" s="64"/>
      <c r="AI1541" s="65">
        <v>8.3720000000000008E-4</v>
      </c>
      <c r="AJ1541" s="66">
        <v>8.3720000000000008E-4</v>
      </c>
    </row>
    <row r="1542" spans="25:36" ht="15.75" customHeight="1">
      <c r="Y1542" s="60" t="s">
        <v>1215</v>
      </c>
      <c r="Z1542" s="60" t="s">
        <v>128</v>
      </c>
      <c r="AA1542" s="60"/>
      <c r="AB1542" s="61">
        <v>2.7588959999999999E-2</v>
      </c>
      <c r="AC1542" s="62">
        <v>2.7588959999999999E-2</v>
      </c>
      <c r="AF1542" s="63"/>
      <c r="AG1542" s="64" t="s">
        <v>1228</v>
      </c>
      <c r="AH1542" s="64"/>
      <c r="AI1542" s="65">
        <v>6.0255999999999992E-4</v>
      </c>
      <c r="AJ1542" s="66">
        <v>6.0255999999999992E-4</v>
      </c>
    </row>
    <row r="1543" spans="25:36" ht="15.75" customHeight="1">
      <c r="Y1543" s="63"/>
      <c r="Z1543" s="64" t="s">
        <v>217</v>
      </c>
      <c r="AA1543" s="64"/>
      <c r="AB1543" s="65">
        <v>2.1545999999999999E-2</v>
      </c>
      <c r="AC1543" s="66">
        <v>2.1545999999999999E-2</v>
      </c>
      <c r="AF1543" s="63"/>
      <c r="AG1543" s="64" t="s">
        <v>1317</v>
      </c>
      <c r="AH1543" s="64"/>
      <c r="AI1543" s="65">
        <v>5.5999999999999995E-4</v>
      </c>
      <c r="AJ1543" s="66">
        <v>5.5999999999999995E-4</v>
      </c>
    </row>
    <row r="1544" spans="25:36" ht="15.75" customHeight="1">
      <c r="Y1544" s="63"/>
      <c r="Z1544" s="64" t="s">
        <v>38</v>
      </c>
      <c r="AA1544" s="64"/>
      <c r="AB1544" s="65">
        <v>2.007072E-2</v>
      </c>
      <c r="AC1544" s="66">
        <v>2.007072E-2</v>
      </c>
      <c r="AF1544" s="63"/>
      <c r="AG1544" s="64" t="s">
        <v>1258</v>
      </c>
      <c r="AH1544" s="64"/>
      <c r="AI1544" s="65">
        <v>5.2360000000000004E-4</v>
      </c>
      <c r="AJ1544" s="66">
        <v>5.2360000000000004E-4</v>
      </c>
    </row>
    <row r="1545" spans="25:36" ht="15.75" customHeight="1">
      <c r="Y1545" s="63"/>
      <c r="Z1545" s="64" t="s">
        <v>244</v>
      </c>
      <c r="AA1545" s="64"/>
      <c r="AB1545" s="65">
        <v>2.3730000000000001E-3</v>
      </c>
      <c r="AC1545" s="66">
        <v>2.3730000000000001E-3</v>
      </c>
      <c r="AF1545" s="63"/>
      <c r="AG1545" s="64" t="s">
        <v>1402</v>
      </c>
      <c r="AH1545" s="64"/>
      <c r="AI1545" s="65">
        <v>4.5416E-4</v>
      </c>
      <c r="AJ1545" s="66">
        <v>4.5416E-4</v>
      </c>
    </row>
    <row r="1546" spans="25:36" ht="15.75" customHeight="1">
      <c r="Y1546" s="63"/>
      <c r="Z1546" s="64" t="s">
        <v>91</v>
      </c>
      <c r="AA1546" s="64"/>
      <c r="AB1546" s="65">
        <v>1.2880000000000001E-4</v>
      </c>
      <c r="AC1546" s="66">
        <v>1.2880000000000001E-4</v>
      </c>
      <c r="AF1546" s="63"/>
      <c r="AG1546" s="64" t="s">
        <v>916</v>
      </c>
      <c r="AH1546" s="64"/>
      <c r="AI1546" s="65">
        <v>3.8695999999999999E-4</v>
      </c>
      <c r="AJ1546" s="66">
        <v>3.8695999999999999E-4</v>
      </c>
    </row>
    <row r="1547" spans="25:36" ht="15.75" customHeight="1">
      <c r="Y1547" s="60" t="s">
        <v>1740</v>
      </c>
      <c r="Z1547" s="55"/>
      <c r="AA1547" s="60"/>
      <c r="AB1547" s="61">
        <v>7.170747999999999E-2</v>
      </c>
      <c r="AC1547" s="62">
        <v>7.170747999999999E-2</v>
      </c>
      <c r="AF1547" s="63"/>
      <c r="AG1547" s="64" t="s">
        <v>995</v>
      </c>
      <c r="AH1547" s="64"/>
      <c r="AI1547" s="65">
        <v>3.3488000000000002E-4</v>
      </c>
      <c r="AJ1547" s="66">
        <v>3.3488000000000002E-4</v>
      </c>
    </row>
    <row r="1548" spans="25:36" ht="15.75" customHeight="1">
      <c r="Y1548" s="60" t="s">
        <v>1252</v>
      </c>
      <c r="Z1548" s="60" t="s">
        <v>91</v>
      </c>
      <c r="AA1548" s="60"/>
      <c r="AB1548" s="61">
        <v>7.1137919999999993E-2</v>
      </c>
      <c r="AC1548" s="62">
        <v>7.1137919999999993E-2</v>
      </c>
      <c r="AF1548" s="63"/>
      <c r="AG1548" s="64" t="s">
        <v>1093</v>
      </c>
      <c r="AH1548" s="64"/>
      <c r="AI1548" s="65">
        <v>3.1416000000000001E-4</v>
      </c>
      <c r="AJ1548" s="66">
        <v>3.1416000000000001E-4</v>
      </c>
    </row>
    <row r="1549" spans="25:36" ht="15.75" customHeight="1">
      <c r="Y1549" s="60" t="s">
        <v>1823</v>
      </c>
      <c r="Z1549" s="55"/>
      <c r="AA1549" s="60"/>
      <c r="AB1549" s="61">
        <v>7.1137919999999993E-2</v>
      </c>
      <c r="AC1549" s="62">
        <v>7.1137919999999993E-2</v>
      </c>
      <c r="AF1549" s="63"/>
      <c r="AG1549" s="64" t="s">
        <v>1021</v>
      </c>
      <c r="AH1549" s="64"/>
      <c r="AI1549" s="65">
        <v>2.7999999999999998E-4</v>
      </c>
      <c r="AJ1549" s="66">
        <v>2.7999999999999998E-4</v>
      </c>
    </row>
    <row r="1550" spans="25:36" ht="15.75" customHeight="1">
      <c r="Y1550" s="60" t="s">
        <v>1240</v>
      </c>
      <c r="Z1550" s="60" t="s">
        <v>91</v>
      </c>
      <c r="AA1550" s="60"/>
      <c r="AB1550" s="61">
        <v>7.1137919999999993E-2</v>
      </c>
      <c r="AC1550" s="62">
        <v>7.1137919999999993E-2</v>
      </c>
      <c r="AF1550" s="63"/>
      <c r="AG1550" s="64" t="s">
        <v>1389</v>
      </c>
      <c r="AH1550" s="64"/>
      <c r="AI1550" s="65">
        <v>1.9599999999999999E-4</v>
      </c>
      <c r="AJ1550" s="66">
        <v>1.9599999999999999E-4</v>
      </c>
    </row>
    <row r="1551" spans="25:36" ht="15.75" customHeight="1">
      <c r="Y1551" s="60" t="s">
        <v>1825</v>
      </c>
      <c r="Z1551" s="55"/>
      <c r="AA1551" s="60"/>
      <c r="AB1551" s="61">
        <v>7.1137919999999993E-2</v>
      </c>
      <c r="AC1551" s="62">
        <v>7.1137919999999993E-2</v>
      </c>
      <c r="AF1551" s="63"/>
      <c r="AG1551" s="64" t="s">
        <v>1281</v>
      </c>
      <c r="AH1551" s="64"/>
      <c r="AI1551" s="65">
        <v>1.6799999999999999E-4</v>
      </c>
      <c r="AJ1551" s="66">
        <v>1.6799999999999999E-4</v>
      </c>
    </row>
    <row r="1552" spans="25:36" ht="15.75" customHeight="1">
      <c r="Y1552" s="60" t="s">
        <v>1359</v>
      </c>
      <c r="Z1552" s="60" t="s">
        <v>244</v>
      </c>
      <c r="AA1552" s="60"/>
      <c r="AB1552" s="61">
        <v>6.1636980000000001E-2</v>
      </c>
      <c r="AC1552" s="62">
        <v>6.1636980000000001E-2</v>
      </c>
      <c r="AF1552" s="63"/>
      <c r="AG1552" s="64" t="s">
        <v>1215</v>
      </c>
      <c r="AH1552" s="64"/>
      <c r="AI1552" s="65">
        <v>1.2880000000000001E-4</v>
      </c>
      <c r="AJ1552" s="66">
        <v>1.2880000000000001E-4</v>
      </c>
    </row>
    <row r="1553" spans="25:36" ht="15.75" customHeight="1">
      <c r="Y1553" s="63"/>
      <c r="Z1553" s="64" t="s">
        <v>202</v>
      </c>
      <c r="AA1553" s="64"/>
      <c r="AB1553" s="65">
        <v>9.2507199999999987E-3</v>
      </c>
      <c r="AC1553" s="66">
        <v>9.2507199999999987E-3</v>
      </c>
      <c r="AF1553" s="63"/>
      <c r="AG1553" s="64" t="s">
        <v>1157</v>
      </c>
      <c r="AH1553" s="64"/>
      <c r="AI1553" s="65">
        <v>1.0304E-4</v>
      </c>
      <c r="AJ1553" s="66">
        <v>1.0304E-4</v>
      </c>
    </row>
    <row r="1554" spans="25:36" ht="15.75" customHeight="1">
      <c r="Y1554" s="60" t="s">
        <v>1648</v>
      </c>
      <c r="Z1554" s="55"/>
      <c r="AA1554" s="60"/>
      <c r="AB1554" s="61">
        <v>7.0887699999999998E-2</v>
      </c>
      <c r="AC1554" s="62">
        <v>7.0887699999999998E-2</v>
      </c>
      <c r="AF1554" s="63"/>
      <c r="AG1554" s="64" t="s">
        <v>1099</v>
      </c>
      <c r="AH1554" s="64"/>
      <c r="AI1554" s="65">
        <v>8.9599999999999996E-5</v>
      </c>
      <c r="AJ1554" s="66">
        <v>8.9599999999999996E-5</v>
      </c>
    </row>
    <row r="1555" spans="25:36" ht="15.75" customHeight="1">
      <c r="Y1555" s="60" t="s">
        <v>1203</v>
      </c>
      <c r="Z1555" s="60" t="s">
        <v>193</v>
      </c>
      <c r="AA1555" s="60"/>
      <c r="AB1555" s="61">
        <v>3.5916739999999996E-2</v>
      </c>
      <c r="AC1555" s="62">
        <v>3.5916739999999996E-2</v>
      </c>
      <c r="AF1555" s="63"/>
      <c r="AG1555" s="64" t="s">
        <v>1204</v>
      </c>
      <c r="AH1555" s="64"/>
      <c r="AI1555" s="65">
        <v>8.064E-5</v>
      </c>
      <c r="AJ1555" s="66">
        <v>8.064E-5</v>
      </c>
    </row>
    <row r="1556" spans="25:36" ht="15.75" customHeight="1">
      <c r="Y1556" s="63"/>
      <c r="Z1556" s="64" t="s">
        <v>217</v>
      </c>
      <c r="AA1556" s="64"/>
      <c r="AB1556" s="65">
        <v>3.4945650000000002E-2</v>
      </c>
      <c r="AC1556" s="66">
        <v>3.4945650000000002E-2</v>
      </c>
      <c r="AF1556" s="63"/>
      <c r="AG1556" s="64" t="s">
        <v>1390</v>
      </c>
      <c r="AH1556" s="64"/>
      <c r="AI1556" s="65">
        <v>5.4320000000000002E-5</v>
      </c>
      <c r="AJ1556" s="66">
        <v>5.4320000000000002E-5</v>
      </c>
    </row>
    <row r="1557" spans="25:36" ht="15.75" customHeight="1">
      <c r="Y1557" s="60" t="s">
        <v>1729</v>
      </c>
      <c r="Z1557" s="55"/>
      <c r="AA1557" s="60"/>
      <c r="AB1557" s="61">
        <v>7.0862389999999997E-2</v>
      </c>
      <c r="AC1557" s="62">
        <v>7.0862389999999997E-2</v>
      </c>
      <c r="AF1557" s="63"/>
      <c r="AG1557" s="64" t="s">
        <v>1344</v>
      </c>
      <c r="AH1557" s="64"/>
      <c r="AI1557" s="65">
        <v>2.4640000000000001E-5</v>
      </c>
      <c r="AJ1557" s="66">
        <v>2.4640000000000001E-5</v>
      </c>
    </row>
    <row r="1558" spans="25:36" ht="15.75" customHeight="1">
      <c r="Y1558" s="60" t="s">
        <v>1151</v>
      </c>
      <c r="Z1558" s="60" t="s">
        <v>217</v>
      </c>
      <c r="AA1558" s="60"/>
      <c r="AB1558" s="61">
        <v>4.1210999999999998E-2</v>
      </c>
      <c r="AC1558" s="62">
        <v>4.1210999999999998E-2</v>
      </c>
      <c r="AF1558" s="63"/>
      <c r="AG1558" s="64" t="s">
        <v>1337</v>
      </c>
      <c r="AH1558" s="64"/>
      <c r="AI1558" s="65">
        <v>6.1600000000000003E-6</v>
      </c>
      <c r="AJ1558" s="66">
        <v>6.1600000000000003E-6</v>
      </c>
    </row>
    <row r="1559" spans="25:36" ht="15.75" customHeight="1">
      <c r="Y1559" s="63"/>
      <c r="Z1559" s="64" t="s">
        <v>310</v>
      </c>
      <c r="AA1559" s="64"/>
      <c r="AB1559" s="65">
        <v>2.8746000000000001E-2</v>
      </c>
      <c r="AC1559" s="66">
        <v>2.8746000000000001E-2</v>
      </c>
      <c r="AF1559" s="60" t="s">
        <v>2144</v>
      </c>
      <c r="AG1559" s="55"/>
      <c r="AH1559" s="60"/>
      <c r="AI1559" s="61">
        <v>7.2670948800000019</v>
      </c>
      <c r="AJ1559" s="62">
        <v>7.2670948800000019</v>
      </c>
    </row>
    <row r="1560" spans="25:36" ht="15.75" customHeight="1">
      <c r="Y1560" s="60" t="s">
        <v>1712</v>
      </c>
      <c r="Z1560" s="55"/>
      <c r="AA1560" s="60"/>
      <c r="AB1560" s="61">
        <v>6.9956999999999991E-2</v>
      </c>
      <c r="AC1560" s="62">
        <v>6.9956999999999991E-2</v>
      </c>
      <c r="AF1560" s="60" t="s">
        <v>310</v>
      </c>
      <c r="AG1560" s="60" t="s">
        <v>881</v>
      </c>
      <c r="AH1560" s="60"/>
      <c r="AI1560" s="61">
        <v>1.4478401999999999</v>
      </c>
      <c r="AJ1560" s="62">
        <v>1.4478401999999999</v>
      </c>
    </row>
    <row r="1561" spans="25:36" ht="15.75" customHeight="1">
      <c r="Y1561" s="60" t="s">
        <v>1405</v>
      </c>
      <c r="Z1561" s="60" t="s">
        <v>244</v>
      </c>
      <c r="AA1561" s="60"/>
      <c r="AB1561" s="61">
        <v>6.8603429999999993E-2</v>
      </c>
      <c r="AC1561" s="62">
        <v>6.8603429999999993E-2</v>
      </c>
      <c r="AF1561" s="63"/>
      <c r="AG1561" s="64" t="s">
        <v>1009</v>
      </c>
      <c r="AH1561" s="64"/>
      <c r="AI1561" s="65">
        <v>1.2504893300000002</v>
      </c>
      <c r="AJ1561" s="66">
        <v>1.2504893300000002</v>
      </c>
    </row>
    <row r="1562" spans="25:36" ht="15.75" customHeight="1">
      <c r="Y1562" s="60" t="s">
        <v>1691</v>
      </c>
      <c r="Z1562" s="55"/>
      <c r="AA1562" s="60"/>
      <c r="AB1562" s="61">
        <v>6.8603429999999993E-2</v>
      </c>
      <c r="AC1562" s="62">
        <v>6.8603429999999993E-2</v>
      </c>
      <c r="AF1562" s="63"/>
      <c r="AG1562" s="64" t="s">
        <v>914</v>
      </c>
      <c r="AH1562" s="64"/>
      <c r="AI1562" s="65">
        <v>1.08964109</v>
      </c>
      <c r="AJ1562" s="66">
        <v>1.08964109</v>
      </c>
    </row>
    <row r="1563" spans="25:36" ht="15.75" customHeight="1">
      <c r="Y1563" s="60" t="s">
        <v>1290</v>
      </c>
      <c r="Z1563" s="60" t="s">
        <v>244</v>
      </c>
      <c r="AA1563" s="60"/>
      <c r="AB1563" s="61">
        <v>6.7799999999999999E-2</v>
      </c>
      <c r="AC1563" s="62">
        <v>6.7799999999999999E-2</v>
      </c>
      <c r="AF1563" s="63"/>
      <c r="AG1563" s="64" t="s">
        <v>958</v>
      </c>
      <c r="AH1563" s="64"/>
      <c r="AI1563" s="65">
        <v>0.89564500000000002</v>
      </c>
      <c r="AJ1563" s="66">
        <v>0.89564500000000002</v>
      </c>
    </row>
    <row r="1564" spans="25:36" ht="15.75" customHeight="1">
      <c r="Y1564" s="60" t="s">
        <v>1692</v>
      </c>
      <c r="Z1564" s="55"/>
      <c r="AA1564" s="60"/>
      <c r="AB1564" s="61">
        <v>6.7799999999999999E-2</v>
      </c>
      <c r="AC1564" s="62">
        <v>6.7799999999999999E-2</v>
      </c>
      <c r="AF1564" s="63"/>
      <c r="AG1564" s="64" t="s">
        <v>1010</v>
      </c>
      <c r="AH1564" s="64"/>
      <c r="AI1564" s="65">
        <v>0.57556678999999999</v>
      </c>
      <c r="AJ1564" s="66">
        <v>0.57556678999999999</v>
      </c>
    </row>
    <row r="1565" spans="25:36" ht="15.75" customHeight="1">
      <c r="Y1565" s="60" t="s">
        <v>1241</v>
      </c>
      <c r="Z1565" s="60" t="s">
        <v>330</v>
      </c>
      <c r="AA1565" s="60"/>
      <c r="AB1565" s="61">
        <v>6.6903779999999996E-2</v>
      </c>
      <c r="AC1565" s="62">
        <v>6.6903779999999996E-2</v>
      </c>
      <c r="AF1565" s="63"/>
      <c r="AG1565" s="64" t="s">
        <v>1380</v>
      </c>
      <c r="AH1565" s="64"/>
      <c r="AI1565" s="65">
        <v>0.28779058000000002</v>
      </c>
      <c r="AJ1565" s="66">
        <v>0.28779058000000002</v>
      </c>
    </row>
    <row r="1566" spans="25:36" ht="15.75" customHeight="1">
      <c r="Y1566" s="60" t="s">
        <v>1717</v>
      </c>
      <c r="Z1566" s="55"/>
      <c r="AA1566" s="60"/>
      <c r="AB1566" s="61">
        <v>6.6903779999999996E-2</v>
      </c>
      <c r="AC1566" s="62">
        <v>6.6903779999999996E-2</v>
      </c>
      <c r="AF1566" s="63"/>
      <c r="AG1566" s="64" t="s">
        <v>925</v>
      </c>
      <c r="AH1566" s="64"/>
      <c r="AI1566" s="65">
        <v>9.8072999999999994E-2</v>
      </c>
      <c r="AJ1566" s="66">
        <v>9.8072999999999994E-2</v>
      </c>
    </row>
    <row r="1567" spans="25:36" ht="15.75" customHeight="1">
      <c r="Y1567" s="60" t="s">
        <v>1258</v>
      </c>
      <c r="Z1567" s="60" t="s">
        <v>120</v>
      </c>
      <c r="AA1567" s="60"/>
      <c r="AB1567" s="61">
        <v>4.1436899999999999E-2</v>
      </c>
      <c r="AC1567" s="62">
        <v>4.1436899999999999E-2</v>
      </c>
      <c r="AF1567" s="63"/>
      <c r="AG1567" s="64" t="s">
        <v>1073</v>
      </c>
      <c r="AH1567" s="64"/>
      <c r="AI1567" s="65">
        <v>7.2214739999999999E-2</v>
      </c>
      <c r="AJ1567" s="66">
        <v>7.2214739999999999E-2</v>
      </c>
    </row>
    <row r="1568" spans="25:36" ht="15.75" customHeight="1">
      <c r="Y1568" s="63"/>
      <c r="Z1568" s="64" t="s">
        <v>244</v>
      </c>
      <c r="AA1568" s="64"/>
      <c r="AB1568" s="65">
        <v>1.1532780000000001E-2</v>
      </c>
      <c r="AC1568" s="66">
        <v>1.1532780000000001E-2</v>
      </c>
      <c r="AF1568" s="63"/>
      <c r="AG1568" s="64" t="s">
        <v>952</v>
      </c>
      <c r="AH1568" s="64"/>
      <c r="AI1568" s="65">
        <v>6.6494289999999998E-2</v>
      </c>
      <c r="AJ1568" s="66">
        <v>6.6494289999999998E-2</v>
      </c>
    </row>
    <row r="1569" spans="25:36" ht="15.75" customHeight="1">
      <c r="Y1569" s="63"/>
      <c r="Z1569" s="64" t="s">
        <v>217</v>
      </c>
      <c r="AA1569" s="64"/>
      <c r="AB1569" s="65">
        <v>9.2271599999999999E-3</v>
      </c>
      <c r="AC1569" s="66">
        <v>9.2271599999999999E-3</v>
      </c>
      <c r="AF1569" s="63"/>
      <c r="AG1569" s="64" t="s">
        <v>1386</v>
      </c>
      <c r="AH1569" s="64"/>
      <c r="AI1569" s="65">
        <v>5.8196279999999996E-2</v>
      </c>
      <c r="AJ1569" s="66">
        <v>5.8196279999999996E-2</v>
      </c>
    </row>
    <row r="1570" spans="25:36" ht="15.75" customHeight="1">
      <c r="Y1570" s="63"/>
      <c r="Z1570" s="64" t="s">
        <v>128</v>
      </c>
      <c r="AA1570" s="64"/>
      <c r="AB1570" s="65">
        <v>2.2236000000000001E-3</v>
      </c>
      <c r="AC1570" s="66">
        <v>2.2236000000000001E-3</v>
      </c>
      <c r="AF1570" s="63"/>
      <c r="AG1570" s="64" t="s">
        <v>1334</v>
      </c>
      <c r="AH1570" s="64"/>
      <c r="AI1570" s="65">
        <v>3.5597129999999998E-2</v>
      </c>
      <c r="AJ1570" s="66">
        <v>3.5597129999999998E-2</v>
      </c>
    </row>
    <row r="1571" spans="25:36" ht="15.75" customHeight="1">
      <c r="Y1571" s="63"/>
      <c r="Z1571" s="64" t="s">
        <v>38</v>
      </c>
      <c r="AA1571" s="64"/>
      <c r="AB1571" s="65">
        <v>1.1592E-3</v>
      </c>
      <c r="AC1571" s="66">
        <v>1.1592E-3</v>
      </c>
      <c r="AF1571" s="63"/>
      <c r="AG1571" s="64" t="s">
        <v>1210</v>
      </c>
      <c r="AH1571" s="64"/>
      <c r="AI1571" s="65">
        <v>3.3234E-2</v>
      </c>
      <c r="AJ1571" s="66">
        <v>3.3234E-2</v>
      </c>
    </row>
    <row r="1572" spans="25:36" ht="15.75" customHeight="1">
      <c r="Y1572" s="63"/>
      <c r="Z1572" s="64" t="s">
        <v>91</v>
      </c>
      <c r="AA1572" s="64"/>
      <c r="AB1572" s="65">
        <v>5.2360000000000004E-4</v>
      </c>
      <c r="AC1572" s="66">
        <v>5.2360000000000004E-4</v>
      </c>
      <c r="AF1572" s="63"/>
      <c r="AG1572" s="64" t="s">
        <v>1151</v>
      </c>
      <c r="AH1572" s="64"/>
      <c r="AI1572" s="65">
        <v>2.8746000000000001E-2</v>
      </c>
      <c r="AJ1572" s="66">
        <v>2.8746000000000001E-2</v>
      </c>
    </row>
    <row r="1573" spans="25:36" ht="15.75" customHeight="1">
      <c r="Y1573" s="63"/>
      <c r="Z1573" s="64" t="s">
        <v>319</v>
      </c>
      <c r="AA1573" s="64"/>
      <c r="AB1573" s="65">
        <v>3.4477999999999999E-4</v>
      </c>
      <c r="AC1573" s="66">
        <v>3.4477999999999999E-4</v>
      </c>
      <c r="AF1573" s="63"/>
      <c r="AG1573" s="64" t="s">
        <v>992</v>
      </c>
      <c r="AH1573" s="64"/>
      <c r="AI1573" s="65">
        <v>2.6829599999999999E-2</v>
      </c>
      <c r="AJ1573" s="66">
        <v>2.6829599999999999E-2</v>
      </c>
    </row>
    <row r="1574" spans="25:36" ht="15.75" customHeight="1">
      <c r="Y1574" s="63"/>
      <c r="Z1574" s="64" t="s">
        <v>138</v>
      </c>
      <c r="AA1574" s="64"/>
      <c r="AB1574" s="65">
        <v>3.3397E-4</v>
      </c>
      <c r="AC1574" s="66">
        <v>3.3397E-4</v>
      </c>
      <c r="AF1574" s="63"/>
      <c r="AG1574" s="64" t="s">
        <v>966</v>
      </c>
      <c r="AH1574" s="64"/>
      <c r="AI1574" s="65">
        <v>2.3955000000000001E-2</v>
      </c>
      <c r="AJ1574" s="66">
        <v>2.3955000000000001E-2</v>
      </c>
    </row>
    <row r="1575" spans="25:36" ht="15.75" customHeight="1">
      <c r="Y1575" s="60" t="s">
        <v>1768</v>
      </c>
      <c r="Z1575" s="55"/>
      <c r="AA1575" s="60"/>
      <c r="AB1575" s="61">
        <v>6.6781989999999999E-2</v>
      </c>
      <c r="AC1575" s="62">
        <v>6.6781989999999999E-2</v>
      </c>
      <c r="AF1575" s="63"/>
      <c r="AG1575" s="64" t="s">
        <v>1197</v>
      </c>
      <c r="AH1575" s="64"/>
      <c r="AI1575" s="65">
        <v>2.3806479999999998E-2</v>
      </c>
      <c r="AJ1575" s="66">
        <v>2.3806479999999998E-2</v>
      </c>
    </row>
    <row r="1576" spans="25:36" ht="15.75" customHeight="1">
      <c r="Y1576" s="60" t="s">
        <v>1345</v>
      </c>
      <c r="Z1576" s="60" t="s">
        <v>138</v>
      </c>
      <c r="AA1576" s="60"/>
      <c r="AB1576" s="61">
        <v>6.5270090000000003E-2</v>
      </c>
      <c r="AC1576" s="62">
        <v>6.5270090000000003E-2</v>
      </c>
      <c r="AF1576" s="63"/>
      <c r="AG1576" s="64" t="s">
        <v>1206</v>
      </c>
      <c r="AH1576" s="64"/>
      <c r="AI1576" s="65">
        <v>2.3519019999999998E-2</v>
      </c>
      <c r="AJ1576" s="66">
        <v>2.3519019999999998E-2</v>
      </c>
    </row>
    <row r="1577" spans="25:36" ht="15.75" customHeight="1">
      <c r="Y1577" s="60" t="s">
        <v>1707</v>
      </c>
      <c r="Z1577" s="55"/>
      <c r="AA1577" s="60"/>
      <c r="AB1577" s="61">
        <v>6.5270090000000003E-2</v>
      </c>
      <c r="AC1577" s="62">
        <v>6.5270090000000003E-2</v>
      </c>
      <c r="AF1577" s="63"/>
      <c r="AG1577" s="64" t="s">
        <v>1087</v>
      </c>
      <c r="AH1577" s="64"/>
      <c r="AI1577" s="65">
        <v>2.2718919999999997E-2</v>
      </c>
      <c r="AJ1577" s="66">
        <v>2.2718919999999997E-2</v>
      </c>
    </row>
    <row r="1578" spans="25:36" ht="15.75" customHeight="1">
      <c r="Y1578" s="60" t="s">
        <v>1022</v>
      </c>
      <c r="Z1578" s="60" t="s">
        <v>87</v>
      </c>
      <c r="AA1578" s="60"/>
      <c r="AB1578" s="61">
        <v>3.4098459999999997E-2</v>
      </c>
      <c r="AC1578" s="62">
        <v>3.4098459999999997E-2</v>
      </c>
      <c r="AF1578" s="63"/>
      <c r="AG1578" s="64" t="s">
        <v>1276</v>
      </c>
      <c r="AH1578" s="64"/>
      <c r="AI1578" s="65">
        <v>1.5858209999999998E-2</v>
      </c>
      <c r="AJ1578" s="66">
        <v>1.5858209999999998E-2</v>
      </c>
    </row>
    <row r="1579" spans="25:36" ht="15.75" customHeight="1">
      <c r="Y1579" s="63"/>
      <c r="Z1579" s="64" t="s">
        <v>202</v>
      </c>
      <c r="AA1579" s="64"/>
      <c r="AB1579" s="65">
        <v>3.093276E-2</v>
      </c>
      <c r="AC1579" s="66">
        <v>3.093276E-2</v>
      </c>
      <c r="AF1579" s="63"/>
      <c r="AG1579" s="64" t="s">
        <v>1218</v>
      </c>
      <c r="AH1579" s="64"/>
      <c r="AI1579" s="65">
        <v>1.233683E-2</v>
      </c>
      <c r="AJ1579" s="66">
        <v>1.233683E-2</v>
      </c>
    </row>
    <row r="1580" spans="25:36" ht="15.75" customHeight="1">
      <c r="Y1580" s="60" t="s">
        <v>1613</v>
      </c>
      <c r="Z1580" s="55"/>
      <c r="AA1580" s="60"/>
      <c r="AB1580" s="61">
        <v>6.5031220000000001E-2</v>
      </c>
      <c r="AC1580" s="62">
        <v>6.5031220000000001E-2</v>
      </c>
      <c r="AF1580" s="63"/>
      <c r="AG1580" s="64" t="s">
        <v>1364</v>
      </c>
      <c r="AH1580" s="64"/>
      <c r="AI1580" s="65">
        <v>1.1067209999999999E-2</v>
      </c>
      <c r="AJ1580" s="66">
        <v>1.1067209999999999E-2</v>
      </c>
    </row>
    <row r="1581" spans="25:36" ht="15.75" customHeight="1">
      <c r="Y1581" s="60" t="s">
        <v>2049</v>
      </c>
      <c r="Z1581" s="60" t="s">
        <v>38</v>
      </c>
      <c r="AA1581" s="60"/>
      <c r="AB1581" s="61">
        <v>6.4308000000000004E-2</v>
      </c>
      <c r="AC1581" s="62">
        <v>6.4308000000000004E-2</v>
      </c>
      <c r="AF1581" s="63"/>
      <c r="AG1581" s="64" t="s">
        <v>933</v>
      </c>
      <c r="AH1581" s="64"/>
      <c r="AI1581" s="65">
        <v>1.1033670000000001E-2</v>
      </c>
      <c r="AJ1581" s="66">
        <v>1.1033670000000001E-2</v>
      </c>
    </row>
    <row r="1582" spans="25:36" ht="15.75" customHeight="1">
      <c r="Y1582" s="60" t="s">
        <v>2145</v>
      </c>
      <c r="Z1582" s="55"/>
      <c r="AA1582" s="60"/>
      <c r="AB1582" s="61">
        <v>6.4308000000000004E-2</v>
      </c>
      <c r="AC1582" s="62">
        <v>6.4308000000000004E-2</v>
      </c>
      <c r="AF1582" s="63"/>
      <c r="AG1582" s="64" t="s">
        <v>1273</v>
      </c>
      <c r="AH1582" s="64"/>
      <c r="AI1582" s="65">
        <v>1.0650389999999999E-2</v>
      </c>
      <c r="AJ1582" s="66">
        <v>1.0650389999999999E-2</v>
      </c>
    </row>
    <row r="1583" spans="25:36" ht="15.75" customHeight="1">
      <c r="Y1583" s="60" t="s">
        <v>1004</v>
      </c>
      <c r="Z1583" s="60" t="s">
        <v>202</v>
      </c>
      <c r="AA1583" s="60"/>
      <c r="AB1583" s="61">
        <v>6.4211379999999998E-2</v>
      </c>
      <c r="AC1583" s="62">
        <v>6.4211379999999998E-2</v>
      </c>
      <c r="AF1583" s="63"/>
      <c r="AG1583" s="64" t="s">
        <v>1162</v>
      </c>
      <c r="AH1583" s="64"/>
      <c r="AI1583" s="65">
        <v>9.5820000000000002E-3</v>
      </c>
      <c r="AJ1583" s="66">
        <v>9.5820000000000002E-3</v>
      </c>
    </row>
    <row r="1584" spans="25:36" ht="15.75" customHeight="1">
      <c r="Y1584" s="60" t="s">
        <v>1566</v>
      </c>
      <c r="Z1584" s="55"/>
      <c r="AA1584" s="60"/>
      <c r="AB1584" s="61">
        <v>6.4211379999999998E-2</v>
      </c>
      <c r="AC1584" s="62">
        <v>6.4211379999999998E-2</v>
      </c>
      <c r="AF1584" s="63"/>
      <c r="AG1584" s="64" t="s">
        <v>1061</v>
      </c>
      <c r="AH1584" s="64"/>
      <c r="AI1584" s="65">
        <v>7.5649899999999997E-3</v>
      </c>
      <c r="AJ1584" s="66">
        <v>7.5649899999999997E-3</v>
      </c>
    </row>
    <row r="1585" spans="25:36" ht="15.75" customHeight="1">
      <c r="Y1585" s="60" t="s">
        <v>1139</v>
      </c>
      <c r="Z1585" s="60" t="s">
        <v>244</v>
      </c>
      <c r="AA1585" s="60"/>
      <c r="AB1585" s="61">
        <v>6.3393000000000005E-2</v>
      </c>
      <c r="AC1585" s="62">
        <v>6.3393000000000005E-2</v>
      </c>
      <c r="AF1585" s="63"/>
      <c r="AG1585" s="64" t="s">
        <v>994</v>
      </c>
      <c r="AH1585" s="64"/>
      <c r="AI1585" s="65">
        <v>7.4021E-3</v>
      </c>
      <c r="AJ1585" s="66">
        <v>7.4021E-3</v>
      </c>
    </row>
    <row r="1586" spans="25:36" ht="15.75" customHeight="1">
      <c r="Y1586" s="60" t="s">
        <v>1698</v>
      </c>
      <c r="Z1586" s="55"/>
      <c r="AA1586" s="60"/>
      <c r="AB1586" s="61">
        <v>6.3393000000000005E-2</v>
      </c>
      <c r="AC1586" s="62">
        <v>6.3393000000000005E-2</v>
      </c>
      <c r="AF1586" s="63"/>
      <c r="AG1586" s="64" t="s">
        <v>895</v>
      </c>
      <c r="AH1586" s="64"/>
      <c r="AI1586" s="65">
        <v>6.6689999999999996E-3</v>
      </c>
      <c r="AJ1586" s="66">
        <v>6.6689999999999996E-3</v>
      </c>
    </row>
    <row r="1587" spans="25:36" ht="15.75" customHeight="1">
      <c r="Y1587" s="60" t="s">
        <v>887</v>
      </c>
      <c r="Z1587" s="60" t="s">
        <v>120</v>
      </c>
      <c r="AA1587" s="60"/>
      <c r="AB1587" s="61">
        <v>3.4943780000000001E-2</v>
      </c>
      <c r="AC1587" s="62">
        <v>3.4943780000000001E-2</v>
      </c>
      <c r="AF1587" s="63"/>
      <c r="AG1587" s="64" t="s">
        <v>1079</v>
      </c>
      <c r="AH1587" s="64"/>
      <c r="AI1587" s="65">
        <v>6.3145399999999996E-3</v>
      </c>
      <c r="AJ1587" s="66">
        <v>6.3145399999999996E-3</v>
      </c>
    </row>
    <row r="1588" spans="25:36" ht="15.75" customHeight="1">
      <c r="Y1588" s="63"/>
      <c r="Z1588" s="64" t="s">
        <v>172</v>
      </c>
      <c r="AA1588" s="64"/>
      <c r="AB1588" s="65">
        <v>1.3701670000000001E-2</v>
      </c>
      <c r="AC1588" s="66">
        <v>1.3701670000000001E-2</v>
      </c>
      <c r="AF1588" s="63"/>
      <c r="AG1588" s="64" t="s">
        <v>1098</v>
      </c>
      <c r="AH1588" s="64"/>
      <c r="AI1588" s="65">
        <v>5.5863100000000006E-3</v>
      </c>
      <c r="AJ1588" s="66">
        <v>5.5863100000000006E-3</v>
      </c>
    </row>
    <row r="1589" spans="25:36" ht="15.75" customHeight="1">
      <c r="Y1589" s="63"/>
      <c r="Z1589" s="64" t="s">
        <v>217</v>
      </c>
      <c r="AA1589" s="64"/>
      <c r="AB1589" s="65">
        <v>1.307466E-2</v>
      </c>
      <c r="AC1589" s="66">
        <v>1.307466E-2</v>
      </c>
      <c r="AF1589" s="63"/>
      <c r="AG1589" s="64" t="s">
        <v>942</v>
      </c>
      <c r="AH1589" s="64"/>
      <c r="AI1589" s="65">
        <v>5.1982399999999998E-3</v>
      </c>
      <c r="AJ1589" s="66">
        <v>5.1982399999999998E-3</v>
      </c>
    </row>
    <row r="1590" spans="25:36" ht="15.75" customHeight="1">
      <c r="Y1590" s="60" t="s">
        <v>1877</v>
      </c>
      <c r="Z1590" s="55"/>
      <c r="AA1590" s="60"/>
      <c r="AB1590" s="61">
        <v>6.1720110000000002E-2</v>
      </c>
      <c r="AC1590" s="62">
        <v>6.1720110000000002E-2</v>
      </c>
      <c r="AF1590" s="63"/>
      <c r="AG1590" s="64" t="s">
        <v>1049</v>
      </c>
      <c r="AH1590" s="64"/>
      <c r="AI1590" s="65">
        <v>4.7910000000000001E-3</v>
      </c>
      <c r="AJ1590" s="66">
        <v>4.7910000000000001E-3</v>
      </c>
    </row>
    <row r="1591" spans="25:36" ht="15.75" customHeight="1">
      <c r="Y1591" s="60" t="s">
        <v>1400</v>
      </c>
      <c r="Z1591" s="60" t="s">
        <v>61</v>
      </c>
      <c r="AA1591" s="60"/>
      <c r="AB1591" s="61">
        <v>2.622E-2</v>
      </c>
      <c r="AC1591" s="62">
        <v>2.622E-2</v>
      </c>
      <c r="AF1591" s="63"/>
      <c r="AG1591" s="64" t="s">
        <v>1147</v>
      </c>
      <c r="AH1591" s="64"/>
      <c r="AI1591" s="65">
        <v>4.3550200000000002E-3</v>
      </c>
      <c r="AJ1591" s="66">
        <v>4.3550200000000002E-3</v>
      </c>
    </row>
    <row r="1592" spans="25:36" ht="15.75" customHeight="1">
      <c r="Y1592" s="63"/>
      <c r="Z1592" s="64" t="s">
        <v>202</v>
      </c>
      <c r="AA1592" s="64"/>
      <c r="AB1592" s="65">
        <v>1.4481809999999999E-2</v>
      </c>
      <c r="AC1592" s="66">
        <v>1.4481809999999999E-2</v>
      </c>
      <c r="AF1592" s="63"/>
      <c r="AG1592" s="64" t="s">
        <v>1321</v>
      </c>
      <c r="AH1592" s="64"/>
      <c r="AI1592" s="65">
        <v>3.61721E-3</v>
      </c>
      <c r="AJ1592" s="66">
        <v>3.61721E-3</v>
      </c>
    </row>
    <row r="1593" spans="25:36" ht="15.75" customHeight="1">
      <c r="Y1593" s="63"/>
      <c r="Z1593" s="64" t="s">
        <v>161</v>
      </c>
      <c r="AA1593" s="64"/>
      <c r="AB1593" s="65">
        <v>1.035293E-2</v>
      </c>
      <c r="AC1593" s="66">
        <v>1.035293E-2</v>
      </c>
      <c r="AF1593" s="63"/>
      <c r="AG1593" s="64" t="s">
        <v>1284</v>
      </c>
      <c r="AH1593" s="64"/>
      <c r="AI1593" s="65">
        <v>2.4529899999999999E-3</v>
      </c>
      <c r="AJ1593" s="66">
        <v>2.4529899999999999E-3</v>
      </c>
    </row>
    <row r="1594" spans="25:36" ht="15.75" customHeight="1">
      <c r="Y1594" s="63"/>
      <c r="Z1594" s="64" t="s">
        <v>87</v>
      </c>
      <c r="AA1594" s="64"/>
      <c r="AB1594" s="65">
        <v>8.5671900000000006E-3</v>
      </c>
      <c r="AC1594" s="66">
        <v>8.5671900000000006E-3</v>
      </c>
      <c r="AF1594" s="63"/>
      <c r="AG1594" s="64" t="s">
        <v>1164</v>
      </c>
      <c r="AH1594" s="64"/>
      <c r="AI1594" s="65">
        <v>1.7630899999999999E-3</v>
      </c>
      <c r="AJ1594" s="66">
        <v>1.7630899999999999E-3</v>
      </c>
    </row>
    <row r="1595" spans="25:36" ht="15.75" customHeight="1">
      <c r="Y1595" s="60" t="s">
        <v>1579</v>
      </c>
      <c r="Z1595" s="55"/>
      <c r="AA1595" s="60"/>
      <c r="AB1595" s="61">
        <v>5.9621930000000004E-2</v>
      </c>
      <c r="AC1595" s="62">
        <v>5.9621930000000004E-2</v>
      </c>
      <c r="AF1595" s="63"/>
      <c r="AG1595" s="64" t="s">
        <v>1291</v>
      </c>
      <c r="AH1595" s="64"/>
      <c r="AI1595" s="65">
        <v>1.57624E-3</v>
      </c>
      <c r="AJ1595" s="66">
        <v>1.57624E-3</v>
      </c>
    </row>
    <row r="1596" spans="25:36" ht="15.75" customHeight="1">
      <c r="Y1596" s="60" t="s">
        <v>1413</v>
      </c>
      <c r="Z1596" s="60" t="s">
        <v>244</v>
      </c>
      <c r="AA1596" s="60"/>
      <c r="AB1596" s="61">
        <v>5.7969E-2</v>
      </c>
      <c r="AC1596" s="62">
        <v>5.7969E-2</v>
      </c>
      <c r="AF1596" s="63"/>
      <c r="AG1596" s="64" t="s">
        <v>1105</v>
      </c>
      <c r="AH1596" s="64"/>
      <c r="AI1596" s="65">
        <v>8.8634E-4</v>
      </c>
      <c r="AJ1596" s="66">
        <v>8.8634E-4</v>
      </c>
    </row>
    <row r="1597" spans="25:36" ht="15.75" customHeight="1">
      <c r="Y1597" s="60" t="s">
        <v>1701</v>
      </c>
      <c r="Z1597" s="55"/>
      <c r="AA1597" s="60"/>
      <c r="AB1597" s="61">
        <v>5.7969E-2</v>
      </c>
      <c r="AC1597" s="62">
        <v>5.7969E-2</v>
      </c>
      <c r="AF1597" s="63"/>
      <c r="AG1597" s="64" t="s">
        <v>1375</v>
      </c>
      <c r="AH1597" s="64"/>
      <c r="AI1597" s="65">
        <v>5.3179999999999992E-4</v>
      </c>
      <c r="AJ1597" s="66">
        <v>5.3179999999999992E-4</v>
      </c>
    </row>
    <row r="1598" spans="25:36" ht="15.75" customHeight="1">
      <c r="Y1598" s="60" t="s">
        <v>1255</v>
      </c>
      <c r="Z1598" s="60" t="s">
        <v>244</v>
      </c>
      <c r="AA1598" s="60"/>
      <c r="AB1598" s="61">
        <v>3.4747500000000001E-2</v>
      </c>
      <c r="AC1598" s="62">
        <v>3.4747500000000001E-2</v>
      </c>
      <c r="AF1598" s="63"/>
      <c r="AG1598" s="64" t="s">
        <v>1228</v>
      </c>
      <c r="AH1598" s="64"/>
      <c r="AI1598" s="65">
        <v>5.1742999999999993E-4</v>
      </c>
      <c r="AJ1598" s="66">
        <v>5.1742999999999993E-4</v>
      </c>
    </row>
    <row r="1599" spans="25:36" ht="15.75" customHeight="1">
      <c r="Y1599" s="63"/>
      <c r="Z1599" s="64" t="s">
        <v>38</v>
      </c>
      <c r="AA1599" s="64"/>
      <c r="AB1599" s="65">
        <v>1.1774160000000001E-2</v>
      </c>
      <c r="AC1599" s="66">
        <v>1.1774160000000001E-2</v>
      </c>
      <c r="AF1599" s="63"/>
      <c r="AG1599" s="64" t="s">
        <v>1253</v>
      </c>
      <c r="AH1599" s="64"/>
      <c r="AI1599" s="65">
        <v>4.1599999999999997E-4</v>
      </c>
      <c r="AJ1599" s="66">
        <v>4.1599999999999997E-4</v>
      </c>
    </row>
    <row r="1600" spans="25:36" ht="15.75" customHeight="1">
      <c r="Y1600" s="63"/>
      <c r="Z1600" s="64" t="s">
        <v>128</v>
      </c>
      <c r="AA1600" s="64"/>
      <c r="AB1600" s="65">
        <v>7.2195600000000007E-3</v>
      </c>
      <c r="AC1600" s="66">
        <v>7.2195600000000007E-3</v>
      </c>
      <c r="AF1600" s="63"/>
      <c r="AG1600" s="64" t="s">
        <v>917</v>
      </c>
      <c r="AH1600" s="64"/>
      <c r="AI1600" s="65">
        <v>2.8745999999999996E-4</v>
      </c>
      <c r="AJ1600" s="66">
        <v>2.8745999999999996E-4</v>
      </c>
    </row>
    <row r="1601" spans="25:36" ht="15.75" customHeight="1">
      <c r="Y1601" s="63"/>
      <c r="Z1601" s="64" t="s">
        <v>91</v>
      </c>
      <c r="AA1601" s="64"/>
      <c r="AB1601" s="65">
        <v>2.1263200000000001E-3</v>
      </c>
      <c r="AC1601" s="66">
        <v>2.1263200000000001E-3</v>
      </c>
      <c r="AF1601" s="63"/>
      <c r="AG1601" s="64" t="s">
        <v>1021</v>
      </c>
      <c r="AH1601" s="64"/>
      <c r="AI1601" s="65">
        <v>2.4434000000000001E-4</v>
      </c>
      <c r="AJ1601" s="66">
        <v>2.4434000000000001E-4</v>
      </c>
    </row>
    <row r="1602" spans="25:36" ht="15.75" customHeight="1">
      <c r="Y1602" s="63"/>
      <c r="Z1602" s="64" t="s">
        <v>319</v>
      </c>
      <c r="AA1602" s="64"/>
      <c r="AB1602" s="65">
        <v>1.72058E-3</v>
      </c>
      <c r="AC1602" s="66">
        <v>1.72058E-3</v>
      </c>
      <c r="AF1602" s="63"/>
      <c r="AG1602" s="64" t="s">
        <v>1390</v>
      </c>
      <c r="AH1602" s="64"/>
      <c r="AI1602" s="65">
        <v>1.1498E-4</v>
      </c>
      <c r="AJ1602" s="66">
        <v>1.1498E-4</v>
      </c>
    </row>
    <row r="1603" spans="25:36" ht="15.75" customHeight="1">
      <c r="Y1603" s="60" t="s">
        <v>1721</v>
      </c>
      <c r="Z1603" s="55"/>
      <c r="AA1603" s="60"/>
      <c r="AB1603" s="61">
        <v>5.758812E-2</v>
      </c>
      <c r="AC1603" s="62">
        <v>5.758812E-2</v>
      </c>
      <c r="AF1603" s="63"/>
      <c r="AG1603" s="64" t="s">
        <v>1013</v>
      </c>
      <c r="AH1603" s="64"/>
      <c r="AI1603" s="65">
        <v>9.5819999999999987E-5</v>
      </c>
      <c r="AJ1603" s="66">
        <v>9.5819999999999987E-5</v>
      </c>
    </row>
    <row r="1604" spans="25:36" ht="15.75" customHeight="1">
      <c r="Y1604" s="60" t="s">
        <v>995</v>
      </c>
      <c r="Z1604" s="60" t="s">
        <v>120</v>
      </c>
      <c r="AA1604" s="60"/>
      <c r="AB1604" s="61">
        <v>2.2866000000000001E-2</v>
      </c>
      <c r="AC1604" s="62">
        <v>2.2866000000000001E-2</v>
      </c>
      <c r="AF1604" s="63"/>
      <c r="AG1604" s="64" t="s">
        <v>1409</v>
      </c>
      <c r="AH1604" s="64"/>
      <c r="AI1604" s="65">
        <v>8.3200000000000003E-5</v>
      </c>
      <c r="AJ1604" s="66">
        <v>8.3200000000000003E-5</v>
      </c>
    </row>
    <row r="1605" spans="25:36" ht="15.75" customHeight="1">
      <c r="Y1605" s="63"/>
      <c r="Z1605" s="64" t="s">
        <v>244</v>
      </c>
      <c r="AA1605" s="64"/>
      <c r="AB1605" s="65">
        <v>1.68144E-2</v>
      </c>
      <c r="AC1605" s="66">
        <v>1.68144E-2</v>
      </c>
      <c r="AF1605" s="63"/>
      <c r="AG1605" s="64" t="s">
        <v>1402</v>
      </c>
      <c r="AH1605" s="64"/>
      <c r="AI1605" s="65">
        <v>7.6660000000000001E-5</v>
      </c>
      <c r="AJ1605" s="66">
        <v>7.6660000000000001E-5</v>
      </c>
    </row>
    <row r="1606" spans="25:36" ht="15.75" customHeight="1">
      <c r="Y1606" s="63"/>
      <c r="Z1606" s="64" t="s">
        <v>217</v>
      </c>
      <c r="AA1606" s="64"/>
      <c r="AB1606" s="65">
        <v>1.471626E-2</v>
      </c>
      <c r="AC1606" s="66">
        <v>1.471626E-2</v>
      </c>
      <c r="AF1606" s="63"/>
      <c r="AG1606" s="64" t="s">
        <v>1365</v>
      </c>
      <c r="AH1606" s="64"/>
      <c r="AI1606" s="65">
        <v>7.1870000000000001E-5</v>
      </c>
      <c r="AJ1606" s="66">
        <v>7.1870000000000001E-5</v>
      </c>
    </row>
    <row r="1607" spans="25:36" ht="15.75" customHeight="1">
      <c r="Y1607" s="63"/>
      <c r="Z1607" s="64" t="s">
        <v>38</v>
      </c>
      <c r="AA1607" s="64"/>
      <c r="AB1607" s="65">
        <v>9.6968E-4</v>
      </c>
      <c r="AC1607" s="66">
        <v>9.6968E-4</v>
      </c>
      <c r="AF1607" s="63"/>
      <c r="AG1607" s="64" t="s">
        <v>1093</v>
      </c>
      <c r="AH1607" s="64"/>
      <c r="AI1607" s="65">
        <v>2.9199999999999998E-5</v>
      </c>
      <c r="AJ1607" s="66">
        <v>2.9199999999999998E-5</v>
      </c>
    </row>
    <row r="1608" spans="25:36" ht="15.75" customHeight="1">
      <c r="Y1608" s="63"/>
      <c r="Z1608" s="64" t="s">
        <v>128</v>
      </c>
      <c r="AA1608" s="64"/>
      <c r="AB1608" s="65">
        <v>6.8952E-4</v>
      </c>
      <c r="AC1608" s="66">
        <v>6.8952E-4</v>
      </c>
      <c r="AF1608" s="63"/>
      <c r="AG1608" s="64" t="s">
        <v>1083</v>
      </c>
      <c r="AH1608" s="64"/>
      <c r="AI1608" s="65">
        <v>2.3960000000000001E-5</v>
      </c>
      <c r="AJ1608" s="66">
        <v>2.3960000000000001E-5</v>
      </c>
    </row>
    <row r="1609" spans="25:36" ht="15.75" customHeight="1">
      <c r="Y1609" s="63"/>
      <c r="Z1609" s="64" t="s">
        <v>202</v>
      </c>
      <c r="AA1609" s="64"/>
      <c r="AB1609" s="65">
        <v>6.4210999999999999E-4</v>
      </c>
      <c r="AC1609" s="66">
        <v>6.4210999999999999E-4</v>
      </c>
      <c r="AF1609" s="63"/>
      <c r="AG1609" s="64" t="s">
        <v>1059</v>
      </c>
      <c r="AH1609" s="64"/>
      <c r="AI1609" s="65">
        <v>9.5799999999999998E-6</v>
      </c>
      <c r="AJ1609" s="66">
        <v>9.5799999999999998E-6</v>
      </c>
    </row>
    <row r="1610" spans="25:36" ht="15.75" customHeight="1">
      <c r="Y1610" s="63"/>
      <c r="Z1610" s="64" t="s">
        <v>319</v>
      </c>
      <c r="AA1610" s="64"/>
      <c r="AB1610" s="65">
        <v>3.7007000000000001E-4</v>
      </c>
      <c r="AC1610" s="66">
        <v>3.7007000000000001E-4</v>
      </c>
      <c r="AF1610" s="63"/>
      <c r="AG1610" s="64" t="s">
        <v>1062</v>
      </c>
      <c r="AH1610" s="64"/>
      <c r="AI1610" s="65">
        <v>4.7899999999999999E-6</v>
      </c>
      <c r="AJ1610" s="66">
        <v>4.7899999999999999E-6</v>
      </c>
    </row>
    <row r="1611" spans="25:36" ht="15.75" customHeight="1">
      <c r="Y1611" s="63"/>
      <c r="Z1611" s="64" t="s">
        <v>91</v>
      </c>
      <c r="AA1611" s="64"/>
      <c r="AB1611" s="65">
        <v>3.3488000000000002E-4</v>
      </c>
      <c r="AC1611" s="66">
        <v>3.3488000000000002E-4</v>
      </c>
      <c r="AF1611" s="60" t="s">
        <v>1437</v>
      </c>
      <c r="AG1611" s="55"/>
      <c r="AH1611" s="60"/>
      <c r="AI1611" s="61">
        <v>6.1915699200000027</v>
      </c>
      <c r="AJ1611" s="62">
        <v>6.1915699200000027</v>
      </c>
    </row>
    <row r="1612" spans="25:36" ht="15.75" customHeight="1">
      <c r="Y1612" s="63"/>
      <c r="Z1612" s="64" t="s">
        <v>138</v>
      </c>
      <c r="AA1612" s="64"/>
      <c r="AB1612" s="65">
        <v>1.3743000000000002E-4</v>
      </c>
      <c r="AC1612" s="66">
        <v>1.3743000000000002E-4</v>
      </c>
      <c r="AF1612" s="60" t="s">
        <v>138</v>
      </c>
      <c r="AG1612" s="60" t="s">
        <v>1200</v>
      </c>
      <c r="AH1612" s="60"/>
      <c r="AI1612" s="61">
        <v>1.1270745900000001</v>
      </c>
      <c r="AJ1612" s="62">
        <v>1.1270745900000001</v>
      </c>
    </row>
    <row r="1613" spans="25:36" ht="15.75" customHeight="1">
      <c r="Y1613" s="63"/>
      <c r="Z1613" s="64" t="s">
        <v>87</v>
      </c>
      <c r="AA1613" s="64"/>
      <c r="AB1613" s="65">
        <v>4.0999999999999999E-7</v>
      </c>
      <c r="AC1613" s="66">
        <v>4.0999999999999999E-7</v>
      </c>
      <c r="AF1613" s="63"/>
      <c r="AG1613" s="64" t="s">
        <v>1325</v>
      </c>
      <c r="AH1613" s="64"/>
      <c r="AI1613" s="65">
        <v>0.78686299999999998</v>
      </c>
      <c r="AJ1613" s="66">
        <v>0.78686299999999998</v>
      </c>
    </row>
    <row r="1614" spans="25:36" ht="15.75" customHeight="1">
      <c r="Y1614" s="60" t="s">
        <v>1743</v>
      </c>
      <c r="Z1614" s="55"/>
      <c r="AA1614" s="60"/>
      <c r="AB1614" s="61">
        <v>5.7540760000000003E-2</v>
      </c>
      <c r="AC1614" s="62">
        <v>5.7540760000000003E-2</v>
      </c>
      <c r="AF1614" s="63"/>
      <c r="AG1614" s="64" t="s">
        <v>1094</v>
      </c>
      <c r="AH1614" s="64"/>
      <c r="AI1614" s="65">
        <v>0.62316072</v>
      </c>
      <c r="AJ1614" s="66">
        <v>0.62316072</v>
      </c>
    </row>
    <row r="1615" spans="25:36" ht="15.75" customHeight="1">
      <c r="Y1615" s="60" t="s">
        <v>1146</v>
      </c>
      <c r="Z1615" s="60" t="s">
        <v>217</v>
      </c>
      <c r="AA1615" s="60"/>
      <c r="AB1615" s="61">
        <v>5.7168719999999999E-2</v>
      </c>
      <c r="AC1615" s="62">
        <v>5.7168719999999999E-2</v>
      </c>
      <c r="AF1615" s="63"/>
      <c r="AG1615" s="64" t="s">
        <v>1001</v>
      </c>
      <c r="AH1615" s="64"/>
      <c r="AI1615" s="65">
        <v>0.39683598999999997</v>
      </c>
      <c r="AJ1615" s="66">
        <v>0.39683598999999997</v>
      </c>
    </row>
    <row r="1616" spans="25:36" ht="15.75" customHeight="1">
      <c r="Y1616" s="60" t="s">
        <v>1811</v>
      </c>
      <c r="Z1616" s="55"/>
      <c r="AA1616" s="60"/>
      <c r="AB1616" s="61">
        <v>5.7168719999999999E-2</v>
      </c>
      <c r="AC1616" s="62">
        <v>5.7168719999999999E-2</v>
      </c>
      <c r="AF1616" s="63"/>
      <c r="AG1616" s="64" t="s">
        <v>1167</v>
      </c>
      <c r="AH1616" s="64"/>
      <c r="AI1616" s="65">
        <v>0.20032001000000002</v>
      </c>
      <c r="AJ1616" s="66">
        <v>0.20032001000000002</v>
      </c>
    </row>
    <row r="1617" spans="25:36" ht="15.75" customHeight="1">
      <c r="Y1617" s="60" t="s">
        <v>1163</v>
      </c>
      <c r="Z1617" s="60" t="s">
        <v>87</v>
      </c>
      <c r="AA1617" s="60"/>
      <c r="AB1617" s="61">
        <v>5.5797480000000003E-2</v>
      </c>
      <c r="AC1617" s="62">
        <v>5.5797480000000003E-2</v>
      </c>
      <c r="AF1617" s="63"/>
      <c r="AG1617" s="64" t="s">
        <v>1170</v>
      </c>
      <c r="AH1617" s="64"/>
      <c r="AI1617" s="65">
        <v>0.16900000000000001</v>
      </c>
      <c r="AJ1617" s="66">
        <v>0.16900000000000001</v>
      </c>
    </row>
    <row r="1618" spans="25:36" ht="15.75" customHeight="1">
      <c r="Y1618" s="63"/>
      <c r="Z1618" s="64" t="s">
        <v>45</v>
      </c>
      <c r="AA1618" s="64"/>
      <c r="AB1618" s="65">
        <v>2.1599999999999999E-4</v>
      </c>
      <c r="AC1618" s="66">
        <v>2.1599999999999999E-4</v>
      </c>
      <c r="AF1618" s="63"/>
      <c r="AG1618" s="64" t="s">
        <v>1197</v>
      </c>
      <c r="AH1618" s="64"/>
      <c r="AI1618" s="65">
        <v>0.15672190999999999</v>
      </c>
      <c r="AJ1618" s="66">
        <v>0.15672190999999999</v>
      </c>
    </row>
    <row r="1619" spans="25:36" ht="15.75" customHeight="1">
      <c r="Y1619" s="60" t="s">
        <v>1720</v>
      </c>
      <c r="Z1619" s="55"/>
      <c r="AA1619" s="60"/>
      <c r="AB1619" s="61">
        <v>5.6013480000000004E-2</v>
      </c>
      <c r="AC1619" s="62">
        <v>5.6013480000000004E-2</v>
      </c>
      <c r="AF1619" s="63"/>
      <c r="AG1619" s="64" t="s">
        <v>972</v>
      </c>
      <c r="AH1619" s="64"/>
      <c r="AI1619" s="65">
        <v>0.13900000000000001</v>
      </c>
      <c r="AJ1619" s="66">
        <v>0.13900000000000001</v>
      </c>
    </row>
    <row r="1620" spans="25:36" ht="15.75" customHeight="1">
      <c r="Y1620" s="60" t="s">
        <v>1189</v>
      </c>
      <c r="Z1620" s="60" t="s">
        <v>91</v>
      </c>
      <c r="AA1620" s="60"/>
      <c r="AB1620" s="61">
        <v>5.6000000000000001E-2</v>
      </c>
      <c r="AC1620" s="62">
        <v>5.6000000000000001E-2</v>
      </c>
      <c r="AF1620" s="63"/>
      <c r="AG1620" s="64" t="s">
        <v>1239</v>
      </c>
      <c r="AH1620" s="64"/>
      <c r="AI1620" s="65">
        <v>0.13123679999999999</v>
      </c>
      <c r="AJ1620" s="66">
        <v>0.13123679999999999</v>
      </c>
    </row>
    <row r="1621" spans="25:36" ht="15.75" customHeight="1">
      <c r="Y1621" s="60" t="s">
        <v>1836</v>
      </c>
      <c r="Z1621" s="55"/>
      <c r="AA1621" s="60"/>
      <c r="AB1621" s="61">
        <v>5.6000000000000001E-2</v>
      </c>
      <c r="AC1621" s="62">
        <v>5.6000000000000001E-2</v>
      </c>
      <c r="AF1621" s="63"/>
      <c r="AG1621" s="64" t="s">
        <v>1346</v>
      </c>
      <c r="AH1621" s="64"/>
      <c r="AI1621" s="65">
        <v>0.11780425999999999</v>
      </c>
      <c r="AJ1621" s="66">
        <v>0.11780425999999999</v>
      </c>
    </row>
    <row r="1622" spans="25:36" ht="15.75" customHeight="1">
      <c r="Y1622" s="60" t="s">
        <v>997</v>
      </c>
      <c r="Z1622" s="60" t="s">
        <v>138</v>
      </c>
      <c r="AA1622" s="60"/>
      <c r="AB1622" s="61">
        <v>5.4064639999999997E-2</v>
      </c>
      <c r="AC1622" s="62">
        <v>5.4064639999999997E-2</v>
      </c>
      <c r="AF1622" s="63"/>
      <c r="AG1622" s="64" t="s">
        <v>1289</v>
      </c>
      <c r="AH1622" s="64"/>
      <c r="AI1622" s="65">
        <v>7.302017999999999E-2</v>
      </c>
      <c r="AJ1622" s="66">
        <v>7.302017999999999E-2</v>
      </c>
    </row>
    <row r="1623" spans="25:36" ht="15.75" customHeight="1">
      <c r="Y1623" s="60" t="s">
        <v>1713</v>
      </c>
      <c r="Z1623" s="55"/>
      <c r="AA1623" s="60"/>
      <c r="AB1623" s="61">
        <v>5.4064639999999997E-2</v>
      </c>
      <c r="AC1623" s="62">
        <v>5.4064639999999997E-2</v>
      </c>
      <c r="AF1623" s="63"/>
      <c r="AG1623" s="64" t="s">
        <v>1345</v>
      </c>
      <c r="AH1623" s="64"/>
      <c r="AI1623" s="65">
        <v>6.5270090000000003E-2</v>
      </c>
      <c r="AJ1623" s="66">
        <v>6.5270090000000003E-2</v>
      </c>
    </row>
    <row r="1624" spans="25:36" ht="15.75" customHeight="1">
      <c r="Y1624" s="60" t="s">
        <v>1164</v>
      </c>
      <c r="Z1624" s="60" t="s">
        <v>38</v>
      </c>
      <c r="AA1624" s="60"/>
      <c r="AB1624" s="61">
        <v>1.983888E-2</v>
      </c>
      <c r="AC1624" s="62">
        <v>1.983888E-2</v>
      </c>
      <c r="AF1624" s="63"/>
      <c r="AG1624" s="64" t="s">
        <v>1349</v>
      </c>
      <c r="AH1624" s="64"/>
      <c r="AI1624" s="65">
        <v>6.0076900000000003E-2</v>
      </c>
      <c r="AJ1624" s="66">
        <v>6.0076900000000003E-2</v>
      </c>
    </row>
    <row r="1625" spans="25:36" ht="15.75" customHeight="1">
      <c r="Y1625" s="63"/>
      <c r="Z1625" s="64" t="s">
        <v>128</v>
      </c>
      <c r="AA1625" s="64"/>
      <c r="AB1625" s="65">
        <v>1.5999719999999999E-2</v>
      </c>
      <c r="AC1625" s="66">
        <v>1.5999719999999999E-2</v>
      </c>
      <c r="AF1625" s="63"/>
      <c r="AG1625" s="64" t="s">
        <v>1087</v>
      </c>
      <c r="AH1625" s="64"/>
      <c r="AI1625" s="65">
        <v>5.4583279999999998E-2</v>
      </c>
      <c r="AJ1625" s="66">
        <v>5.4583279999999998E-2</v>
      </c>
    </row>
    <row r="1626" spans="25:36" ht="15.75" customHeight="1">
      <c r="Y1626" s="63"/>
      <c r="Z1626" s="64" t="s">
        <v>61</v>
      </c>
      <c r="AA1626" s="64"/>
      <c r="AB1626" s="65">
        <v>8.4545999999999996E-3</v>
      </c>
      <c r="AC1626" s="66">
        <v>8.4545999999999996E-3</v>
      </c>
      <c r="AF1626" s="63"/>
      <c r="AG1626" s="64" t="s">
        <v>997</v>
      </c>
      <c r="AH1626" s="64"/>
      <c r="AI1626" s="65">
        <v>5.4064639999999997E-2</v>
      </c>
      <c r="AJ1626" s="66">
        <v>5.4064639999999997E-2</v>
      </c>
    </row>
    <row r="1627" spans="25:36" ht="15.75" customHeight="1">
      <c r="Y1627" s="63"/>
      <c r="Z1627" s="64" t="s">
        <v>91</v>
      </c>
      <c r="AA1627" s="64"/>
      <c r="AB1627" s="65">
        <v>3.9009600000000002E-3</v>
      </c>
      <c r="AC1627" s="66">
        <v>3.9009600000000002E-3</v>
      </c>
      <c r="AF1627" s="63"/>
      <c r="AG1627" s="64" t="s">
        <v>992</v>
      </c>
      <c r="AH1627" s="64"/>
      <c r="AI1627" s="65">
        <v>5.2773500000000001E-2</v>
      </c>
      <c r="AJ1627" s="66">
        <v>5.2773500000000001E-2</v>
      </c>
    </row>
    <row r="1628" spans="25:36" ht="15.75" customHeight="1">
      <c r="Y1628" s="63"/>
      <c r="Z1628" s="64" t="s">
        <v>319</v>
      </c>
      <c r="AA1628" s="64"/>
      <c r="AB1628" s="65">
        <v>2.5366E-3</v>
      </c>
      <c r="AC1628" s="66">
        <v>2.5366E-3</v>
      </c>
      <c r="AF1628" s="63"/>
      <c r="AG1628" s="64" t="s">
        <v>1117</v>
      </c>
      <c r="AH1628" s="64"/>
      <c r="AI1628" s="65">
        <v>4.5059169999999996E-2</v>
      </c>
      <c r="AJ1628" s="66">
        <v>4.5059169999999996E-2</v>
      </c>
    </row>
    <row r="1629" spans="25:36" ht="15.75" customHeight="1">
      <c r="Y1629" s="63"/>
      <c r="Z1629" s="64" t="s">
        <v>310</v>
      </c>
      <c r="AA1629" s="64"/>
      <c r="AB1629" s="65">
        <v>1.7630899999999999E-3</v>
      </c>
      <c r="AC1629" s="66">
        <v>1.7630899999999999E-3</v>
      </c>
      <c r="AF1629" s="63"/>
      <c r="AG1629" s="64" t="s">
        <v>1102</v>
      </c>
      <c r="AH1629" s="64"/>
      <c r="AI1629" s="65">
        <v>4.4699999999999997E-2</v>
      </c>
      <c r="AJ1629" s="66">
        <v>4.4699999999999997E-2</v>
      </c>
    </row>
    <row r="1630" spans="25:36" ht="15.75" customHeight="1">
      <c r="Y1630" s="63"/>
      <c r="Z1630" s="64" t="s">
        <v>53</v>
      </c>
      <c r="AA1630" s="64"/>
      <c r="AB1630" s="65">
        <v>9.7895000000000013E-4</v>
      </c>
      <c r="AC1630" s="66">
        <v>9.7895000000000013E-4</v>
      </c>
      <c r="AF1630" s="63"/>
      <c r="AG1630" s="64" t="s">
        <v>1218</v>
      </c>
      <c r="AH1630" s="64"/>
      <c r="AI1630" s="65">
        <v>4.3451210000000004E-2</v>
      </c>
      <c r="AJ1630" s="66">
        <v>4.3451210000000004E-2</v>
      </c>
    </row>
    <row r="1631" spans="25:36" ht="15.75" customHeight="1">
      <c r="Y1631" s="63"/>
      <c r="Z1631" s="64" t="s">
        <v>306</v>
      </c>
      <c r="AA1631" s="64"/>
      <c r="AB1631" s="65">
        <v>4.0439999999999996E-4</v>
      </c>
      <c r="AC1631" s="66">
        <v>4.0439999999999996E-4</v>
      </c>
      <c r="AF1631" s="63"/>
      <c r="AG1631" s="64" t="s">
        <v>1210</v>
      </c>
      <c r="AH1631" s="64"/>
      <c r="AI1631" s="65">
        <v>3.9676999999999997E-2</v>
      </c>
      <c r="AJ1631" s="66">
        <v>3.9676999999999997E-2</v>
      </c>
    </row>
    <row r="1632" spans="25:36" ht="15.75" customHeight="1">
      <c r="Y1632" s="60" t="s">
        <v>1668</v>
      </c>
      <c r="Z1632" s="55"/>
      <c r="AA1632" s="60"/>
      <c r="AB1632" s="61">
        <v>5.38772E-2</v>
      </c>
      <c r="AC1632" s="62">
        <v>5.38772E-2</v>
      </c>
      <c r="AF1632" s="63"/>
      <c r="AG1632" s="64" t="s">
        <v>980</v>
      </c>
      <c r="AH1632" s="64"/>
      <c r="AI1632" s="65">
        <v>3.7553530000000002E-2</v>
      </c>
      <c r="AJ1632" s="66">
        <v>3.7553530000000002E-2</v>
      </c>
    </row>
    <row r="1633" spans="25:36" ht="15.75" customHeight="1">
      <c r="Y1633" s="60" t="s">
        <v>2071</v>
      </c>
      <c r="Z1633" s="60" t="s">
        <v>120</v>
      </c>
      <c r="AA1633" s="60"/>
      <c r="AB1633" s="61">
        <v>5.3840160000000005E-2</v>
      </c>
      <c r="AC1633" s="62">
        <v>5.3840160000000005E-2</v>
      </c>
      <c r="AF1633" s="63"/>
      <c r="AG1633" s="64" t="s">
        <v>1386</v>
      </c>
      <c r="AH1633" s="64"/>
      <c r="AI1633" s="65">
        <v>2.6694970000000002E-2</v>
      </c>
      <c r="AJ1633" s="66">
        <v>2.6694970000000002E-2</v>
      </c>
    </row>
    <row r="1634" spans="25:36" ht="15.75" customHeight="1">
      <c r="Y1634" s="60" t="s">
        <v>2146</v>
      </c>
      <c r="Z1634" s="55"/>
      <c r="AA1634" s="60"/>
      <c r="AB1634" s="61">
        <v>5.3840160000000005E-2</v>
      </c>
      <c r="AC1634" s="62">
        <v>5.3840160000000005E-2</v>
      </c>
      <c r="AF1634" s="63"/>
      <c r="AG1634" s="64" t="s">
        <v>1372</v>
      </c>
      <c r="AH1634" s="64"/>
      <c r="AI1634" s="65">
        <v>2.512095E-2</v>
      </c>
      <c r="AJ1634" s="66">
        <v>2.512095E-2</v>
      </c>
    </row>
    <row r="1635" spans="25:36" ht="15.75" customHeight="1">
      <c r="Y1635" s="60" t="s">
        <v>1398</v>
      </c>
      <c r="Z1635" s="60" t="s">
        <v>128</v>
      </c>
      <c r="AA1635" s="60"/>
      <c r="AB1635" s="61">
        <v>2.7825599999999999E-2</v>
      </c>
      <c r="AC1635" s="62">
        <v>2.7825599999999999E-2</v>
      </c>
      <c r="AF1635" s="63"/>
      <c r="AG1635" s="64" t="s">
        <v>979</v>
      </c>
      <c r="AH1635" s="64"/>
      <c r="AI1635" s="65">
        <v>2.4212240000000003E-2</v>
      </c>
      <c r="AJ1635" s="66">
        <v>2.4212240000000003E-2</v>
      </c>
    </row>
    <row r="1636" spans="25:36" ht="15.75" customHeight="1">
      <c r="Y1636" s="63"/>
      <c r="Z1636" s="64" t="s">
        <v>193</v>
      </c>
      <c r="AA1636" s="64"/>
      <c r="AB1636" s="65">
        <v>1.4392209999999999E-2</v>
      </c>
      <c r="AC1636" s="66">
        <v>1.4392209999999999E-2</v>
      </c>
      <c r="AF1636" s="63"/>
      <c r="AG1636" s="64" t="s">
        <v>1084</v>
      </c>
      <c r="AH1636" s="64"/>
      <c r="AI1636" s="65">
        <v>2.31308E-2</v>
      </c>
      <c r="AJ1636" s="66">
        <v>2.31308E-2</v>
      </c>
    </row>
    <row r="1637" spans="25:36" ht="15.75" customHeight="1">
      <c r="Y1637" s="63"/>
      <c r="Z1637" s="64" t="s">
        <v>87</v>
      </c>
      <c r="AA1637" s="64"/>
      <c r="AB1637" s="65">
        <v>1.1324819999999999E-2</v>
      </c>
      <c r="AC1637" s="66">
        <v>1.1324819999999999E-2</v>
      </c>
      <c r="AF1637" s="63"/>
      <c r="AG1637" s="64" t="s">
        <v>1029</v>
      </c>
      <c r="AH1637" s="64"/>
      <c r="AI1637" s="65">
        <v>2.3120140000000001E-2</v>
      </c>
      <c r="AJ1637" s="66">
        <v>2.3120140000000001E-2</v>
      </c>
    </row>
    <row r="1638" spans="25:36" ht="15.75" customHeight="1">
      <c r="Y1638" s="60" t="s">
        <v>1724</v>
      </c>
      <c r="Z1638" s="55"/>
      <c r="AA1638" s="60"/>
      <c r="AB1638" s="61">
        <v>5.3542629999999994E-2</v>
      </c>
      <c r="AC1638" s="62">
        <v>5.3542629999999994E-2</v>
      </c>
      <c r="AF1638" s="63"/>
      <c r="AG1638" s="64" t="s">
        <v>1334</v>
      </c>
      <c r="AH1638" s="64"/>
      <c r="AI1638" s="65">
        <v>2.294999E-2</v>
      </c>
      <c r="AJ1638" s="66">
        <v>2.294999E-2</v>
      </c>
    </row>
    <row r="1639" spans="25:36" ht="15.75" customHeight="1">
      <c r="Y1639" s="60" t="s">
        <v>884</v>
      </c>
      <c r="Z1639" s="60" t="s">
        <v>244</v>
      </c>
      <c r="AA1639" s="60"/>
      <c r="AB1639" s="61">
        <v>3.4205099999999995E-2</v>
      </c>
      <c r="AC1639" s="62">
        <v>3.4205099999999995E-2</v>
      </c>
      <c r="AF1639" s="63"/>
      <c r="AG1639" s="64" t="s">
        <v>918</v>
      </c>
      <c r="AH1639" s="64"/>
      <c r="AI1639" s="65">
        <v>2.0963799999999998E-2</v>
      </c>
      <c r="AJ1639" s="66">
        <v>2.0963799999999998E-2</v>
      </c>
    </row>
    <row r="1640" spans="25:36" ht="15.75" customHeight="1">
      <c r="Y1640" s="63"/>
      <c r="Z1640" s="64" t="s">
        <v>193</v>
      </c>
      <c r="AA1640" s="64"/>
      <c r="AB1640" s="65">
        <v>7.3472200000000007E-3</v>
      </c>
      <c r="AC1640" s="66">
        <v>7.3472200000000007E-3</v>
      </c>
      <c r="AF1640" s="63"/>
      <c r="AG1640" s="64" t="s">
        <v>1267</v>
      </c>
      <c r="AH1640" s="64"/>
      <c r="AI1640" s="65">
        <v>1.7988849999999997E-2</v>
      </c>
      <c r="AJ1640" s="66">
        <v>1.7988849999999997E-2</v>
      </c>
    </row>
    <row r="1641" spans="25:36" ht="15.75" customHeight="1">
      <c r="Y1641" s="63"/>
      <c r="Z1641" s="64" t="s">
        <v>217</v>
      </c>
      <c r="AA1641" s="64"/>
      <c r="AB1641" s="65">
        <v>6.8913000000000004E-3</v>
      </c>
      <c r="AC1641" s="66">
        <v>6.8913000000000004E-3</v>
      </c>
      <c r="AF1641" s="63"/>
      <c r="AG1641" s="64" t="s">
        <v>1132</v>
      </c>
      <c r="AH1641" s="64"/>
      <c r="AI1641" s="65">
        <v>1.6881650000000002E-2</v>
      </c>
      <c r="AJ1641" s="66">
        <v>1.6881650000000002E-2</v>
      </c>
    </row>
    <row r="1642" spans="25:36" ht="15.75" customHeight="1">
      <c r="Y1642" s="63"/>
      <c r="Z1642" s="64" t="s">
        <v>202</v>
      </c>
      <c r="AA1642" s="64"/>
      <c r="AB1642" s="65">
        <v>1.84929E-3</v>
      </c>
      <c r="AC1642" s="66">
        <v>1.84929E-3</v>
      </c>
      <c r="AF1642" s="63"/>
      <c r="AG1642" s="64" t="s">
        <v>1364</v>
      </c>
      <c r="AH1642" s="64"/>
      <c r="AI1642" s="65">
        <v>1.420652E-2</v>
      </c>
      <c r="AJ1642" s="66">
        <v>1.420652E-2</v>
      </c>
    </row>
    <row r="1643" spans="25:36" ht="15.75" customHeight="1">
      <c r="Y1643" s="63"/>
      <c r="Z1643" s="64" t="s">
        <v>87</v>
      </c>
      <c r="AA1643" s="64"/>
      <c r="AB1643" s="65">
        <v>8.2662999999999996E-4</v>
      </c>
      <c r="AC1643" s="66">
        <v>8.2662999999999996E-4</v>
      </c>
      <c r="AF1643" s="63"/>
      <c r="AG1643" s="64" t="s">
        <v>1161</v>
      </c>
      <c r="AH1643" s="64"/>
      <c r="AI1643" s="65">
        <v>1.369591E-2</v>
      </c>
      <c r="AJ1643" s="66">
        <v>1.369591E-2</v>
      </c>
    </row>
    <row r="1644" spans="25:36" ht="15.75" customHeight="1">
      <c r="Y1644" s="63"/>
      <c r="Z1644" s="64" t="s">
        <v>128</v>
      </c>
      <c r="AA1644" s="64"/>
      <c r="AB1644" s="65">
        <v>8.1599999999999999E-4</v>
      </c>
      <c r="AC1644" s="66">
        <v>8.1599999999999999E-4</v>
      </c>
      <c r="AF1644" s="63"/>
      <c r="AG1644" s="64" t="s">
        <v>942</v>
      </c>
      <c r="AH1644" s="64"/>
      <c r="AI1644" s="65">
        <v>1.321775E-2</v>
      </c>
      <c r="AJ1644" s="66">
        <v>1.321775E-2</v>
      </c>
    </row>
    <row r="1645" spans="25:36" ht="15.75" customHeight="1">
      <c r="Y1645" s="63"/>
      <c r="Z1645" s="64" t="s">
        <v>61</v>
      </c>
      <c r="AA1645" s="64"/>
      <c r="AB1645" s="65">
        <v>6.1200000000000002E-4</v>
      </c>
      <c r="AC1645" s="66">
        <v>6.1200000000000002E-4</v>
      </c>
      <c r="AF1645" s="63"/>
      <c r="AG1645" s="64" t="s">
        <v>1272</v>
      </c>
      <c r="AH1645" s="64"/>
      <c r="AI1645" s="65">
        <v>1.24108E-2</v>
      </c>
      <c r="AJ1645" s="66">
        <v>1.24108E-2</v>
      </c>
    </row>
    <row r="1646" spans="25:36" ht="15.75" customHeight="1">
      <c r="Y1646" s="63"/>
      <c r="Z1646" s="64" t="s">
        <v>45</v>
      </c>
      <c r="AA1646" s="64"/>
      <c r="AB1646" s="65">
        <v>1.188E-4</v>
      </c>
      <c r="AC1646" s="66">
        <v>1.188E-4</v>
      </c>
      <c r="AF1646" s="63"/>
      <c r="AG1646" s="64" t="s">
        <v>1002</v>
      </c>
      <c r="AH1646" s="64"/>
      <c r="AI1646" s="65">
        <v>1.1712520000000001E-2</v>
      </c>
      <c r="AJ1646" s="66">
        <v>1.1712520000000001E-2</v>
      </c>
    </row>
    <row r="1647" spans="25:36" ht="15.75" customHeight="1">
      <c r="Y1647" s="63"/>
      <c r="Z1647" s="64" t="s">
        <v>53</v>
      </c>
      <c r="AA1647" s="64"/>
      <c r="AB1647" s="65">
        <v>7.5829999999999997E-5</v>
      </c>
      <c r="AC1647" s="66">
        <v>7.5829999999999997E-5</v>
      </c>
      <c r="AF1647" s="63"/>
      <c r="AG1647" s="64" t="s">
        <v>1355</v>
      </c>
      <c r="AH1647" s="64"/>
      <c r="AI1647" s="65">
        <v>1.100132E-2</v>
      </c>
      <c r="AJ1647" s="66">
        <v>1.100132E-2</v>
      </c>
    </row>
    <row r="1648" spans="25:36" ht="15.75" customHeight="1">
      <c r="Y1648" s="63"/>
      <c r="Z1648" s="64" t="s">
        <v>167</v>
      </c>
      <c r="AA1648" s="64"/>
      <c r="AB1648" s="65">
        <v>4.6560000000000001E-5</v>
      </c>
      <c r="AC1648" s="66">
        <v>4.6560000000000001E-5</v>
      </c>
      <c r="AF1648" s="63"/>
      <c r="AG1648" s="64" t="s">
        <v>1253</v>
      </c>
      <c r="AH1648" s="64"/>
      <c r="AI1648" s="65">
        <v>1.0853700000000001E-2</v>
      </c>
      <c r="AJ1648" s="66">
        <v>1.0853700000000001E-2</v>
      </c>
    </row>
    <row r="1649" spans="25:36" ht="15.75" customHeight="1">
      <c r="Y1649" s="63"/>
      <c r="Z1649" s="64" t="s">
        <v>138</v>
      </c>
      <c r="AA1649" s="64"/>
      <c r="AB1649" s="65">
        <v>3.004E-5</v>
      </c>
      <c r="AC1649" s="66">
        <v>3.004E-5</v>
      </c>
      <c r="AF1649" s="63"/>
      <c r="AG1649" s="64" t="s">
        <v>1375</v>
      </c>
      <c r="AH1649" s="64"/>
      <c r="AI1649" s="65">
        <v>1.0714670000000001E-2</v>
      </c>
      <c r="AJ1649" s="66">
        <v>1.0714670000000001E-2</v>
      </c>
    </row>
    <row r="1650" spans="25:36" ht="15.75" customHeight="1">
      <c r="Y1650" s="60" t="s">
        <v>1708</v>
      </c>
      <c r="Z1650" s="55"/>
      <c r="AA1650" s="60"/>
      <c r="AB1650" s="61">
        <v>5.2818770000000001E-2</v>
      </c>
      <c r="AC1650" s="62">
        <v>5.2818770000000001E-2</v>
      </c>
      <c r="AF1650" s="63"/>
      <c r="AG1650" s="64" t="s">
        <v>1047</v>
      </c>
      <c r="AH1650" s="64"/>
      <c r="AI1650" s="65">
        <v>9.35333E-3</v>
      </c>
      <c r="AJ1650" s="66">
        <v>9.35333E-3</v>
      </c>
    </row>
    <row r="1651" spans="25:36" ht="15.75" customHeight="1">
      <c r="Y1651" s="60" t="s">
        <v>965</v>
      </c>
      <c r="Z1651" s="60" t="s">
        <v>217</v>
      </c>
      <c r="AA1651" s="60"/>
      <c r="AB1651" s="61">
        <v>5.273982E-2</v>
      </c>
      <c r="AC1651" s="62">
        <v>5.273982E-2</v>
      </c>
      <c r="AF1651" s="63"/>
      <c r="AG1651" s="64" t="s">
        <v>920</v>
      </c>
      <c r="AH1651" s="64"/>
      <c r="AI1651" s="65">
        <v>8.7600000000000004E-3</v>
      </c>
      <c r="AJ1651" s="66">
        <v>8.7600000000000004E-3</v>
      </c>
    </row>
    <row r="1652" spans="25:36" ht="15.75" customHeight="1">
      <c r="Y1652" s="60" t="s">
        <v>1819</v>
      </c>
      <c r="Z1652" s="55"/>
      <c r="AA1652" s="60"/>
      <c r="AB1652" s="61">
        <v>5.273982E-2</v>
      </c>
      <c r="AC1652" s="62">
        <v>5.273982E-2</v>
      </c>
      <c r="AF1652" s="63"/>
      <c r="AG1652" s="64" t="s">
        <v>994</v>
      </c>
      <c r="AH1652" s="64"/>
      <c r="AI1652" s="65">
        <v>8.5771000000000007E-3</v>
      </c>
      <c r="AJ1652" s="66">
        <v>8.5771000000000007E-3</v>
      </c>
    </row>
    <row r="1653" spans="25:36" ht="15.75" customHeight="1">
      <c r="Y1653" s="60" t="s">
        <v>909</v>
      </c>
      <c r="Z1653" s="60" t="s">
        <v>244</v>
      </c>
      <c r="AA1653" s="60"/>
      <c r="AB1653" s="61">
        <v>3.2204999999999998E-2</v>
      </c>
      <c r="AC1653" s="62">
        <v>3.2204999999999998E-2</v>
      </c>
      <c r="AF1653" s="63"/>
      <c r="AG1653" s="64" t="s">
        <v>1098</v>
      </c>
      <c r="AH1653" s="64"/>
      <c r="AI1653" s="65">
        <v>8.0834600000000006E-3</v>
      </c>
      <c r="AJ1653" s="66">
        <v>8.0834600000000006E-3</v>
      </c>
    </row>
    <row r="1654" spans="25:36" ht="15.75" customHeight="1">
      <c r="Y1654" s="63"/>
      <c r="Z1654" s="64" t="s">
        <v>87</v>
      </c>
      <c r="AA1654" s="64"/>
      <c r="AB1654" s="65">
        <v>1.835117E-2</v>
      </c>
      <c r="AC1654" s="66">
        <v>1.835117E-2</v>
      </c>
      <c r="AF1654" s="63"/>
      <c r="AG1654" s="64" t="s">
        <v>1136</v>
      </c>
      <c r="AH1654" s="64"/>
      <c r="AI1654" s="65">
        <v>7.6454799999999996E-3</v>
      </c>
      <c r="AJ1654" s="66">
        <v>7.6454799999999996E-3</v>
      </c>
    </row>
    <row r="1655" spans="25:36" ht="15.75" customHeight="1">
      <c r="Y1655" s="60" t="s">
        <v>1726</v>
      </c>
      <c r="Z1655" s="55"/>
      <c r="AA1655" s="60"/>
      <c r="AB1655" s="61">
        <v>5.0556169999999997E-2</v>
      </c>
      <c r="AC1655" s="62">
        <v>5.0556169999999997E-2</v>
      </c>
      <c r="AF1655" s="63"/>
      <c r="AG1655" s="64" t="s">
        <v>1206</v>
      </c>
      <c r="AH1655" s="64"/>
      <c r="AI1655" s="65">
        <v>6.6525800000000008E-3</v>
      </c>
      <c r="AJ1655" s="66">
        <v>6.6525800000000008E-3</v>
      </c>
    </row>
    <row r="1656" spans="25:36" ht="15.75" customHeight="1">
      <c r="Y1656" s="60" t="s">
        <v>1115</v>
      </c>
      <c r="Z1656" s="60" t="s">
        <v>202</v>
      </c>
      <c r="AA1656" s="60"/>
      <c r="AB1656" s="61">
        <v>5.0448739999999999E-2</v>
      </c>
      <c r="AC1656" s="62">
        <v>5.0448739999999999E-2</v>
      </c>
      <c r="AF1656" s="63"/>
      <c r="AG1656" s="64" t="s">
        <v>1079</v>
      </c>
      <c r="AH1656" s="64"/>
      <c r="AI1656" s="65">
        <v>5.8494699999999998E-3</v>
      </c>
      <c r="AJ1656" s="66">
        <v>5.8494699999999998E-3</v>
      </c>
    </row>
    <row r="1657" spans="25:36" ht="15.75" customHeight="1">
      <c r="Y1657" s="60" t="s">
        <v>1584</v>
      </c>
      <c r="Z1657" s="55"/>
      <c r="AA1657" s="60"/>
      <c r="AB1657" s="61">
        <v>5.0448739999999999E-2</v>
      </c>
      <c r="AC1657" s="62">
        <v>5.0448739999999999E-2</v>
      </c>
      <c r="AF1657" s="63"/>
      <c r="AG1657" s="64" t="s">
        <v>1086</v>
      </c>
      <c r="AH1657" s="64"/>
      <c r="AI1657" s="65">
        <v>5.7118100000000003E-3</v>
      </c>
      <c r="AJ1657" s="66">
        <v>5.7118100000000003E-3</v>
      </c>
    </row>
    <row r="1658" spans="25:36" ht="15.75" customHeight="1">
      <c r="Y1658" s="60" t="s">
        <v>905</v>
      </c>
      <c r="Z1658" s="60" t="s">
        <v>202</v>
      </c>
      <c r="AA1658" s="60"/>
      <c r="AB1658" s="61">
        <v>1.108452E-2</v>
      </c>
      <c r="AC1658" s="62">
        <v>1.108452E-2</v>
      </c>
      <c r="AF1658" s="63"/>
      <c r="AG1658" s="64" t="s">
        <v>933</v>
      </c>
      <c r="AH1658" s="64"/>
      <c r="AI1658" s="65">
        <v>4.45846E-3</v>
      </c>
      <c r="AJ1658" s="66">
        <v>4.45846E-3</v>
      </c>
    </row>
    <row r="1659" spans="25:36" ht="15.75" customHeight="1">
      <c r="Y1659" s="63"/>
      <c r="Z1659" s="64" t="s">
        <v>61</v>
      </c>
      <c r="AA1659" s="64"/>
      <c r="AB1659" s="65">
        <v>1.0742E-2</v>
      </c>
      <c r="AC1659" s="66">
        <v>1.0742E-2</v>
      </c>
      <c r="AF1659" s="63"/>
      <c r="AG1659" s="64" t="s">
        <v>1017</v>
      </c>
      <c r="AH1659" s="64"/>
      <c r="AI1659" s="65">
        <v>3.9253999999999999E-3</v>
      </c>
      <c r="AJ1659" s="66">
        <v>3.9253999999999999E-3</v>
      </c>
    </row>
    <row r="1660" spans="25:36" ht="15.75" customHeight="1">
      <c r="Y1660" s="63"/>
      <c r="Z1660" s="64" t="s">
        <v>45</v>
      </c>
      <c r="AA1660" s="64"/>
      <c r="AB1660" s="65">
        <v>9.7886399999999995E-3</v>
      </c>
      <c r="AC1660" s="66">
        <v>9.7886399999999995E-3</v>
      </c>
      <c r="AF1660" s="63"/>
      <c r="AG1660" s="64" t="s">
        <v>1402</v>
      </c>
      <c r="AH1660" s="64"/>
      <c r="AI1660" s="65">
        <v>3.7812900000000001E-3</v>
      </c>
      <c r="AJ1660" s="66">
        <v>3.7812900000000001E-3</v>
      </c>
    </row>
    <row r="1661" spans="25:36" ht="15.75" customHeight="1">
      <c r="Y1661" s="63"/>
      <c r="Z1661" s="64" t="s">
        <v>172</v>
      </c>
      <c r="AA1661" s="64"/>
      <c r="AB1661" s="65">
        <v>9.7560599999999987E-3</v>
      </c>
      <c r="AC1661" s="66">
        <v>9.7560599999999987E-3</v>
      </c>
      <c r="AF1661" s="63"/>
      <c r="AG1661" s="64" t="s">
        <v>1322</v>
      </c>
      <c r="AH1661" s="64"/>
      <c r="AI1661" s="65">
        <v>3.4052600000000002E-3</v>
      </c>
      <c r="AJ1661" s="66">
        <v>3.4052600000000002E-3</v>
      </c>
    </row>
    <row r="1662" spans="25:36" ht="15.75" customHeight="1">
      <c r="Y1662" s="63"/>
      <c r="Z1662" s="64" t="s">
        <v>244</v>
      </c>
      <c r="AA1662" s="64"/>
      <c r="AB1662" s="65">
        <v>8.2752499999999996E-3</v>
      </c>
      <c r="AC1662" s="66">
        <v>8.2752499999999996E-3</v>
      </c>
      <c r="AF1662" s="63"/>
      <c r="AG1662" s="64" t="s">
        <v>953</v>
      </c>
      <c r="AH1662" s="64"/>
      <c r="AI1662" s="65">
        <v>3.4052600000000002E-3</v>
      </c>
      <c r="AJ1662" s="66">
        <v>3.4052600000000002E-3</v>
      </c>
    </row>
    <row r="1663" spans="25:36" ht="15.75" customHeight="1">
      <c r="Y1663" s="60" t="s">
        <v>1631</v>
      </c>
      <c r="Z1663" s="55"/>
      <c r="AA1663" s="60"/>
      <c r="AB1663" s="61">
        <v>4.9646469999999998E-2</v>
      </c>
      <c r="AC1663" s="62">
        <v>4.9646469999999998E-2</v>
      </c>
      <c r="AF1663" s="63"/>
      <c r="AG1663" s="64" t="s">
        <v>1106</v>
      </c>
      <c r="AH1663" s="64"/>
      <c r="AI1663" s="65">
        <v>3.0791E-3</v>
      </c>
      <c r="AJ1663" s="66">
        <v>3.0791E-3</v>
      </c>
    </row>
    <row r="1664" spans="25:36" ht="15.75" customHeight="1">
      <c r="Y1664" s="60" t="s">
        <v>1065</v>
      </c>
      <c r="Z1664" s="60" t="s">
        <v>217</v>
      </c>
      <c r="AA1664" s="60"/>
      <c r="AB1664" s="61">
        <v>4.807152E-2</v>
      </c>
      <c r="AC1664" s="62">
        <v>4.807152E-2</v>
      </c>
      <c r="AF1664" s="63"/>
      <c r="AG1664" s="64" t="s">
        <v>1312</v>
      </c>
      <c r="AH1664" s="64"/>
      <c r="AI1664" s="65">
        <v>3.0715900000000003E-3</v>
      </c>
      <c r="AJ1664" s="66">
        <v>3.0715900000000003E-3</v>
      </c>
    </row>
    <row r="1665" spans="25:36" ht="15.75" customHeight="1">
      <c r="Y1665" s="60" t="s">
        <v>1821</v>
      </c>
      <c r="Z1665" s="55"/>
      <c r="AA1665" s="60"/>
      <c r="AB1665" s="61">
        <v>4.807152E-2</v>
      </c>
      <c r="AC1665" s="62">
        <v>4.807152E-2</v>
      </c>
      <c r="AF1665" s="63"/>
      <c r="AG1665" s="64" t="s">
        <v>1251</v>
      </c>
      <c r="AH1665" s="64"/>
      <c r="AI1665" s="65">
        <v>2.8051300000000003E-3</v>
      </c>
      <c r="AJ1665" s="66">
        <v>2.8051300000000003E-3</v>
      </c>
    </row>
    <row r="1666" spans="25:36" ht="15.75" customHeight="1">
      <c r="Y1666" s="60" t="s">
        <v>1093</v>
      </c>
      <c r="Z1666" s="60" t="s">
        <v>217</v>
      </c>
      <c r="AA1666" s="60"/>
      <c r="AB1666" s="61">
        <v>3.4494120000000003E-2</v>
      </c>
      <c r="AC1666" s="62">
        <v>3.4494120000000003E-2</v>
      </c>
      <c r="AF1666" s="63"/>
      <c r="AG1666" s="64" t="s">
        <v>891</v>
      </c>
      <c r="AH1666" s="64"/>
      <c r="AI1666" s="65">
        <v>2.33891E-3</v>
      </c>
      <c r="AJ1666" s="66">
        <v>2.33891E-3</v>
      </c>
    </row>
    <row r="1667" spans="25:36" ht="15.75" customHeight="1">
      <c r="Y1667" s="63"/>
      <c r="Z1667" s="64" t="s">
        <v>244</v>
      </c>
      <c r="AA1667" s="64"/>
      <c r="AB1667" s="65">
        <v>1.0854780000000001E-2</v>
      </c>
      <c r="AC1667" s="66">
        <v>1.0854780000000001E-2</v>
      </c>
      <c r="AF1667" s="63"/>
      <c r="AG1667" s="64" t="s">
        <v>1266</v>
      </c>
      <c r="AH1667" s="64"/>
      <c r="AI1667" s="65">
        <v>2.0620199999999999E-3</v>
      </c>
      <c r="AJ1667" s="66">
        <v>2.0620199999999999E-3</v>
      </c>
    </row>
    <row r="1668" spans="25:36" ht="15.75" customHeight="1">
      <c r="Y1668" s="63"/>
      <c r="Z1668" s="64" t="s">
        <v>128</v>
      </c>
      <c r="AA1668" s="64"/>
      <c r="AB1668" s="65">
        <v>1.6422000000000001E-3</v>
      </c>
      <c r="AC1668" s="66">
        <v>1.6422000000000001E-3</v>
      </c>
      <c r="AF1668" s="63"/>
      <c r="AG1668" s="64" t="s">
        <v>1223</v>
      </c>
      <c r="AH1668" s="64"/>
      <c r="AI1668" s="65">
        <v>1.8437100000000001E-3</v>
      </c>
      <c r="AJ1668" s="66">
        <v>1.8437100000000001E-3</v>
      </c>
    </row>
    <row r="1669" spans="25:36" ht="15.75" customHeight="1">
      <c r="Y1669" s="63"/>
      <c r="Z1669" s="64" t="s">
        <v>38</v>
      </c>
      <c r="AA1669" s="64"/>
      <c r="AB1669" s="65">
        <v>4.0111999999999998E-4</v>
      </c>
      <c r="AC1669" s="66">
        <v>4.0111999999999998E-4</v>
      </c>
      <c r="AF1669" s="63"/>
      <c r="AG1669" s="64" t="s">
        <v>885</v>
      </c>
      <c r="AH1669" s="64"/>
      <c r="AI1669" s="65">
        <v>1.8310099999999999E-3</v>
      </c>
      <c r="AJ1669" s="66">
        <v>1.8310099999999999E-3</v>
      </c>
    </row>
    <row r="1670" spans="25:36" ht="15.75" customHeight="1">
      <c r="Y1670" s="63"/>
      <c r="Z1670" s="64" t="s">
        <v>91</v>
      </c>
      <c r="AA1670" s="64"/>
      <c r="AB1670" s="65">
        <v>3.1416000000000001E-4</v>
      </c>
      <c r="AC1670" s="66">
        <v>3.1416000000000001E-4</v>
      </c>
      <c r="AF1670" s="63"/>
      <c r="AG1670" s="64" t="s">
        <v>938</v>
      </c>
      <c r="AH1670" s="64"/>
      <c r="AI1670" s="65">
        <v>1.6221600000000001E-3</v>
      </c>
      <c r="AJ1670" s="66">
        <v>1.6221600000000001E-3</v>
      </c>
    </row>
    <row r="1671" spans="25:36" ht="15.75" customHeight="1">
      <c r="Y1671" s="63"/>
      <c r="Z1671" s="64" t="s">
        <v>319</v>
      </c>
      <c r="AA1671" s="64"/>
      <c r="AB1671" s="65">
        <v>2.0434000000000001E-4</v>
      </c>
      <c r="AC1671" s="66">
        <v>2.0434000000000001E-4</v>
      </c>
      <c r="AF1671" s="63"/>
      <c r="AG1671" s="64" t="s">
        <v>907</v>
      </c>
      <c r="AH1671" s="64"/>
      <c r="AI1671" s="65">
        <v>1.5985799999999998E-3</v>
      </c>
      <c r="AJ1671" s="66">
        <v>1.5985799999999998E-3</v>
      </c>
    </row>
    <row r="1672" spans="25:36" ht="15.75" customHeight="1">
      <c r="Y1672" s="63"/>
      <c r="Z1672" s="64" t="s">
        <v>310</v>
      </c>
      <c r="AA1672" s="64"/>
      <c r="AB1672" s="65">
        <v>2.9199999999999998E-5</v>
      </c>
      <c r="AC1672" s="66">
        <v>2.9199999999999998E-5</v>
      </c>
      <c r="AF1672" s="63"/>
      <c r="AG1672" s="64" t="s">
        <v>970</v>
      </c>
      <c r="AH1672" s="64"/>
      <c r="AI1672" s="65">
        <v>1.4064000000000001E-3</v>
      </c>
      <c r="AJ1672" s="66">
        <v>1.4064000000000001E-3</v>
      </c>
    </row>
    <row r="1673" spans="25:36" ht="15.75" customHeight="1">
      <c r="Y1673" s="60" t="s">
        <v>1761</v>
      </c>
      <c r="Z1673" s="55"/>
      <c r="AA1673" s="60"/>
      <c r="AB1673" s="61">
        <v>4.7939920000000004E-2</v>
      </c>
      <c r="AC1673" s="62">
        <v>4.7939920000000004E-2</v>
      </c>
      <c r="AF1673" s="63"/>
      <c r="AG1673" s="64" t="s">
        <v>1291</v>
      </c>
      <c r="AH1673" s="64"/>
      <c r="AI1673" s="65">
        <v>1.3524000000000001E-3</v>
      </c>
      <c r="AJ1673" s="66">
        <v>1.3524000000000001E-3</v>
      </c>
    </row>
    <row r="1674" spans="25:36" ht="15.75" customHeight="1">
      <c r="Y1674" s="60" t="s">
        <v>1383</v>
      </c>
      <c r="Z1674" s="60" t="s">
        <v>217</v>
      </c>
      <c r="AA1674" s="60"/>
      <c r="AB1674" s="61">
        <v>4.7537999999999997E-2</v>
      </c>
      <c r="AC1674" s="62">
        <v>4.7537999999999997E-2</v>
      </c>
      <c r="AF1674" s="63"/>
      <c r="AG1674" s="64" t="s">
        <v>1362</v>
      </c>
      <c r="AH1674" s="64"/>
      <c r="AI1674" s="65">
        <v>1.2718199999999999E-3</v>
      </c>
      <c r="AJ1674" s="66">
        <v>1.2718199999999999E-3</v>
      </c>
    </row>
    <row r="1675" spans="25:36" ht="15.75" customHeight="1">
      <c r="Y1675" s="60" t="s">
        <v>1822</v>
      </c>
      <c r="Z1675" s="55"/>
      <c r="AA1675" s="60"/>
      <c r="AB1675" s="61">
        <v>4.7537999999999997E-2</v>
      </c>
      <c r="AC1675" s="62">
        <v>4.7537999999999997E-2</v>
      </c>
      <c r="AF1675" s="63"/>
      <c r="AG1675" s="64" t="s">
        <v>1046</v>
      </c>
      <c r="AH1675" s="64"/>
      <c r="AI1675" s="65">
        <v>1.2372699999999999E-3</v>
      </c>
      <c r="AJ1675" s="66">
        <v>1.2372699999999999E-3</v>
      </c>
    </row>
    <row r="1676" spans="25:36" ht="15.75" customHeight="1">
      <c r="Y1676" s="60" t="s">
        <v>1023</v>
      </c>
      <c r="Z1676" s="60" t="s">
        <v>244</v>
      </c>
      <c r="AA1676" s="60"/>
      <c r="AB1676" s="61">
        <v>3.5425499999999999E-2</v>
      </c>
      <c r="AC1676" s="62">
        <v>3.5425499999999999E-2</v>
      </c>
      <c r="AF1676" s="63"/>
      <c r="AG1676" s="64" t="s">
        <v>1209</v>
      </c>
      <c r="AH1676" s="64"/>
      <c r="AI1676" s="65">
        <v>1.2282599999999999E-3</v>
      </c>
      <c r="AJ1676" s="66">
        <v>1.2282599999999999E-3</v>
      </c>
    </row>
    <row r="1677" spans="25:36" ht="15.75" customHeight="1">
      <c r="Y1677" s="63"/>
      <c r="Z1677" s="64" t="s">
        <v>202</v>
      </c>
      <c r="AA1677" s="64"/>
      <c r="AB1677" s="65">
        <v>1.023101E-2</v>
      </c>
      <c r="AC1677" s="66">
        <v>1.023101E-2</v>
      </c>
      <c r="AF1677" s="63"/>
      <c r="AG1677" s="64" t="s">
        <v>991</v>
      </c>
      <c r="AH1677" s="64"/>
      <c r="AI1677" s="65">
        <v>1.2282599999999999E-3</v>
      </c>
      <c r="AJ1677" s="66">
        <v>1.2282599999999999E-3</v>
      </c>
    </row>
    <row r="1678" spans="25:36" ht="15.75" customHeight="1">
      <c r="Y1678" s="60" t="s">
        <v>1461</v>
      </c>
      <c r="Z1678" s="55"/>
      <c r="AA1678" s="60"/>
      <c r="AB1678" s="61">
        <v>4.5656509999999997E-2</v>
      </c>
      <c r="AC1678" s="62">
        <v>4.5656509999999997E-2</v>
      </c>
      <c r="AF1678" s="63"/>
      <c r="AG1678" s="64" t="s">
        <v>989</v>
      </c>
      <c r="AH1678" s="64"/>
      <c r="AI1678" s="65">
        <v>1.1898099999999999E-3</v>
      </c>
      <c r="AJ1678" s="66">
        <v>1.1898099999999999E-3</v>
      </c>
    </row>
    <row r="1679" spans="25:36" ht="15.75" customHeight="1">
      <c r="Y1679" s="60" t="s">
        <v>1012</v>
      </c>
      <c r="Z1679" s="60" t="s">
        <v>244</v>
      </c>
      <c r="AA1679" s="60"/>
      <c r="AB1679" s="61">
        <v>3.7866300000000006E-2</v>
      </c>
      <c r="AC1679" s="62">
        <v>3.7866300000000006E-2</v>
      </c>
      <c r="AF1679" s="63"/>
      <c r="AG1679" s="64" t="s">
        <v>1212</v>
      </c>
      <c r="AH1679" s="64"/>
      <c r="AI1679" s="65">
        <v>1.1264999999999999E-3</v>
      </c>
      <c r="AJ1679" s="66">
        <v>1.1264999999999999E-3</v>
      </c>
    </row>
    <row r="1680" spans="25:36" ht="15.75" customHeight="1">
      <c r="Y1680" s="63"/>
      <c r="Z1680" s="64" t="s">
        <v>202</v>
      </c>
      <c r="AA1680" s="64"/>
      <c r="AB1680" s="65">
        <v>4.5590100000000005E-3</v>
      </c>
      <c r="AC1680" s="66">
        <v>4.5590100000000005E-3</v>
      </c>
      <c r="AF1680" s="63"/>
      <c r="AG1680" s="64" t="s">
        <v>1219</v>
      </c>
      <c r="AH1680" s="64"/>
      <c r="AI1680" s="65">
        <v>1.0975899999999999E-3</v>
      </c>
      <c r="AJ1680" s="66">
        <v>1.0975899999999999E-3</v>
      </c>
    </row>
    <row r="1681" spans="25:36" ht="15.75" customHeight="1">
      <c r="Y1681" s="63"/>
      <c r="Z1681" s="64" t="s">
        <v>193</v>
      </c>
      <c r="AA1681" s="64"/>
      <c r="AB1681" s="65">
        <v>2.2739699999999997E-3</v>
      </c>
      <c r="AC1681" s="66">
        <v>2.2739699999999997E-3</v>
      </c>
      <c r="AF1681" s="63"/>
      <c r="AG1681" s="64" t="s">
        <v>1054</v>
      </c>
      <c r="AH1681" s="64"/>
      <c r="AI1681" s="65">
        <v>1.09684E-3</v>
      </c>
      <c r="AJ1681" s="66">
        <v>1.09684E-3</v>
      </c>
    </row>
    <row r="1682" spans="25:36" ht="15.75" customHeight="1">
      <c r="Y1682" s="63"/>
      <c r="Z1682" s="64" t="s">
        <v>217</v>
      </c>
      <c r="AA1682" s="64"/>
      <c r="AB1682" s="65">
        <v>8.5500000000000005E-5</v>
      </c>
      <c r="AC1682" s="66">
        <v>8.5500000000000005E-5</v>
      </c>
      <c r="AF1682" s="63"/>
      <c r="AG1682" s="64" t="s">
        <v>1343</v>
      </c>
      <c r="AH1682" s="64"/>
      <c r="AI1682" s="65">
        <v>1.0589100000000001E-3</v>
      </c>
      <c r="AJ1682" s="66">
        <v>1.0589100000000001E-3</v>
      </c>
    </row>
    <row r="1683" spans="25:36" ht="15.75" customHeight="1">
      <c r="Y1683" s="63"/>
      <c r="Z1683" s="64" t="s">
        <v>61</v>
      </c>
      <c r="AA1683" s="64"/>
      <c r="AB1683" s="65">
        <v>1.56E-5</v>
      </c>
      <c r="AC1683" s="66">
        <v>1.56E-5</v>
      </c>
      <c r="AF1683" s="63"/>
      <c r="AG1683" s="64" t="s">
        <v>904</v>
      </c>
      <c r="AH1683" s="64"/>
      <c r="AI1683" s="65">
        <v>1.0514000000000001E-3</v>
      </c>
      <c r="AJ1683" s="66">
        <v>1.0514000000000001E-3</v>
      </c>
    </row>
    <row r="1684" spans="25:36" ht="15.75" customHeight="1">
      <c r="Y1684" s="63"/>
      <c r="Z1684" s="64" t="s">
        <v>87</v>
      </c>
      <c r="AA1684" s="64"/>
      <c r="AB1684" s="65">
        <v>1.116E-5</v>
      </c>
      <c r="AC1684" s="66">
        <v>1.116E-5</v>
      </c>
      <c r="AF1684" s="63"/>
      <c r="AG1684" s="64" t="s">
        <v>1380</v>
      </c>
      <c r="AH1684" s="64"/>
      <c r="AI1684" s="65">
        <v>9.3417000000000001E-4</v>
      </c>
      <c r="AJ1684" s="66">
        <v>9.3417000000000001E-4</v>
      </c>
    </row>
    <row r="1685" spans="25:36" ht="15.75" customHeight="1">
      <c r="Y1685" s="63"/>
      <c r="Z1685" s="64" t="s">
        <v>161</v>
      </c>
      <c r="AA1685" s="64"/>
      <c r="AB1685" s="65">
        <v>9.6099999999999995E-6</v>
      </c>
      <c r="AC1685" s="66">
        <v>9.6099999999999995E-6</v>
      </c>
      <c r="AF1685" s="63"/>
      <c r="AG1685" s="64" t="s">
        <v>964</v>
      </c>
      <c r="AH1685" s="64"/>
      <c r="AI1685" s="65">
        <v>9.2973999999999997E-4</v>
      </c>
      <c r="AJ1685" s="66">
        <v>9.2973999999999997E-4</v>
      </c>
    </row>
    <row r="1686" spans="25:36" ht="15.75" customHeight="1">
      <c r="Y1686" s="60" t="s">
        <v>1690</v>
      </c>
      <c r="Z1686" s="55"/>
      <c r="AA1686" s="60"/>
      <c r="AB1686" s="61">
        <v>4.4821150000000011E-2</v>
      </c>
      <c r="AC1686" s="62">
        <v>4.4821150000000011E-2</v>
      </c>
      <c r="AF1686" s="63"/>
      <c r="AG1686" s="64" t="s">
        <v>947</v>
      </c>
      <c r="AH1686" s="64"/>
      <c r="AI1686" s="65">
        <v>8.3226000000000003E-4</v>
      </c>
      <c r="AJ1686" s="66">
        <v>8.3226000000000003E-4</v>
      </c>
    </row>
    <row r="1687" spans="25:36" ht="15.75" customHeight="1">
      <c r="Y1687" s="60" t="s">
        <v>1216</v>
      </c>
      <c r="Z1687" s="60" t="s">
        <v>217</v>
      </c>
      <c r="AA1687" s="60"/>
      <c r="AB1687" s="61">
        <v>4.3143300000000002E-2</v>
      </c>
      <c r="AC1687" s="62">
        <v>4.3143300000000002E-2</v>
      </c>
      <c r="AF1687" s="63"/>
      <c r="AG1687" s="64" t="s">
        <v>1257</v>
      </c>
      <c r="AH1687" s="64"/>
      <c r="AI1687" s="65">
        <v>7.5100000000000004E-4</v>
      </c>
      <c r="AJ1687" s="66">
        <v>7.5100000000000004E-4</v>
      </c>
    </row>
    <row r="1688" spans="25:36" ht="15.75" customHeight="1">
      <c r="Y1688" s="60" t="s">
        <v>1832</v>
      </c>
      <c r="Z1688" s="55"/>
      <c r="AA1688" s="60"/>
      <c r="AB1688" s="61">
        <v>4.3143300000000002E-2</v>
      </c>
      <c r="AC1688" s="62">
        <v>4.3143300000000002E-2</v>
      </c>
      <c r="AF1688" s="63"/>
      <c r="AG1688" s="64" t="s">
        <v>1061</v>
      </c>
      <c r="AH1688" s="64"/>
      <c r="AI1688" s="65">
        <v>7.5100000000000004E-4</v>
      </c>
      <c r="AJ1688" s="66">
        <v>7.5100000000000004E-4</v>
      </c>
    </row>
    <row r="1689" spans="25:36" ht="15.75" customHeight="1">
      <c r="Y1689" s="60" t="s">
        <v>1080</v>
      </c>
      <c r="Z1689" s="60" t="s">
        <v>217</v>
      </c>
      <c r="AA1689" s="60"/>
      <c r="AB1689" s="61">
        <v>4.2664500000000001E-2</v>
      </c>
      <c r="AC1689" s="62">
        <v>4.2664500000000001E-2</v>
      </c>
      <c r="AF1689" s="63"/>
      <c r="AG1689" s="64" t="s">
        <v>1228</v>
      </c>
      <c r="AH1689" s="64"/>
      <c r="AI1689" s="65">
        <v>6.5689999999999998E-4</v>
      </c>
      <c r="AJ1689" s="66">
        <v>6.5689999999999998E-4</v>
      </c>
    </row>
    <row r="1690" spans="25:36" ht="15.75" customHeight="1">
      <c r="Y1690" s="60" t="s">
        <v>1835</v>
      </c>
      <c r="Z1690" s="55"/>
      <c r="AA1690" s="60"/>
      <c r="AB1690" s="61">
        <v>4.2664500000000001E-2</v>
      </c>
      <c r="AC1690" s="62">
        <v>4.2664500000000001E-2</v>
      </c>
      <c r="AF1690" s="63"/>
      <c r="AG1690" s="64" t="s">
        <v>1158</v>
      </c>
      <c r="AH1690" s="64"/>
      <c r="AI1690" s="65">
        <v>6.4586000000000005E-4</v>
      </c>
      <c r="AJ1690" s="66">
        <v>6.4586000000000005E-4</v>
      </c>
    </row>
    <row r="1691" spans="25:36" ht="15.75" customHeight="1">
      <c r="Y1691" s="60" t="s">
        <v>1284</v>
      </c>
      <c r="Z1691" s="60" t="s">
        <v>244</v>
      </c>
      <c r="AA1691" s="60"/>
      <c r="AB1691" s="61">
        <v>3.1740570000000003E-2</v>
      </c>
      <c r="AC1691" s="62">
        <v>3.1740570000000003E-2</v>
      </c>
      <c r="AF1691" s="63"/>
      <c r="AG1691" s="64" t="s">
        <v>1410</v>
      </c>
      <c r="AH1691" s="64"/>
      <c r="AI1691" s="65">
        <v>4.8244E-4</v>
      </c>
      <c r="AJ1691" s="66">
        <v>4.8244E-4</v>
      </c>
    </row>
    <row r="1692" spans="25:36" ht="15.75" customHeight="1">
      <c r="Y1692" s="63"/>
      <c r="Z1692" s="64" t="s">
        <v>202</v>
      </c>
      <c r="AA1692" s="64"/>
      <c r="AB1692" s="65">
        <v>2.9023499999999997E-3</v>
      </c>
      <c r="AC1692" s="66">
        <v>2.9023499999999997E-3</v>
      </c>
      <c r="AF1692" s="63"/>
      <c r="AG1692" s="64" t="s">
        <v>1148</v>
      </c>
      <c r="AH1692" s="64"/>
      <c r="AI1692" s="65">
        <v>4.4166000000000002E-4</v>
      </c>
      <c r="AJ1692" s="66">
        <v>4.4166000000000002E-4</v>
      </c>
    </row>
    <row r="1693" spans="25:36" ht="15.75" customHeight="1">
      <c r="Y1693" s="63"/>
      <c r="Z1693" s="64" t="s">
        <v>217</v>
      </c>
      <c r="AA1693" s="64"/>
      <c r="AB1693" s="65">
        <v>2.5000199999999999E-3</v>
      </c>
      <c r="AC1693" s="66">
        <v>2.5000199999999999E-3</v>
      </c>
      <c r="AF1693" s="63"/>
      <c r="AG1693" s="64" t="s">
        <v>1258</v>
      </c>
      <c r="AH1693" s="64"/>
      <c r="AI1693" s="65">
        <v>3.3397E-4</v>
      </c>
      <c r="AJ1693" s="66">
        <v>3.3397E-4</v>
      </c>
    </row>
    <row r="1694" spans="25:36" ht="15.75" customHeight="1">
      <c r="Y1694" s="63"/>
      <c r="Z1694" s="64" t="s">
        <v>310</v>
      </c>
      <c r="AA1694" s="64"/>
      <c r="AB1694" s="65">
        <v>2.4529899999999999E-3</v>
      </c>
      <c r="AC1694" s="66">
        <v>2.4529899999999999E-3</v>
      </c>
      <c r="AF1694" s="63"/>
      <c r="AG1694" s="64" t="s">
        <v>930</v>
      </c>
      <c r="AH1694" s="64"/>
      <c r="AI1694" s="65">
        <v>3.3325E-4</v>
      </c>
      <c r="AJ1694" s="66">
        <v>3.3325E-4</v>
      </c>
    </row>
    <row r="1695" spans="25:36" ht="15.75" customHeight="1">
      <c r="Y1695" s="63"/>
      <c r="Z1695" s="64" t="s">
        <v>193</v>
      </c>
      <c r="AA1695" s="64"/>
      <c r="AB1695" s="65">
        <v>1.15138E-3</v>
      </c>
      <c r="AC1695" s="66">
        <v>1.15138E-3</v>
      </c>
      <c r="AF1695" s="63"/>
      <c r="AG1695" s="64" t="s">
        <v>975</v>
      </c>
      <c r="AH1695" s="64"/>
      <c r="AI1695" s="65">
        <v>2.8756000000000002E-4</v>
      </c>
      <c r="AJ1695" s="66">
        <v>2.8756000000000002E-4</v>
      </c>
    </row>
    <row r="1696" spans="25:36" ht="15.75" customHeight="1">
      <c r="Y1696" s="63"/>
      <c r="Z1696" s="64" t="s">
        <v>61</v>
      </c>
      <c r="AA1696" s="64"/>
      <c r="AB1696" s="65">
        <v>8.1660000000000001E-4</v>
      </c>
      <c r="AC1696" s="66">
        <v>8.1660000000000001E-4</v>
      </c>
      <c r="AF1696" s="63"/>
      <c r="AG1696" s="64" t="s">
        <v>1116</v>
      </c>
      <c r="AH1696" s="64"/>
      <c r="AI1696" s="65">
        <v>2.4594999999999999E-4</v>
      </c>
      <c r="AJ1696" s="66">
        <v>2.4594999999999999E-4</v>
      </c>
    </row>
    <row r="1697" spans="25:36" ht="15.75" customHeight="1">
      <c r="Y1697" s="63"/>
      <c r="Z1697" s="64" t="s">
        <v>128</v>
      </c>
      <c r="AA1697" s="64"/>
      <c r="AB1697" s="65">
        <v>5.1000000000000004E-4</v>
      </c>
      <c r="AC1697" s="66">
        <v>5.1000000000000004E-4</v>
      </c>
      <c r="AF1697" s="63"/>
      <c r="AG1697" s="64" t="s">
        <v>1337</v>
      </c>
      <c r="AH1697" s="64"/>
      <c r="AI1697" s="65">
        <v>2.2266999999999998E-4</v>
      </c>
      <c r="AJ1697" s="66">
        <v>2.2266999999999998E-4</v>
      </c>
    </row>
    <row r="1698" spans="25:36" ht="15.75" customHeight="1">
      <c r="Y1698" s="63"/>
      <c r="Z1698" s="64" t="s">
        <v>167</v>
      </c>
      <c r="AA1698" s="64"/>
      <c r="AB1698" s="65">
        <v>2.9100000000000003E-4</v>
      </c>
      <c r="AC1698" s="66">
        <v>2.9100000000000003E-4</v>
      </c>
      <c r="AF1698" s="63"/>
      <c r="AG1698" s="64" t="s">
        <v>1138</v>
      </c>
      <c r="AH1698" s="64"/>
      <c r="AI1698" s="65">
        <v>2.1704E-4</v>
      </c>
      <c r="AJ1698" s="66">
        <v>2.1704E-4</v>
      </c>
    </row>
    <row r="1699" spans="25:36" ht="15.75" customHeight="1">
      <c r="Y1699" s="60" t="s">
        <v>1703</v>
      </c>
      <c r="Z1699" s="55"/>
      <c r="AA1699" s="60"/>
      <c r="AB1699" s="61">
        <v>4.2364910000000006E-2</v>
      </c>
      <c r="AC1699" s="62">
        <v>4.2364910000000006E-2</v>
      </c>
      <c r="AF1699" s="63"/>
      <c r="AG1699" s="64" t="s">
        <v>995</v>
      </c>
      <c r="AH1699" s="64"/>
      <c r="AI1699" s="65">
        <v>1.3743000000000002E-4</v>
      </c>
      <c r="AJ1699" s="66">
        <v>1.3743000000000002E-4</v>
      </c>
    </row>
    <row r="1700" spans="25:36" ht="15.75" customHeight="1">
      <c r="Y1700" s="60" t="s">
        <v>1024</v>
      </c>
      <c r="Z1700" s="60" t="s">
        <v>217</v>
      </c>
      <c r="AA1700" s="60"/>
      <c r="AB1700" s="61">
        <v>3.1463999999999999E-2</v>
      </c>
      <c r="AC1700" s="62">
        <v>3.1463999999999999E-2</v>
      </c>
      <c r="AF1700" s="63"/>
      <c r="AG1700" s="64" t="s">
        <v>1188</v>
      </c>
      <c r="AH1700" s="64"/>
      <c r="AI1700" s="65">
        <v>1.3315000000000001E-4</v>
      </c>
      <c r="AJ1700" s="66">
        <v>1.3315000000000001E-4</v>
      </c>
    </row>
    <row r="1701" spans="25:36" ht="15.75" customHeight="1">
      <c r="Y1701" s="63"/>
      <c r="Z1701" s="64" t="s">
        <v>244</v>
      </c>
      <c r="AA1701" s="64"/>
      <c r="AB1701" s="65">
        <v>1.0508999999999999E-2</v>
      </c>
      <c r="AC1701" s="66">
        <v>1.0508999999999999E-2</v>
      </c>
      <c r="AF1701" s="63"/>
      <c r="AG1701" s="64" t="s">
        <v>1123</v>
      </c>
      <c r="AH1701" s="64"/>
      <c r="AI1701" s="65">
        <v>1.2106E-4</v>
      </c>
      <c r="AJ1701" s="66">
        <v>1.2106E-4</v>
      </c>
    </row>
    <row r="1702" spans="25:36" ht="15.75" customHeight="1">
      <c r="Y1702" s="60" t="s">
        <v>1769</v>
      </c>
      <c r="Z1702" s="55"/>
      <c r="AA1702" s="60"/>
      <c r="AB1702" s="61">
        <v>4.1972999999999996E-2</v>
      </c>
      <c r="AC1702" s="62">
        <v>4.1972999999999996E-2</v>
      </c>
      <c r="AF1702" s="63"/>
      <c r="AG1702" s="64" t="s">
        <v>1021</v>
      </c>
      <c r="AH1702" s="64"/>
      <c r="AI1702" s="65">
        <v>1.1115E-4</v>
      </c>
      <c r="AJ1702" s="66">
        <v>1.1115E-4</v>
      </c>
    </row>
    <row r="1703" spans="25:36" ht="15.75" customHeight="1">
      <c r="Y1703" s="60" t="s">
        <v>1032</v>
      </c>
      <c r="Z1703" s="60" t="s">
        <v>244</v>
      </c>
      <c r="AA1703" s="60"/>
      <c r="AB1703" s="61">
        <v>4.1866500000000001E-2</v>
      </c>
      <c r="AC1703" s="62">
        <v>4.1866500000000001E-2</v>
      </c>
      <c r="AF1703" s="63"/>
      <c r="AG1703" s="64" t="s">
        <v>1317</v>
      </c>
      <c r="AH1703" s="64"/>
      <c r="AI1703" s="65">
        <v>7.5099999999999996E-5</v>
      </c>
      <c r="AJ1703" s="66">
        <v>7.5099999999999996E-5</v>
      </c>
    </row>
    <row r="1704" spans="25:36" ht="15.75" customHeight="1">
      <c r="Y1704" s="60" t="s">
        <v>1716</v>
      </c>
      <c r="Z1704" s="55"/>
      <c r="AA1704" s="60"/>
      <c r="AB1704" s="61">
        <v>4.1866500000000001E-2</v>
      </c>
      <c r="AC1704" s="62">
        <v>4.1866500000000001E-2</v>
      </c>
      <c r="AF1704" s="63"/>
      <c r="AG1704" s="64" t="s">
        <v>1062</v>
      </c>
      <c r="AH1704" s="64"/>
      <c r="AI1704" s="65">
        <v>7.5099999999999996E-5</v>
      </c>
      <c r="AJ1704" s="66">
        <v>7.5099999999999996E-5</v>
      </c>
    </row>
    <row r="1705" spans="25:36" ht="15.75" customHeight="1">
      <c r="Y1705" s="60" t="s">
        <v>1309</v>
      </c>
      <c r="Z1705" s="60" t="s">
        <v>87</v>
      </c>
      <c r="AA1705" s="60"/>
      <c r="AB1705" s="61">
        <v>4.133146E-2</v>
      </c>
      <c r="AC1705" s="62">
        <v>4.133146E-2</v>
      </c>
      <c r="AF1705" s="63"/>
      <c r="AG1705" s="64" t="s">
        <v>1390</v>
      </c>
      <c r="AH1705" s="64"/>
      <c r="AI1705" s="65">
        <v>5.2799999999999996E-5</v>
      </c>
      <c r="AJ1705" s="66">
        <v>5.2799999999999996E-5</v>
      </c>
    </row>
    <row r="1706" spans="25:36" ht="15.75" customHeight="1">
      <c r="Y1706" s="60" t="s">
        <v>1742</v>
      </c>
      <c r="Z1706" s="55"/>
      <c r="AA1706" s="60"/>
      <c r="AB1706" s="61">
        <v>4.133146E-2</v>
      </c>
      <c r="AC1706" s="62">
        <v>4.133146E-2</v>
      </c>
      <c r="AF1706" s="63"/>
      <c r="AG1706" s="64" t="s">
        <v>982</v>
      </c>
      <c r="AH1706" s="64"/>
      <c r="AI1706" s="65">
        <v>3.7929999999999998E-5</v>
      </c>
      <c r="AJ1706" s="66">
        <v>3.7929999999999998E-5</v>
      </c>
    </row>
    <row r="1707" spans="25:36" ht="15.75" customHeight="1">
      <c r="Y1707" s="60" t="s">
        <v>1397</v>
      </c>
      <c r="Z1707" s="60" t="s">
        <v>217</v>
      </c>
      <c r="AA1707" s="60"/>
      <c r="AB1707" s="61">
        <v>4.104E-2</v>
      </c>
      <c r="AC1707" s="62">
        <v>4.104E-2</v>
      </c>
      <c r="AF1707" s="63"/>
      <c r="AG1707" s="64" t="s">
        <v>1016</v>
      </c>
      <c r="AH1707" s="64"/>
      <c r="AI1707" s="65">
        <v>3.7549999999999998E-5</v>
      </c>
      <c r="AJ1707" s="66">
        <v>3.7549999999999998E-5</v>
      </c>
    </row>
    <row r="1708" spans="25:36" ht="15.75" customHeight="1">
      <c r="Y1708" s="60" t="s">
        <v>1837</v>
      </c>
      <c r="Z1708" s="55"/>
      <c r="AA1708" s="60"/>
      <c r="AB1708" s="61">
        <v>4.104E-2</v>
      </c>
      <c r="AC1708" s="62">
        <v>4.104E-2</v>
      </c>
      <c r="AF1708" s="63"/>
      <c r="AG1708" s="64" t="s">
        <v>1149</v>
      </c>
      <c r="AH1708" s="64"/>
      <c r="AI1708" s="65">
        <v>3.4399999999999996E-5</v>
      </c>
      <c r="AJ1708" s="66">
        <v>3.4399999999999996E-5</v>
      </c>
    </row>
    <row r="1709" spans="25:36" ht="15.75" customHeight="1">
      <c r="Y1709" s="60" t="s">
        <v>1261</v>
      </c>
      <c r="Z1709" s="60" t="s">
        <v>244</v>
      </c>
      <c r="AA1709" s="60"/>
      <c r="AB1709" s="61">
        <v>4.0530839999999999E-2</v>
      </c>
      <c r="AC1709" s="62">
        <v>4.0530839999999999E-2</v>
      </c>
      <c r="AF1709" s="63"/>
      <c r="AG1709" s="64" t="s">
        <v>884</v>
      </c>
      <c r="AH1709" s="64"/>
      <c r="AI1709" s="65">
        <v>3.004E-5</v>
      </c>
      <c r="AJ1709" s="66">
        <v>3.004E-5</v>
      </c>
    </row>
    <row r="1710" spans="25:36" ht="15.75" customHeight="1">
      <c r="Y1710" s="60" t="s">
        <v>1718</v>
      </c>
      <c r="Z1710" s="55"/>
      <c r="AA1710" s="60"/>
      <c r="AB1710" s="61">
        <v>4.0530839999999999E-2</v>
      </c>
      <c r="AC1710" s="62">
        <v>4.0530839999999999E-2</v>
      </c>
      <c r="AF1710" s="63"/>
      <c r="AG1710" s="64" t="s">
        <v>945</v>
      </c>
      <c r="AH1710" s="64"/>
      <c r="AI1710" s="65">
        <v>2.951E-5</v>
      </c>
      <c r="AJ1710" s="66">
        <v>2.951E-5</v>
      </c>
    </row>
    <row r="1711" spans="25:36" ht="15.75" customHeight="1">
      <c r="Y1711" s="60" t="s">
        <v>1150</v>
      </c>
      <c r="Z1711" s="60" t="s">
        <v>172</v>
      </c>
      <c r="AA1711" s="60"/>
      <c r="AB1711" s="61">
        <v>2.5895209999999998E-2</v>
      </c>
      <c r="AC1711" s="62">
        <v>2.5895209999999998E-2</v>
      </c>
      <c r="AF1711" s="63"/>
      <c r="AG1711" s="64" t="s">
        <v>1037</v>
      </c>
      <c r="AH1711" s="64"/>
      <c r="AI1711" s="65">
        <v>2.906E-5</v>
      </c>
      <c r="AJ1711" s="66">
        <v>2.906E-5</v>
      </c>
    </row>
    <row r="1712" spans="25:36" ht="15.75" customHeight="1">
      <c r="Y1712" s="63"/>
      <c r="Z1712" s="64" t="s">
        <v>217</v>
      </c>
      <c r="AA1712" s="64"/>
      <c r="AB1712" s="65">
        <v>1.4545260000000001E-2</v>
      </c>
      <c r="AC1712" s="66">
        <v>1.4545260000000001E-2</v>
      </c>
      <c r="AF1712" s="63"/>
      <c r="AG1712" s="64" t="s">
        <v>1344</v>
      </c>
      <c r="AH1712" s="64"/>
      <c r="AI1712" s="65">
        <v>1.7420000000000003E-5</v>
      </c>
      <c r="AJ1712" s="66">
        <v>1.7420000000000003E-5</v>
      </c>
    </row>
    <row r="1713" spans="25:36" ht="15.75" customHeight="1">
      <c r="Y1713" s="60" t="s">
        <v>1874</v>
      </c>
      <c r="Z1713" s="55"/>
      <c r="AA1713" s="60"/>
      <c r="AB1713" s="61">
        <v>4.0440469999999999E-2</v>
      </c>
      <c r="AC1713" s="62">
        <v>4.0440469999999999E-2</v>
      </c>
      <c r="AF1713" s="63"/>
      <c r="AG1713" s="64" t="s">
        <v>883</v>
      </c>
      <c r="AH1713" s="64"/>
      <c r="AI1713" s="65">
        <v>1.149E-5</v>
      </c>
      <c r="AJ1713" s="66">
        <v>1.149E-5</v>
      </c>
    </row>
    <row r="1714" spans="25:36" ht="15.75" customHeight="1">
      <c r="Y1714" s="60" t="s">
        <v>982</v>
      </c>
      <c r="Z1714" s="60" t="s">
        <v>244</v>
      </c>
      <c r="AA1714" s="60"/>
      <c r="AB1714" s="61">
        <v>1.7814449999999999E-2</v>
      </c>
      <c r="AC1714" s="62">
        <v>1.7814449999999999E-2</v>
      </c>
      <c r="AF1714" s="63"/>
      <c r="AG1714" s="64" t="s">
        <v>1013</v>
      </c>
      <c r="AH1714" s="64"/>
      <c r="AI1714" s="65">
        <v>7.5100000000000001E-6</v>
      </c>
      <c r="AJ1714" s="66">
        <v>7.5100000000000001E-6</v>
      </c>
    </row>
    <row r="1715" spans="25:36" ht="15.75" customHeight="1">
      <c r="Y1715" s="63"/>
      <c r="Z1715" s="64" t="s">
        <v>217</v>
      </c>
      <c r="AA1715" s="64"/>
      <c r="AB1715" s="65">
        <v>9.3468600000000002E-3</v>
      </c>
      <c r="AC1715" s="66">
        <v>9.3468600000000002E-3</v>
      </c>
      <c r="AF1715" s="63"/>
      <c r="AG1715" s="64" t="s">
        <v>892</v>
      </c>
      <c r="AH1715" s="64"/>
      <c r="AI1715" s="65">
        <v>7.5100000000000001E-6</v>
      </c>
      <c r="AJ1715" s="66">
        <v>7.5100000000000001E-6</v>
      </c>
    </row>
    <row r="1716" spans="25:36" ht="15.75" customHeight="1">
      <c r="Y1716" s="63"/>
      <c r="Z1716" s="64" t="s">
        <v>202</v>
      </c>
      <c r="AA1716" s="64"/>
      <c r="AB1716" s="65">
        <v>5.9973400000000003E-3</v>
      </c>
      <c r="AC1716" s="66">
        <v>5.9973400000000003E-3</v>
      </c>
      <c r="AF1716" s="63"/>
      <c r="AG1716" s="64" t="s">
        <v>1204</v>
      </c>
      <c r="AH1716" s="64"/>
      <c r="AI1716" s="65">
        <v>7.5100000000000001E-6</v>
      </c>
      <c r="AJ1716" s="66">
        <v>7.5100000000000001E-6</v>
      </c>
    </row>
    <row r="1717" spans="25:36" ht="15.75" customHeight="1">
      <c r="Y1717" s="63"/>
      <c r="Z1717" s="64" t="s">
        <v>128</v>
      </c>
      <c r="AA1717" s="64"/>
      <c r="AB1717" s="65">
        <v>4.7307600000000005E-3</v>
      </c>
      <c r="AC1717" s="66">
        <v>4.7307600000000005E-3</v>
      </c>
      <c r="AF1717" s="60" t="s">
        <v>1436</v>
      </c>
      <c r="AG1717" s="55"/>
      <c r="AH1717" s="60"/>
      <c r="AI1717" s="61">
        <v>4.840351120000002</v>
      </c>
      <c r="AJ1717" s="62">
        <v>4.840351120000002</v>
      </c>
    </row>
    <row r="1718" spans="25:36" ht="15.75" customHeight="1">
      <c r="Y1718" s="63"/>
      <c r="Z1718" s="64" t="s">
        <v>53</v>
      </c>
      <c r="AA1718" s="64"/>
      <c r="AB1718" s="65">
        <v>1.2127500000000001E-3</v>
      </c>
      <c r="AC1718" s="66">
        <v>1.2127500000000001E-3</v>
      </c>
      <c r="AF1718" s="60" t="s">
        <v>53</v>
      </c>
      <c r="AG1718" s="60" t="s">
        <v>1380</v>
      </c>
      <c r="AH1718" s="60"/>
      <c r="AI1718" s="61">
        <v>1.7703067700000001</v>
      </c>
      <c r="AJ1718" s="62">
        <v>1.7703067700000001</v>
      </c>
    </row>
    <row r="1719" spans="25:36" ht="15.75" customHeight="1">
      <c r="Y1719" s="63"/>
      <c r="Z1719" s="64" t="s">
        <v>38</v>
      </c>
      <c r="AA1719" s="64"/>
      <c r="AB1719" s="65">
        <v>9.2551999999999999E-4</v>
      </c>
      <c r="AC1719" s="66">
        <v>9.2551999999999999E-4</v>
      </c>
      <c r="AF1719" s="63"/>
      <c r="AG1719" s="64" t="s">
        <v>2075</v>
      </c>
      <c r="AH1719" s="64"/>
      <c r="AI1719" s="65">
        <v>0.66688419999999993</v>
      </c>
      <c r="AJ1719" s="66">
        <v>0.66688419999999993</v>
      </c>
    </row>
    <row r="1720" spans="25:36" ht="15.75" customHeight="1">
      <c r="Y1720" s="63"/>
      <c r="Z1720" s="64" t="s">
        <v>120</v>
      </c>
      <c r="AA1720" s="64"/>
      <c r="AB1720" s="65">
        <v>2.4719999999999999E-4</v>
      </c>
      <c r="AC1720" s="66">
        <v>2.4719999999999999E-4</v>
      </c>
      <c r="AF1720" s="63"/>
      <c r="AG1720" s="64" t="s">
        <v>1073</v>
      </c>
      <c r="AH1720" s="64"/>
      <c r="AI1720" s="65">
        <v>0.33234806</v>
      </c>
      <c r="AJ1720" s="66">
        <v>0.33234806</v>
      </c>
    </row>
    <row r="1721" spans="25:36" ht="15.75" customHeight="1">
      <c r="Y1721" s="63"/>
      <c r="Z1721" s="64" t="s">
        <v>138</v>
      </c>
      <c r="AA1721" s="64"/>
      <c r="AB1721" s="65">
        <v>3.7929999999999998E-5</v>
      </c>
      <c r="AC1721" s="66">
        <v>3.7929999999999998E-5</v>
      </c>
      <c r="AF1721" s="63"/>
      <c r="AG1721" s="64" t="s">
        <v>952</v>
      </c>
      <c r="AH1721" s="64"/>
      <c r="AI1721" s="65">
        <v>0.22104145</v>
      </c>
      <c r="AJ1721" s="66">
        <v>0.22104145</v>
      </c>
    </row>
    <row r="1722" spans="25:36" ht="15.75" customHeight="1">
      <c r="Y1722" s="63"/>
      <c r="Z1722" s="64" t="s">
        <v>45</v>
      </c>
      <c r="AA1722" s="64"/>
      <c r="AB1722" s="65">
        <v>1.6200000000000001E-5</v>
      </c>
      <c r="AC1722" s="66">
        <v>1.6200000000000001E-5</v>
      </c>
      <c r="AF1722" s="63"/>
      <c r="AG1722" s="64" t="s">
        <v>1145</v>
      </c>
      <c r="AH1722" s="64"/>
      <c r="AI1722" s="65">
        <v>0.16658775000000001</v>
      </c>
      <c r="AJ1722" s="66">
        <v>0.16658775000000001</v>
      </c>
    </row>
    <row r="1723" spans="25:36" ht="15.75" customHeight="1">
      <c r="Y1723" s="60" t="s">
        <v>1697</v>
      </c>
      <c r="Z1723" s="55"/>
      <c r="AA1723" s="60"/>
      <c r="AB1723" s="61">
        <v>4.0329010000000005E-2</v>
      </c>
      <c r="AC1723" s="62">
        <v>4.0329010000000005E-2</v>
      </c>
      <c r="AF1723" s="63"/>
      <c r="AG1723" s="64" t="s">
        <v>1372</v>
      </c>
      <c r="AH1723" s="64"/>
      <c r="AI1723" s="65">
        <v>0.12873525</v>
      </c>
      <c r="AJ1723" s="66">
        <v>0.12873525</v>
      </c>
    </row>
    <row r="1724" spans="25:36" ht="15.75" customHeight="1">
      <c r="Y1724" s="60" t="s">
        <v>2089</v>
      </c>
      <c r="Z1724" s="60" t="s">
        <v>120</v>
      </c>
      <c r="AA1724" s="60"/>
      <c r="AB1724" s="61">
        <v>4.0169999999999997E-2</v>
      </c>
      <c r="AC1724" s="62">
        <v>4.0169999999999997E-2</v>
      </c>
      <c r="AF1724" s="63"/>
      <c r="AG1724" s="64" t="s">
        <v>1106</v>
      </c>
      <c r="AH1724" s="64"/>
      <c r="AI1724" s="65">
        <v>0.12038992</v>
      </c>
      <c r="AJ1724" s="66">
        <v>0.12038992</v>
      </c>
    </row>
    <row r="1725" spans="25:36" ht="15.75" customHeight="1">
      <c r="Y1725" s="60" t="s">
        <v>2147</v>
      </c>
      <c r="Z1725" s="55"/>
      <c r="AA1725" s="60"/>
      <c r="AB1725" s="61">
        <v>4.0169999999999997E-2</v>
      </c>
      <c r="AC1725" s="62">
        <v>4.0169999999999997E-2</v>
      </c>
      <c r="AF1725" s="63"/>
      <c r="AG1725" s="64" t="s">
        <v>1334</v>
      </c>
      <c r="AH1725" s="64"/>
      <c r="AI1725" s="65">
        <v>0.11318051</v>
      </c>
      <c r="AJ1725" s="66">
        <v>0.11318051</v>
      </c>
    </row>
    <row r="1726" spans="25:36" ht="15.75" customHeight="1">
      <c r="Y1726" s="60" t="s">
        <v>1314</v>
      </c>
      <c r="Z1726" s="60" t="s">
        <v>217</v>
      </c>
      <c r="AA1726" s="60"/>
      <c r="AB1726" s="61">
        <v>2.764728E-2</v>
      </c>
      <c r="AC1726" s="62">
        <v>2.764728E-2</v>
      </c>
      <c r="AF1726" s="63"/>
      <c r="AG1726" s="64" t="s">
        <v>1092</v>
      </c>
      <c r="AH1726" s="64"/>
      <c r="AI1726" s="65">
        <v>9.0993000000000004E-2</v>
      </c>
      <c r="AJ1726" s="66">
        <v>9.0993000000000004E-2</v>
      </c>
    </row>
    <row r="1727" spans="25:36" ht="15.75" customHeight="1">
      <c r="Y1727" s="63"/>
      <c r="Z1727" s="64" t="s">
        <v>202</v>
      </c>
      <c r="AA1727" s="64"/>
      <c r="AB1727" s="65">
        <v>1.2135950000000001E-2</v>
      </c>
      <c r="AC1727" s="66">
        <v>1.2135950000000001E-2</v>
      </c>
      <c r="AF1727" s="63"/>
      <c r="AG1727" s="64" t="s">
        <v>934</v>
      </c>
      <c r="AH1727" s="64"/>
      <c r="AI1727" s="65">
        <v>8.7979500000000002E-2</v>
      </c>
      <c r="AJ1727" s="66">
        <v>8.7979500000000002E-2</v>
      </c>
    </row>
    <row r="1728" spans="25:36" ht="15.75" customHeight="1">
      <c r="Y1728" s="60" t="s">
        <v>1667</v>
      </c>
      <c r="Z1728" s="55"/>
      <c r="AA1728" s="60"/>
      <c r="AB1728" s="61">
        <v>3.9783230000000003E-2</v>
      </c>
      <c r="AC1728" s="62">
        <v>3.9783230000000003E-2</v>
      </c>
      <c r="AF1728" s="63"/>
      <c r="AG1728" s="64" t="s">
        <v>1218</v>
      </c>
      <c r="AH1728" s="64"/>
      <c r="AI1728" s="65">
        <v>6.9676130000000003E-2</v>
      </c>
      <c r="AJ1728" s="66">
        <v>6.9676130000000003E-2</v>
      </c>
    </row>
    <row r="1729" spans="25:36" ht="15.75" customHeight="1">
      <c r="Y1729" s="60" t="s">
        <v>1399</v>
      </c>
      <c r="Z1729" s="60" t="s">
        <v>244</v>
      </c>
      <c r="AA1729" s="60"/>
      <c r="AB1729" s="61">
        <v>3.8408699999999997E-2</v>
      </c>
      <c r="AC1729" s="62">
        <v>3.8408699999999997E-2</v>
      </c>
      <c r="AF1729" s="63"/>
      <c r="AG1729" s="64" t="s">
        <v>1351</v>
      </c>
      <c r="AH1729" s="64"/>
      <c r="AI1729" s="65">
        <v>6.0299999999999999E-2</v>
      </c>
      <c r="AJ1729" s="66">
        <v>6.0299999999999999E-2</v>
      </c>
    </row>
    <row r="1730" spans="25:36" ht="15.75" customHeight="1">
      <c r="Y1730" s="60" t="s">
        <v>1722</v>
      </c>
      <c r="Z1730" s="55"/>
      <c r="AA1730" s="60"/>
      <c r="AB1730" s="61">
        <v>3.8408699999999997E-2</v>
      </c>
      <c r="AC1730" s="62">
        <v>3.8408699999999997E-2</v>
      </c>
      <c r="AF1730" s="63"/>
      <c r="AG1730" s="64" t="s">
        <v>1346</v>
      </c>
      <c r="AH1730" s="64"/>
      <c r="AI1730" s="65">
        <v>5.9574100000000005E-2</v>
      </c>
      <c r="AJ1730" s="66">
        <v>5.9574100000000005E-2</v>
      </c>
    </row>
    <row r="1731" spans="25:36" ht="15.75" customHeight="1">
      <c r="Y1731" s="60" t="s">
        <v>1266</v>
      </c>
      <c r="Z1731" s="60" t="s">
        <v>45</v>
      </c>
      <c r="AA1731" s="60"/>
      <c r="AB1731" s="61">
        <v>1.8617040000000001E-2</v>
      </c>
      <c r="AC1731" s="62">
        <v>1.8617040000000001E-2</v>
      </c>
      <c r="AF1731" s="63"/>
      <c r="AG1731" s="64" t="s">
        <v>1087</v>
      </c>
      <c r="AH1731" s="64"/>
      <c r="AI1731" s="65">
        <v>5.4955200000000003E-2</v>
      </c>
      <c r="AJ1731" s="66">
        <v>5.4955200000000003E-2</v>
      </c>
    </row>
    <row r="1732" spans="25:36" ht="15.75" customHeight="1">
      <c r="Y1732" s="63"/>
      <c r="Z1732" s="64" t="s">
        <v>202</v>
      </c>
      <c r="AA1732" s="64"/>
      <c r="AB1732" s="65">
        <v>1.2093139999999999E-2</v>
      </c>
      <c r="AC1732" s="66">
        <v>1.2093139999999999E-2</v>
      </c>
      <c r="AF1732" s="63"/>
      <c r="AG1732" s="64" t="s">
        <v>1228</v>
      </c>
      <c r="AH1732" s="64"/>
      <c r="AI1732" s="65">
        <v>5.3372209999999996E-2</v>
      </c>
      <c r="AJ1732" s="66">
        <v>5.3372209999999996E-2</v>
      </c>
    </row>
    <row r="1733" spans="25:36" ht="15.75" customHeight="1">
      <c r="Y1733" s="63"/>
      <c r="Z1733" s="64" t="s">
        <v>87</v>
      </c>
      <c r="AA1733" s="64"/>
      <c r="AB1733" s="65">
        <v>5.3185300000000001E-3</v>
      </c>
      <c r="AC1733" s="66">
        <v>5.3185300000000001E-3</v>
      </c>
      <c r="AF1733" s="63"/>
      <c r="AG1733" s="64" t="s">
        <v>920</v>
      </c>
      <c r="AH1733" s="64"/>
      <c r="AI1733" s="65">
        <v>3.4118999999999997E-2</v>
      </c>
      <c r="AJ1733" s="66">
        <v>3.4118999999999997E-2</v>
      </c>
    </row>
    <row r="1734" spans="25:36" ht="15.75" customHeight="1">
      <c r="Y1734" s="63"/>
      <c r="Z1734" s="64" t="s">
        <v>138</v>
      </c>
      <c r="AA1734" s="64"/>
      <c r="AB1734" s="65">
        <v>2.0620199999999999E-3</v>
      </c>
      <c r="AC1734" s="66">
        <v>2.0620199999999999E-3</v>
      </c>
      <c r="AF1734" s="63"/>
      <c r="AG1734" s="64" t="s">
        <v>1105</v>
      </c>
      <c r="AH1734" s="64"/>
      <c r="AI1734" s="65">
        <v>2.8065470000000002E-2</v>
      </c>
      <c r="AJ1734" s="66">
        <v>2.8065470000000002E-2</v>
      </c>
    </row>
    <row r="1735" spans="25:36" ht="15.75" customHeight="1">
      <c r="Y1735" s="60" t="s">
        <v>1664</v>
      </c>
      <c r="Z1735" s="55"/>
      <c r="AA1735" s="60"/>
      <c r="AB1735" s="61">
        <v>3.8090730000000003E-2</v>
      </c>
      <c r="AC1735" s="62">
        <v>3.8090730000000003E-2</v>
      </c>
      <c r="AF1735" s="63"/>
      <c r="AG1735" s="64" t="s">
        <v>2082</v>
      </c>
      <c r="AH1735" s="64"/>
      <c r="AI1735" s="65">
        <v>2.5135520000000001E-2</v>
      </c>
      <c r="AJ1735" s="66">
        <v>2.5135520000000001E-2</v>
      </c>
    </row>
    <row r="1736" spans="25:36" ht="15.75" customHeight="1">
      <c r="Y1736" s="60" t="s">
        <v>1226</v>
      </c>
      <c r="Z1736" s="60" t="s">
        <v>244</v>
      </c>
      <c r="AA1736" s="60"/>
      <c r="AB1736" s="61">
        <v>3.7930709999999999E-2</v>
      </c>
      <c r="AC1736" s="62">
        <v>3.7930709999999999E-2</v>
      </c>
      <c r="AF1736" s="63"/>
      <c r="AG1736" s="64" t="s">
        <v>1108</v>
      </c>
      <c r="AH1736" s="64"/>
      <c r="AI1736" s="65">
        <v>2.3356869999999998E-2</v>
      </c>
      <c r="AJ1736" s="66">
        <v>2.3356869999999998E-2</v>
      </c>
    </row>
    <row r="1737" spans="25:36" ht="15.75" customHeight="1">
      <c r="Y1737" s="60" t="s">
        <v>1723</v>
      </c>
      <c r="Z1737" s="55"/>
      <c r="AA1737" s="60"/>
      <c r="AB1737" s="61">
        <v>3.7930709999999999E-2</v>
      </c>
      <c r="AC1737" s="62">
        <v>3.7930709999999999E-2</v>
      </c>
      <c r="AF1737" s="63"/>
      <c r="AG1737" s="64" t="s">
        <v>1206</v>
      </c>
      <c r="AH1737" s="64"/>
      <c r="AI1737" s="65">
        <v>2.084598E-2</v>
      </c>
      <c r="AJ1737" s="66">
        <v>2.084598E-2</v>
      </c>
    </row>
    <row r="1738" spans="25:36" ht="15.75" customHeight="1">
      <c r="Y1738" s="60" t="s">
        <v>980</v>
      </c>
      <c r="Z1738" s="60" t="s">
        <v>138</v>
      </c>
      <c r="AA1738" s="60"/>
      <c r="AB1738" s="61">
        <v>3.7553530000000002E-2</v>
      </c>
      <c r="AC1738" s="62">
        <v>3.7553530000000002E-2</v>
      </c>
      <c r="AF1738" s="63"/>
      <c r="AG1738" s="64" t="s">
        <v>990</v>
      </c>
      <c r="AH1738" s="64"/>
      <c r="AI1738" s="65">
        <v>2.0028750000000001E-2</v>
      </c>
      <c r="AJ1738" s="66">
        <v>2.0028750000000001E-2</v>
      </c>
    </row>
    <row r="1739" spans="25:36" ht="15.75" customHeight="1">
      <c r="Y1739" s="60" t="s">
        <v>1733</v>
      </c>
      <c r="Z1739" s="55"/>
      <c r="AA1739" s="60"/>
      <c r="AB1739" s="61">
        <v>3.7553530000000002E-2</v>
      </c>
      <c r="AC1739" s="62">
        <v>3.7553530000000002E-2</v>
      </c>
      <c r="AF1739" s="63"/>
      <c r="AG1739" s="64" t="s">
        <v>1098</v>
      </c>
      <c r="AH1739" s="64"/>
      <c r="AI1739" s="65">
        <v>1.988175E-2</v>
      </c>
      <c r="AJ1739" s="66">
        <v>1.988175E-2</v>
      </c>
    </row>
    <row r="1740" spans="25:36" ht="15.75" customHeight="1">
      <c r="Y1740" s="60" t="s">
        <v>1047</v>
      </c>
      <c r="Z1740" s="60" t="s">
        <v>244</v>
      </c>
      <c r="AA1740" s="60"/>
      <c r="AB1740" s="61">
        <v>9.6614999999999999E-3</v>
      </c>
      <c r="AC1740" s="62">
        <v>9.6614999999999999E-3</v>
      </c>
      <c r="AF1740" s="63"/>
      <c r="AG1740" s="64" t="s">
        <v>1375</v>
      </c>
      <c r="AH1740" s="64"/>
      <c r="AI1740" s="65">
        <v>1.8030870000000001E-2</v>
      </c>
      <c r="AJ1740" s="66">
        <v>1.8030870000000001E-2</v>
      </c>
    </row>
    <row r="1741" spans="25:36" ht="15.75" customHeight="1">
      <c r="Y1741" s="63"/>
      <c r="Z1741" s="64" t="s">
        <v>138</v>
      </c>
      <c r="AA1741" s="64"/>
      <c r="AB1741" s="65">
        <v>9.35333E-3</v>
      </c>
      <c r="AC1741" s="66">
        <v>9.35333E-3</v>
      </c>
      <c r="AF1741" s="63"/>
      <c r="AG1741" s="64" t="s">
        <v>1364</v>
      </c>
      <c r="AH1741" s="64"/>
      <c r="AI1741" s="65">
        <v>1.562243E-2</v>
      </c>
      <c r="AJ1741" s="66">
        <v>1.562243E-2</v>
      </c>
    </row>
    <row r="1742" spans="25:36" ht="15.75" customHeight="1">
      <c r="Y1742" s="63"/>
      <c r="Z1742" s="64" t="s">
        <v>217</v>
      </c>
      <c r="AA1742" s="64"/>
      <c r="AB1742" s="65">
        <v>9.0629999999999999E-3</v>
      </c>
      <c r="AC1742" s="66">
        <v>9.0629999999999999E-3</v>
      </c>
      <c r="AF1742" s="63"/>
      <c r="AG1742" s="64" t="s">
        <v>1276</v>
      </c>
      <c r="AH1742" s="64"/>
      <c r="AI1742" s="65">
        <v>1.5251249999999999E-2</v>
      </c>
      <c r="AJ1742" s="66">
        <v>1.5251249999999999E-2</v>
      </c>
    </row>
    <row r="1743" spans="25:36" ht="15.75" customHeight="1">
      <c r="Y1743" s="63"/>
      <c r="Z1743" s="64" t="s">
        <v>202</v>
      </c>
      <c r="AA1743" s="64"/>
      <c r="AB1743" s="65">
        <v>8.7884E-3</v>
      </c>
      <c r="AC1743" s="66">
        <v>8.7884E-3</v>
      </c>
      <c r="AF1743" s="63"/>
      <c r="AG1743" s="64" t="s">
        <v>1212</v>
      </c>
      <c r="AH1743" s="64"/>
      <c r="AI1743" s="65">
        <v>1.288489E-2</v>
      </c>
      <c r="AJ1743" s="66">
        <v>1.288489E-2</v>
      </c>
    </row>
    <row r="1744" spans="25:36" ht="15.75" customHeight="1">
      <c r="Y1744" s="63"/>
      <c r="Z1744" s="64" t="s">
        <v>120</v>
      </c>
      <c r="AA1744" s="64"/>
      <c r="AB1744" s="65">
        <v>3.0899999999999998E-4</v>
      </c>
      <c r="AC1744" s="66">
        <v>3.0899999999999998E-4</v>
      </c>
      <c r="AF1744" s="63"/>
      <c r="AG1744" s="64" t="s">
        <v>2104</v>
      </c>
      <c r="AH1744" s="64"/>
      <c r="AI1744" s="65">
        <v>1.142336E-2</v>
      </c>
      <c r="AJ1744" s="66">
        <v>1.142336E-2</v>
      </c>
    </row>
    <row r="1745" spans="25:36" ht="15.75" customHeight="1">
      <c r="Y1745" s="63"/>
      <c r="Z1745" s="64" t="s">
        <v>193</v>
      </c>
      <c r="AA1745" s="64"/>
      <c r="AB1745" s="65">
        <v>2.8783999999999998E-4</v>
      </c>
      <c r="AC1745" s="66">
        <v>2.8783999999999998E-4</v>
      </c>
      <c r="AF1745" s="63"/>
      <c r="AG1745" s="64" t="s">
        <v>1253</v>
      </c>
      <c r="AH1745" s="64"/>
      <c r="AI1745" s="65">
        <v>9.8653099999999987E-3</v>
      </c>
      <c r="AJ1745" s="66">
        <v>9.8653099999999987E-3</v>
      </c>
    </row>
    <row r="1746" spans="25:36" ht="15.75" customHeight="1">
      <c r="Y1746" s="60" t="s">
        <v>1679</v>
      </c>
      <c r="Z1746" s="55"/>
      <c r="AA1746" s="60"/>
      <c r="AB1746" s="61">
        <v>3.7463069999999994E-2</v>
      </c>
      <c r="AC1746" s="62">
        <v>3.7463069999999994E-2</v>
      </c>
      <c r="AF1746" s="63"/>
      <c r="AG1746" s="64" t="s">
        <v>1142</v>
      </c>
      <c r="AH1746" s="64"/>
      <c r="AI1746" s="65">
        <v>9.3758399999999999E-3</v>
      </c>
      <c r="AJ1746" s="66">
        <v>9.3758399999999999E-3</v>
      </c>
    </row>
    <row r="1747" spans="25:36" ht="15.75" customHeight="1">
      <c r="Y1747" s="60" t="s">
        <v>981</v>
      </c>
      <c r="Z1747" s="60" t="s">
        <v>217</v>
      </c>
      <c r="AA1747" s="60"/>
      <c r="AB1747" s="61">
        <v>3.5061620000000002E-2</v>
      </c>
      <c r="AC1747" s="62">
        <v>3.5061620000000002E-2</v>
      </c>
      <c r="AF1747" s="63"/>
      <c r="AG1747" s="64" t="s">
        <v>2070</v>
      </c>
      <c r="AH1747" s="64"/>
      <c r="AI1747" s="65">
        <v>9.1897000000000003E-3</v>
      </c>
      <c r="AJ1747" s="66">
        <v>9.1897000000000003E-3</v>
      </c>
    </row>
    <row r="1748" spans="25:36" ht="15.75" customHeight="1">
      <c r="Y1748" s="63"/>
      <c r="Z1748" s="64" t="s">
        <v>128</v>
      </c>
      <c r="AA1748" s="64"/>
      <c r="AB1748" s="65">
        <v>9.5200000000000005E-4</v>
      </c>
      <c r="AC1748" s="66">
        <v>9.5200000000000005E-4</v>
      </c>
      <c r="AF1748" s="63"/>
      <c r="AG1748" s="64" t="s">
        <v>2038</v>
      </c>
      <c r="AH1748" s="64"/>
      <c r="AI1748" s="65">
        <v>9.1414400000000007E-3</v>
      </c>
      <c r="AJ1748" s="66">
        <v>9.1414400000000007E-3</v>
      </c>
    </row>
    <row r="1749" spans="25:36" ht="15.75" customHeight="1">
      <c r="Y1749" s="63"/>
      <c r="Z1749" s="64" t="s">
        <v>61</v>
      </c>
      <c r="AA1749" s="64"/>
      <c r="AB1749" s="65">
        <v>6.0800000000000003E-4</v>
      </c>
      <c r="AC1749" s="66">
        <v>6.0800000000000003E-4</v>
      </c>
      <c r="AF1749" s="63"/>
      <c r="AG1749" s="64" t="s">
        <v>1132</v>
      </c>
      <c r="AH1749" s="64"/>
      <c r="AI1749" s="65">
        <v>8.4356099999999996E-3</v>
      </c>
      <c r="AJ1749" s="66">
        <v>8.4356099999999996E-3</v>
      </c>
    </row>
    <row r="1750" spans="25:36" ht="15.75" customHeight="1">
      <c r="Y1750" s="60" t="s">
        <v>1804</v>
      </c>
      <c r="Z1750" s="55"/>
      <c r="AA1750" s="60"/>
      <c r="AB1750" s="61">
        <v>3.6621620000000001E-2</v>
      </c>
      <c r="AC1750" s="62">
        <v>3.6621620000000001E-2</v>
      </c>
      <c r="AF1750" s="63"/>
      <c r="AG1750" s="64" t="s">
        <v>2068</v>
      </c>
      <c r="AH1750" s="64"/>
      <c r="AI1750" s="65">
        <v>6.7354399999999997E-3</v>
      </c>
      <c r="AJ1750" s="66">
        <v>6.7354399999999997E-3</v>
      </c>
    </row>
    <row r="1751" spans="25:36" ht="15.75" customHeight="1">
      <c r="Y1751" s="60" t="s">
        <v>1415</v>
      </c>
      <c r="Z1751" s="60" t="s">
        <v>91</v>
      </c>
      <c r="AA1751" s="60"/>
      <c r="AB1751" s="61">
        <v>3.6323839999999996E-2</v>
      </c>
      <c r="AC1751" s="62">
        <v>3.6323839999999996E-2</v>
      </c>
      <c r="AF1751" s="63"/>
      <c r="AG1751" s="64" t="s">
        <v>2100</v>
      </c>
      <c r="AH1751" s="64"/>
      <c r="AI1751" s="65">
        <v>6.7252500000000003E-3</v>
      </c>
      <c r="AJ1751" s="66">
        <v>6.7252500000000003E-3</v>
      </c>
    </row>
    <row r="1752" spans="25:36" ht="15.75" customHeight="1">
      <c r="Y1752" s="60" t="s">
        <v>1852</v>
      </c>
      <c r="Z1752" s="55"/>
      <c r="AA1752" s="60"/>
      <c r="AB1752" s="61">
        <v>3.6323839999999996E-2</v>
      </c>
      <c r="AC1752" s="62">
        <v>3.6323839999999996E-2</v>
      </c>
      <c r="AF1752" s="63"/>
      <c r="AG1752" s="64" t="s">
        <v>1320</v>
      </c>
      <c r="AH1752" s="64"/>
      <c r="AI1752" s="65">
        <v>5.9770999999999999E-3</v>
      </c>
      <c r="AJ1752" s="66">
        <v>5.9770999999999999E-3</v>
      </c>
    </row>
    <row r="1753" spans="25:36" ht="15.75" customHeight="1">
      <c r="Y1753" s="60" t="s">
        <v>1141</v>
      </c>
      <c r="Z1753" s="60" t="s">
        <v>91</v>
      </c>
      <c r="AA1753" s="60"/>
      <c r="AB1753" s="61">
        <v>3.6224720000000002E-2</v>
      </c>
      <c r="AC1753" s="62">
        <v>3.6224720000000002E-2</v>
      </c>
      <c r="AF1753" s="63"/>
      <c r="AG1753" s="64" t="s">
        <v>1002</v>
      </c>
      <c r="AH1753" s="64"/>
      <c r="AI1753" s="65">
        <v>5.5496700000000005E-3</v>
      </c>
      <c r="AJ1753" s="66">
        <v>5.5496700000000005E-3</v>
      </c>
    </row>
    <row r="1754" spans="25:36" ht="15.75" customHeight="1">
      <c r="Y1754" s="60" t="s">
        <v>1853</v>
      </c>
      <c r="Z1754" s="55"/>
      <c r="AA1754" s="60"/>
      <c r="AB1754" s="61">
        <v>3.6224720000000002E-2</v>
      </c>
      <c r="AC1754" s="62">
        <v>3.6224720000000002E-2</v>
      </c>
      <c r="AF1754" s="63"/>
      <c r="AG1754" s="64" t="s">
        <v>1197</v>
      </c>
      <c r="AH1754" s="64"/>
      <c r="AI1754" s="65">
        <v>5.3486599999999999E-3</v>
      </c>
      <c r="AJ1754" s="66">
        <v>5.3486599999999999E-3</v>
      </c>
    </row>
    <row r="1755" spans="25:36" ht="15.75" customHeight="1">
      <c r="Y1755" s="60" t="s">
        <v>906</v>
      </c>
      <c r="Z1755" s="60" t="s">
        <v>202</v>
      </c>
      <c r="AA1755" s="60"/>
      <c r="AB1755" s="61">
        <v>3.4783870000000001E-2</v>
      </c>
      <c r="AC1755" s="62">
        <v>3.4783870000000001E-2</v>
      </c>
      <c r="AF1755" s="63"/>
      <c r="AG1755" s="64" t="s">
        <v>1387</v>
      </c>
      <c r="AH1755" s="64"/>
      <c r="AI1755" s="65">
        <v>5.0601999999999999E-3</v>
      </c>
      <c r="AJ1755" s="66">
        <v>5.0601999999999999E-3</v>
      </c>
    </row>
    <row r="1756" spans="25:36" ht="15.75" customHeight="1">
      <c r="Y1756" s="60" t="s">
        <v>1608</v>
      </c>
      <c r="Z1756" s="55"/>
      <c r="AA1756" s="60"/>
      <c r="AB1756" s="61">
        <v>3.4783870000000001E-2</v>
      </c>
      <c r="AC1756" s="62">
        <v>3.4783870000000001E-2</v>
      </c>
      <c r="AF1756" s="63"/>
      <c r="AG1756" s="64" t="s">
        <v>2067</v>
      </c>
      <c r="AH1756" s="64"/>
      <c r="AI1756" s="65">
        <v>4.9154200000000002E-3</v>
      </c>
      <c r="AJ1756" s="66">
        <v>4.9154200000000002E-3</v>
      </c>
    </row>
    <row r="1757" spans="25:36" ht="15.75" customHeight="1">
      <c r="Y1757" s="60" t="s">
        <v>1311</v>
      </c>
      <c r="Z1757" s="60" t="s">
        <v>217</v>
      </c>
      <c r="AA1757" s="60"/>
      <c r="AB1757" s="61">
        <v>3.4542000000000003E-2</v>
      </c>
      <c r="AC1757" s="62">
        <v>3.4542000000000003E-2</v>
      </c>
      <c r="AF1757" s="63"/>
      <c r="AG1757" s="64" t="s">
        <v>2051</v>
      </c>
      <c r="AH1757" s="64"/>
      <c r="AI1757" s="65">
        <v>4.7039999999999998E-3</v>
      </c>
      <c r="AJ1757" s="66">
        <v>4.7039999999999998E-3</v>
      </c>
    </row>
    <row r="1758" spans="25:36" ht="15.75" customHeight="1">
      <c r="Y1758" s="60" t="s">
        <v>1843</v>
      </c>
      <c r="Z1758" s="55"/>
      <c r="AA1758" s="60"/>
      <c r="AB1758" s="61">
        <v>3.4542000000000003E-2</v>
      </c>
      <c r="AC1758" s="62">
        <v>3.4542000000000003E-2</v>
      </c>
      <c r="AF1758" s="63"/>
      <c r="AG1758" s="64" t="s">
        <v>2059</v>
      </c>
      <c r="AH1758" s="64"/>
      <c r="AI1758" s="65">
        <v>4.7039999999999998E-3</v>
      </c>
      <c r="AJ1758" s="66">
        <v>4.7039999999999998E-3</v>
      </c>
    </row>
    <row r="1759" spans="25:36" ht="15.75" customHeight="1">
      <c r="Y1759" s="60" t="s">
        <v>1326</v>
      </c>
      <c r="Z1759" s="60" t="s">
        <v>217</v>
      </c>
      <c r="AA1759" s="60"/>
      <c r="AB1759" s="61">
        <v>3.4200000000000001E-2</v>
      </c>
      <c r="AC1759" s="62">
        <v>3.4200000000000001E-2</v>
      </c>
      <c r="AF1759" s="63"/>
      <c r="AG1759" s="64" t="s">
        <v>2088</v>
      </c>
      <c r="AH1759" s="64"/>
      <c r="AI1759" s="65">
        <v>4.4742100000000002E-3</v>
      </c>
      <c r="AJ1759" s="66">
        <v>4.4742100000000002E-3</v>
      </c>
    </row>
    <row r="1760" spans="25:36" ht="15.75" customHeight="1">
      <c r="Y1760" s="60" t="s">
        <v>1844</v>
      </c>
      <c r="Z1760" s="55"/>
      <c r="AA1760" s="60"/>
      <c r="AB1760" s="61">
        <v>3.4200000000000001E-2</v>
      </c>
      <c r="AC1760" s="62">
        <v>3.4200000000000001E-2</v>
      </c>
      <c r="AF1760" s="63"/>
      <c r="AG1760" s="64" t="s">
        <v>2055</v>
      </c>
      <c r="AH1760" s="64"/>
      <c r="AI1760" s="65">
        <v>4.4190499999999999E-3</v>
      </c>
      <c r="AJ1760" s="66">
        <v>4.4190499999999999E-3</v>
      </c>
    </row>
    <row r="1761" spans="25:36" ht="15.75" customHeight="1">
      <c r="Y1761" s="60" t="s">
        <v>1393</v>
      </c>
      <c r="Z1761" s="60" t="s">
        <v>244</v>
      </c>
      <c r="AA1761" s="60"/>
      <c r="AB1761" s="61">
        <v>3.3938999999999997E-2</v>
      </c>
      <c r="AC1761" s="62">
        <v>3.3938999999999997E-2</v>
      </c>
      <c r="AF1761" s="63"/>
      <c r="AG1761" s="64" t="s">
        <v>2099</v>
      </c>
      <c r="AH1761" s="64"/>
      <c r="AI1761" s="65">
        <v>4.3225399999999997E-3</v>
      </c>
      <c r="AJ1761" s="66">
        <v>4.3225399999999997E-3</v>
      </c>
    </row>
    <row r="1762" spans="25:36" ht="15.75" customHeight="1">
      <c r="Y1762" s="60" t="s">
        <v>1727</v>
      </c>
      <c r="Z1762" s="55"/>
      <c r="AA1762" s="60"/>
      <c r="AB1762" s="61">
        <v>3.3938999999999997E-2</v>
      </c>
      <c r="AC1762" s="62">
        <v>3.3938999999999997E-2</v>
      </c>
      <c r="AF1762" s="63"/>
      <c r="AG1762" s="64" t="s">
        <v>2102</v>
      </c>
      <c r="AH1762" s="64"/>
      <c r="AI1762" s="65">
        <v>4.2811699999999999E-3</v>
      </c>
      <c r="AJ1762" s="66">
        <v>4.2811699999999999E-3</v>
      </c>
    </row>
    <row r="1763" spans="25:36" ht="15.75" customHeight="1">
      <c r="Y1763" s="60" t="s">
        <v>893</v>
      </c>
      <c r="Z1763" s="60" t="s">
        <v>319</v>
      </c>
      <c r="AA1763" s="60"/>
      <c r="AB1763" s="61">
        <v>3.3334580000000003E-2</v>
      </c>
      <c r="AC1763" s="62">
        <v>3.3334580000000003E-2</v>
      </c>
      <c r="AF1763" s="63"/>
      <c r="AG1763" s="64" t="s">
        <v>1385</v>
      </c>
      <c r="AH1763" s="64"/>
      <c r="AI1763" s="65">
        <v>4.0057499999999998E-3</v>
      </c>
      <c r="AJ1763" s="66">
        <v>4.0057499999999998E-3</v>
      </c>
    </row>
    <row r="1764" spans="25:36" ht="15.75" customHeight="1">
      <c r="Y1764" s="60" t="s">
        <v>1909</v>
      </c>
      <c r="Z1764" s="55"/>
      <c r="AA1764" s="60"/>
      <c r="AB1764" s="61">
        <v>3.3334580000000003E-2</v>
      </c>
      <c r="AC1764" s="62">
        <v>3.3334580000000003E-2</v>
      </c>
      <c r="AF1764" s="63"/>
      <c r="AG1764" s="64" t="s">
        <v>2091</v>
      </c>
      <c r="AH1764" s="64"/>
      <c r="AI1764" s="65">
        <v>3.6749999999999999E-3</v>
      </c>
      <c r="AJ1764" s="66">
        <v>3.6749999999999999E-3</v>
      </c>
    </row>
    <row r="1765" spans="25:36" ht="15.75" customHeight="1">
      <c r="Y1765" s="60" t="s">
        <v>898</v>
      </c>
      <c r="Z1765" s="60" t="s">
        <v>217</v>
      </c>
      <c r="AA1765" s="60"/>
      <c r="AB1765" s="61">
        <v>2.8959840000000001E-2</v>
      </c>
      <c r="AC1765" s="62">
        <v>2.8959840000000001E-2</v>
      </c>
      <c r="AF1765" s="63"/>
      <c r="AG1765" s="64" t="s">
        <v>1123</v>
      </c>
      <c r="AH1765" s="64"/>
      <c r="AI1765" s="65">
        <v>3.3067299999999999E-3</v>
      </c>
      <c r="AJ1765" s="66">
        <v>3.3067299999999999E-3</v>
      </c>
    </row>
    <row r="1766" spans="25:36" ht="15.75" customHeight="1">
      <c r="Y1766" s="63"/>
      <c r="Z1766" s="64" t="s">
        <v>53</v>
      </c>
      <c r="AA1766" s="64"/>
      <c r="AB1766" s="65">
        <v>2.196E-3</v>
      </c>
      <c r="AC1766" s="66">
        <v>2.196E-3</v>
      </c>
      <c r="AF1766" s="63"/>
      <c r="AG1766" s="64" t="s">
        <v>1021</v>
      </c>
      <c r="AH1766" s="64"/>
      <c r="AI1766" s="65">
        <v>3.2339999999999999E-3</v>
      </c>
      <c r="AJ1766" s="66">
        <v>3.2339999999999999E-3</v>
      </c>
    </row>
    <row r="1767" spans="25:36" ht="15.75" customHeight="1">
      <c r="Y1767" s="63"/>
      <c r="Z1767" s="64" t="s">
        <v>319</v>
      </c>
      <c r="AA1767" s="64"/>
      <c r="AB1767" s="65">
        <v>1.008E-3</v>
      </c>
      <c r="AC1767" s="66">
        <v>1.008E-3</v>
      </c>
      <c r="AF1767" s="63"/>
      <c r="AG1767" s="64" t="s">
        <v>2101</v>
      </c>
      <c r="AH1767" s="64"/>
      <c r="AI1767" s="65">
        <v>3.2195000000000001E-3</v>
      </c>
      <c r="AJ1767" s="66">
        <v>3.2195000000000001E-3</v>
      </c>
    </row>
    <row r="1768" spans="25:36" ht="15.75" customHeight="1">
      <c r="Y1768" s="63"/>
      <c r="Z1768" s="64" t="s">
        <v>244</v>
      </c>
      <c r="AA1768" s="64"/>
      <c r="AB1768" s="65">
        <v>8.8325999999999997E-4</v>
      </c>
      <c r="AC1768" s="66">
        <v>8.8325999999999997E-4</v>
      </c>
      <c r="AF1768" s="63"/>
      <c r="AG1768" s="64" t="s">
        <v>2061</v>
      </c>
      <c r="AH1768" s="64"/>
      <c r="AI1768" s="65">
        <v>2.8665000000000001E-3</v>
      </c>
      <c r="AJ1768" s="66">
        <v>2.8665000000000001E-3</v>
      </c>
    </row>
    <row r="1769" spans="25:36" ht="15.75" customHeight="1">
      <c r="Y1769" s="60" t="s">
        <v>1842</v>
      </c>
      <c r="Z1769" s="55"/>
      <c r="AA1769" s="60"/>
      <c r="AB1769" s="61">
        <v>3.3047100000000003E-2</v>
      </c>
      <c r="AC1769" s="62">
        <v>3.3047100000000003E-2</v>
      </c>
      <c r="AF1769" s="63"/>
      <c r="AG1769" s="64" t="s">
        <v>2081</v>
      </c>
      <c r="AH1769" s="64"/>
      <c r="AI1769" s="65">
        <v>2.71624E-3</v>
      </c>
      <c r="AJ1769" s="66">
        <v>2.71624E-3</v>
      </c>
    </row>
    <row r="1770" spans="25:36" ht="15.75" customHeight="1">
      <c r="Y1770" s="60" t="s">
        <v>1341</v>
      </c>
      <c r="Z1770" s="60" t="s">
        <v>193</v>
      </c>
      <c r="AA1770" s="60"/>
      <c r="AB1770" s="61">
        <v>3.3030110000000001E-2</v>
      </c>
      <c r="AC1770" s="62">
        <v>3.3030110000000001E-2</v>
      </c>
      <c r="AF1770" s="63"/>
      <c r="AG1770" s="64" t="s">
        <v>994</v>
      </c>
      <c r="AH1770" s="64"/>
      <c r="AI1770" s="65">
        <v>2.4818400000000003E-3</v>
      </c>
      <c r="AJ1770" s="66">
        <v>2.4818400000000003E-3</v>
      </c>
    </row>
    <row r="1771" spans="25:36" ht="15.75" customHeight="1">
      <c r="Y1771" s="60" t="s">
        <v>1739</v>
      </c>
      <c r="Z1771" s="55"/>
      <c r="AA1771" s="60"/>
      <c r="AB1771" s="61">
        <v>3.3030110000000001E-2</v>
      </c>
      <c r="AC1771" s="62">
        <v>3.3030110000000001E-2</v>
      </c>
      <c r="AF1771" s="63"/>
      <c r="AG1771" s="64" t="s">
        <v>2057</v>
      </c>
      <c r="AH1771" s="64"/>
      <c r="AI1771" s="65">
        <v>2.4680500000000003E-3</v>
      </c>
      <c r="AJ1771" s="66">
        <v>2.4680500000000003E-3</v>
      </c>
    </row>
    <row r="1772" spans="25:36" ht="15.75" customHeight="1">
      <c r="Y1772" s="60" t="s">
        <v>1038</v>
      </c>
      <c r="Z1772" s="60" t="s">
        <v>164</v>
      </c>
      <c r="AA1772" s="60"/>
      <c r="AB1772" s="61">
        <v>2.1737029999999997E-2</v>
      </c>
      <c r="AC1772" s="62">
        <v>2.1737029999999997E-2</v>
      </c>
      <c r="AF1772" s="63"/>
      <c r="AG1772" s="64" t="s">
        <v>1291</v>
      </c>
      <c r="AH1772" s="64"/>
      <c r="AI1772" s="65">
        <v>2.3715400000000001E-3</v>
      </c>
      <c r="AJ1772" s="66">
        <v>2.3715400000000001E-3</v>
      </c>
    </row>
    <row r="1773" spans="25:36" ht="15.75" customHeight="1">
      <c r="Y1773" s="63"/>
      <c r="Z1773" s="64" t="s">
        <v>161</v>
      </c>
      <c r="AA1773" s="64"/>
      <c r="AB1773" s="65">
        <v>1.050325E-2</v>
      </c>
      <c r="AC1773" s="66">
        <v>1.050325E-2</v>
      </c>
      <c r="AF1773" s="63"/>
      <c r="AG1773" s="64" t="s">
        <v>2023</v>
      </c>
      <c r="AH1773" s="64"/>
      <c r="AI1773" s="65">
        <v>2.34396E-3</v>
      </c>
      <c r="AJ1773" s="66">
        <v>2.34396E-3</v>
      </c>
    </row>
    <row r="1774" spans="25:36" ht="15.75" customHeight="1">
      <c r="Y1774" s="60" t="s">
        <v>1652</v>
      </c>
      <c r="Z1774" s="55"/>
      <c r="AA1774" s="60"/>
      <c r="AB1774" s="61">
        <v>3.2240279999999996E-2</v>
      </c>
      <c r="AC1774" s="62">
        <v>3.2240279999999996E-2</v>
      </c>
      <c r="AF1774" s="63"/>
      <c r="AG1774" s="64" t="s">
        <v>1321</v>
      </c>
      <c r="AH1774" s="64"/>
      <c r="AI1774" s="65">
        <v>2.3162800000000004E-3</v>
      </c>
      <c r="AJ1774" s="66">
        <v>2.3162800000000004E-3</v>
      </c>
    </row>
    <row r="1775" spans="25:36" ht="15.75" customHeight="1">
      <c r="Y1775" s="60" t="s">
        <v>2063</v>
      </c>
      <c r="Z1775" s="60" t="s">
        <v>172</v>
      </c>
      <c r="AA1775" s="60"/>
      <c r="AB1775" s="61">
        <v>3.2116230000000003E-2</v>
      </c>
      <c r="AC1775" s="62">
        <v>3.2116230000000003E-2</v>
      </c>
      <c r="AF1775" s="63"/>
      <c r="AG1775" s="64" t="s">
        <v>1362</v>
      </c>
      <c r="AH1775" s="64"/>
      <c r="AI1775" s="65">
        <v>2.2956999999999999E-3</v>
      </c>
      <c r="AJ1775" s="66">
        <v>2.2956999999999999E-3</v>
      </c>
    </row>
    <row r="1776" spans="25:36" ht="15.75" customHeight="1">
      <c r="Y1776" s="60" t="s">
        <v>2148</v>
      </c>
      <c r="Z1776" s="55"/>
      <c r="AA1776" s="60"/>
      <c r="AB1776" s="61">
        <v>3.2116230000000003E-2</v>
      </c>
      <c r="AC1776" s="62">
        <v>3.2116230000000003E-2</v>
      </c>
      <c r="AF1776" s="63"/>
      <c r="AG1776" s="64" t="s">
        <v>898</v>
      </c>
      <c r="AH1776" s="64"/>
      <c r="AI1776" s="65">
        <v>2.196E-3</v>
      </c>
      <c r="AJ1776" s="66">
        <v>2.196E-3</v>
      </c>
    </row>
    <row r="1777" spans="25:36" ht="15.75" customHeight="1">
      <c r="Y1777" s="60" t="s">
        <v>2093</v>
      </c>
      <c r="Z1777" s="60" t="s">
        <v>120</v>
      </c>
      <c r="AA1777" s="60"/>
      <c r="AB1777" s="61">
        <v>3.0679999999999999E-2</v>
      </c>
      <c r="AC1777" s="62">
        <v>3.0679999999999999E-2</v>
      </c>
      <c r="AF1777" s="63"/>
      <c r="AG1777" s="64" t="s">
        <v>921</v>
      </c>
      <c r="AH1777" s="64"/>
      <c r="AI1777" s="65">
        <v>2.1509299999999997E-3</v>
      </c>
      <c r="AJ1777" s="66">
        <v>2.1509299999999997E-3</v>
      </c>
    </row>
    <row r="1778" spans="25:36" ht="15.75" customHeight="1">
      <c r="Y1778" s="60" t="s">
        <v>2149</v>
      </c>
      <c r="Z1778" s="55"/>
      <c r="AA1778" s="60"/>
      <c r="AB1778" s="61">
        <v>3.0679999999999999E-2</v>
      </c>
      <c r="AC1778" s="62">
        <v>3.0679999999999999E-2</v>
      </c>
      <c r="AF1778" s="63"/>
      <c r="AG1778" s="64" t="s">
        <v>993</v>
      </c>
      <c r="AH1778" s="64"/>
      <c r="AI1778" s="65">
        <v>1.6169999999999999E-3</v>
      </c>
      <c r="AJ1778" s="66">
        <v>1.6169999999999999E-3</v>
      </c>
    </row>
    <row r="1779" spans="25:36" ht="15.75" customHeight="1">
      <c r="Y1779" s="60" t="s">
        <v>2054</v>
      </c>
      <c r="Z1779" s="60" t="s">
        <v>38</v>
      </c>
      <c r="AA1779" s="60"/>
      <c r="AB1779" s="61">
        <v>2.9440000000000001E-2</v>
      </c>
      <c r="AC1779" s="62">
        <v>2.9440000000000001E-2</v>
      </c>
      <c r="AF1779" s="63"/>
      <c r="AG1779" s="64" t="s">
        <v>1193</v>
      </c>
      <c r="AH1779" s="64"/>
      <c r="AI1779" s="65">
        <v>1.6169999999999999E-3</v>
      </c>
      <c r="AJ1779" s="66">
        <v>1.6169999999999999E-3</v>
      </c>
    </row>
    <row r="1780" spans="25:36" ht="15.75" customHeight="1">
      <c r="Y1780" s="60" t="s">
        <v>2150</v>
      </c>
      <c r="Z1780" s="55"/>
      <c r="AA1780" s="60"/>
      <c r="AB1780" s="61">
        <v>2.9440000000000001E-2</v>
      </c>
      <c r="AC1780" s="62">
        <v>2.9440000000000001E-2</v>
      </c>
      <c r="AF1780" s="63"/>
      <c r="AG1780" s="64" t="s">
        <v>885</v>
      </c>
      <c r="AH1780" s="64"/>
      <c r="AI1780" s="65">
        <v>1.3965E-3</v>
      </c>
      <c r="AJ1780" s="66">
        <v>1.3965E-3</v>
      </c>
    </row>
    <row r="1781" spans="25:36" ht="15.75" customHeight="1">
      <c r="Y1781" s="60" t="s">
        <v>1105</v>
      </c>
      <c r="Z1781" s="60" t="s">
        <v>53</v>
      </c>
      <c r="AA1781" s="60"/>
      <c r="AB1781" s="61">
        <v>2.8065470000000002E-2</v>
      </c>
      <c r="AC1781" s="62">
        <v>2.8065470000000002E-2</v>
      </c>
      <c r="AF1781" s="63"/>
      <c r="AG1781" s="64" t="s">
        <v>1411</v>
      </c>
      <c r="AH1781" s="64"/>
      <c r="AI1781" s="65">
        <v>1.3597500000000001E-3</v>
      </c>
      <c r="AJ1781" s="66">
        <v>1.3597500000000001E-3</v>
      </c>
    </row>
    <row r="1782" spans="25:36" ht="15.75" customHeight="1">
      <c r="Y1782" s="63"/>
      <c r="Z1782" s="64" t="s">
        <v>310</v>
      </c>
      <c r="AA1782" s="64"/>
      <c r="AB1782" s="65">
        <v>8.8634E-4</v>
      </c>
      <c r="AC1782" s="66">
        <v>8.8634E-4</v>
      </c>
      <c r="AF1782" s="63"/>
      <c r="AG1782" s="64" t="s">
        <v>1116</v>
      </c>
      <c r="AH1782" s="64"/>
      <c r="AI1782" s="65">
        <v>1.22024E-3</v>
      </c>
      <c r="AJ1782" s="66">
        <v>1.22024E-3</v>
      </c>
    </row>
    <row r="1783" spans="25:36" ht="15.75" customHeight="1">
      <c r="Y1783" s="63"/>
      <c r="Z1783" s="64" t="s">
        <v>306</v>
      </c>
      <c r="AA1783" s="64"/>
      <c r="AB1783" s="65">
        <v>2.609E-4</v>
      </c>
      <c r="AC1783" s="66">
        <v>2.609E-4</v>
      </c>
      <c r="AF1783" s="63"/>
      <c r="AG1783" s="64" t="s">
        <v>2097</v>
      </c>
      <c r="AH1783" s="64"/>
      <c r="AI1783" s="65">
        <v>1.2127500000000001E-3</v>
      </c>
      <c r="AJ1783" s="66">
        <v>1.2127500000000001E-3</v>
      </c>
    </row>
    <row r="1784" spans="25:36" ht="15.75" customHeight="1">
      <c r="Y1784" s="63"/>
      <c r="Z1784" s="64" t="s">
        <v>128</v>
      </c>
      <c r="AA1784" s="64"/>
      <c r="AB1784" s="65">
        <v>2.04E-4</v>
      </c>
      <c r="AC1784" s="66">
        <v>2.04E-4</v>
      </c>
      <c r="AF1784" s="63"/>
      <c r="AG1784" s="64" t="s">
        <v>982</v>
      </c>
      <c r="AH1784" s="64"/>
      <c r="AI1784" s="65">
        <v>1.2127500000000001E-3</v>
      </c>
      <c r="AJ1784" s="66">
        <v>1.2127500000000001E-3</v>
      </c>
    </row>
    <row r="1785" spans="25:36" ht="15.75" customHeight="1">
      <c r="Y1785" s="60" t="s">
        <v>1879</v>
      </c>
      <c r="Z1785" s="55"/>
      <c r="AA1785" s="60"/>
      <c r="AB1785" s="61">
        <v>2.9416710000000002E-2</v>
      </c>
      <c r="AC1785" s="62">
        <v>2.9416710000000002E-2</v>
      </c>
      <c r="AF1785" s="63"/>
      <c r="AG1785" s="64" t="s">
        <v>1013</v>
      </c>
      <c r="AH1785" s="64"/>
      <c r="AI1785" s="65">
        <v>9.9225000000000008E-4</v>
      </c>
      <c r="AJ1785" s="66">
        <v>9.9225000000000008E-4</v>
      </c>
    </row>
    <row r="1786" spans="25:36" ht="15.75" customHeight="1">
      <c r="Y1786" s="60" t="s">
        <v>1053</v>
      </c>
      <c r="Z1786" s="60" t="s">
        <v>217</v>
      </c>
      <c r="AA1786" s="60"/>
      <c r="AB1786" s="61">
        <v>2.9069999999999999E-2</v>
      </c>
      <c r="AC1786" s="62">
        <v>2.9069999999999999E-2</v>
      </c>
      <c r="AF1786" s="63"/>
      <c r="AG1786" s="64" t="s">
        <v>1164</v>
      </c>
      <c r="AH1786" s="64"/>
      <c r="AI1786" s="65">
        <v>9.7895000000000013E-4</v>
      </c>
      <c r="AJ1786" s="66">
        <v>9.7895000000000013E-4</v>
      </c>
    </row>
    <row r="1787" spans="25:36" ht="15.75" customHeight="1">
      <c r="Y1787" s="60" t="s">
        <v>1848</v>
      </c>
      <c r="Z1787" s="55"/>
      <c r="AA1787" s="60"/>
      <c r="AB1787" s="61">
        <v>2.9069999999999999E-2</v>
      </c>
      <c r="AC1787" s="62">
        <v>2.9069999999999999E-2</v>
      </c>
      <c r="AF1787" s="63"/>
      <c r="AG1787" s="64" t="s">
        <v>880</v>
      </c>
      <c r="AH1787" s="64"/>
      <c r="AI1787" s="65">
        <v>8.4524999999999997E-4</v>
      </c>
      <c r="AJ1787" s="66">
        <v>8.4524999999999997E-4</v>
      </c>
    </row>
    <row r="1788" spans="25:36" ht="15.75" customHeight="1">
      <c r="Y1788" s="60" t="s">
        <v>1320</v>
      </c>
      <c r="Z1788" s="60" t="s">
        <v>193</v>
      </c>
      <c r="AA1788" s="60"/>
      <c r="AB1788" s="61">
        <v>2.2941180000000002E-2</v>
      </c>
      <c r="AC1788" s="62">
        <v>2.2941180000000002E-2</v>
      </c>
      <c r="AF1788" s="63"/>
      <c r="AG1788" s="64" t="s">
        <v>1072</v>
      </c>
      <c r="AH1788" s="64"/>
      <c r="AI1788" s="65">
        <v>8.2038999999999994E-4</v>
      </c>
      <c r="AJ1788" s="66">
        <v>8.2038999999999994E-4</v>
      </c>
    </row>
    <row r="1789" spans="25:36" ht="15.75" customHeight="1">
      <c r="Y1789" s="63"/>
      <c r="Z1789" s="64" t="s">
        <v>53</v>
      </c>
      <c r="AA1789" s="64"/>
      <c r="AB1789" s="65">
        <v>5.9770999999999999E-3</v>
      </c>
      <c r="AC1789" s="66">
        <v>5.9770999999999999E-3</v>
      </c>
      <c r="AF1789" s="63"/>
      <c r="AG1789" s="64" t="s">
        <v>1402</v>
      </c>
      <c r="AH1789" s="64"/>
      <c r="AI1789" s="65">
        <v>6.6610999999999992E-4</v>
      </c>
      <c r="AJ1789" s="66">
        <v>6.6610999999999992E-4</v>
      </c>
    </row>
    <row r="1790" spans="25:36" ht="15.75" customHeight="1">
      <c r="Y1790" s="60" t="s">
        <v>1763</v>
      </c>
      <c r="Z1790" s="55"/>
      <c r="AA1790" s="60"/>
      <c r="AB1790" s="61">
        <v>2.8918280000000001E-2</v>
      </c>
      <c r="AC1790" s="62">
        <v>2.8918280000000001E-2</v>
      </c>
      <c r="AF1790" s="63"/>
      <c r="AG1790" s="64" t="s">
        <v>1156</v>
      </c>
      <c r="AH1790" s="64"/>
      <c r="AI1790" s="65">
        <v>6.6149999999999998E-4</v>
      </c>
      <c r="AJ1790" s="66">
        <v>6.6149999999999998E-4</v>
      </c>
    </row>
    <row r="1791" spans="25:36" ht="15.75" customHeight="1">
      <c r="Y1791" s="60" t="s">
        <v>1357</v>
      </c>
      <c r="Z1791" s="60" t="s">
        <v>87</v>
      </c>
      <c r="AA1791" s="60"/>
      <c r="AB1791" s="61">
        <v>1.3531919999999999E-2</v>
      </c>
      <c r="AC1791" s="62">
        <v>1.3531919999999999E-2</v>
      </c>
      <c r="AF1791" s="63"/>
      <c r="AG1791" s="64" t="s">
        <v>2053</v>
      </c>
      <c r="AH1791" s="64"/>
      <c r="AI1791" s="65">
        <v>5.7220000000000003E-4</v>
      </c>
      <c r="AJ1791" s="66">
        <v>5.7220000000000003E-4</v>
      </c>
    </row>
    <row r="1792" spans="25:36" ht="15.75" customHeight="1">
      <c r="Y1792" s="63"/>
      <c r="Z1792" s="64" t="s">
        <v>45</v>
      </c>
      <c r="AA1792" s="64"/>
      <c r="AB1792" s="65">
        <v>1.329372E-2</v>
      </c>
      <c r="AC1792" s="66">
        <v>1.329372E-2</v>
      </c>
      <c r="AF1792" s="63"/>
      <c r="AG1792" s="64" t="s">
        <v>978</v>
      </c>
      <c r="AH1792" s="64"/>
      <c r="AI1792" s="65">
        <v>3.1023000000000004E-4</v>
      </c>
      <c r="AJ1792" s="66">
        <v>3.1023000000000004E-4</v>
      </c>
    </row>
    <row r="1793" spans="25:36" ht="15.75" customHeight="1">
      <c r="Y1793" s="60" t="s">
        <v>1774</v>
      </c>
      <c r="Z1793" s="55"/>
      <c r="AA1793" s="60"/>
      <c r="AB1793" s="61">
        <v>2.6825639999999998E-2</v>
      </c>
      <c r="AC1793" s="62">
        <v>2.6825639999999998E-2</v>
      </c>
      <c r="AF1793" s="63"/>
      <c r="AG1793" s="64" t="s">
        <v>946</v>
      </c>
      <c r="AH1793" s="64"/>
      <c r="AI1793" s="65">
        <v>1.8374999999999999E-4</v>
      </c>
      <c r="AJ1793" s="66">
        <v>1.8374999999999999E-4</v>
      </c>
    </row>
    <row r="1794" spans="25:36" ht="15.75" customHeight="1">
      <c r="Y1794" s="60" t="s">
        <v>947</v>
      </c>
      <c r="Z1794" s="60" t="s">
        <v>319</v>
      </c>
      <c r="AA1794" s="60"/>
      <c r="AB1794" s="61">
        <v>1.321016E-2</v>
      </c>
      <c r="AC1794" s="62">
        <v>1.321016E-2</v>
      </c>
      <c r="AF1794" s="63"/>
      <c r="AG1794" s="64" t="s">
        <v>1370</v>
      </c>
      <c r="AH1794" s="64"/>
      <c r="AI1794" s="65">
        <v>1.47E-4</v>
      </c>
      <c r="AJ1794" s="66">
        <v>1.47E-4</v>
      </c>
    </row>
    <row r="1795" spans="25:36" ht="15.75" customHeight="1">
      <c r="Y1795" s="63"/>
      <c r="Z1795" s="64" t="s">
        <v>128</v>
      </c>
      <c r="AA1795" s="64"/>
      <c r="AB1795" s="65">
        <v>1.203192E-2</v>
      </c>
      <c r="AC1795" s="66">
        <v>1.203192E-2</v>
      </c>
      <c r="AF1795" s="63"/>
      <c r="AG1795" s="64" t="s">
        <v>2036</v>
      </c>
      <c r="AH1795" s="64"/>
      <c r="AI1795" s="65">
        <v>1.3788E-4</v>
      </c>
      <c r="AJ1795" s="66">
        <v>1.3788E-4</v>
      </c>
    </row>
    <row r="1796" spans="25:36" ht="15.75" customHeight="1">
      <c r="Y1796" s="63"/>
      <c r="Z1796" s="64" t="s">
        <v>138</v>
      </c>
      <c r="AA1796" s="64"/>
      <c r="AB1796" s="65">
        <v>8.3226000000000003E-4</v>
      </c>
      <c r="AC1796" s="66">
        <v>8.3226000000000003E-4</v>
      </c>
      <c r="AF1796" s="63"/>
      <c r="AG1796" s="64" t="s">
        <v>1005</v>
      </c>
      <c r="AH1796" s="64"/>
      <c r="AI1796" s="65">
        <v>1.1025E-4</v>
      </c>
      <c r="AJ1796" s="66">
        <v>1.1025E-4</v>
      </c>
    </row>
    <row r="1797" spans="25:36" ht="15.75" customHeight="1">
      <c r="Y1797" s="63"/>
      <c r="Z1797" s="64" t="s">
        <v>87</v>
      </c>
      <c r="AA1797" s="64"/>
      <c r="AB1797" s="65">
        <v>4.1373000000000001E-4</v>
      </c>
      <c r="AC1797" s="66">
        <v>4.1373000000000001E-4</v>
      </c>
      <c r="AF1797" s="63"/>
      <c r="AG1797" s="64" t="s">
        <v>933</v>
      </c>
      <c r="AH1797" s="64"/>
      <c r="AI1797" s="65">
        <v>8.0389999999999994E-5</v>
      </c>
      <c r="AJ1797" s="66">
        <v>8.0389999999999994E-5</v>
      </c>
    </row>
    <row r="1798" spans="25:36" ht="15.75" customHeight="1">
      <c r="Y1798" s="60" t="s">
        <v>1795</v>
      </c>
      <c r="Z1798" s="55"/>
      <c r="AA1798" s="60"/>
      <c r="AB1798" s="61">
        <v>2.6488070000000002E-2</v>
      </c>
      <c r="AC1798" s="62">
        <v>2.6488070000000002E-2</v>
      </c>
      <c r="AF1798" s="63"/>
      <c r="AG1798" s="64" t="s">
        <v>884</v>
      </c>
      <c r="AH1798" s="64"/>
      <c r="AI1798" s="65">
        <v>7.5829999999999997E-5</v>
      </c>
      <c r="AJ1798" s="66">
        <v>7.5829999999999997E-5</v>
      </c>
    </row>
    <row r="1799" spans="25:36" ht="15.75" customHeight="1">
      <c r="Y1799" s="60" t="s">
        <v>1048</v>
      </c>
      <c r="Z1799" s="60" t="s">
        <v>244</v>
      </c>
      <c r="AA1799" s="60"/>
      <c r="AB1799" s="61">
        <v>1.7594099999999998E-2</v>
      </c>
      <c r="AC1799" s="62">
        <v>1.7594099999999998E-2</v>
      </c>
      <c r="AF1799" s="63"/>
      <c r="AG1799" s="64" t="s">
        <v>2098</v>
      </c>
      <c r="AH1799" s="64"/>
      <c r="AI1799" s="65">
        <v>7.3499999999999998E-5</v>
      </c>
      <c r="AJ1799" s="66">
        <v>7.3499999999999998E-5</v>
      </c>
    </row>
    <row r="1800" spans="25:36" ht="15.75" customHeight="1">
      <c r="Y1800" s="63"/>
      <c r="Z1800" s="64" t="s">
        <v>202</v>
      </c>
      <c r="AA1800" s="64"/>
      <c r="AB1800" s="65">
        <v>8.5615200000000013E-3</v>
      </c>
      <c r="AC1800" s="66">
        <v>8.5615200000000013E-3</v>
      </c>
      <c r="AF1800" s="63"/>
      <c r="AG1800" s="64" t="s">
        <v>1138</v>
      </c>
      <c r="AH1800" s="64"/>
      <c r="AI1800" s="65">
        <v>3.6749999999999999E-5</v>
      </c>
      <c r="AJ1800" s="66">
        <v>3.6749999999999999E-5</v>
      </c>
    </row>
    <row r="1801" spans="25:36" ht="15.75" customHeight="1">
      <c r="Y1801" s="63"/>
      <c r="Z1801" s="64" t="s">
        <v>193</v>
      </c>
      <c r="AA1801" s="64"/>
      <c r="AB1801" s="65">
        <v>2.8783999999999998E-4</v>
      </c>
      <c r="AC1801" s="66">
        <v>2.8783999999999998E-4</v>
      </c>
      <c r="AF1801" s="63"/>
      <c r="AG1801" s="64" t="s">
        <v>883</v>
      </c>
      <c r="AH1801" s="64"/>
      <c r="AI1801" s="65">
        <v>2.0679999999999999E-5</v>
      </c>
      <c r="AJ1801" s="66">
        <v>2.0679999999999999E-5</v>
      </c>
    </row>
    <row r="1802" spans="25:36" ht="15.75" customHeight="1">
      <c r="Y1802" s="60" t="s">
        <v>1680</v>
      </c>
      <c r="Z1802" s="55"/>
      <c r="AA1802" s="60"/>
      <c r="AB1802" s="61">
        <v>2.6443460000000002E-2</v>
      </c>
      <c r="AC1802" s="62">
        <v>2.6443460000000002E-2</v>
      </c>
      <c r="AF1802" s="63"/>
      <c r="AG1802" s="64" t="s">
        <v>1337</v>
      </c>
      <c r="AH1802" s="64"/>
      <c r="AI1802" s="65">
        <v>6.8900000000000001E-6</v>
      </c>
      <c r="AJ1802" s="66">
        <v>6.8900000000000001E-6</v>
      </c>
    </row>
    <row r="1803" spans="25:36" ht="15.75" customHeight="1">
      <c r="Y1803" s="60" t="s">
        <v>1007</v>
      </c>
      <c r="Z1803" s="60" t="s">
        <v>91</v>
      </c>
      <c r="AA1803" s="60"/>
      <c r="AB1803" s="61">
        <v>2.6142479999999999E-2</v>
      </c>
      <c r="AC1803" s="62">
        <v>2.6142479999999999E-2</v>
      </c>
      <c r="AF1803" s="60" t="s">
        <v>2151</v>
      </c>
      <c r="AG1803" s="55"/>
      <c r="AH1803" s="60"/>
      <c r="AI1803" s="61">
        <v>4.412198609999999</v>
      </c>
      <c r="AJ1803" s="62">
        <v>4.412198609999999</v>
      </c>
    </row>
    <row r="1804" spans="25:36" ht="15.75" customHeight="1">
      <c r="Y1804" s="60" t="s">
        <v>1869</v>
      </c>
      <c r="Z1804" s="55"/>
      <c r="AA1804" s="60"/>
      <c r="AB1804" s="61">
        <v>2.6142479999999999E-2</v>
      </c>
      <c r="AC1804" s="62">
        <v>2.6142479999999999E-2</v>
      </c>
      <c r="AF1804" s="60" t="s">
        <v>306</v>
      </c>
      <c r="AG1804" s="60" t="s">
        <v>969</v>
      </c>
      <c r="AH1804" s="60"/>
      <c r="AI1804" s="61">
        <v>0.97837499999999999</v>
      </c>
      <c r="AJ1804" s="62">
        <v>0.97837499999999999</v>
      </c>
    </row>
    <row r="1805" spans="25:36" ht="15.75" customHeight="1">
      <c r="Y1805" s="60" t="s">
        <v>2082</v>
      </c>
      <c r="Z1805" s="60" t="s">
        <v>53</v>
      </c>
      <c r="AA1805" s="60"/>
      <c r="AB1805" s="61">
        <v>2.5135520000000001E-2</v>
      </c>
      <c r="AC1805" s="62">
        <v>2.5135520000000001E-2</v>
      </c>
      <c r="AF1805" s="63"/>
      <c r="AG1805" s="64" t="s">
        <v>1036</v>
      </c>
      <c r="AH1805" s="64"/>
      <c r="AI1805" s="65">
        <v>0.44800444</v>
      </c>
      <c r="AJ1805" s="66">
        <v>0.44800444</v>
      </c>
    </row>
    <row r="1806" spans="25:36" ht="15.75" customHeight="1">
      <c r="Y1806" s="60" t="s">
        <v>2152</v>
      </c>
      <c r="Z1806" s="55"/>
      <c r="AA1806" s="60"/>
      <c r="AB1806" s="61">
        <v>2.5135520000000001E-2</v>
      </c>
      <c r="AC1806" s="62">
        <v>2.5135520000000001E-2</v>
      </c>
      <c r="AF1806" s="63"/>
      <c r="AG1806" s="64" t="s">
        <v>1380</v>
      </c>
      <c r="AH1806" s="64"/>
      <c r="AI1806" s="65">
        <v>0.10264458</v>
      </c>
      <c r="AJ1806" s="66">
        <v>0.10264458</v>
      </c>
    </row>
    <row r="1807" spans="25:36" ht="15.75" customHeight="1">
      <c r="Y1807" s="60" t="s">
        <v>1323</v>
      </c>
      <c r="Z1807" s="60" t="s">
        <v>217</v>
      </c>
      <c r="AA1807" s="60"/>
      <c r="AB1807" s="61">
        <v>2.5104419999999999E-2</v>
      </c>
      <c r="AC1807" s="62">
        <v>2.5104419999999999E-2</v>
      </c>
      <c r="AF1807" s="63"/>
      <c r="AG1807" s="64" t="s">
        <v>1276</v>
      </c>
      <c r="AH1807" s="64"/>
      <c r="AI1807" s="65">
        <v>8.3638020000000007E-2</v>
      </c>
      <c r="AJ1807" s="66">
        <v>8.3638020000000007E-2</v>
      </c>
    </row>
    <row r="1808" spans="25:36" ht="15.75" customHeight="1">
      <c r="Y1808" s="60" t="s">
        <v>1857</v>
      </c>
      <c r="Z1808" s="55"/>
      <c r="AA1808" s="60"/>
      <c r="AB1808" s="61">
        <v>2.5104419999999999E-2</v>
      </c>
      <c r="AC1808" s="62">
        <v>2.5104419999999999E-2</v>
      </c>
      <c r="AF1808" s="63"/>
      <c r="AG1808" s="64" t="s">
        <v>952</v>
      </c>
      <c r="AH1808" s="64"/>
      <c r="AI1808" s="65">
        <v>1.8726099999999999E-2</v>
      </c>
      <c r="AJ1808" s="66">
        <v>1.8726099999999999E-2</v>
      </c>
    </row>
    <row r="1809" spans="25:36" ht="15.75" customHeight="1">
      <c r="Y1809" s="60" t="s">
        <v>946</v>
      </c>
      <c r="Z1809" s="60" t="s">
        <v>217</v>
      </c>
      <c r="AA1809" s="60"/>
      <c r="AB1809" s="61">
        <v>1.351926E-2</v>
      </c>
      <c r="AC1809" s="62">
        <v>1.351926E-2</v>
      </c>
      <c r="AF1809" s="63"/>
      <c r="AG1809" s="64" t="s">
        <v>1073</v>
      </c>
      <c r="AH1809" s="64"/>
      <c r="AI1809" s="65">
        <v>1.8119509999999998E-2</v>
      </c>
      <c r="AJ1809" s="66">
        <v>1.8119509999999998E-2</v>
      </c>
    </row>
    <row r="1810" spans="25:36" ht="15.75" customHeight="1">
      <c r="Y1810" s="63"/>
      <c r="Z1810" s="64" t="s">
        <v>128</v>
      </c>
      <c r="AA1810" s="64"/>
      <c r="AB1810" s="65">
        <v>7.3643999999999992E-3</v>
      </c>
      <c r="AC1810" s="66">
        <v>7.3643999999999992E-3</v>
      </c>
      <c r="AF1810" s="63"/>
      <c r="AG1810" s="64" t="s">
        <v>1387</v>
      </c>
      <c r="AH1810" s="64"/>
      <c r="AI1810" s="65">
        <v>8.3357499999999994E-3</v>
      </c>
      <c r="AJ1810" s="66">
        <v>8.3357499999999994E-3</v>
      </c>
    </row>
    <row r="1811" spans="25:36" ht="15.75" customHeight="1">
      <c r="Y1811" s="63"/>
      <c r="Z1811" s="64" t="s">
        <v>244</v>
      </c>
      <c r="AA1811" s="64"/>
      <c r="AB1811" s="65">
        <v>3.2272800000000003E-3</v>
      </c>
      <c r="AC1811" s="66">
        <v>3.2272800000000003E-3</v>
      </c>
      <c r="AF1811" s="63"/>
      <c r="AG1811" s="64" t="s">
        <v>918</v>
      </c>
      <c r="AH1811" s="64"/>
      <c r="AI1811" s="65">
        <v>8.1674999999999994E-3</v>
      </c>
      <c r="AJ1811" s="66">
        <v>8.1674999999999994E-3</v>
      </c>
    </row>
    <row r="1812" spans="25:36" ht="15.75" customHeight="1">
      <c r="Y1812" s="63"/>
      <c r="Z1812" s="64" t="s">
        <v>53</v>
      </c>
      <c r="AA1812" s="64"/>
      <c r="AB1812" s="65">
        <v>1.8374999999999999E-4</v>
      </c>
      <c r="AC1812" s="66">
        <v>1.8374999999999999E-4</v>
      </c>
      <c r="AF1812" s="63"/>
      <c r="AG1812" s="64" t="s">
        <v>1334</v>
      </c>
      <c r="AH1812" s="64"/>
      <c r="AI1812" s="65">
        <v>7.5204399999999998E-3</v>
      </c>
      <c r="AJ1812" s="66">
        <v>7.5204399999999998E-3</v>
      </c>
    </row>
    <row r="1813" spans="25:36" ht="15.75" customHeight="1">
      <c r="Y1813" s="63"/>
      <c r="Z1813" s="64" t="s">
        <v>87</v>
      </c>
      <c r="AA1813" s="64"/>
      <c r="AB1813" s="65">
        <v>1.0333E-4</v>
      </c>
      <c r="AC1813" s="66">
        <v>1.0333E-4</v>
      </c>
      <c r="AF1813" s="63"/>
      <c r="AG1813" s="64" t="s">
        <v>1372</v>
      </c>
      <c r="AH1813" s="64"/>
      <c r="AI1813" s="65">
        <v>5.1462499999999998E-3</v>
      </c>
      <c r="AJ1813" s="66">
        <v>5.1462499999999998E-3</v>
      </c>
    </row>
    <row r="1814" spans="25:36" ht="15.75" customHeight="1">
      <c r="Y1814" s="60" t="s">
        <v>1791</v>
      </c>
      <c r="Z1814" s="55"/>
      <c r="AA1814" s="60"/>
      <c r="AB1814" s="61">
        <v>2.4398019999999999E-2</v>
      </c>
      <c r="AC1814" s="62">
        <v>2.4398019999999999E-2</v>
      </c>
      <c r="AF1814" s="63"/>
      <c r="AG1814" s="64" t="s">
        <v>1218</v>
      </c>
      <c r="AH1814" s="64"/>
      <c r="AI1814" s="65">
        <v>5.0679899999999996E-3</v>
      </c>
      <c r="AJ1814" s="66">
        <v>5.0679899999999996E-3</v>
      </c>
    </row>
    <row r="1815" spans="25:36" ht="15.75" customHeight="1">
      <c r="Y1815" s="60" t="s">
        <v>1110</v>
      </c>
      <c r="Z1815" s="60" t="s">
        <v>244</v>
      </c>
      <c r="AA1815" s="60"/>
      <c r="AB1815" s="61">
        <v>2.4363929999999999E-2</v>
      </c>
      <c r="AC1815" s="62">
        <v>2.4363929999999999E-2</v>
      </c>
      <c r="AF1815" s="63"/>
      <c r="AG1815" s="64" t="s">
        <v>1206</v>
      </c>
      <c r="AH1815" s="64"/>
      <c r="AI1815" s="65">
        <v>4.7548999999999994E-3</v>
      </c>
      <c r="AJ1815" s="66">
        <v>4.7548999999999994E-3</v>
      </c>
    </row>
    <row r="1816" spans="25:36" ht="15.75" customHeight="1">
      <c r="Y1816" s="60" t="s">
        <v>1736</v>
      </c>
      <c r="Z1816" s="55"/>
      <c r="AA1816" s="60"/>
      <c r="AB1816" s="61">
        <v>2.4363929999999999E-2</v>
      </c>
      <c r="AC1816" s="62">
        <v>2.4363929999999999E-2</v>
      </c>
      <c r="AF1816" s="63"/>
      <c r="AG1816" s="64" t="s">
        <v>1061</v>
      </c>
      <c r="AH1816" s="64"/>
      <c r="AI1816" s="65">
        <v>4.6896799999999999E-3</v>
      </c>
      <c r="AJ1816" s="66">
        <v>4.6896799999999999E-3</v>
      </c>
    </row>
    <row r="1817" spans="25:36" ht="15.75" customHeight="1">
      <c r="Y1817" s="60" t="s">
        <v>1063</v>
      </c>
      <c r="Z1817" s="60" t="s">
        <v>217</v>
      </c>
      <c r="AA1817" s="60"/>
      <c r="AB1817" s="61">
        <v>2.4222415590000001E-2</v>
      </c>
      <c r="AC1817" s="62">
        <v>2.4222415590000001E-2</v>
      </c>
      <c r="AF1817" s="63"/>
      <c r="AG1817" s="64" t="s">
        <v>1132</v>
      </c>
      <c r="AH1817" s="64"/>
      <c r="AI1817" s="65">
        <v>4.0830900000000002E-3</v>
      </c>
      <c r="AJ1817" s="66">
        <v>4.0830900000000002E-3</v>
      </c>
    </row>
    <row r="1818" spans="25:36" ht="15.75" customHeight="1">
      <c r="Y1818" s="60" t="s">
        <v>1860</v>
      </c>
      <c r="Z1818" s="55"/>
      <c r="AA1818" s="60"/>
      <c r="AB1818" s="61">
        <v>2.4222415590000001E-2</v>
      </c>
      <c r="AC1818" s="62">
        <v>2.4222415590000001E-2</v>
      </c>
      <c r="AF1818" s="63"/>
      <c r="AG1818" s="64" t="s">
        <v>1375</v>
      </c>
      <c r="AH1818" s="64"/>
      <c r="AI1818" s="65">
        <v>3.9787299999999998E-3</v>
      </c>
      <c r="AJ1818" s="66">
        <v>3.9787299999999998E-3</v>
      </c>
    </row>
    <row r="1819" spans="25:36" ht="15.75" customHeight="1">
      <c r="Y1819" s="60" t="s">
        <v>1250</v>
      </c>
      <c r="Z1819" s="60" t="s">
        <v>244</v>
      </c>
      <c r="AA1819" s="60"/>
      <c r="AB1819" s="61">
        <v>1.586181E-2</v>
      </c>
      <c r="AC1819" s="62">
        <v>1.586181E-2</v>
      </c>
      <c r="AF1819" s="63"/>
      <c r="AG1819" s="64" t="s">
        <v>1321</v>
      </c>
      <c r="AH1819" s="64"/>
      <c r="AI1819" s="65">
        <v>2.7329299999999997E-3</v>
      </c>
      <c r="AJ1819" s="66">
        <v>2.7329299999999997E-3</v>
      </c>
    </row>
    <row r="1820" spans="25:36" ht="15.75" customHeight="1">
      <c r="Y1820" s="63"/>
      <c r="Z1820" s="64" t="s">
        <v>217</v>
      </c>
      <c r="AA1820" s="64"/>
      <c r="AB1820" s="65">
        <v>4.0903200000000006E-3</v>
      </c>
      <c r="AC1820" s="66">
        <v>4.0903200000000006E-3</v>
      </c>
      <c r="AF1820" s="63"/>
      <c r="AG1820" s="64" t="s">
        <v>1117</v>
      </c>
      <c r="AH1820" s="64"/>
      <c r="AI1820" s="65">
        <v>2.6872699999999998E-3</v>
      </c>
      <c r="AJ1820" s="66">
        <v>2.6872699999999998E-3</v>
      </c>
    </row>
    <row r="1821" spans="25:36" ht="15.75" customHeight="1">
      <c r="Y1821" s="63"/>
      <c r="Z1821" s="64" t="s">
        <v>128</v>
      </c>
      <c r="AA1821" s="64"/>
      <c r="AB1821" s="65">
        <v>2.6642399999999996E-3</v>
      </c>
      <c r="AC1821" s="66">
        <v>2.6642399999999996E-3</v>
      </c>
      <c r="AF1821" s="63"/>
      <c r="AG1821" s="64" t="s">
        <v>1123</v>
      </c>
      <c r="AH1821" s="64"/>
      <c r="AI1821" s="65">
        <v>1.1218699999999999E-3</v>
      </c>
      <c r="AJ1821" s="66">
        <v>1.1218699999999999E-3</v>
      </c>
    </row>
    <row r="1822" spans="25:36" ht="15.75" customHeight="1">
      <c r="Y1822" s="63"/>
      <c r="Z1822" s="64" t="s">
        <v>61</v>
      </c>
      <c r="AA1822" s="64"/>
      <c r="AB1822" s="65">
        <v>6.0120000000000009E-4</v>
      </c>
      <c r="AC1822" s="66">
        <v>6.0120000000000009E-4</v>
      </c>
      <c r="AF1822" s="63"/>
      <c r="AG1822" s="64" t="s">
        <v>994</v>
      </c>
      <c r="AH1822" s="64"/>
      <c r="AI1822" s="65">
        <v>8.2184000000000001E-4</v>
      </c>
      <c r="AJ1822" s="66">
        <v>8.2184000000000001E-4</v>
      </c>
    </row>
    <row r="1823" spans="25:36" ht="15.75" customHeight="1">
      <c r="Y1823" s="63"/>
      <c r="Z1823" s="64" t="s">
        <v>87</v>
      </c>
      <c r="AA1823" s="64"/>
      <c r="AB1823" s="65">
        <v>5.7078999999999995E-4</v>
      </c>
      <c r="AC1823" s="66">
        <v>5.7078999999999995E-4</v>
      </c>
      <c r="AF1823" s="63"/>
      <c r="AG1823" s="64" t="s">
        <v>1228</v>
      </c>
      <c r="AH1823" s="64"/>
      <c r="AI1823" s="65">
        <v>6.4573000000000007E-4</v>
      </c>
      <c r="AJ1823" s="66">
        <v>6.4573000000000007E-4</v>
      </c>
    </row>
    <row r="1824" spans="25:36" ht="15.75" customHeight="1">
      <c r="Y1824" s="63"/>
      <c r="Z1824" s="64" t="s">
        <v>38</v>
      </c>
      <c r="AA1824" s="64"/>
      <c r="AB1824" s="65">
        <v>3.0543999999999998E-4</v>
      </c>
      <c r="AC1824" s="66">
        <v>3.0543999999999998E-4</v>
      </c>
      <c r="AF1824" s="63"/>
      <c r="AG1824" s="64" t="s">
        <v>1364</v>
      </c>
      <c r="AH1824" s="64"/>
      <c r="AI1824" s="65">
        <v>5.6745999999999999E-4</v>
      </c>
      <c r="AJ1824" s="66">
        <v>5.6745999999999999E-4</v>
      </c>
    </row>
    <row r="1825" spans="25:36" ht="15.75" customHeight="1">
      <c r="Y1825" s="63"/>
      <c r="Z1825" s="64" t="s">
        <v>193</v>
      </c>
      <c r="AA1825" s="64"/>
      <c r="AB1825" s="65">
        <v>7.1959999999999995E-5</v>
      </c>
      <c r="AC1825" s="66">
        <v>7.1959999999999995E-5</v>
      </c>
      <c r="AF1825" s="63"/>
      <c r="AG1825" s="64" t="s">
        <v>1164</v>
      </c>
      <c r="AH1825" s="64"/>
      <c r="AI1825" s="65">
        <v>4.0439999999999996E-4</v>
      </c>
      <c r="AJ1825" s="66">
        <v>4.0439999999999996E-4</v>
      </c>
    </row>
    <row r="1826" spans="25:36" ht="15.75" customHeight="1">
      <c r="Y1826" s="63"/>
      <c r="Z1826" s="64" t="s">
        <v>161</v>
      </c>
      <c r="AA1826" s="64"/>
      <c r="AB1826" s="65">
        <v>3.26E-5</v>
      </c>
      <c r="AC1826" s="66">
        <v>3.26E-5</v>
      </c>
      <c r="AF1826" s="63"/>
      <c r="AG1826" s="64" t="s">
        <v>1105</v>
      </c>
      <c r="AH1826" s="64"/>
      <c r="AI1826" s="65">
        <v>2.609E-4</v>
      </c>
      <c r="AJ1826" s="66">
        <v>2.609E-4</v>
      </c>
    </row>
    <row r="1827" spans="25:36" ht="15.75" customHeight="1">
      <c r="Y1827" s="60" t="s">
        <v>1755</v>
      </c>
      <c r="Z1827" s="55"/>
      <c r="AA1827" s="60"/>
      <c r="AB1827" s="61">
        <v>2.4198360000000002E-2</v>
      </c>
      <c r="AC1827" s="62">
        <v>2.4198360000000002E-2</v>
      </c>
      <c r="AF1827" s="63"/>
      <c r="AG1827" s="64" t="s">
        <v>968</v>
      </c>
      <c r="AH1827" s="64"/>
      <c r="AI1827" s="65">
        <v>1.875E-4</v>
      </c>
      <c r="AJ1827" s="66">
        <v>1.875E-4</v>
      </c>
    </row>
    <row r="1828" spans="25:36" ht="15.75" customHeight="1">
      <c r="Y1828" s="60" t="s">
        <v>1262</v>
      </c>
      <c r="Z1828" s="60" t="s">
        <v>128</v>
      </c>
      <c r="AA1828" s="60"/>
      <c r="AB1828" s="61">
        <v>2.32254E-2</v>
      </c>
      <c r="AC1828" s="62">
        <v>2.32254E-2</v>
      </c>
      <c r="AF1828" s="63"/>
      <c r="AG1828" s="64" t="s">
        <v>1254</v>
      </c>
      <c r="AH1828" s="64"/>
      <c r="AI1828" s="65">
        <v>1.3045E-4</v>
      </c>
      <c r="AJ1828" s="66">
        <v>1.3045E-4</v>
      </c>
    </row>
    <row r="1829" spans="25:36" ht="15.75" customHeight="1">
      <c r="Y1829" s="60" t="s">
        <v>1759</v>
      </c>
      <c r="Z1829" s="55"/>
      <c r="AA1829" s="60"/>
      <c r="AB1829" s="61">
        <v>2.32254E-2</v>
      </c>
      <c r="AC1829" s="62">
        <v>2.32254E-2</v>
      </c>
      <c r="AF1829" s="63"/>
      <c r="AG1829" s="64" t="s">
        <v>1116</v>
      </c>
      <c r="AH1829" s="64"/>
      <c r="AI1829" s="65">
        <v>1.0436E-4</v>
      </c>
      <c r="AJ1829" s="66">
        <v>1.0436E-4</v>
      </c>
    </row>
    <row r="1830" spans="25:36" ht="15.75" customHeight="1">
      <c r="Y1830" s="60" t="s">
        <v>1084</v>
      </c>
      <c r="Z1830" s="60" t="s">
        <v>138</v>
      </c>
      <c r="AA1830" s="60"/>
      <c r="AB1830" s="61">
        <v>2.31308E-2</v>
      </c>
      <c r="AC1830" s="62">
        <v>2.31308E-2</v>
      </c>
      <c r="AF1830" s="63"/>
      <c r="AG1830" s="64" t="s">
        <v>1087</v>
      </c>
      <c r="AH1830" s="64"/>
      <c r="AI1830" s="65">
        <v>1.0436E-4</v>
      </c>
      <c r="AJ1830" s="66">
        <v>1.0436E-4</v>
      </c>
    </row>
    <row r="1831" spans="25:36" ht="15.75" customHeight="1">
      <c r="Y1831" s="60" t="s">
        <v>1753</v>
      </c>
      <c r="Z1831" s="55"/>
      <c r="AA1831" s="60"/>
      <c r="AB1831" s="61">
        <v>2.31308E-2</v>
      </c>
      <c r="AC1831" s="62">
        <v>2.31308E-2</v>
      </c>
      <c r="AF1831" s="63"/>
      <c r="AG1831" s="64" t="s">
        <v>1402</v>
      </c>
      <c r="AH1831" s="64"/>
      <c r="AI1831" s="65">
        <v>5.2179999999999998E-5</v>
      </c>
      <c r="AJ1831" s="66">
        <v>5.2179999999999998E-5</v>
      </c>
    </row>
    <row r="1832" spans="25:36" ht="15.75" customHeight="1">
      <c r="Y1832" s="60" t="s">
        <v>1091</v>
      </c>
      <c r="Z1832" s="60" t="s">
        <v>244</v>
      </c>
      <c r="AA1832" s="60"/>
      <c r="AB1832" s="61">
        <v>2.3021490000000002E-2</v>
      </c>
      <c r="AC1832" s="62">
        <v>2.3021490000000002E-2</v>
      </c>
      <c r="AF1832" s="63"/>
      <c r="AG1832" s="64" t="s">
        <v>933</v>
      </c>
      <c r="AH1832" s="64"/>
      <c r="AI1832" s="65">
        <v>6.5199999999999994E-6</v>
      </c>
      <c r="AJ1832" s="66">
        <v>6.5199999999999994E-6</v>
      </c>
    </row>
    <row r="1833" spans="25:36" ht="15.75" customHeight="1">
      <c r="Y1833" s="60" t="s">
        <v>1746</v>
      </c>
      <c r="Z1833" s="55"/>
      <c r="AA1833" s="60"/>
      <c r="AB1833" s="61">
        <v>2.3021490000000002E-2</v>
      </c>
      <c r="AC1833" s="62">
        <v>2.3021490000000002E-2</v>
      </c>
      <c r="AF1833" s="60" t="s">
        <v>1472</v>
      </c>
      <c r="AG1833" s="55"/>
      <c r="AH1833" s="60"/>
      <c r="AI1833" s="61">
        <v>1.7110797499999999</v>
      </c>
      <c r="AJ1833" s="62">
        <v>1.7110797499999999</v>
      </c>
    </row>
    <row r="1834" spans="25:36" ht="15.75" customHeight="1">
      <c r="Y1834" s="60" t="s">
        <v>1306</v>
      </c>
      <c r="Z1834" s="60" t="s">
        <v>128</v>
      </c>
      <c r="AA1834" s="60"/>
      <c r="AB1834" s="61">
        <v>2.2440000000000002E-2</v>
      </c>
      <c r="AC1834" s="62">
        <v>2.2440000000000002E-2</v>
      </c>
      <c r="AF1834" s="60" t="s">
        <v>167</v>
      </c>
      <c r="AG1834" s="60" t="s">
        <v>2066</v>
      </c>
      <c r="AH1834" s="60"/>
      <c r="AI1834" s="61">
        <v>0.99909612000000003</v>
      </c>
      <c r="AJ1834" s="62">
        <v>0.99909612000000003</v>
      </c>
    </row>
    <row r="1835" spans="25:36" ht="15.75" customHeight="1">
      <c r="Y1835" s="60" t="s">
        <v>1762</v>
      </c>
      <c r="Z1835" s="55"/>
      <c r="AA1835" s="60"/>
      <c r="AB1835" s="61">
        <v>2.2440000000000002E-2</v>
      </c>
      <c r="AC1835" s="62">
        <v>2.2440000000000002E-2</v>
      </c>
      <c r="AF1835" s="63"/>
      <c r="AG1835" s="64" t="s">
        <v>1200</v>
      </c>
      <c r="AH1835" s="64"/>
      <c r="AI1835" s="65">
        <v>0.13446819000000002</v>
      </c>
      <c r="AJ1835" s="66">
        <v>0.13446819000000002</v>
      </c>
    </row>
    <row r="1836" spans="25:36" ht="15.75" customHeight="1">
      <c r="Y1836" s="60" t="s">
        <v>1204</v>
      </c>
      <c r="Z1836" s="60" t="s">
        <v>128</v>
      </c>
      <c r="AA1836" s="60"/>
      <c r="AB1836" s="61">
        <v>8.0049600000000002E-3</v>
      </c>
      <c r="AC1836" s="62">
        <v>8.0049600000000002E-3</v>
      </c>
      <c r="AF1836" s="63"/>
      <c r="AG1836" s="64" t="s">
        <v>1276</v>
      </c>
      <c r="AH1836" s="64"/>
      <c r="AI1836" s="65">
        <v>0.10363383</v>
      </c>
      <c r="AJ1836" s="66">
        <v>0.10363383</v>
      </c>
    </row>
    <row r="1837" spans="25:36" ht="15.75" customHeight="1">
      <c r="Y1837" s="63"/>
      <c r="Z1837" s="64" t="s">
        <v>244</v>
      </c>
      <c r="AA1837" s="64"/>
      <c r="AB1837" s="65">
        <v>6.9494999999999999E-3</v>
      </c>
      <c r="AC1837" s="66">
        <v>6.9494999999999999E-3</v>
      </c>
      <c r="AF1837" s="63"/>
      <c r="AG1837" s="64" t="s">
        <v>1289</v>
      </c>
      <c r="AH1837" s="64"/>
      <c r="AI1837" s="65">
        <v>4.9830839999999994E-2</v>
      </c>
      <c r="AJ1837" s="66">
        <v>4.9830839999999994E-2</v>
      </c>
    </row>
    <row r="1838" spans="25:36" ht="15.75" customHeight="1">
      <c r="Y1838" s="63"/>
      <c r="Z1838" s="64" t="s">
        <v>217</v>
      </c>
      <c r="AA1838" s="64"/>
      <c r="AB1838" s="65">
        <v>4.3126199999999996E-3</v>
      </c>
      <c r="AC1838" s="66">
        <v>4.3126199999999996E-3</v>
      </c>
      <c r="AF1838" s="63"/>
      <c r="AG1838" s="64" t="s">
        <v>1087</v>
      </c>
      <c r="AH1838" s="64"/>
      <c r="AI1838" s="65">
        <v>4.4764529999999997E-2</v>
      </c>
      <c r="AJ1838" s="66">
        <v>4.4764529999999997E-2</v>
      </c>
    </row>
    <row r="1839" spans="25:36" ht="15.75" customHeight="1">
      <c r="Y1839" s="63"/>
      <c r="Z1839" s="64" t="s">
        <v>120</v>
      </c>
      <c r="AA1839" s="64"/>
      <c r="AB1839" s="65">
        <v>2.0600000000000002E-3</v>
      </c>
      <c r="AC1839" s="66">
        <v>2.0600000000000002E-3</v>
      </c>
      <c r="AF1839" s="63"/>
      <c r="AG1839" s="64" t="s">
        <v>1206</v>
      </c>
      <c r="AH1839" s="64"/>
      <c r="AI1839" s="65">
        <v>1.3156109999999999E-2</v>
      </c>
      <c r="AJ1839" s="66">
        <v>1.3156109999999999E-2</v>
      </c>
    </row>
    <row r="1840" spans="25:36" ht="15.75" customHeight="1">
      <c r="Y1840" s="63"/>
      <c r="Z1840" s="64" t="s">
        <v>193</v>
      </c>
      <c r="AA1840" s="64"/>
      <c r="AB1840" s="65">
        <v>4.2456999999999998E-4</v>
      </c>
      <c r="AC1840" s="66">
        <v>4.2456999999999998E-4</v>
      </c>
      <c r="AF1840" s="63"/>
      <c r="AG1840" s="64" t="s">
        <v>918</v>
      </c>
      <c r="AH1840" s="64"/>
      <c r="AI1840" s="65">
        <v>1.074315E-2</v>
      </c>
      <c r="AJ1840" s="66">
        <v>1.074315E-2</v>
      </c>
    </row>
    <row r="1841" spans="25:36" ht="15.75" customHeight="1">
      <c r="Y1841" s="63"/>
      <c r="Z1841" s="64" t="s">
        <v>210</v>
      </c>
      <c r="AA1841" s="64"/>
      <c r="AB1841" s="65">
        <v>1.9625E-4</v>
      </c>
      <c r="AC1841" s="66">
        <v>1.9625E-4</v>
      </c>
      <c r="AF1841" s="63"/>
      <c r="AG1841" s="64" t="s">
        <v>1364</v>
      </c>
      <c r="AH1841" s="64"/>
      <c r="AI1841" s="65">
        <v>1.0161719999999999E-2</v>
      </c>
      <c r="AJ1841" s="66">
        <v>1.0161719999999999E-2</v>
      </c>
    </row>
    <row r="1842" spans="25:36" ht="15.75" customHeight="1">
      <c r="Y1842" s="63"/>
      <c r="Z1842" s="64" t="s">
        <v>91</v>
      </c>
      <c r="AA1842" s="64"/>
      <c r="AB1842" s="65">
        <v>8.064E-5</v>
      </c>
      <c r="AC1842" s="66">
        <v>8.064E-5</v>
      </c>
      <c r="AF1842" s="63"/>
      <c r="AG1842" s="64" t="s">
        <v>1123</v>
      </c>
      <c r="AH1842" s="64"/>
      <c r="AI1842" s="65">
        <v>5.8112700000000003E-3</v>
      </c>
      <c r="AJ1842" s="66">
        <v>5.8112700000000003E-3</v>
      </c>
    </row>
    <row r="1843" spans="25:36" ht="15.75" customHeight="1">
      <c r="Y1843" s="63"/>
      <c r="Z1843" s="64" t="s">
        <v>138</v>
      </c>
      <c r="AA1843" s="64"/>
      <c r="AB1843" s="65">
        <v>7.5100000000000001E-6</v>
      </c>
      <c r="AC1843" s="66">
        <v>7.5100000000000001E-6</v>
      </c>
      <c r="AF1843" s="63"/>
      <c r="AG1843" s="64" t="s">
        <v>1375</v>
      </c>
      <c r="AH1843" s="64"/>
      <c r="AI1843" s="65">
        <v>4.8655200000000008E-3</v>
      </c>
      <c r="AJ1843" s="66">
        <v>4.8655200000000008E-3</v>
      </c>
    </row>
    <row r="1844" spans="25:36" ht="15.75" customHeight="1">
      <c r="Y1844" s="60" t="s">
        <v>1773</v>
      </c>
      <c r="Z1844" s="55"/>
      <c r="AA1844" s="60"/>
      <c r="AB1844" s="61">
        <v>2.2036049999999998E-2</v>
      </c>
      <c r="AC1844" s="62">
        <v>2.2036049999999998E-2</v>
      </c>
      <c r="AF1844" s="63"/>
      <c r="AG1844" s="64" t="s">
        <v>979</v>
      </c>
      <c r="AH1844" s="64"/>
      <c r="AI1844" s="65">
        <v>2.9245500000000002E-3</v>
      </c>
      <c r="AJ1844" s="66">
        <v>2.9245500000000002E-3</v>
      </c>
    </row>
    <row r="1845" spans="25:36" ht="15.75" customHeight="1">
      <c r="Y1845" s="60" t="s">
        <v>1301</v>
      </c>
      <c r="Z1845" s="60" t="s">
        <v>244</v>
      </c>
      <c r="AA1845" s="60"/>
      <c r="AB1845" s="61">
        <v>2.1523110000000002E-2</v>
      </c>
      <c r="AC1845" s="62">
        <v>2.1523110000000002E-2</v>
      </c>
      <c r="AF1845" s="63"/>
      <c r="AG1845" s="64" t="s">
        <v>1111</v>
      </c>
      <c r="AH1845" s="64"/>
      <c r="AI1845" s="65">
        <v>4.6200000000000001E-4</v>
      </c>
      <c r="AJ1845" s="66">
        <v>4.6200000000000001E-4</v>
      </c>
    </row>
    <row r="1846" spans="25:36" ht="15.75" customHeight="1">
      <c r="Y1846" s="60" t="s">
        <v>1752</v>
      </c>
      <c r="Z1846" s="55"/>
      <c r="AA1846" s="60"/>
      <c r="AB1846" s="61">
        <v>2.1523110000000002E-2</v>
      </c>
      <c r="AC1846" s="62">
        <v>2.1523110000000002E-2</v>
      </c>
      <c r="AF1846" s="63"/>
      <c r="AG1846" s="64" t="s">
        <v>896</v>
      </c>
      <c r="AH1846" s="64"/>
      <c r="AI1846" s="65">
        <v>3.1427999999999995E-4</v>
      </c>
      <c r="AJ1846" s="66">
        <v>3.1427999999999995E-4</v>
      </c>
    </row>
    <row r="1847" spans="25:36" ht="15.75" customHeight="1">
      <c r="Y1847" s="60" t="s">
        <v>1377</v>
      </c>
      <c r="Z1847" s="60" t="s">
        <v>217</v>
      </c>
      <c r="AA1847" s="60"/>
      <c r="AB1847" s="61">
        <v>1.343718E-2</v>
      </c>
      <c r="AC1847" s="62">
        <v>1.343718E-2</v>
      </c>
      <c r="AF1847" s="63"/>
      <c r="AG1847" s="64" t="s">
        <v>1284</v>
      </c>
      <c r="AH1847" s="64"/>
      <c r="AI1847" s="65">
        <v>2.9100000000000003E-4</v>
      </c>
      <c r="AJ1847" s="66">
        <v>2.9100000000000003E-4</v>
      </c>
    </row>
    <row r="1848" spans="25:36" ht="15.75" customHeight="1">
      <c r="Y1848" s="63"/>
      <c r="Z1848" s="64" t="s">
        <v>128</v>
      </c>
      <c r="AA1848" s="64"/>
      <c r="AB1848" s="65">
        <v>4.0800000000000003E-3</v>
      </c>
      <c r="AC1848" s="66">
        <v>4.0800000000000003E-3</v>
      </c>
      <c r="AF1848" s="63"/>
      <c r="AG1848" s="64" t="s">
        <v>1138</v>
      </c>
      <c r="AH1848" s="64"/>
      <c r="AI1848" s="65">
        <v>2.4444000000000001E-4</v>
      </c>
      <c r="AJ1848" s="66">
        <v>2.4444000000000001E-4</v>
      </c>
    </row>
    <row r="1849" spans="25:36" ht="15.75" customHeight="1">
      <c r="Y1849" s="63"/>
      <c r="Z1849" s="64" t="s">
        <v>244</v>
      </c>
      <c r="AA1849" s="64"/>
      <c r="AB1849" s="65">
        <v>3.52221E-3</v>
      </c>
      <c r="AC1849" s="66">
        <v>3.52221E-3</v>
      </c>
      <c r="AF1849" s="63"/>
      <c r="AG1849" s="64" t="s">
        <v>956</v>
      </c>
      <c r="AH1849" s="64"/>
      <c r="AI1849" s="65">
        <v>5.2380000000000003E-5</v>
      </c>
      <c r="AJ1849" s="66">
        <v>5.2380000000000003E-5</v>
      </c>
    </row>
    <row r="1850" spans="25:36" ht="15.75" customHeight="1">
      <c r="Y1850" s="63"/>
      <c r="Z1850" s="64" t="s">
        <v>61</v>
      </c>
      <c r="AA1850" s="64"/>
      <c r="AB1850" s="65">
        <v>3.1500000000000001E-4</v>
      </c>
      <c r="AC1850" s="66">
        <v>3.1500000000000001E-4</v>
      </c>
      <c r="AF1850" s="63"/>
      <c r="AG1850" s="64" t="s">
        <v>884</v>
      </c>
      <c r="AH1850" s="64"/>
      <c r="AI1850" s="65">
        <v>4.6560000000000001E-5</v>
      </c>
      <c r="AJ1850" s="66">
        <v>4.6560000000000001E-5</v>
      </c>
    </row>
    <row r="1851" spans="25:36" ht="15.75" customHeight="1">
      <c r="Y1851" s="60" t="s">
        <v>1801</v>
      </c>
      <c r="Z1851" s="55"/>
      <c r="AA1851" s="60"/>
      <c r="AB1851" s="61">
        <v>2.1354390000000001E-2</v>
      </c>
      <c r="AC1851" s="62">
        <v>2.1354390000000001E-2</v>
      </c>
      <c r="AF1851" s="63"/>
      <c r="AG1851" s="64" t="s">
        <v>1021</v>
      </c>
      <c r="AH1851" s="64"/>
      <c r="AI1851" s="65">
        <v>4.074E-5</v>
      </c>
      <c r="AJ1851" s="66">
        <v>4.074E-5</v>
      </c>
    </row>
    <row r="1852" spans="25:36" ht="15.75" customHeight="1">
      <c r="Y1852" s="60" t="s">
        <v>916</v>
      </c>
      <c r="Z1852" s="60" t="s">
        <v>244</v>
      </c>
      <c r="AA1852" s="60"/>
      <c r="AB1852" s="61">
        <v>9.5089500000000004E-3</v>
      </c>
      <c r="AC1852" s="62">
        <v>9.5089500000000004E-3</v>
      </c>
      <c r="AF1852" s="63"/>
      <c r="AG1852" s="64" t="s">
        <v>1211</v>
      </c>
      <c r="AH1852" s="64"/>
      <c r="AI1852" s="65">
        <v>1.4550000000000001E-5</v>
      </c>
      <c r="AJ1852" s="66">
        <v>1.4550000000000001E-5</v>
      </c>
    </row>
    <row r="1853" spans="25:36" ht="15.75" customHeight="1">
      <c r="Y1853" s="63"/>
      <c r="Z1853" s="64" t="s">
        <v>217</v>
      </c>
      <c r="AA1853" s="64"/>
      <c r="AB1853" s="65">
        <v>7.0828200000000001E-3</v>
      </c>
      <c r="AC1853" s="66">
        <v>7.0828200000000001E-3</v>
      </c>
      <c r="AF1853" s="63"/>
      <c r="AG1853" s="64" t="s">
        <v>2085</v>
      </c>
      <c r="AH1853" s="64"/>
      <c r="AI1853" s="65">
        <v>8.7300000000000011E-6</v>
      </c>
      <c r="AJ1853" s="66">
        <v>8.7300000000000011E-6</v>
      </c>
    </row>
    <row r="1854" spans="25:36" ht="15.75" customHeight="1">
      <c r="Y1854" s="63"/>
      <c r="Z1854" s="64" t="s">
        <v>38</v>
      </c>
      <c r="AA1854" s="64"/>
      <c r="AB1854" s="65">
        <v>2.1988000000000003E-3</v>
      </c>
      <c r="AC1854" s="66">
        <v>2.1988000000000003E-3</v>
      </c>
      <c r="AF1854" s="63"/>
      <c r="AG1854" s="64" t="s">
        <v>1402</v>
      </c>
      <c r="AH1854" s="64"/>
      <c r="AI1854" s="65">
        <v>2.9100000000000001E-6</v>
      </c>
      <c r="AJ1854" s="66">
        <v>2.9100000000000001E-6</v>
      </c>
    </row>
    <row r="1855" spans="25:36" ht="15.75" customHeight="1">
      <c r="Y1855" s="63"/>
      <c r="Z1855" s="64" t="s">
        <v>128</v>
      </c>
      <c r="AA1855" s="64"/>
      <c r="AB1855" s="65">
        <v>1.64628E-3</v>
      </c>
      <c r="AC1855" s="66">
        <v>1.64628E-3</v>
      </c>
      <c r="AF1855" s="60" t="s">
        <v>2153</v>
      </c>
      <c r="AG1855" s="55"/>
      <c r="AH1855" s="60"/>
      <c r="AI1855" s="61">
        <v>1.3809334199999999</v>
      </c>
      <c r="AJ1855" s="62">
        <v>1.3809334199999999</v>
      </c>
    </row>
    <row r="1856" spans="25:36" ht="15.75" customHeight="1">
      <c r="Y1856" s="63"/>
      <c r="Z1856" s="64" t="s">
        <v>91</v>
      </c>
      <c r="AA1856" s="64"/>
      <c r="AB1856" s="65">
        <v>3.8695999999999999E-4</v>
      </c>
      <c r="AC1856" s="66">
        <v>3.8695999999999999E-4</v>
      </c>
      <c r="AF1856" s="60" t="s">
        <v>70</v>
      </c>
      <c r="AG1856" s="60" t="s">
        <v>2092</v>
      </c>
      <c r="AH1856" s="60"/>
      <c r="AI1856" s="61">
        <v>0.55367465999999999</v>
      </c>
      <c r="AJ1856" s="62">
        <v>0.55367465999999999</v>
      </c>
    </row>
    <row r="1857" spans="25:36" ht="15.75" customHeight="1">
      <c r="Y1857" s="63"/>
      <c r="Z1857" s="64" t="s">
        <v>319</v>
      </c>
      <c r="AA1857" s="64"/>
      <c r="AB1857" s="65">
        <v>2.5558999999999998E-4</v>
      </c>
      <c r="AC1857" s="66">
        <v>2.5558999999999998E-4</v>
      </c>
      <c r="AF1857" s="63"/>
      <c r="AG1857" s="64" t="s">
        <v>1276</v>
      </c>
      <c r="AH1857" s="64"/>
      <c r="AI1857" s="65">
        <v>0.1151978</v>
      </c>
      <c r="AJ1857" s="66">
        <v>0.1151978</v>
      </c>
    </row>
    <row r="1858" spans="25:36" ht="15.75" customHeight="1">
      <c r="Y1858" s="60" t="s">
        <v>1782</v>
      </c>
      <c r="Z1858" s="55"/>
      <c r="AA1858" s="60"/>
      <c r="AB1858" s="61">
        <v>2.1079399999999998E-2</v>
      </c>
      <c r="AC1858" s="62">
        <v>2.1079399999999998E-2</v>
      </c>
      <c r="AF1858" s="63"/>
      <c r="AG1858" s="64" t="s">
        <v>1197</v>
      </c>
      <c r="AH1858" s="64"/>
      <c r="AI1858" s="65">
        <v>4.2667900000000002E-2</v>
      </c>
      <c r="AJ1858" s="66">
        <v>4.2667900000000002E-2</v>
      </c>
    </row>
    <row r="1859" spans="25:36" ht="15.75" customHeight="1">
      <c r="Y1859" s="60" t="s">
        <v>1231</v>
      </c>
      <c r="Z1859" s="60" t="s">
        <v>87</v>
      </c>
      <c r="AA1859" s="60"/>
      <c r="AB1859" s="61">
        <v>2.066573E-2</v>
      </c>
      <c r="AC1859" s="62">
        <v>2.066573E-2</v>
      </c>
      <c r="AF1859" s="63"/>
      <c r="AG1859" s="64" t="s">
        <v>1346</v>
      </c>
      <c r="AH1859" s="64"/>
      <c r="AI1859" s="65">
        <v>4.1710419999999998E-2</v>
      </c>
      <c r="AJ1859" s="66">
        <v>4.1710419999999998E-2</v>
      </c>
    </row>
    <row r="1860" spans="25:36" ht="15.75" customHeight="1">
      <c r="Y1860" s="60" t="s">
        <v>1781</v>
      </c>
      <c r="Z1860" s="55"/>
      <c r="AA1860" s="60"/>
      <c r="AB1860" s="61">
        <v>2.066573E-2</v>
      </c>
      <c r="AC1860" s="62">
        <v>2.066573E-2</v>
      </c>
      <c r="AF1860" s="63"/>
      <c r="AG1860" s="64" t="s">
        <v>1087</v>
      </c>
      <c r="AH1860" s="64"/>
      <c r="AI1860" s="65">
        <v>3.7325919999999999E-2</v>
      </c>
      <c r="AJ1860" s="66">
        <v>3.7325919999999999E-2</v>
      </c>
    </row>
    <row r="1861" spans="25:36" ht="15.75" customHeight="1">
      <c r="Y1861" s="60" t="s">
        <v>1209</v>
      </c>
      <c r="Z1861" s="60" t="s">
        <v>120</v>
      </c>
      <c r="AA1861" s="60"/>
      <c r="AB1861" s="61">
        <v>4.1776800000000005E-3</v>
      </c>
      <c r="AC1861" s="62">
        <v>4.1776800000000005E-3</v>
      </c>
      <c r="AF1861" s="63"/>
      <c r="AG1861" s="64" t="s">
        <v>1375</v>
      </c>
      <c r="AH1861" s="64"/>
      <c r="AI1861" s="65">
        <v>1.550612E-2</v>
      </c>
      <c r="AJ1861" s="66">
        <v>1.550612E-2</v>
      </c>
    </row>
    <row r="1862" spans="25:36" ht="15.75" customHeight="1">
      <c r="Y1862" s="63"/>
      <c r="Z1862" s="64" t="s">
        <v>244</v>
      </c>
      <c r="AA1862" s="64"/>
      <c r="AB1862" s="65">
        <v>3.5018699999999998E-3</v>
      </c>
      <c r="AC1862" s="66">
        <v>3.5018699999999998E-3</v>
      </c>
      <c r="AF1862" s="63"/>
      <c r="AG1862" s="64" t="s">
        <v>1321</v>
      </c>
      <c r="AH1862" s="64"/>
      <c r="AI1862" s="65">
        <v>5.94554E-3</v>
      </c>
      <c r="AJ1862" s="66">
        <v>5.94554E-3</v>
      </c>
    </row>
    <row r="1863" spans="25:36" ht="15.75" customHeight="1">
      <c r="Y1863" s="63"/>
      <c r="Z1863" s="64" t="s">
        <v>172</v>
      </c>
      <c r="AA1863" s="64"/>
      <c r="AB1863" s="65">
        <v>3.4618299999999999E-3</v>
      </c>
      <c r="AC1863" s="66">
        <v>3.4618299999999999E-3</v>
      </c>
      <c r="AF1863" s="63"/>
      <c r="AG1863" s="64" t="s">
        <v>1206</v>
      </c>
      <c r="AH1863" s="64"/>
      <c r="AI1863" s="65">
        <v>7.7578000000000011E-4</v>
      </c>
      <c r="AJ1863" s="66">
        <v>7.7578000000000011E-4</v>
      </c>
    </row>
    <row r="1864" spans="25:36" ht="15.75" customHeight="1">
      <c r="Y1864" s="63"/>
      <c r="Z1864" s="64" t="s">
        <v>193</v>
      </c>
      <c r="AA1864" s="64"/>
      <c r="AB1864" s="65">
        <v>2.6640000000000001E-3</v>
      </c>
      <c r="AC1864" s="66">
        <v>2.6640000000000001E-3</v>
      </c>
      <c r="AF1864" s="63"/>
      <c r="AG1864" s="64" t="s">
        <v>1138</v>
      </c>
      <c r="AH1864" s="64"/>
      <c r="AI1864" s="65">
        <v>2.1488E-4</v>
      </c>
      <c r="AJ1864" s="66">
        <v>2.1488E-4</v>
      </c>
    </row>
    <row r="1865" spans="25:36" ht="15.75" customHeight="1">
      <c r="Y1865" s="63"/>
      <c r="Z1865" s="64" t="s">
        <v>128</v>
      </c>
      <c r="AA1865" s="64"/>
      <c r="AB1865" s="65">
        <v>2.5479600000000002E-3</v>
      </c>
      <c r="AC1865" s="66">
        <v>2.5479600000000002E-3</v>
      </c>
      <c r="AF1865" s="63"/>
      <c r="AG1865" s="64" t="s">
        <v>1291</v>
      </c>
      <c r="AH1865" s="64"/>
      <c r="AI1865" s="65">
        <v>2.0856E-4</v>
      </c>
      <c r="AJ1865" s="66">
        <v>2.0856E-4</v>
      </c>
    </row>
    <row r="1866" spans="25:36" ht="15.75" customHeight="1">
      <c r="Y1866" s="63"/>
      <c r="Z1866" s="64" t="s">
        <v>217</v>
      </c>
      <c r="AA1866" s="64"/>
      <c r="AB1866" s="65">
        <v>2.4555599999999999E-3</v>
      </c>
      <c r="AC1866" s="66">
        <v>2.4555599999999999E-3</v>
      </c>
      <c r="AF1866" s="63"/>
      <c r="AG1866" s="64" t="s">
        <v>1364</v>
      </c>
      <c r="AH1866" s="64"/>
      <c r="AI1866" s="65">
        <v>1.2798E-4</v>
      </c>
      <c r="AJ1866" s="66">
        <v>1.2798E-4</v>
      </c>
    </row>
    <row r="1867" spans="25:36" ht="15.75" customHeight="1">
      <c r="Y1867" s="63"/>
      <c r="Z1867" s="64" t="s">
        <v>138</v>
      </c>
      <c r="AA1867" s="64"/>
      <c r="AB1867" s="65">
        <v>1.2282599999999999E-3</v>
      </c>
      <c r="AC1867" s="66">
        <v>1.2282599999999999E-3</v>
      </c>
      <c r="AF1867" s="60" t="s">
        <v>2016</v>
      </c>
      <c r="AG1867" s="55"/>
      <c r="AH1867" s="60"/>
      <c r="AI1867" s="61">
        <v>0.81335556000000009</v>
      </c>
      <c r="AJ1867" s="62">
        <v>0.81335556000000009</v>
      </c>
    </row>
    <row r="1868" spans="25:36" ht="15.75" customHeight="1">
      <c r="Y1868" s="60" t="s">
        <v>1810</v>
      </c>
      <c r="Z1868" s="55"/>
      <c r="AA1868" s="60"/>
      <c r="AB1868" s="61">
        <v>2.0037159999999998E-2</v>
      </c>
      <c r="AC1868" s="62">
        <v>2.0037159999999998E-2</v>
      </c>
      <c r="AF1868" s="60" t="s">
        <v>161</v>
      </c>
      <c r="AG1868" s="60" t="s">
        <v>927</v>
      </c>
      <c r="AH1868" s="60"/>
      <c r="AI1868" s="61">
        <v>0.65775072000000001</v>
      </c>
      <c r="AJ1868" s="62">
        <v>0.65775072000000001</v>
      </c>
    </row>
    <row r="1869" spans="25:36" ht="15.75" customHeight="1">
      <c r="Y1869" s="60" t="s">
        <v>1342</v>
      </c>
      <c r="Z1869" s="60" t="s">
        <v>202</v>
      </c>
      <c r="AA1869" s="60"/>
      <c r="AB1869" s="61">
        <v>1.9691490000000002E-2</v>
      </c>
      <c r="AC1869" s="62">
        <v>1.9691490000000002E-2</v>
      </c>
      <c r="AF1869" s="63"/>
      <c r="AG1869" s="64" t="s">
        <v>1386</v>
      </c>
      <c r="AH1869" s="64"/>
      <c r="AI1869" s="65">
        <v>5.7280559999999994E-2</v>
      </c>
      <c r="AJ1869" s="66">
        <v>5.7280559999999994E-2</v>
      </c>
    </row>
    <row r="1870" spans="25:36" ht="15.75" customHeight="1">
      <c r="Y1870" s="60" t="s">
        <v>1640</v>
      </c>
      <c r="Z1870" s="55"/>
      <c r="AA1870" s="60"/>
      <c r="AB1870" s="61">
        <v>1.9691490000000002E-2</v>
      </c>
      <c r="AC1870" s="62">
        <v>1.9691490000000002E-2</v>
      </c>
      <c r="AF1870" s="63"/>
      <c r="AG1870" s="64" t="s">
        <v>918</v>
      </c>
      <c r="AH1870" s="64"/>
      <c r="AI1870" s="65">
        <v>1.104606E-2</v>
      </c>
      <c r="AJ1870" s="66">
        <v>1.104606E-2</v>
      </c>
    </row>
    <row r="1871" spans="25:36" ht="15.75" customHeight="1">
      <c r="Y1871" s="60" t="s">
        <v>1161</v>
      </c>
      <c r="Z1871" s="60" t="s">
        <v>138</v>
      </c>
      <c r="AA1871" s="60"/>
      <c r="AB1871" s="61">
        <v>1.369591E-2</v>
      </c>
      <c r="AC1871" s="62">
        <v>1.369591E-2</v>
      </c>
      <c r="AF1871" s="63"/>
      <c r="AG1871" s="64" t="s">
        <v>933</v>
      </c>
      <c r="AH1871" s="64"/>
      <c r="AI1871" s="65">
        <v>1.063916E-2</v>
      </c>
      <c r="AJ1871" s="66">
        <v>1.063916E-2</v>
      </c>
    </row>
    <row r="1872" spans="25:36" ht="15.75" customHeight="1">
      <c r="Y1872" s="63"/>
      <c r="Z1872" s="64" t="s">
        <v>38</v>
      </c>
      <c r="AA1872" s="64"/>
      <c r="AB1872" s="65">
        <v>5.5181600000000003E-3</v>
      </c>
      <c r="AC1872" s="66">
        <v>5.5181600000000003E-3</v>
      </c>
      <c r="AF1872" s="63"/>
      <c r="AG1872" s="64" t="s">
        <v>1038</v>
      </c>
      <c r="AH1872" s="64"/>
      <c r="AI1872" s="65">
        <v>1.050325E-2</v>
      </c>
      <c r="AJ1872" s="66">
        <v>1.050325E-2</v>
      </c>
    </row>
    <row r="1873" spans="25:36" ht="15.75" customHeight="1">
      <c r="Y1873" s="63"/>
      <c r="Z1873" s="64" t="s">
        <v>217</v>
      </c>
      <c r="AA1873" s="64"/>
      <c r="AB1873" s="65">
        <v>3.2148000000000002E-4</v>
      </c>
      <c r="AC1873" s="66">
        <v>3.2148000000000002E-4</v>
      </c>
      <c r="AF1873" s="63"/>
      <c r="AG1873" s="64" t="s">
        <v>1400</v>
      </c>
      <c r="AH1873" s="64"/>
      <c r="AI1873" s="65">
        <v>1.035293E-2</v>
      </c>
      <c r="AJ1873" s="66">
        <v>1.035293E-2</v>
      </c>
    </row>
    <row r="1874" spans="25:36" ht="15.75" customHeight="1">
      <c r="Y1874" s="63"/>
      <c r="Z1874" s="64" t="s">
        <v>244</v>
      </c>
      <c r="AA1874" s="64"/>
      <c r="AB1874" s="65">
        <v>1.4915999999999999E-4</v>
      </c>
      <c r="AC1874" s="66">
        <v>1.4915999999999999E-4</v>
      </c>
      <c r="AF1874" s="63"/>
      <c r="AG1874" s="64" t="s">
        <v>994</v>
      </c>
      <c r="AH1874" s="64"/>
      <c r="AI1874" s="65">
        <v>9.8106800000000004E-3</v>
      </c>
      <c r="AJ1874" s="66">
        <v>9.8106800000000004E-3</v>
      </c>
    </row>
    <row r="1875" spans="25:36" ht="15.75" customHeight="1">
      <c r="Y1875" s="60" t="s">
        <v>1784</v>
      </c>
      <c r="Z1875" s="55"/>
      <c r="AA1875" s="60"/>
      <c r="AB1875" s="61">
        <v>1.9684710000000001E-2</v>
      </c>
      <c r="AC1875" s="62">
        <v>1.9684710000000001E-2</v>
      </c>
      <c r="AF1875" s="63"/>
      <c r="AG1875" s="64" t="s">
        <v>1064</v>
      </c>
      <c r="AH1875" s="64"/>
      <c r="AI1875" s="65">
        <v>7.7363900000000001E-3</v>
      </c>
      <c r="AJ1875" s="66">
        <v>7.7363900000000001E-3</v>
      </c>
    </row>
    <row r="1876" spans="25:36" ht="15.75" customHeight="1">
      <c r="Y1876" s="60" t="s">
        <v>1142</v>
      </c>
      <c r="Z1876" s="60" t="s">
        <v>202</v>
      </c>
      <c r="AA1876" s="60"/>
      <c r="AB1876" s="61">
        <v>1.006406E-2</v>
      </c>
      <c r="AC1876" s="62">
        <v>1.006406E-2</v>
      </c>
      <c r="AF1876" s="63"/>
      <c r="AG1876" s="64" t="s">
        <v>1045</v>
      </c>
      <c r="AH1876" s="64"/>
      <c r="AI1876" s="65">
        <v>5.6624399999999995E-3</v>
      </c>
      <c r="AJ1876" s="66">
        <v>5.6624399999999995E-3</v>
      </c>
    </row>
    <row r="1877" spans="25:36" ht="15.75" customHeight="1">
      <c r="Y1877" s="63"/>
      <c r="Z1877" s="64" t="s">
        <v>53</v>
      </c>
      <c r="AA1877" s="64"/>
      <c r="AB1877" s="65">
        <v>9.3758399999999999E-3</v>
      </c>
      <c r="AC1877" s="66">
        <v>9.3758399999999999E-3</v>
      </c>
      <c r="AF1877" s="63"/>
      <c r="AG1877" s="64" t="s">
        <v>1186</v>
      </c>
      <c r="AH1877" s="64"/>
      <c r="AI1877" s="65">
        <v>3.4319899999999998E-3</v>
      </c>
      <c r="AJ1877" s="66">
        <v>3.4319899999999998E-3</v>
      </c>
    </row>
    <row r="1878" spans="25:36" ht="15.75" customHeight="1">
      <c r="Y1878" s="60" t="s">
        <v>1689</v>
      </c>
      <c r="Z1878" s="55"/>
      <c r="AA1878" s="60"/>
      <c r="AB1878" s="61">
        <v>1.94399E-2</v>
      </c>
      <c r="AC1878" s="62">
        <v>1.94399E-2</v>
      </c>
      <c r="AF1878" s="63"/>
      <c r="AG1878" s="64" t="s">
        <v>1375</v>
      </c>
      <c r="AH1878" s="64"/>
      <c r="AI1878" s="65">
        <v>1.2015399999999999E-3</v>
      </c>
      <c r="AJ1878" s="66">
        <v>1.2015399999999999E-3</v>
      </c>
    </row>
    <row r="1879" spans="25:36" ht="15.75" customHeight="1">
      <c r="Y1879" s="60" t="s">
        <v>1317</v>
      </c>
      <c r="Z1879" s="60" t="s">
        <v>217</v>
      </c>
      <c r="AA1879" s="60"/>
      <c r="AB1879" s="61">
        <v>5.5369799999999995E-3</v>
      </c>
      <c r="AC1879" s="62">
        <v>5.5369799999999995E-3</v>
      </c>
      <c r="AF1879" s="63"/>
      <c r="AG1879" s="64" t="s">
        <v>1017</v>
      </c>
      <c r="AH1879" s="64"/>
      <c r="AI1879" s="65">
        <v>7.8440999999999993E-4</v>
      </c>
      <c r="AJ1879" s="66">
        <v>7.8440999999999993E-4</v>
      </c>
    </row>
    <row r="1880" spans="25:36" ht="15.75" customHeight="1">
      <c r="Y1880" s="63"/>
      <c r="Z1880" s="64" t="s">
        <v>193</v>
      </c>
      <c r="AA1880" s="64"/>
      <c r="AB1880" s="65">
        <v>3.8859000000000003E-3</v>
      </c>
      <c r="AC1880" s="66">
        <v>3.8859000000000003E-3</v>
      </c>
      <c r="AF1880" s="63"/>
      <c r="AG1880" s="64" t="s">
        <v>1291</v>
      </c>
      <c r="AH1880" s="64"/>
      <c r="AI1880" s="65">
        <v>2.6425999999999999E-4</v>
      </c>
      <c r="AJ1880" s="66">
        <v>2.6425999999999999E-4</v>
      </c>
    </row>
    <row r="1881" spans="25:36" ht="15.75" customHeight="1">
      <c r="Y1881" s="63"/>
      <c r="Z1881" s="64" t="s">
        <v>244</v>
      </c>
      <c r="AA1881" s="64"/>
      <c r="AB1881" s="65">
        <v>3.32898E-3</v>
      </c>
      <c r="AC1881" s="66">
        <v>3.32898E-3</v>
      </c>
      <c r="AF1881" s="63"/>
      <c r="AG1881" s="64" t="s">
        <v>1365</v>
      </c>
      <c r="AH1881" s="64"/>
      <c r="AI1881" s="65">
        <v>2.2308000000000001E-4</v>
      </c>
      <c r="AJ1881" s="66">
        <v>2.2308000000000001E-4</v>
      </c>
    </row>
    <row r="1882" spans="25:36" ht="15.75" customHeight="1">
      <c r="Y1882" s="63"/>
      <c r="Z1882" s="64" t="s">
        <v>120</v>
      </c>
      <c r="AA1882" s="64"/>
      <c r="AB1882" s="65">
        <v>2.0661799999999999E-3</v>
      </c>
      <c r="AC1882" s="66">
        <v>2.0661799999999999E-3</v>
      </c>
      <c r="AF1882" s="63"/>
      <c r="AG1882" s="64" t="s">
        <v>1228</v>
      </c>
      <c r="AH1882" s="64"/>
      <c r="AI1882" s="65">
        <v>9.5069999999999996E-5</v>
      </c>
      <c r="AJ1882" s="66">
        <v>9.5069999999999996E-5</v>
      </c>
    </row>
    <row r="1883" spans="25:36" ht="15.75" customHeight="1">
      <c r="Y1883" s="63"/>
      <c r="Z1883" s="64" t="s">
        <v>128</v>
      </c>
      <c r="AA1883" s="64"/>
      <c r="AB1883" s="65">
        <v>1.428E-3</v>
      </c>
      <c r="AC1883" s="66">
        <v>1.428E-3</v>
      </c>
      <c r="AF1883" s="63"/>
      <c r="AG1883" s="64" t="s">
        <v>1138</v>
      </c>
      <c r="AH1883" s="64"/>
      <c r="AI1883" s="65">
        <v>4.5299999999999997E-5</v>
      </c>
      <c r="AJ1883" s="66">
        <v>4.5299999999999997E-5</v>
      </c>
    </row>
    <row r="1884" spans="25:36" ht="15.75" customHeight="1">
      <c r="Y1884" s="63"/>
      <c r="Z1884" s="64" t="s">
        <v>202</v>
      </c>
      <c r="AA1884" s="64"/>
      <c r="AB1884" s="65">
        <v>1.3612799999999999E-3</v>
      </c>
      <c r="AC1884" s="66">
        <v>1.3612799999999999E-3</v>
      </c>
      <c r="AF1884" s="63"/>
      <c r="AG1884" s="64" t="s">
        <v>1250</v>
      </c>
      <c r="AH1884" s="64"/>
      <c r="AI1884" s="65">
        <v>3.26E-5</v>
      </c>
      <c r="AJ1884" s="66">
        <v>3.26E-5</v>
      </c>
    </row>
    <row r="1885" spans="25:36" ht="15.75" customHeight="1">
      <c r="Y1885" s="63"/>
      <c r="Z1885" s="64" t="s">
        <v>61</v>
      </c>
      <c r="AA1885" s="64"/>
      <c r="AB1885" s="65">
        <v>5.9999999999999995E-4</v>
      </c>
      <c r="AC1885" s="66">
        <v>5.9999999999999995E-4</v>
      </c>
      <c r="AF1885" s="63"/>
      <c r="AG1885" s="64" t="s">
        <v>1370</v>
      </c>
      <c r="AH1885" s="64"/>
      <c r="AI1885" s="65">
        <v>1.133E-5</v>
      </c>
      <c r="AJ1885" s="66">
        <v>1.133E-5</v>
      </c>
    </row>
    <row r="1886" spans="25:36" ht="15.75" customHeight="1">
      <c r="Y1886" s="63"/>
      <c r="Z1886" s="64" t="s">
        <v>91</v>
      </c>
      <c r="AA1886" s="64"/>
      <c r="AB1886" s="65">
        <v>5.5999999999999995E-4</v>
      </c>
      <c r="AC1886" s="66">
        <v>5.5999999999999995E-4</v>
      </c>
      <c r="AF1886" s="63"/>
      <c r="AG1886" s="64" t="s">
        <v>1012</v>
      </c>
      <c r="AH1886" s="64"/>
      <c r="AI1886" s="65">
        <v>9.6099999999999995E-6</v>
      </c>
      <c r="AJ1886" s="66">
        <v>9.6099999999999995E-6</v>
      </c>
    </row>
    <row r="1887" spans="25:36" ht="15.75" customHeight="1">
      <c r="Y1887" s="63"/>
      <c r="Z1887" s="64" t="s">
        <v>138</v>
      </c>
      <c r="AA1887" s="64"/>
      <c r="AB1887" s="65">
        <v>7.5099999999999996E-5</v>
      </c>
      <c r="AC1887" s="66">
        <v>7.5099999999999996E-5</v>
      </c>
      <c r="AF1887" s="60" t="s">
        <v>1463</v>
      </c>
      <c r="AG1887" s="55"/>
      <c r="AH1887" s="60"/>
      <c r="AI1887" s="61">
        <v>0.78688138000000007</v>
      </c>
      <c r="AJ1887" s="62">
        <v>0.78688138000000007</v>
      </c>
    </row>
    <row r="1888" spans="25:36" ht="15.75" customHeight="1">
      <c r="Y1888" s="60" t="s">
        <v>1766</v>
      </c>
      <c r="Z1888" s="55"/>
      <c r="AA1888" s="60"/>
      <c r="AB1888" s="61">
        <v>1.8842420000000002E-2</v>
      </c>
      <c r="AC1888" s="62">
        <v>1.8842420000000002E-2</v>
      </c>
      <c r="AF1888" s="60" t="s">
        <v>330</v>
      </c>
      <c r="AG1888" s="60" t="s">
        <v>1307</v>
      </c>
      <c r="AH1888" s="60"/>
      <c r="AI1888" s="61">
        <v>0.27416045999999999</v>
      </c>
      <c r="AJ1888" s="62">
        <v>0.27416045999999999</v>
      </c>
    </row>
    <row r="1889" spans="25:36" ht="15.75" customHeight="1">
      <c r="Y1889" s="60" t="s">
        <v>1131</v>
      </c>
      <c r="Z1889" s="60" t="s">
        <v>202</v>
      </c>
      <c r="AA1889" s="60"/>
      <c r="AB1889" s="61">
        <v>1.8826759999999998E-2</v>
      </c>
      <c r="AC1889" s="62">
        <v>1.8826759999999998E-2</v>
      </c>
      <c r="AF1889" s="63"/>
      <c r="AG1889" s="64" t="s">
        <v>1241</v>
      </c>
      <c r="AH1889" s="64"/>
      <c r="AI1889" s="65">
        <v>6.6903779999999996E-2</v>
      </c>
      <c r="AJ1889" s="66">
        <v>6.6903779999999996E-2</v>
      </c>
    </row>
    <row r="1890" spans="25:36" ht="15.75" customHeight="1">
      <c r="Y1890" s="60" t="s">
        <v>1646</v>
      </c>
      <c r="Z1890" s="55"/>
      <c r="AA1890" s="60"/>
      <c r="AB1890" s="61">
        <v>1.8826759999999998E-2</v>
      </c>
      <c r="AC1890" s="62">
        <v>1.8826759999999998E-2</v>
      </c>
      <c r="AF1890" s="63"/>
      <c r="AG1890" s="64" t="s">
        <v>1386</v>
      </c>
      <c r="AH1890" s="64"/>
      <c r="AI1890" s="65">
        <v>4.9208040000000002E-2</v>
      </c>
      <c r="AJ1890" s="66">
        <v>4.9208040000000002E-2</v>
      </c>
    </row>
    <row r="1891" spans="25:36" ht="15.75" customHeight="1">
      <c r="Y1891" s="60" t="s">
        <v>880</v>
      </c>
      <c r="Z1891" s="60" t="s">
        <v>87</v>
      </c>
      <c r="AA1891" s="60"/>
      <c r="AB1891" s="61">
        <v>1.7781209999999999E-2</v>
      </c>
      <c r="AC1891" s="62">
        <v>1.7781209999999999E-2</v>
      </c>
      <c r="AF1891" s="63"/>
      <c r="AG1891" s="64" t="s">
        <v>1206</v>
      </c>
      <c r="AH1891" s="64"/>
      <c r="AI1891" s="65">
        <v>3.139086E-2</v>
      </c>
      <c r="AJ1891" s="66">
        <v>3.139086E-2</v>
      </c>
    </row>
    <row r="1892" spans="25:36" ht="15.75" customHeight="1">
      <c r="Y1892" s="63"/>
      <c r="Z1892" s="64" t="s">
        <v>53</v>
      </c>
      <c r="AA1892" s="64"/>
      <c r="AB1892" s="65">
        <v>8.4524999999999997E-4</v>
      </c>
      <c r="AC1892" s="66">
        <v>8.4524999999999997E-4</v>
      </c>
      <c r="AF1892" s="63"/>
      <c r="AG1892" s="64" t="s">
        <v>1128</v>
      </c>
      <c r="AH1892" s="64"/>
      <c r="AI1892" s="65">
        <v>2.253954E-2</v>
      </c>
      <c r="AJ1892" s="66">
        <v>2.253954E-2</v>
      </c>
    </row>
    <row r="1893" spans="25:36" ht="15.75" customHeight="1">
      <c r="Y1893" s="60" t="s">
        <v>1792</v>
      </c>
      <c r="Z1893" s="55"/>
      <c r="AA1893" s="60"/>
      <c r="AB1893" s="61">
        <v>1.8626459999999997E-2</v>
      </c>
      <c r="AC1893" s="62">
        <v>1.8626459999999997E-2</v>
      </c>
      <c r="AF1893" s="63"/>
      <c r="AG1893" s="64" t="s">
        <v>932</v>
      </c>
      <c r="AH1893" s="64"/>
      <c r="AI1893" s="65">
        <v>1.2941639999999999E-2</v>
      </c>
      <c r="AJ1893" s="66">
        <v>1.2941639999999999E-2</v>
      </c>
    </row>
    <row r="1894" spans="25:36" ht="15.75" customHeight="1">
      <c r="Y1894" s="60" t="s">
        <v>1122</v>
      </c>
      <c r="Z1894" s="60" t="s">
        <v>87</v>
      </c>
      <c r="AA1894" s="60"/>
      <c r="AB1894" s="61">
        <v>1.7772529999999998E-2</v>
      </c>
      <c r="AC1894" s="62">
        <v>1.7772529999999998E-2</v>
      </c>
      <c r="AF1894" s="63"/>
      <c r="AG1894" s="64" t="s">
        <v>974</v>
      </c>
      <c r="AH1894" s="64"/>
      <c r="AI1894" s="65">
        <v>1.1194559999999999E-2</v>
      </c>
      <c r="AJ1894" s="66">
        <v>1.1194559999999999E-2</v>
      </c>
    </row>
    <row r="1895" spans="25:36" ht="15.75" customHeight="1">
      <c r="Y1895" s="60" t="s">
        <v>1794</v>
      </c>
      <c r="Z1895" s="55"/>
      <c r="AA1895" s="60"/>
      <c r="AB1895" s="61">
        <v>1.7772529999999998E-2</v>
      </c>
      <c r="AC1895" s="62">
        <v>1.7772529999999998E-2</v>
      </c>
      <c r="AF1895" s="63"/>
      <c r="AG1895" s="64" t="s">
        <v>1073</v>
      </c>
      <c r="AH1895" s="64"/>
      <c r="AI1895" s="65">
        <v>8.1185400000000005E-3</v>
      </c>
      <c r="AJ1895" s="66">
        <v>8.1185400000000005E-3</v>
      </c>
    </row>
    <row r="1896" spans="25:36" ht="15.75" customHeight="1">
      <c r="Y1896" s="60" t="s">
        <v>1025</v>
      </c>
      <c r="Z1896" s="60" t="s">
        <v>217</v>
      </c>
      <c r="AA1896" s="60"/>
      <c r="AB1896" s="61">
        <v>9.3878999999999994E-3</v>
      </c>
      <c r="AC1896" s="62">
        <v>9.3878999999999994E-3</v>
      </c>
      <c r="AF1896" s="63"/>
      <c r="AG1896" s="64" t="s">
        <v>1372</v>
      </c>
      <c r="AH1896" s="64"/>
      <c r="AI1896" s="65">
        <v>5.8622399999999995E-3</v>
      </c>
      <c r="AJ1896" s="66">
        <v>5.8622399999999995E-3</v>
      </c>
    </row>
    <row r="1897" spans="25:36" ht="15.75" customHeight="1">
      <c r="Y1897" s="63"/>
      <c r="Z1897" s="64" t="s">
        <v>128</v>
      </c>
      <c r="AA1897" s="64"/>
      <c r="AB1897" s="65">
        <v>8.1110399999999999E-3</v>
      </c>
      <c r="AC1897" s="66">
        <v>8.1110399999999999E-3</v>
      </c>
      <c r="AF1897" s="63"/>
      <c r="AG1897" s="64" t="s">
        <v>918</v>
      </c>
      <c r="AH1897" s="64"/>
      <c r="AI1897" s="65">
        <v>5.4402299999999999E-3</v>
      </c>
      <c r="AJ1897" s="66">
        <v>5.4402299999999999E-3</v>
      </c>
    </row>
    <row r="1898" spans="25:36" ht="15.75" customHeight="1">
      <c r="Y1898" s="60" t="s">
        <v>1809</v>
      </c>
      <c r="Z1898" s="55"/>
      <c r="AA1898" s="60"/>
      <c r="AB1898" s="61">
        <v>1.7498939999999998E-2</v>
      </c>
      <c r="AC1898" s="62">
        <v>1.7498939999999998E-2</v>
      </c>
      <c r="AF1898" s="63"/>
      <c r="AG1898" s="64" t="s">
        <v>1375</v>
      </c>
      <c r="AH1898" s="64"/>
      <c r="AI1898" s="65">
        <v>3.6018000000000001E-3</v>
      </c>
      <c r="AJ1898" s="66">
        <v>3.6018000000000001E-3</v>
      </c>
    </row>
    <row r="1899" spans="25:36" ht="15.75" customHeight="1">
      <c r="Y1899" s="60" t="s">
        <v>1219</v>
      </c>
      <c r="Z1899" s="60" t="s">
        <v>87</v>
      </c>
      <c r="AA1899" s="60"/>
      <c r="AB1899" s="61">
        <v>1.6325929999999999E-2</v>
      </c>
      <c r="AC1899" s="62">
        <v>1.6325929999999999E-2</v>
      </c>
      <c r="AF1899" s="63"/>
      <c r="AG1899" s="64" t="s">
        <v>1291</v>
      </c>
      <c r="AH1899" s="64"/>
      <c r="AI1899" s="65">
        <v>7.038E-5</v>
      </c>
      <c r="AJ1899" s="66">
        <v>7.038E-5</v>
      </c>
    </row>
    <row r="1900" spans="25:36" ht="15.75" customHeight="1">
      <c r="Y1900" s="63"/>
      <c r="Z1900" s="64" t="s">
        <v>138</v>
      </c>
      <c r="AA1900" s="64"/>
      <c r="AB1900" s="65">
        <v>1.0975899999999999E-3</v>
      </c>
      <c r="AC1900" s="66">
        <v>1.0975899999999999E-3</v>
      </c>
      <c r="AF1900" s="63"/>
      <c r="AG1900" s="64" t="s">
        <v>933</v>
      </c>
      <c r="AH1900" s="64"/>
      <c r="AI1900" s="65">
        <v>2.3460000000000002E-5</v>
      </c>
      <c r="AJ1900" s="66">
        <v>2.3460000000000002E-5</v>
      </c>
    </row>
    <row r="1901" spans="25:36" ht="15.75" customHeight="1">
      <c r="Y1901" s="60" t="s">
        <v>1798</v>
      </c>
      <c r="Z1901" s="55"/>
      <c r="AA1901" s="60"/>
      <c r="AB1901" s="61">
        <v>1.7423519999999998E-2</v>
      </c>
      <c r="AC1901" s="62">
        <v>1.7423519999999998E-2</v>
      </c>
      <c r="AF1901" s="63"/>
      <c r="AG1901" s="64" t="s">
        <v>1138</v>
      </c>
      <c r="AH1901" s="64"/>
      <c r="AI1901" s="65">
        <v>2.2079999999999999E-5</v>
      </c>
      <c r="AJ1901" s="66">
        <v>2.2079999999999999E-5</v>
      </c>
    </row>
    <row r="1902" spans="25:36" ht="15.75" customHeight="1">
      <c r="Y1902" s="60" t="s">
        <v>1225</v>
      </c>
      <c r="Z1902" s="60" t="s">
        <v>202</v>
      </c>
      <c r="AA1902" s="60"/>
      <c r="AB1902" s="61">
        <v>1.7105909999999998E-2</v>
      </c>
      <c r="AC1902" s="62">
        <v>1.7105909999999998E-2</v>
      </c>
      <c r="AF1902" s="63"/>
      <c r="AG1902" s="64" t="s">
        <v>1390</v>
      </c>
      <c r="AH1902" s="64"/>
      <c r="AI1902" s="65">
        <v>1.242E-5</v>
      </c>
      <c r="AJ1902" s="66">
        <v>1.242E-5</v>
      </c>
    </row>
    <row r="1903" spans="25:36" ht="15.75" customHeight="1">
      <c r="Y1903" s="60" t="s">
        <v>1650</v>
      </c>
      <c r="Z1903" s="55"/>
      <c r="AA1903" s="60"/>
      <c r="AB1903" s="61">
        <v>1.7105909999999998E-2</v>
      </c>
      <c r="AC1903" s="62">
        <v>1.7105909999999998E-2</v>
      </c>
      <c r="AF1903" s="60" t="s">
        <v>2014</v>
      </c>
      <c r="AG1903" s="55"/>
      <c r="AH1903" s="60"/>
      <c r="AI1903" s="61">
        <v>0.49149003000000002</v>
      </c>
      <c r="AJ1903" s="62">
        <v>0.49149003000000002</v>
      </c>
    </row>
    <row r="1904" spans="25:36" ht="15.75" customHeight="1">
      <c r="Y1904" s="60" t="s">
        <v>1008</v>
      </c>
      <c r="Z1904" s="60" t="s">
        <v>128</v>
      </c>
      <c r="AA1904" s="60"/>
      <c r="AB1904" s="61">
        <v>1.5299999999999999E-2</v>
      </c>
      <c r="AC1904" s="62">
        <v>1.5299999999999999E-2</v>
      </c>
      <c r="AF1904" s="60" t="s">
        <v>187</v>
      </c>
      <c r="AG1904" s="60" t="s">
        <v>1177</v>
      </c>
      <c r="AH1904" s="60">
        <v>0.11100000000000002</v>
      </c>
      <c r="AI1904" s="61"/>
      <c r="AJ1904" s="62">
        <v>0.11100000000000002</v>
      </c>
    </row>
    <row r="1905" spans="25:36" ht="15.75" customHeight="1">
      <c r="Y1905" s="60" t="s">
        <v>1788</v>
      </c>
      <c r="Z1905" s="55"/>
      <c r="AA1905" s="60"/>
      <c r="AB1905" s="61">
        <v>1.5299999999999999E-2</v>
      </c>
      <c r="AC1905" s="62">
        <v>1.5299999999999999E-2</v>
      </c>
      <c r="AF1905" s="63"/>
      <c r="AG1905" s="64" t="s">
        <v>1068</v>
      </c>
      <c r="AH1905" s="64">
        <v>5.8000000000000003E-2</v>
      </c>
      <c r="AI1905" s="65"/>
      <c r="AJ1905" s="66">
        <v>5.8000000000000003E-2</v>
      </c>
    </row>
    <row r="1906" spans="25:36" ht="15.75" customHeight="1">
      <c r="Y1906" s="60" t="s">
        <v>948</v>
      </c>
      <c r="Z1906" s="60" t="s">
        <v>217</v>
      </c>
      <c r="AA1906" s="60"/>
      <c r="AB1906" s="61">
        <v>1.2011040000000001E-2</v>
      </c>
      <c r="AC1906" s="62">
        <v>1.2011040000000001E-2</v>
      </c>
      <c r="AF1906" s="63"/>
      <c r="AG1906" s="64" t="s">
        <v>972</v>
      </c>
      <c r="AH1906" s="64"/>
      <c r="AI1906" s="65">
        <v>1.4E-2</v>
      </c>
      <c r="AJ1906" s="66">
        <v>1.4E-2</v>
      </c>
    </row>
    <row r="1907" spans="25:36" ht="15.75" customHeight="1">
      <c r="Y1907" s="63"/>
      <c r="Z1907" s="64" t="s">
        <v>120</v>
      </c>
      <c r="AA1907" s="64"/>
      <c r="AB1907" s="65">
        <v>1.854E-3</v>
      </c>
      <c r="AC1907" s="66">
        <v>1.854E-3</v>
      </c>
      <c r="AF1907" s="63"/>
      <c r="AG1907" s="64" t="s">
        <v>1060</v>
      </c>
      <c r="AH1907" s="64"/>
      <c r="AI1907" s="65">
        <v>1.9887999999999999E-4</v>
      </c>
      <c r="AJ1907" s="66">
        <v>1.9887999999999999E-4</v>
      </c>
    </row>
    <row r="1908" spans="25:36" ht="15.75" customHeight="1">
      <c r="Y1908" s="63"/>
      <c r="Z1908" s="64" t="s">
        <v>193</v>
      </c>
      <c r="AA1908" s="64"/>
      <c r="AB1908" s="65">
        <v>7.1960999999999998E-4</v>
      </c>
      <c r="AC1908" s="66">
        <v>7.1960999999999998E-4</v>
      </c>
      <c r="AF1908" s="60" t="s">
        <v>1442</v>
      </c>
      <c r="AG1908" s="55"/>
      <c r="AH1908" s="60">
        <v>0.16900000000000001</v>
      </c>
      <c r="AI1908" s="61">
        <v>1.4198880000000001E-2</v>
      </c>
      <c r="AJ1908" s="62">
        <v>0.18319888000000004</v>
      </c>
    </row>
    <row r="1909" spans="25:36" ht="15.75" customHeight="1">
      <c r="Y1909" s="60" t="s">
        <v>1882</v>
      </c>
      <c r="Z1909" s="55"/>
      <c r="AA1909" s="60"/>
      <c r="AB1909" s="61">
        <v>1.4584650000000001E-2</v>
      </c>
      <c r="AC1909" s="62">
        <v>1.4584650000000001E-2</v>
      </c>
      <c r="AF1909" s="60" t="s">
        <v>164</v>
      </c>
      <c r="AG1909" s="60" t="s">
        <v>1026</v>
      </c>
      <c r="AH1909" s="60"/>
      <c r="AI1909" s="61">
        <v>0.12779677</v>
      </c>
      <c r="AJ1909" s="62">
        <v>0.12779677</v>
      </c>
    </row>
    <row r="1910" spans="25:36" ht="15.75" customHeight="1">
      <c r="Y1910" s="60" t="s">
        <v>1242</v>
      </c>
      <c r="Z1910" s="60" t="s">
        <v>193</v>
      </c>
      <c r="AA1910" s="60"/>
      <c r="AB1910" s="61">
        <v>1.4392209999999999E-2</v>
      </c>
      <c r="AC1910" s="62">
        <v>1.4392209999999999E-2</v>
      </c>
      <c r="AF1910" s="63"/>
      <c r="AG1910" s="64" t="s">
        <v>1038</v>
      </c>
      <c r="AH1910" s="64"/>
      <c r="AI1910" s="65">
        <v>2.1737029999999997E-2</v>
      </c>
      <c r="AJ1910" s="66">
        <v>2.1737029999999997E-2</v>
      </c>
    </row>
    <row r="1911" spans="25:36" ht="15.75" customHeight="1">
      <c r="Y1911" s="60" t="s">
        <v>1785</v>
      </c>
      <c r="Z1911" s="55"/>
      <c r="AA1911" s="60"/>
      <c r="AB1911" s="61">
        <v>1.4392209999999999E-2</v>
      </c>
      <c r="AC1911" s="62">
        <v>1.4392209999999999E-2</v>
      </c>
      <c r="AF1911" s="63"/>
      <c r="AG1911" s="64" t="s">
        <v>930</v>
      </c>
      <c r="AH1911" s="64"/>
      <c r="AI1911" s="65">
        <v>9.3966699999999993E-3</v>
      </c>
      <c r="AJ1911" s="66">
        <v>9.3966699999999993E-3</v>
      </c>
    </row>
    <row r="1912" spans="25:36" ht="15.75" customHeight="1">
      <c r="Y1912" s="60" t="s">
        <v>1207</v>
      </c>
      <c r="Z1912" s="60" t="s">
        <v>193</v>
      </c>
      <c r="AA1912" s="60"/>
      <c r="AB1912" s="61">
        <v>1.4311610000000001E-2</v>
      </c>
      <c r="AC1912" s="62">
        <v>1.4311610000000001E-2</v>
      </c>
      <c r="AF1912" s="63"/>
      <c r="AG1912" s="64" t="s">
        <v>904</v>
      </c>
      <c r="AH1912" s="64"/>
      <c r="AI1912" s="65">
        <v>7.1961000000000004E-3</v>
      </c>
      <c r="AJ1912" s="66">
        <v>7.1961000000000004E-3</v>
      </c>
    </row>
    <row r="1913" spans="25:36" ht="15.75" customHeight="1">
      <c r="Y1913" s="60" t="s">
        <v>1786</v>
      </c>
      <c r="Z1913" s="55"/>
      <c r="AA1913" s="60"/>
      <c r="AB1913" s="61">
        <v>1.4311610000000001E-2</v>
      </c>
      <c r="AC1913" s="62">
        <v>1.4311610000000001E-2</v>
      </c>
      <c r="AF1913" s="63"/>
      <c r="AG1913" s="64" t="s">
        <v>1296</v>
      </c>
      <c r="AH1913" s="64"/>
      <c r="AI1913" s="65">
        <v>9.5947999999999997E-4</v>
      </c>
      <c r="AJ1913" s="66">
        <v>9.5947999999999997E-4</v>
      </c>
    </row>
    <row r="1914" spans="25:36" ht="15.75" customHeight="1">
      <c r="Y1914" s="60" t="s">
        <v>1388</v>
      </c>
      <c r="Z1914" s="60" t="s">
        <v>87</v>
      </c>
      <c r="AA1914" s="60"/>
      <c r="AB1914" s="61">
        <v>1.355672E-2</v>
      </c>
      <c r="AC1914" s="62">
        <v>1.355672E-2</v>
      </c>
      <c r="AF1914" s="63"/>
      <c r="AG1914" s="64" t="s">
        <v>1390</v>
      </c>
      <c r="AH1914" s="64"/>
      <c r="AI1914" s="65">
        <v>1.919E-4</v>
      </c>
      <c r="AJ1914" s="66">
        <v>1.919E-4</v>
      </c>
    </row>
    <row r="1915" spans="25:36" ht="15.75" customHeight="1">
      <c r="Y1915" s="60" t="s">
        <v>1815</v>
      </c>
      <c r="Z1915" s="55"/>
      <c r="AA1915" s="60"/>
      <c r="AB1915" s="61">
        <v>1.355672E-2</v>
      </c>
      <c r="AC1915" s="62">
        <v>1.355672E-2</v>
      </c>
      <c r="AF1915" s="60" t="s">
        <v>1477</v>
      </c>
      <c r="AG1915" s="55"/>
      <c r="AH1915" s="60"/>
      <c r="AI1915" s="61">
        <v>0.16727795000000001</v>
      </c>
      <c r="AJ1915" s="62">
        <v>0.16727795000000001</v>
      </c>
    </row>
    <row r="1916" spans="25:36" ht="15.75" customHeight="1">
      <c r="Y1916" s="60" t="s">
        <v>970</v>
      </c>
      <c r="Z1916" s="60" t="s">
        <v>319</v>
      </c>
      <c r="AA1916" s="60"/>
      <c r="AB1916" s="61">
        <v>1.19808E-2</v>
      </c>
      <c r="AC1916" s="62">
        <v>1.19808E-2</v>
      </c>
      <c r="AF1916" s="67" t="s">
        <v>1481</v>
      </c>
      <c r="AG1916" s="68"/>
      <c r="AH1916" s="67">
        <v>66.042000000000002</v>
      </c>
      <c r="AI1916" s="69">
        <v>921.23697510820023</v>
      </c>
      <c r="AJ1916" s="70">
        <v>987.27897510820083</v>
      </c>
    </row>
    <row r="1917" spans="25:36" ht="15.75" customHeight="1">
      <c r="Y1917" s="63"/>
      <c r="Z1917" s="64" t="s">
        <v>138</v>
      </c>
      <c r="AA1917" s="64"/>
      <c r="AB1917" s="65">
        <v>1.4064000000000001E-3</v>
      </c>
      <c r="AC1917" s="66">
        <v>1.4064000000000001E-3</v>
      </c>
    </row>
    <row r="1918" spans="25:36" ht="15.75" customHeight="1">
      <c r="Y1918" s="60" t="s">
        <v>1886</v>
      </c>
      <c r="Z1918" s="55"/>
      <c r="AA1918" s="60"/>
      <c r="AB1918" s="61">
        <v>1.33872E-2</v>
      </c>
      <c r="AC1918" s="62">
        <v>1.33872E-2</v>
      </c>
    </row>
    <row r="1919" spans="25:36" ht="15.75" customHeight="1">
      <c r="Y1919" s="60" t="s">
        <v>1112</v>
      </c>
      <c r="Z1919" s="60" t="s">
        <v>217</v>
      </c>
      <c r="AA1919" s="60"/>
      <c r="AB1919" s="61">
        <v>6.9426000000000002E-3</v>
      </c>
      <c r="AC1919" s="62">
        <v>6.9426000000000002E-3</v>
      </c>
    </row>
    <row r="1920" spans="25:36" ht="15.75" customHeight="1">
      <c r="Y1920" s="63"/>
      <c r="Z1920" s="64" t="s">
        <v>244</v>
      </c>
      <c r="AA1920" s="64"/>
      <c r="AB1920" s="65">
        <v>6.4409999999999997E-3</v>
      </c>
      <c r="AC1920" s="66">
        <v>6.4409999999999997E-3</v>
      </c>
    </row>
    <row r="1921" spans="25:29" ht="15.75" customHeight="1">
      <c r="Y1921" s="60" t="s">
        <v>1805</v>
      </c>
      <c r="Z1921" s="55"/>
      <c r="AA1921" s="60"/>
      <c r="AB1921" s="61">
        <v>1.3383599999999999E-2</v>
      </c>
      <c r="AC1921" s="62">
        <v>1.3383599999999999E-2</v>
      </c>
    </row>
    <row r="1922" spans="25:29" ht="15.75" customHeight="1">
      <c r="Y1922" s="60" t="s">
        <v>1069</v>
      </c>
      <c r="Z1922" s="60" t="s">
        <v>202</v>
      </c>
      <c r="AA1922" s="60"/>
      <c r="AB1922" s="61">
        <v>1.2979259999999999E-2</v>
      </c>
      <c r="AC1922" s="62">
        <v>1.2979259999999999E-2</v>
      </c>
    </row>
    <row r="1923" spans="25:29" ht="15.75" customHeight="1">
      <c r="Y1923" s="60" t="s">
        <v>1661</v>
      </c>
      <c r="Z1923" s="55"/>
      <c r="AA1923" s="60"/>
      <c r="AB1923" s="61">
        <v>1.2979259999999999E-2</v>
      </c>
      <c r="AC1923" s="62">
        <v>1.2979259999999999E-2</v>
      </c>
    </row>
    <row r="1924" spans="25:29" ht="15.75" customHeight="1">
      <c r="Y1924" s="60" t="s">
        <v>932</v>
      </c>
      <c r="Z1924" s="60" t="s">
        <v>330</v>
      </c>
      <c r="AA1924" s="60"/>
      <c r="AB1924" s="61">
        <v>1.2941639999999999E-2</v>
      </c>
      <c r="AC1924" s="62">
        <v>1.2941639999999999E-2</v>
      </c>
    </row>
    <row r="1925" spans="25:29" ht="15.75" customHeight="1">
      <c r="Y1925" s="60" t="s">
        <v>1828</v>
      </c>
      <c r="Z1925" s="55"/>
      <c r="AA1925" s="60"/>
      <c r="AB1925" s="61">
        <v>1.2941639999999999E-2</v>
      </c>
      <c r="AC1925" s="62">
        <v>1.2941639999999999E-2</v>
      </c>
    </row>
    <row r="1926" spans="25:29" ht="15.75" customHeight="1">
      <c r="Y1926" s="60" t="s">
        <v>1389</v>
      </c>
      <c r="Z1926" s="60" t="s">
        <v>217</v>
      </c>
      <c r="AA1926" s="60"/>
      <c r="AB1926" s="61">
        <v>1.045836E-2</v>
      </c>
      <c r="AC1926" s="62">
        <v>1.045836E-2</v>
      </c>
    </row>
    <row r="1927" spans="25:29" ht="15.75" customHeight="1">
      <c r="Y1927" s="63"/>
      <c r="Z1927" s="64" t="s">
        <v>128</v>
      </c>
      <c r="AA1927" s="64"/>
      <c r="AB1927" s="65">
        <v>1.6217999999999998E-3</v>
      </c>
      <c r="AC1927" s="66">
        <v>1.6217999999999998E-3</v>
      </c>
    </row>
    <row r="1928" spans="25:29" ht="15.75" customHeight="1">
      <c r="Y1928" s="63"/>
      <c r="Z1928" s="64" t="s">
        <v>244</v>
      </c>
      <c r="AA1928" s="64"/>
      <c r="AB1928" s="65">
        <v>3.39E-4</v>
      </c>
      <c r="AC1928" s="66">
        <v>3.39E-4</v>
      </c>
    </row>
    <row r="1929" spans="25:29" ht="15.75" customHeight="1">
      <c r="Y1929" s="63"/>
      <c r="Z1929" s="64" t="s">
        <v>202</v>
      </c>
      <c r="AA1929" s="64"/>
      <c r="AB1929" s="65">
        <v>2.3544000000000001E-4</v>
      </c>
      <c r="AC1929" s="66">
        <v>2.3544000000000001E-4</v>
      </c>
    </row>
    <row r="1930" spans="25:29" ht="15.75" customHeight="1">
      <c r="Y1930" s="63"/>
      <c r="Z1930" s="64" t="s">
        <v>91</v>
      </c>
      <c r="AA1930" s="64"/>
      <c r="AB1930" s="65">
        <v>1.9599999999999999E-4</v>
      </c>
      <c r="AC1930" s="66">
        <v>1.9599999999999999E-4</v>
      </c>
    </row>
    <row r="1931" spans="25:29" ht="15.75" customHeight="1">
      <c r="Y1931" s="60" t="s">
        <v>1840</v>
      </c>
      <c r="Z1931" s="55"/>
      <c r="AA1931" s="60"/>
      <c r="AB1931" s="61">
        <v>1.28506E-2</v>
      </c>
      <c r="AC1931" s="62">
        <v>1.28506E-2</v>
      </c>
    </row>
    <row r="1932" spans="25:29" ht="15.75" customHeight="1">
      <c r="Y1932" s="60" t="s">
        <v>961</v>
      </c>
      <c r="Z1932" s="60" t="s">
        <v>217</v>
      </c>
      <c r="AA1932" s="60"/>
      <c r="AB1932" s="61">
        <v>1.265722893E-2</v>
      </c>
      <c r="AC1932" s="62">
        <v>1.265722893E-2</v>
      </c>
    </row>
    <row r="1933" spans="25:29" ht="15.75" customHeight="1">
      <c r="Y1933" s="60" t="s">
        <v>1878</v>
      </c>
      <c r="Z1933" s="55"/>
      <c r="AA1933" s="60"/>
      <c r="AB1933" s="61">
        <v>1.265722893E-2</v>
      </c>
      <c r="AC1933" s="62">
        <v>1.265722893E-2</v>
      </c>
    </row>
    <row r="1934" spans="25:29" ht="15.75" customHeight="1">
      <c r="Y1934" s="60" t="s">
        <v>1272</v>
      </c>
      <c r="Z1934" s="60" t="s">
        <v>138</v>
      </c>
      <c r="AA1934" s="60"/>
      <c r="AB1934" s="61">
        <v>1.24108E-2</v>
      </c>
      <c r="AC1934" s="62">
        <v>1.24108E-2</v>
      </c>
    </row>
    <row r="1935" spans="25:29" ht="15.75" customHeight="1">
      <c r="Y1935" s="60" t="s">
        <v>1789</v>
      </c>
      <c r="Z1935" s="55"/>
      <c r="AA1935" s="60"/>
      <c r="AB1935" s="61">
        <v>1.24108E-2</v>
      </c>
      <c r="AC1935" s="62">
        <v>1.24108E-2</v>
      </c>
    </row>
    <row r="1936" spans="25:29" ht="15.75" customHeight="1">
      <c r="Y1936" s="60" t="s">
        <v>2104</v>
      </c>
      <c r="Z1936" s="60" t="s">
        <v>53</v>
      </c>
      <c r="AA1936" s="60"/>
      <c r="AB1936" s="61">
        <v>1.142336E-2</v>
      </c>
      <c r="AC1936" s="62">
        <v>1.142336E-2</v>
      </c>
    </row>
    <row r="1937" spans="25:29" ht="15.75" customHeight="1">
      <c r="Y1937" s="60" t="s">
        <v>2154</v>
      </c>
      <c r="Z1937" s="55"/>
      <c r="AA1937" s="60"/>
      <c r="AB1937" s="61">
        <v>1.142336E-2</v>
      </c>
      <c r="AC1937" s="62">
        <v>1.142336E-2</v>
      </c>
    </row>
    <row r="1938" spans="25:29" ht="15.75" customHeight="1">
      <c r="Y1938" s="60" t="s">
        <v>1355</v>
      </c>
      <c r="Z1938" s="60" t="s">
        <v>138</v>
      </c>
      <c r="AA1938" s="60"/>
      <c r="AB1938" s="61">
        <v>1.100132E-2</v>
      </c>
      <c r="AC1938" s="62">
        <v>1.100132E-2</v>
      </c>
    </row>
    <row r="1939" spans="25:29" ht="15.75" customHeight="1">
      <c r="Y1939" s="63"/>
      <c r="Z1939" s="64" t="s">
        <v>120</v>
      </c>
      <c r="AA1939" s="64"/>
      <c r="AB1939" s="65">
        <v>2.5750000000000002E-4</v>
      </c>
      <c r="AC1939" s="66">
        <v>2.5750000000000002E-4</v>
      </c>
    </row>
    <row r="1940" spans="25:29" ht="15.75" customHeight="1">
      <c r="Y1940" s="60" t="s">
        <v>1796</v>
      </c>
      <c r="Z1940" s="55"/>
      <c r="AA1940" s="60"/>
      <c r="AB1940" s="61">
        <v>1.1258820000000001E-2</v>
      </c>
      <c r="AC1940" s="62">
        <v>1.1258820000000001E-2</v>
      </c>
    </row>
    <row r="1941" spans="25:29" ht="15.75" customHeight="1">
      <c r="Y1941" s="60" t="s">
        <v>1196</v>
      </c>
      <c r="Z1941" s="60" t="s">
        <v>244</v>
      </c>
      <c r="AA1941" s="60"/>
      <c r="AB1941" s="61">
        <v>1.064819E-2</v>
      </c>
      <c r="AC1941" s="62">
        <v>1.064819E-2</v>
      </c>
    </row>
    <row r="1942" spans="25:29" ht="15.75" customHeight="1">
      <c r="Y1942" s="60" t="s">
        <v>1787</v>
      </c>
      <c r="Z1942" s="55"/>
      <c r="AA1942" s="60"/>
      <c r="AB1942" s="61">
        <v>1.064819E-2</v>
      </c>
      <c r="AC1942" s="62">
        <v>1.064819E-2</v>
      </c>
    </row>
    <row r="1943" spans="25:29" ht="15.75" customHeight="1">
      <c r="Y1943" s="60" t="s">
        <v>1335</v>
      </c>
      <c r="Z1943" s="60" t="s">
        <v>91</v>
      </c>
      <c r="AA1943" s="60"/>
      <c r="AB1943" s="61">
        <v>5.0959999999999998E-3</v>
      </c>
      <c r="AC1943" s="62">
        <v>5.0959999999999998E-3</v>
      </c>
    </row>
    <row r="1944" spans="25:29" ht="15.75" customHeight="1">
      <c r="Y1944" s="63"/>
      <c r="Z1944" s="64" t="s">
        <v>244</v>
      </c>
      <c r="AA1944" s="64"/>
      <c r="AB1944" s="65">
        <v>5.0850000000000001E-3</v>
      </c>
      <c r="AC1944" s="66">
        <v>5.0850000000000001E-3</v>
      </c>
    </row>
    <row r="1945" spans="25:29" ht="15.75" customHeight="1">
      <c r="Y1945" s="63"/>
      <c r="Z1945" s="64" t="s">
        <v>217</v>
      </c>
      <c r="AA1945" s="64"/>
      <c r="AB1945" s="65">
        <v>3.4200000000000002E-4</v>
      </c>
      <c r="AC1945" s="66">
        <v>3.4200000000000002E-4</v>
      </c>
    </row>
    <row r="1946" spans="25:29" ht="15.75" customHeight="1">
      <c r="Y1946" s="60" t="s">
        <v>1829</v>
      </c>
      <c r="Z1946" s="55"/>
      <c r="AA1946" s="60"/>
      <c r="AB1946" s="61">
        <v>1.0523000000000001E-2</v>
      </c>
      <c r="AC1946" s="62">
        <v>1.0523000000000001E-2</v>
      </c>
    </row>
    <row r="1947" spans="25:29" ht="15.75" customHeight="1">
      <c r="Y1947" s="60" t="s">
        <v>1144</v>
      </c>
      <c r="Z1947" s="60" t="s">
        <v>202</v>
      </c>
      <c r="AA1947" s="60"/>
      <c r="AB1947" s="61">
        <v>1.037656E-2</v>
      </c>
      <c r="AC1947" s="62">
        <v>1.037656E-2</v>
      </c>
    </row>
    <row r="1948" spans="25:29" ht="15.75" customHeight="1">
      <c r="Y1948" s="60" t="s">
        <v>1688</v>
      </c>
      <c r="Z1948" s="55"/>
      <c r="AA1948" s="60"/>
      <c r="AB1948" s="61">
        <v>1.037656E-2</v>
      </c>
      <c r="AC1948" s="62">
        <v>1.037656E-2</v>
      </c>
    </row>
    <row r="1949" spans="25:29" ht="15.75" customHeight="1">
      <c r="Y1949" s="60" t="s">
        <v>1116</v>
      </c>
      <c r="Z1949" s="60" t="s">
        <v>202</v>
      </c>
      <c r="AA1949" s="60"/>
      <c r="AB1949" s="61">
        <v>6.7165100000000002E-3</v>
      </c>
      <c r="AC1949" s="62">
        <v>6.7165100000000002E-3</v>
      </c>
    </row>
    <row r="1950" spans="25:29" ht="15.75" customHeight="1">
      <c r="Y1950" s="63"/>
      <c r="Z1950" s="64" t="s">
        <v>53</v>
      </c>
      <c r="AA1950" s="64"/>
      <c r="AB1950" s="65">
        <v>1.22024E-3</v>
      </c>
      <c r="AC1950" s="66">
        <v>1.22024E-3</v>
      </c>
    </row>
    <row r="1951" spans="25:29" ht="15.75" customHeight="1">
      <c r="Y1951" s="63"/>
      <c r="Z1951" s="64" t="s">
        <v>217</v>
      </c>
      <c r="AA1951" s="64"/>
      <c r="AB1951" s="65">
        <v>7.4555999999999993E-4</v>
      </c>
      <c r="AC1951" s="66">
        <v>7.4555999999999993E-4</v>
      </c>
    </row>
    <row r="1952" spans="25:29" ht="15.75" customHeight="1">
      <c r="Y1952" s="63"/>
      <c r="Z1952" s="64" t="s">
        <v>38</v>
      </c>
      <c r="AA1952" s="64"/>
      <c r="AB1952" s="65">
        <v>3.68E-4</v>
      </c>
      <c r="AC1952" s="66">
        <v>3.68E-4</v>
      </c>
    </row>
    <row r="1953" spans="25:29" ht="15.75" customHeight="1">
      <c r="Y1953" s="63"/>
      <c r="Z1953" s="64" t="s">
        <v>120</v>
      </c>
      <c r="AA1953" s="64"/>
      <c r="AB1953" s="65">
        <v>3.0899999999999998E-4</v>
      </c>
      <c r="AC1953" s="66">
        <v>3.0899999999999998E-4</v>
      </c>
    </row>
    <row r="1954" spans="25:29" ht="15.75" customHeight="1">
      <c r="Y1954" s="63"/>
      <c r="Z1954" s="64" t="s">
        <v>138</v>
      </c>
      <c r="AA1954" s="64"/>
      <c r="AB1954" s="65">
        <v>2.4594999999999999E-4</v>
      </c>
      <c r="AC1954" s="66">
        <v>2.4594999999999999E-4</v>
      </c>
    </row>
    <row r="1955" spans="25:29" ht="15.75" customHeight="1">
      <c r="Y1955" s="63"/>
      <c r="Z1955" s="64" t="s">
        <v>306</v>
      </c>
      <c r="AA1955" s="64"/>
      <c r="AB1955" s="65">
        <v>1.0436E-4</v>
      </c>
      <c r="AC1955" s="66">
        <v>1.0436E-4</v>
      </c>
    </row>
    <row r="1956" spans="25:29" ht="15.75" customHeight="1">
      <c r="Y1956" s="63"/>
      <c r="Z1956" s="64" t="s">
        <v>193</v>
      </c>
      <c r="AA1956" s="64"/>
      <c r="AB1956" s="65">
        <v>5.7569999999999999E-5</v>
      </c>
      <c r="AC1956" s="66">
        <v>5.7569999999999999E-5</v>
      </c>
    </row>
    <row r="1957" spans="25:29" ht="15.75" customHeight="1">
      <c r="Y1957" s="60" t="s">
        <v>1711</v>
      </c>
      <c r="Z1957" s="55"/>
      <c r="AA1957" s="60"/>
      <c r="AB1957" s="61">
        <v>9.7671900000000002E-3</v>
      </c>
      <c r="AC1957" s="62">
        <v>9.7671900000000002E-3</v>
      </c>
    </row>
    <row r="1958" spans="25:29" ht="15.75" customHeight="1">
      <c r="Y1958" s="60" t="s">
        <v>989</v>
      </c>
      <c r="Z1958" s="60" t="s">
        <v>91</v>
      </c>
      <c r="AA1958" s="60"/>
      <c r="AB1958" s="61">
        <v>8.5679999999999992E-3</v>
      </c>
      <c r="AC1958" s="62">
        <v>8.5679999999999992E-3</v>
      </c>
    </row>
    <row r="1959" spans="25:29" ht="15.75" customHeight="1">
      <c r="Y1959" s="63"/>
      <c r="Z1959" s="64" t="s">
        <v>138</v>
      </c>
      <c r="AA1959" s="64"/>
      <c r="AB1959" s="65">
        <v>1.1898099999999999E-3</v>
      </c>
      <c r="AC1959" s="66">
        <v>1.1898099999999999E-3</v>
      </c>
    </row>
    <row r="1960" spans="25:29" ht="15.75" customHeight="1">
      <c r="Y1960" s="60" t="s">
        <v>1895</v>
      </c>
      <c r="Z1960" s="55"/>
      <c r="AA1960" s="60"/>
      <c r="AB1960" s="61">
        <v>9.7578099999999987E-3</v>
      </c>
      <c r="AC1960" s="62">
        <v>9.7578099999999987E-3</v>
      </c>
    </row>
    <row r="1961" spans="25:29" ht="15.75" customHeight="1">
      <c r="Y1961" s="60" t="s">
        <v>1378</v>
      </c>
      <c r="Z1961" s="60" t="s">
        <v>202</v>
      </c>
      <c r="AA1961" s="60"/>
      <c r="AB1961" s="61">
        <v>9.5931799999999998E-3</v>
      </c>
      <c r="AC1961" s="62">
        <v>9.5931799999999998E-3</v>
      </c>
    </row>
    <row r="1962" spans="25:29" ht="15.75" customHeight="1">
      <c r="Y1962" s="60" t="s">
        <v>1694</v>
      </c>
      <c r="Z1962" s="55"/>
      <c r="AA1962" s="60"/>
      <c r="AB1962" s="61">
        <v>9.5931799999999998E-3</v>
      </c>
      <c r="AC1962" s="62">
        <v>9.5931799999999998E-3</v>
      </c>
    </row>
    <row r="1963" spans="25:29" ht="15.75" customHeight="1">
      <c r="Y1963" s="60" t="s">
        <v>1162</v>
      </c>
      <c r="Z1963" s="60" t="s">
        <v>310</v>
      </c>
      <c r="AA1963" s="60"/>
      <c r="AB1963" s="61">
        <v>9.5820000000000002E-3</v>
      </c>
      <c r="AC1963" s="62">
        <v>9.5820000000000002E-3</v>
      </c>
    </row>
    <row r="1964" spans="25:29" ht="15.75" customHeight="1">
      <c r="Y1964" s="60" t="s">
        <v>1771</v>
      </c>
      <c r="Z1964" s="55"/>
      <c r="AA1964" s="60"/>
      <c r="AB1964" s="61">
        <v>9.5820000000000002E-3</v>
      </c>
      <c r="AC1964" s="62">
        <v>9.5820000000000002E-3</v>
      </c>
    </row>
    <row r="1965" spans="25:29" ht="15.75" customHeight="1">
      <c r="Y1965" s="60" t="s">
        <v>1044</v>
      </c>
      <c r="Z1965" s="60" t="s">
        <v>120</v>
      </c>
      <c r="AA1965" s="60"/>
      <c r="AB1965" s="61">
        <v>9.1113799999999988E-3</v>
      </c>
      <c r="AC1965" s="62">
        <v>9.1113799999999988E-3</v>
      </c>
    </row>
    <row r="1966" spans="25:29" ht="15.75" customHeight="1">
      <c r="Y1966" s="63"/>
      <c r="Z1966" s="64" t="s">
        <v>45</v>
      </c>
      <c r="AA1966" s="64"/>
      <c r="AB1966" s="65">
        <v>4.3199999999999998E-4</v>
      </c>
      <c r="AC1966" s="66">
        <v>4.3199999999999998E-4</v>
      </c>
    </row>
    <row r="1967" spans="25:29" ht="15.75" customHeight="1">
      <c r="Y1967" s="60" t="s">
        <v>1952</v>
      </c>
      <c r="Z1967" s="55"/>
      <c r="AA1967" s="60"/>
      <c r="AB1967" s="61">
        <v>9.5433799999999989E-3</v>
      </c>
      <c r="AC1967" s="62">
        <v>9.5433799999999989E-3</v>
      </c>
    </row>
    <row r="1968" spans="25:29" ht="15.75" customHeight="1">
      <c r="Y1968" s="60" t="s">
        <v>1221</v>
      </c>
      <c r="Z1968" s="60" t="s">
        <v>217</v>
      </c>
      <c r="AA1968" s="60"/>
      <c r="AB1968" s="61">
        <v>4.7298599999999998E-3</v>
      </c>
      <c r="AC1968" s="62">
        <v>4.7298599999999998E-3</v>
      </c>
    </row>
    <row r="1969" spans="25:29" ht="15.75" customHeight="1">
      <c r="Y1969" s="63"/>
      <c r="Z1969" s="64" t="s">
        <v>244</v>
      </c>
      <c r="AA1969" s="64"/>
      <c r="AB1969" s="65">
        <v>4.5459899999999998E-3</v>
      </c>
      <c r="AC1969" s="66">
        <v>4.5459899999999998E-3</v>
      </c>
    </row>
    <row r="1970" spans="25:29" ht="15.75" customHeight="1">
      <c r="Y1970" s="60" t="s">
        <v>1830</v>
      </c>
      <c r="Z1970" s="55"/>
      <c r="AA1970" s="60"/>
      <c r="AB1970" s="61">
        <v>9.2758499999999987E-3</v>
      </c>
      <c r="AC1970" s="62">
        <v>9.2758499999999987E-3</v>
      </c>
    </row>
    <row r="1971" spans="25:29" ht="15.75" customHeight="1">
      <c r="Y1971" s="60" t="s">
        <v>2070</v>
      </c>
      <c r="Z1971" s="60" t="s">
        <v>53</v>
      </c>
      <c r="AA1971" s="60"/>
      <c r="AB1971" s="61">
        <v>9.1897000000000003E-3</v>
      </c>
      <c r="AC1971" s="62">
        <v>9.1897000000000003E-3</v>
      </c>
    </row>
    <row r="1972" spans="25:29" ht="15.75" customHeight="1">
      <c r="Y1972" s="60" t="s">
        <v>2155</v>
      </c>
      <c r="Z1972" s="55"/>
      <c r="AA1972" s="60"/>
      <c r="AB1972" s="61">
        <v>9.1897000000000003E-3</v>
      </c>
      <c r="AC1972" s="62">
        <v>9.1897000000000003E-3</v>
      </c>
    </row>
    <row r="1973" spans="25:29" ht="15.75" customHeight="1">
      <c r="Y1973" s="60" t="s">
        <v>2038</v>
      </c>
      <c r="Z1973" s="60" t="s">
        <v>53</v>
      </c>
      <c r="AA1973" s="60"/>
      <c r="AB1973" s="61">
        <v>9.1414400000000007E-3</v>
      </c>
      <c r="AC1973" s="62">
        <v>9.1414400000000007E-3</v>
      </c>
    </row>
    <row r="1974" spans="25:29" ht="15.75" customHeight="1">
      <c r="Y1974" s="60" t="s">
        <v>2156</v>
      </c>
      <c r="Z1974" s="55"/>
      <c r="AA1974" s="60"/>
      <c r="AB1974" s="61">
        <v>9.1414400000000007E-3</v>
      </c>
      <c r="AC1974" s="62">
        <v>9.1414400000000007E-3</v>
      </c>
    </row>
    <row r="1975" spans="25:29" ht="15.75" customHeight="1">
      <c r="Y1975" s="60" t="s">
        <v>977</v>
      </c>
      <c r="Z1975" s="60" t="s">
        <v>217</v>
      </c>
      <c r="AA1975" s="60"/>
      <c r="AB1975" s="61">
        <v>8.7209999999999996E-3</v>
      </c>
      <c r="AC1975" s="62">
        <v>8.7209999999999996E-3</v>
      </c>
    </row>
    <row r="1976" spans="25:29" ht="15.75" customHeight="1">
      <c r="Y1976" s="63"/>
      <c r="Z1976" s="64" t="s">
        <v>319</v>
      </c>
      <c r="AA1976" s="64"/>
      <c r="AB1976" s="65">
        <v>3.3280000000000001E-4</v>
      </c>
      <c r="AC1976" s="66">
        <v>3.3280000000000001E-4</v>
      </c>
    </row>
    <row r="1977" spans="25:29" ht="15.75" customHeight="1">
      <c r="Y1977" s="60" t="s">
        <v>1894</v>
      </c>
      <c r="Z1977" s="55"/>
      <c r="AA1977" s="60"/>
      <c r="AB1977" s="61">
        <v>9.053799999999999E-3</v>
      </c>
      <c r="AC1977" s="62">
        <v>9.053799999999999E-3</v>
      </c>
    </row>
    <row r="1978" spans="25:29" ht="15.75" customHeight="1">
      <c r="Y1978" s="60" t="s">
        <v>890</v>
      </c>
      <c r="Z1978" s="60" t="s">
        <v>319</v>
      </c>
      <c r="AA1978" s="60"/>
      <c r="AB1978" s="61">
        <v>8.8285200000000012E-3</v>
      </c>
      <c r="AC1978" s="62">
        <v>8.8285200000000012E-3</v>
      </c>
    </row>
    <row r="1979" spans="25:29" ht="15.75" customHeight="1">
      <c r="Y1979" s="60" t="s">
        <v>1947</v>
      </c>
      <c r="Z1979" s="55"/>
      <c r="AA1979" s="60"/>
      <c r="AB1979" s="61">
        <v>8.8285200000000012E-3</v>
      </c>
      <c r="AC1979" s="62">
        <v>8.8285200000000012E-3</v>
      </c>
    </row>
    <row r="1980" spans="25:29" ht="15.75" customHeight="1">
      <c r="Y1980" s="60" t="s">
        <v>1109</v>
      </c>
      <c r="Z1980" s="60" t="s">
        <v>244</v>
      </c>
      <c r="AA1980" s="60"/>
      <c r="AB1980" s="61">
        <v>4.9188900000000004E-3</v>
      </c>
      <c r="AC1980" s="62">
        <v>4.9188900000000004E-3</v>
      </c>
    </row>
    <row r="1981" spans="25:29" ht="15.75" customHeight="1">
      <c r="Y1981" s="63"/>
      <c r="Z1981" s="64" t="s">
        <v>217</v>
      </c>
      <c r="AA1981" s="64"/>
      <c r="AB1981" s="65">
        <v>3.6046799999999999E-3</v>
      </c>
      <c r="AC1981" s="66">
        <v>3.6046799999999999E-3</v>
      </c>
    </row>
    <row r="1982" spans="25:29" ht="15.75" customHeight="1">
      <c r="Y1982" s="63"/>
      <c r="Z1982" s="64" t="s">
        <v>87</v>
      </c>
      <c r="AA1982" s="64"/>
      <c r="AB1982" s="65">
        <v>1.583E-4</v>
      </c>
      <c r="AC1982" s="66">
        <v>1.583E-4</v>
      </c>
    </row>
    <row r="1983" spans="25:29" ht="15.75" customHeight="1">
      <c r="Y1983" s="60" t="s">
        <v>1824</v>
      </c>
      <c r="Z1983" s="55"/>
      <c r="AA1983" s="60"/>
      <c r="AB1983" s="61">
        <v>8.6818700000000013E-3</v>
      </c>
      <c r="AC1983" s="62">
        <v>8.6818700000000013E-3</v>
      </c>
    </row>
    <row r="1984" spans="25:29" ht="15.75" customHeight="1">
      <c r="Y1984" s="60" t="s">
        <v>1312</v>
      </c>
      <c r="Z1984" s="60" t="s">
        <v>91</v>
      </c>
      <c r="AA1984" s="60"/>
      <c r="AB1984" s="61">
        <v>5.5999999999999999E-3</v>
      </c>
      <c r="AC1984" s="62">
        <v>5.5999999999999999E-3</v>
      </c>
    </row>
    <row r="1985" spans="25:29" ht="15.75" customHeight="1">
      <c r="Y1985" s="63"/>
      <c r="Z1985" s="64" t="s">
        <v>138</v>
      </c>
      <c r="AA1985" s="64"/>
      <c r="AB1985" s="65">
        <v>3.0715900000000003E-3</v>
      </c>
      <c r="AC1985" s="66">
        <v>3.0715900000000003E-3</v>
      </c>
    </row>
    <row r="1986" spans="25:29" ht="15.75" customHeight="1">
      <c r="Y1986" s="60" t="s">
        <v>1862</v>
      </c>
      <c r="Z1986" s="55"/>
      <c r="AA1986" s="60"/>
      <c r="AB1986" s="61">
        <v>8.6715899999999999E-3</v>
      </c>
      <c r="AC1986" s="62">
        <v>8.6715899999999999E-3</v>
      </c>
    </row>
    <row r="1987" spans="25:29" ht="15.75" customHeight="1">
      <c r="Y1987" s="60" t="s">
        <v>1176</v>
      </c>
      <c r="Z1987" s="60" t="s">
        <v>244</v>
      </c>
      <c r="AA1987" s="60"/>
      <c r="AB1987" s="61">
        <v>8.6072099999999988E-3</v>
      </c>
      <c r="AC1987" s="62">
        <v>8.6072099999999988E-3</v>
      </c>
    </row>
    <row r="1988" spans="25:29" ht="15.75" customHeight="1">
      <c r="Y1988" s="60" t="s">
        <v>1797</v>
      </c>
      <c r="Z1988" s="55"/>
      <c r="AA1988" s="60"/>
      <c r="AB1988" s="61">
        <v>8.6072099999999988E-3</v>
      </c>
      <c r="AC1988" s="62">
        <v>8.6072099999999988E-3</v>
      </c>
    </row>
    <row r="1989" spans="25:29" ht="15.75" customHeight="1">
      <c r="Y1989" s="60" t="s">
        <v>1014</v>
      </c>
      <c r="Z1989" s="60" t="s">
        <v>244</v>
      </c>
      <c r="AA1989" s="60"/>
      <c r="AB1989" s="61">
        <v>5.2575E-3</v>
      </c>
      <c r="AC1989" s="62">
        <v>5.2575E-3</v>
      </c>
    </row>
    <row r="1990" spans="25:29" ht="15.75" customHeight="1">
      <c r="Y1990" s="63"/>
      <c r="Z1990" s="64" t="s">
        <v>61</v>
      </c>
      <c r="AA1990" s="64"/>
      <c r="AB1990" s="65">
        <v>2.8800000000000002E-3</v>
      </c>
      <c r="AC1990" s="66">
        <v>2.8800000000000002E-3</v>
      </c>
    </row>
    <row r="1991" spans="25:29" ht="15.75" customHeight="1">
      <c r="Y1991" s="60" t="s">
        <v>1737</v>
      </c>
      <c r="Z1991" s="55"/>
      <c r="AA1991" s="60"/>
      <c r="AB1991" s="61">
        <v>8.1375000000000006E-3</v>
      </c>
      <c r="AC1991" s="62">
        <v>8.1375000000000006E-3</v>
      </c>
    </row>
    <row r="1992" spans="25:29" ht="15.75" customHeight="1">
      <c r="Y1992" s="60" t="s">
        <v>996</v>
      </c>
      <c r="Z1992" s="60" t="s">
        <v>45</v>
      </c>
      <c r="AA1992" s="60">
        <v>8.0000000000000002E-3</v>
      </c>
      <c r="AB1992" s="61"/>
      <c r="AC1992" s="62">
        <v>8.0000000000000002E-3</v>
      </c>
    </row>
    <row r="1993" spans="25:29" ht="15.75" customHeight="1">
      <c r="Y1993" s="60" t="s">
        <v>1856</v>
      </c>
      <c r="Z1993" s="55"/>
      <c r="AA1993" s="60">
        <v>8.0000000000000002E-3</v>
      </c>
      <c r="AB1993" s="61"/>
      <c r="AC1993" s="62">
        <v>8.0000000000000002E-3</v>
      </c>
    </row>
    <row r="1994" spans="25:29" ht="15.75" customHeight="1">
      <c r="Y1994" s="60" t="s">
        <v>1064</v>
      </c>
      <c r="Z1994" s="60" t="s">
        <v>161</v>
      </c>
      <c r="AA1994" s="60"/>
      <c r="AB1994" s="61">
        <v>7.7363900000000001E-3</v>
      </c>
      <c r="AC1994" s="62">
        <v>7.7363900000000001E-3</v>
      </c>
    </row>
    <row r="1995" spans="25:29" ht="15.75" customHeight="1">
      <c r="Y1995" s="60" t="s">
        <v>1728</v>
      </c>
      <c r="Z1995" s="55"/>
      <c r="AA1995" s="60"/>
      <c r="AB1995" s="61">
        <v>7.7363900000000001E-3</v>
      </c>
      <c r="AC1995" s="62">
        <v>7.7363900000000001E-3</v>
      </c>
    </row>
    <row r="1996" spans="25:29" ht="15.75" customHeight="1">
      <c r="Y1996" s="60" t="s">
        <v>1136</v>
      </c>
      <c r="Z1996" s="60" t="s">
        <v>138</v>
      </c>
      <c r="AA1996" s="60"/>
      <c r="AB1996" s="61">
        <v>7.6454799999999996E-3</v>
      </c>
      <c r="AC1996" s="62">
        <v>7.6454799999999996E-3</v>
      </c>
    </row>
    <row r="1997" spans="25:29" ht="15.75" customHeight="1">
      <c r="Y1997" s="60" t="s">
        <v>1814</v>
      </c>
      <c r="Z1997" s="55"/>
      <c r="AA1997" s="60"/>
      <c r="AB1997" s="61">
        <v>7.6454799999999996E-3</v>
      </c>
      <c r="AC1997" s="62">
        <v>7.6454799999999996E-3</v>
      </c>
    </row>
    <row r="1998" spans="25:29" ht="15.75" customHeight="1">
      <c r="Y1998" s="60" t="s">
        <v>943</v>
      </c>
      <c r="Z1998" s="60" t="s">
        <v>244</v>
      </c>
      <c r="AA1998" s="60"/>
      <c r="AB1998" s="61">
        <v>4.2374999999999999E-3</v>
      </c>
      <c r="AC1998" s="62">
        <v>4.2374999999999999E-3</v>
      </c>
    </row>
    <row r="1999" spans="25:29" ht="15.75" customHeight="1">
      <c r="Y1999" s="63"/>
      <c r="Z1999" s="64" t="s">
        <v>217</v>
      </c>
      <c r="AA1999" s="64"/>
      <c r="AB1999" s="65">
        <v>1.9630799999999999E-3</v>
      </c>
      <c r="AC1999" s="66">
        <v>1.9630799999999999E-3</v>
      </c>
    </row>
    <row r="2000" spans="25:29" ht="15.75" customHeight="1">
      <c r="Y2000" s="63"/>
      <c r="Z2000" s="64" t="s">
        <v>61</v>
      </c>
      <c r="AA2000" s="64"/>
      <c r="AB2000" s="65">
        <v>1.3799999999999999E-3</v>
      </c>
      <c r="AC2000" s="66">
        <v>1.3799999999999999E-3</v>
      </c>
    </row>
    <row r="2001" spans="25:29" ht="15.75" customHeight="1">
      <c r="Y2001" s="60" t="s">
        <v>1772</v>
      </c>
      <c r="Z2001" s="55"/>
      <c r="AA2001" s="60"/>
      <c r="AB2001" s="61">
        <v>7.58058E-3</v>
      </c>
      <c r="AC2001" s="62">
        <v>7.58058E-3</v>
      </c>
    </row>
    <row r="2002" spans="25:29" ht="15.75" customHeight="1">
      <c r="Y2002" s="60" t="s">
        <v>1077</v>
      </c>
      <c r="Z2002" s="60" t="s">
        <v>217</v>
      </c>
      <c r="AA2002" s="60"/>
      <c r="AB2002" s="61">
        <v>7.1854199999999997E-3</v>
      </c>
      <c r="AC2002" s="62">
        <v>7.1854199999999997E-3</v>
      </c>
    </row>
    <row r="2003" spans="25:29" ht="15.75" customHeight="1">
      <c r="Y2003" s="63"/>
      <c r="Z2003" s="64" t="s">
        <v>244</v>
      </c>
      <c r="AA2003" s="64"/>
      <c r="AB2003" s="65">
        <v>3.3561000000000002E-4</v>
      </c>
      <c r="AC2003" s="66">
        <v>3.3561000000000002E-4</v>
      </c>
    </row>
    <row r="2004" spans="25:29" ht="15.75" customHeight="1">
      <c r="Y2004" s="60" t="s">
        <v>1888</v>
      </c>
      <c r="Z2004" s="55"/>
      <c r="AA2004" s="60"/>
      <c r="AB2004" s="61">
        <v>7.5210299999999997E-3</v>
      </c>
      <c r="AC2004" s="62">
        <v>7.5210299999999997E-3</v>
      </c>
    </row>
    <row r="2005" spans="25:29" ht="15.75" customHeight="1">
      <c r="Y2005" s="60" t="s">
        <v>1353</v>
      </c>
      <c r="Z2005" s="60" t="s">
        <v>244</v>
      </c>
      <c r="AA2005" s="60"/>
      <c r="AB2005" s="61">
        <v>3.7120500000000002E-3</v>
      </c>
      <c r="AC2005" s="62">
        <v>3.7120500000000002E-3</v>
      </c>
    </row>
    <row r="2006" spans="25:29" ht="15.75" customHeight="1">
      <c r="Y2006" s="63"/>
      <c r="Z2006" s="64" t="s">
        <v>217</v>
      </c>
      <c r="AA2006" s="64"/>
      <c r="AB2006" s="65">
        <v>2.64708E-3</v>
      </c>
      <c r="AC2006" s="66">
        <v>2.64708E-3</v>
      </c>
    </row>
    <row r="2007" spans="25:29" ht="15.75" customHeight="1">
      <c r="Y2007" s="63"/>
      <c r="Z2007" s="64" t="s">
        <v>128</v>
      </c>
      <c r="AA2007" s="64"/>
      <c r="AB2007" s="65">
        <v>1.1525999999999999E-3</v>
      </c>
      <c r="AC2007" s="66">
        <v>1.1525999999999999E-3</v>
      </c>
    </row>
    <row r="2008" spans="25:29" ht="15.75" customHeight="1">
      <c r="Y2008" s="60" t="s">
        <v>1834</v>
      </c>
      <c r="Z2008" s="55"/>
      <c r="AA2008" s="60"/>
      <c r="AB2008" s="61">
        <v>7.5117300000000003E-3</v>
      </c>
      <c r="AC2008" s="62">
        <v>7.5117300000000003E-3</v>
      </c>
    </row>
    <row r="2009" spans="25:29" ht="15.75" customHeight="1">
      <c r="Y2009" s="60" t="s">
        <v>968</v>
      </c>
      <c r="Z2009" s="60" t="s">
        <v>244</v>
      </c>
      <c r="AA2009" s="60"/>
      <c r="AB2009" s="61">
        <v>7.3079799999999995E-3</v>
      </c>
      <c r="AC2009" s="62">
        <v>7.3079799999999995E-3</v>
      </c>
    </row>
    <row r="2010" spans="25:29" ht="15.75" customHeight="1">
      <c r="Y2010" s="63"/>
      <c r="Z2010" s="64" t="s">
        <v>306</v>
      </c>
      <c r="AA2010" s="64"/>
      <c r="AB2010" s="65">
        <v>1.875E-4</v>
      </c>
      <c r="AC2010" s="66">
        <v>1.875E-4</v>
      </c>
    </row>
    <row r="2011" spans="25:29" ht="15.75" customHeight="1">
      <c r="Y2011" s="60" t="s">
        <v>1803</v>
      </c>
      <c r="Z2011" s="55"/>
      <c r="AA2011" s="60"/>
      <c r="AB2011" s="61">
        <v>7.4954799999999997E-3</v>
      </c>
      <c r="AC2011" s="62">
        <v>7.4954799999999997E-3</v>
      </c>
    </row>
    <row r="2012" spans="25:29" ht="15.75" customHeight="1">
      <c r="Y2012" s="60" t="s">
        <v>935</v>
      </c>
      <c r="Z2012" s="60" t="s">
        <v>244</v>
      </c>
      <c r="AA2012" s="60"/>
      <c r="AB2012" s="61">
        <v>2.7967500000000002E-3</v>
      </c>
      <c r="AC2012" s="62">
        <v>2.7967500000000002E-3</v>
      </c>
    </row>
    <row r="2013" spans="25:29" ht="15.75" customHeight="1">
      <c r="Y2013" s="63"/>
      <c r="Z2013" s="64" t="s">
        <v>45</v>
      </c>
      <c r="AA2013" s="64"/>
      <c r="AB2013" s="65">
        <v>2.7000000000000001E-3</v>
      </c>
      <c r="AC2013" s="66">
        <v>2.7000000000000001E-3</v>
      </c>
    </row>
    <row r="2014" spans="25:29" ht="15.75" customHeight="1">
      <c r="Y2014" s="63"/>
      <c r="Z2014" s="64" t="s">
        <v>202</v>
      </c>
      <c r="AA2014" s="64"/>
      <c r="AB2014" s="65">
        <v>1.6737799999999999E-3</v>
      </c>
      <c r="AC2014" s="66">
        <v>1.6737799999999999E-3</v>
      </c>
    </row>
    <row r="2015" spans="25:29" ht="15.75" customHeight="1">
      <c r="Y2015" s="60" t="s">
        <v>1764</v>
      </c>
      <c r="Z2015" s="55"/>
      <c r="AA2015" s="60"/>
      <c r="AB2015" s="61">
        <v>7.1705300000000005E-3</v>
      </c>
      <c r="AC2015" s="62">
        <v>7.1705300000000005E-3</v>
      </c>
    </row>
    <row r="2016" spans="25:29" ht="15.75" customHeight="1">
      <c r="Y2016" s="60" t="s">
        <v>1356</v>
      </c>
      <c r="Z2016" s="60" t="s">
        <v>319</v>
      </c>
      <c r="AA2016" s="60"/>
      <c r="AB2016" s="61">
        <v>7.1385600000000004E-3</v>
      </c>
      <c r="AC2016" s="62">
        <v>7.1385600000000004E-3</v>
      </c>
    </row>
    <row r="2017" spans="25:29" ht="15.75" customHeight="1">
      <c r="Y2017" s="60" t="s">
        <v>1954</v>
      </c>
      <c r="Z2017" s="55"/>
      <c r="AA2017" s="60"/>
      <c r="AB2017" s="61">
        <v>7.1385600000000004E-3</v>
      </c>
      <c r="AC2017" s="62">
        <v>7.1385600000000004E-3</v>
      </c>
    </row>
    <row r="2018" spans="25:29" ht="15.75" customHeight="1">
      <c r="Y2018" s="60" t="s">
        <v>1190</v>
      </c>
      <c r="Z2018" s="60" t="s">
        <v>128</v>
      </c>
      <c r="AA2018" s="60"/>
      <c r="AB2018" s="61">
        <v>7.1175600000000002E-3</v>
      </c>
      <c r="AC2018" s="62">
        <v>7.1175600000000002E-3</v>
      </c>
    </row>
    <row r="2019" spans="25:29" ht="15.75" customHeight="1">
      <c r="Y2019" s="60" t="s">
        <v>1831</v>
      </c>
      <c r="Z2019" s="55"/>
      <c r="AA2019" s="60"/>
      <c r="AB2019" s="61">
        <v>7.1175600000000002E-3</v>
      </c>
      <c r="AC2019" s="62">
        <v>7.1175600000000002E-3</v>
      </c>
    </row>
    <row r="2020" spans="25:29" ht="15.75" customHeight="1">
      <c r="Y2020" s="60" t="s">
        <v>889</v>
      </c>
      <c r="Z2020" s="60" t="s">
        <v>217</v>
      </c>
      <c r="AA2020" s="60"/>
      <c r="AB2020" s="61">
        <v>6.8399999999999997E-3</v>
      </c>
      <c r="AC2020" s="62">
        <v>6.8399999999999997E-3</v>
      </c>
    </row>
    <row r="2021" spans="25:29" ht="15.75" customHeight="1">
      <c r="Y2021" s="60" t="s">
        <v>1900</v>
      </c>
      <c r="Z2021" s="55"/>
      <c r="AA2021" s="60"/>
      <c r="AB2021" s="61">
        <v>6.8399999999999997E-3</v>
      </c>
      <c r="AC2021" s="62">
        <v>6.8399999999999997E-3</v>
      </c>
    </row>
    <row r="2022" spans="25:29" ht="15.75" customHeight="1">
      <c r="Y2022" s="60" t="s">
        <v>2073</v>
      </c>
      <c r="Z2022" s="60" t="s">
        <v>120</v>
      </c>
      <c r="AA2022" s="60"/>
      <c r="AB2022" s="61">
        <v>6.7980000000000002E-3</v>
      </c>
      <c r="AC2022" s="62">
        <v>6.7980000000000002E-3</v>
      </c>
    </row>
    <row r="2023" spans="25:29" ht="15.75" customHeight="1">
      <c r="Y2023" s="60" t="s">
        <v>2157</v>
      </c>
      <c r="Z2023" s="55"/>
      <c r="AA2023" s="60"/>
      <c r="AB2023" s="61">
        <v>6.7980000000000002E-3</v>
      </c>
      <c r="AC2023" s="62">
        <v>6.7980000000000002E-3</v>
      </c>
    </row>
    <row r="2024" spans="25:29" ht="15.75" customHeight="1">
      <c r="Y2024" s="60" t="s">
        <v>2068</v>
      </c>
      <c r="Z2024" s="60" t="s">
        <v>53</v>
      </c>
      <c r="AA2024" s="60"/>
      <c r="AB2024" s="61">
        <v>6.7354399999999997E-3</v>
      </c>
      <c r="AC2024" s="62">
        <v>6.7354399999999997E-3</v>
      </c>
    </row>
    <row r="2025" spans="25:29" ht="15.75" customHeight="1">
      <c r="Y2025" s="60" t="s">
        <v>2158</v>
      </c>
      <c r="Z2025" s="55"/>
      <c r="AA2025" s="60"/>
      <c r="AB2025" s="61">
        <v>6.7354399999999997E-3</v>
      </c>
      <c r="AC2025" s="62">
        <v>6.7354399999999997E-3</v>
      </c>
    </row>
    <row r="2026" spans="25:29" ht="15.75" customHeight="1">
      <c r="Y2026" s="60" t="s">
        <v>2100</v>
      </c>
      <c r="Z2026" s="60" t="s">
        <v>53</v>
      </c>
      <c r="AA2026" s="60"/>
      <c r="AB2026" s="61">
        <v>6.7252500000000003E-3</v>
      </c>
      <c r="AC2026" s="62">
        <v>6.7252500000000003E-3</v>
      </c>
    </row>
    <row r="2027" spans="25:29" ht="15.75" customHeight="1">
      <c r="Y2027" s="60" t="s">
        <v>2159</v>
      </c>
      <c r="Z2027" s="55"/>
      <c r="AA2027" s="60"/>
      <c r="AB2027" s="61">
        <v>6.7252500000000003E-3</v>
      </c>
      <c r="AC2027" s="62">
        <v>6.7252500000000003E-3</v>
      </c>
    </row>
    <row r="2028" spans="25:29" ht="15.75" customHeight="1">
      <c r="Y2028" s="60" t="s">
        <v>1318</v>
      </c>
      <c r="Z2028" s="60" t="s">
        <v>319</v>
      </c>
      <c r="AA2028" s="60"/>
      <c r="AB2028" s="61">
        <v>6.6559999999999996E-3</v>
      </c>
      <c r="AC2028" s="62">
        <v>6.6559999999999996E-3</v>
      </c>
    </row>
    <row r="2029" spans="25:29" ht="15.75" customHeight="1">
      <c r="Y2029" s="60" t="s">
        <v>1956</v>
      </c>
      <c r="Z2029" s="55"/>
      <c r="AA2029" s="60"/>
      <c r="AB2029" s="61">
        <v>6.6559999999999996E-3</v>
      </c>
      <c r="AC2029" s="62">
        <v>6.6559999999999996E-3</v>
      </c>
    </row>
    <row r="2030" spans="25:29" ht="15.75" customHeight="1">
      <c r="Y2030" s="60" t="s">
        <v>1050</v>
      </c>
      <c r="Z2030" s="60" t="s">
        <v>319</v>
      </c>
      <c r="AA2030" s="60"/>
      <c r="AB2030" s="61">
        <v>6.6559999999999996E-3</v>
      </c>
      <c r="AC2030" s="62">
        <v>6.6559999999999996E-3</v>
      </c>
    </row>
    <row r="2031" spans="25:29" ht="15.75" customHeight="1">
      <c r="Y2031" s="60" t="s">
        <v>1958</v>
      </c>
      <c r="Z2031" s="55"/>
      <c r="AA2031" s="60"/>
      <c r="AB2031" s="61">
        <v>6.6559999999999996E-3</v>
      </c>
      <c r="AC2031" s="62">
        <v>6.6559999999999996E-3</v>
      </c>
    </row>
    <row r="2032" spans="25:29" ht="15.75" customHeight="1">
      <c r="Y2032" s="60" t="s">
        <v>1028</v>
      </c>
      <c r="Z2032" s="60" t="s">
        <v>319</v>
      </c>
      <c r="AA2032" s="60"/>
      <c r="AB2032" s="61">
        <v>6.6559999999999996E-3</v>
      </c>
      <c r="AC2032" s="62">
        <v>6.6559999999999996E-3</v>
      </c>
    </row>
    <row r="2033" spans="25:29" ht="15.75" customHeight="1">
      <c r="Y2033" s="60" t="s">
        <v>1960</v>
      </c>
      <c r="Z2033" s="55"/>
      <c r="AA2033" s="60"/>
      <c r="AB2033" s="61">
        <v>6.6559999999999996E-3</v>
      </c>
      <c r="AC2033" s="62">
        <v>6.6559999999999996E-3</v>
      </c>
    </row>
    <row r="2034" spans="25:29" ht="15.75" customHeight="1">
      <c r="Y2034" s="60" t="s">
        <v>1293</v>
      </c>
      <c r="Z2034" s="60" t="s">
        <v>202</v>
      </c>
      <c r="AA2034" s="60"/>
      <c r="AB2034" s="61">
        <v>6.1642900000000002E-3</v>
      </c>
      <c r="AC2034" s="62">
        <v>6.1642900000000002E-3</v>
      </c>
    </row>
    <row r="2035" spans="25:29" ht="15.75" customHeight="1">
      <c r="Y2035" s="60" t="s">
        <v>1715</v>
      </c>
      <c r="Z2035" s="55"/>
      <c r="AA2035" s="60"/>
      <c r="AB2035" s="61">
        <v>6.1642900000000002E-3</v>
      </c>
      <c r="AC2035" s="62">
        <v>6.1642900000000002E-3</v>
      </c>
    </row>
    <row r="2036" spans="25:29" ht="15.75" customHeight="1">
      <c r="Y2036" s="60" t="s">
        <v>1119</v>
      </c>
      <c r="Z2036" s="60" t="s">
        <v>202</v>
      </c>
      <c r="AA2036" s="60"/>
      <c r="AB2036" s="61">
        <v>3.3389899999999996E-3</v>
      </c>
      <c r="AC2036" s="62">
        <v>3.3389899999999996E-3</v>
      </c>
    </row>
    <row r="2037" spans="25:29" ht="15.75" customHeight="1">
      <c r="Y2037" s="63"/>
      <c r="Z2037" s="64" t="s">
        <v>38</v>
      </c>
      <c r="AA2037" s="64"/>
      <c r="AB2037" s="65">
        <v>1.54744E-3</v>
      </c>
      <c r="AC2037" s="66">
        <v>1.54744E-3</v>
      </c>
    </row>
    <row r="2038" spans="25:29" ht="15.75" customHeight="1">
      <c r="Y2038" s="63"/>
      <c r="Z2038" s="64" t="s">
        <v>217</v>
      </c>
      <c r="AA2038" s="64"/>
      <c r="AB2038" s="65">
        <v>1.026E-3</v>
      </c>
      <c r="AC2038" s="66">
        <v>1.026E-3</v>
      </c>
    </row>
    <row r="2039" spans="25:29" ht="15.75" customHeight="1">
      <c r="Y2039" s="63"/>
      <c r="Z2039" s="64" t="s">
        <v>244</v>
      </c>
      <c r="AA2039" s="64"/>
      <c r="AB2039" s="65">
        <v>1.695E-4</v>
      </c>
      <c r="AC2039" s="66">
        <v>1.695E-4</v>
      </c>
    </row>
    <row r="2040" spans="25:29" ht="15.75" customHeight="1">
      <c r="Y2040" s="60" t="s">
        <v>1745</v>
      </c>
      <c r="Z2040" s="55"/>
      <c r="AA2040" s="60"/>
      <c r="AB2040" s="61">
        <v>6.0819299999999993E-3</v>
      </c>
      <c r="AC2040" s="62">
        <v>6.0819299999999993E-3</v>
      </c>
    </row>
    <row r="2041" spans="25:29" ht="15.75" customHeight="1">
      <c r="Y2041" s="60" t="s">
        <v>1369</v>
      </c>
      <c r="Z2041" s="60" t="s">
        <v>217</v>
      </c>
      <c r="AA2041" s="60"/>
      <c r="AB2041" s="61">
        <v>6.0226200000000002E-3</v>
      </c>
      <c r="AC2041" s="62">
        <v>6.0226200000000002E-3</v>
      </c>
    </row>
    <row r="2042" spans="25:29" ht="15.75" customHeight="1">
      <c r="Y2042" s="60" t="s">
        <v>1904</v>
      </c>
      <c r="Z2042" s="55"/>
      <c r="AA2042" s="60"/>
      <c r="AB2042" s="61">
        <v>6.0226200000000002E-3</v>
      </c>
      <c r="AC2042" s="62">
        <v>6.0226200000000002E-3</v>
      </c>
    </row>
    <row r="2043" spans="25:29" ht="15.75" customHeight="1">
      <c r="Y2043" s="60" t="s">
        <v>1118</v>
      </c>
      <c r="Z2043" s="60" t="s">
        <v>217</v>
      </c>
      <c r="AA2043" s="60"/>
      <c r="AB2043" s="61">
        <v>2.7223200000000003E-3</v>
      </c>
      <c r="AC2043" s="62">
        <v>2.7223200000000003E-3</v>
      </c>
    </row>
    <row r="2044" spans="25:29" ht="15.75" customHeight="1">
      <c r="Y2044" s="63"/>
      <c r="Z2044" s="64" t="s">
        <v>202</v>
      </c>
      <c r="AA2044" s="64"/>
      <c r="AB2044" s="65">
        <v>1.7722300000000001E-3</v>
      </c>
      <c r="AC2044" s="66">
        <v>1.7722300000000001E-3</v>
      </c>
    </row>
    <row r="2045" spans="25:29" ht="15.75" customHeight="1">
      <c r="Y2045" s="63"/>
      <c r="Z2045" s="64" t="s">
        <v>87</v>
      </c>
      <c r="AA2045" s="64"/>
      <c r="AB2045" s="65">
        <v>1.5131400000000001E-3</v>
      </c>
      <c r="AC2045" s="66">
        <v>1.5131400000000001E-3</v>
      </c>
    </row>
    <row r="2046" spans="25:29" ht="15.75" customHeight="1">
      <c r="Y2046" s="63"/>
      <c r="Z2046" s="64" t="s">
        <v>244</v>
      </c>
      <c r="AA2046" s="64"/>
      <c r="AB2046" s="65">
        <v>3.3900000000000002E-6</v>
      </c>
      <c r="AC2046" s="66">
        <v>3.3900000000000002E-6</v>
      </c>
    </row>
    <row r="2047" spans="25:29" ht="15.75" customHeight="1">
      <c r="Y2047" s="60" t="s">
        <v>1776</v>
      </c>
      <c r="Z2047" s="55"/>
      <c r="AA2047" s="60"/>
      <c r="AB2047" s="61">
        <v>6.0110800000000002E-3</v>
      </c>
      <c r="AC2047" s="62">
        <v>6.0110800000000002E-3</v>
      </c>
    </row>
    <row r="2048" spans="25:29" ht="15.75" customHeight="1">
      <c r="Y2048" s="60" t="s">
        <v>1166</v>
      </c>
      <c r="Z2048" s="60" t="s">
        <v>244</v>
      </c>
      <c r="AA2048" s="60"/>
      <c r="AB2048" s="61">
        <v>3.9764700000000002E-3</v>
      </c>
      <c r="AC2048" s="62">
        <v>3.9764700000000002E-3</v>
      </c>
    </row>
    <row r="2049" spans="25:29" ht="15.75" customHeight="1">
      <c r="Y2049" s="63"/>
      <c r="Z2049" s="64" t="s">
        <v>217</v>
      </c>
      <c r="AA2049" s="64"/>
      <c r="AB2049" s="65">
        <v>1.96992E-3</v>
      </c>
      <c r="AC2049" s="66">
        <v>1.96992E-3</v>
      </c>
    </row>
    <row r="2050" spans="25:29" ht="15.75" customHeight="1">
      <c r="Y2050" s="60" t="s">
        <v>1841</v>
      </c>
      <c r="Z2050" s="55"/>
      <c r="AA2050" s="60"/>
      <c r="AB2050" s="61">
        <v>5.9463900000000002E-3</v>
      </c>
      <c r="AC2050" s="62">
        <v>5.9463900000000002E-3</v>
      </c>
    </row>
    <row r="2051" spans="25:29" ht="15.75" customHeight="1">
      <c r="Y2051" s="60" t="s">
        <v>1086</v>
      </c>
      <c r="Z2051" s="60" t="s">
        <v>138</v>
      </c>
      <c r="AA2051" s="60"/>
      <c r="AB2051" s="61">
        <v>5.7118100000000003E-3</v>
      </c>
      <c r="AC2051" s="62">
        <v>5.7118100000000003E-3</v>
      </c>
    </row>
    <row r="2052" spans="25:29" ht="15.75" customHeight="1">
      <c r="Y2052" s="60" t="s">
        <v>1839</v>
      </c>
      <c r="Z2052" s="55"/>
      <c r="AA2052" s="60"/>
      <c r="AB2052" s="61">
        <v>5.7118100000000003E-3</v>
      </c>
      <c r="AC2052" s="62">
        <v>5.7118100000000003E-3</v>
      </c>
    </row>
    <row r="2053" spans="25:29" ht="15.75" customHeight="1">
      <c r="Y2053" s="60" t="s">
        <v>1045</v>
      </c>
      <c r="Z2053" s="60" t="s">
        <v>161</v>
      </c>
      <c r="AA2053" s="60"/>
      <c r="AB2053" s="61">
        <v>5.6624399999999995E-3</v>
      </c>
      <c r="AC2053" s="62">
        <v>5.6624399999999995E-3</v>
      </c>
    </row>
    <row r="2054" spans="25:29" ht="15.75" customHeight="1">
      <c r="Y2054" s="60" t="s">
        <v>1751</v>
      </c>
      <c r="Z2054" s="55"/>
      <c r="AA2054" s="60"/>
      <c r="AB2054" s="61">
        <v>5.6624399999999995E-3</v>
      </c>
      <c r="AC2054" s="62">
        <v>5.6624399999999995E-3</v>
      </c>
    </row>
    <row r="2055" spans="25:29" ht="15.75" customHeight="1">
      <c r="Y2055" s="60" t="s">
        <v>1103</v>
      </c>
      <c r="Z2055" s="60" t="s">
        <v>244</v>
      </c>
      <c r="AA2055" s="60"/>
      <c r="AB2055" s="61">
        <v>5.6070600000000005E-3</v>
      </c>
      <c r="AC2055" s="62">
        <v>5.6070600000000005E-3</v>
      </c>
    </row>
    <row r="2056" spans="25:29" ht="15.75" customHeight="1">
      <c r="Y2056" s="60" t="s">
        <v>1820</v>
      </c>
      <c r="Z2056" s="55"/>
      <c r="AA2056" s="60"/>
      <c r="AB2056" s="61">
        <v>5.6070600000000005E-3</v>
      </c>
      <c r="AC2056" s="62">
        <v>5.6070600000000005E-3</v>
      </c>
    </row>
    <row r="2057" spans="25:29" ht="15.75" customHeight="1">
      <c r="Y2057" s="60" t="s">
        <v>1072</v>
      </c>
      <c r="Z2057" s="60" t="s">
        <v>217</v>
      </c>
      <c r="AA2057" s="60"/>
      <c r="AB2057" s="61">
        <v>2.5786799999999999E-3</v>
      </c>
      <c r="AC2057" s="62">
        <v>2.5786799999999999E-3</v>
      </c>
    </row>
    <row r="2058" spans="25:29" ht="15.75" customHeight="1">
      <c r="Y2058" s="63"/>
      <c r="Z2058" s="64" t="s">
        <v>45</v>
      </c>
      <c r="AA2058" s="64"/>
      <c r="AB2058" s="65">
        <v>1.2960000000000001E-3</v>
      </c>
      <c r="AC2058" s="66">
        <v>1.2960000000000001E-3</v>
      </c>
    </row>
    <row r="2059" spans="25:29" ht="15.75" customHeight="1">
      <c r="Y2059" s="63"/>
      <c r="Z2059" s="64" t="s">
        <v>244</v>
      </c>
      <c r="AA2059" s="64"/>
      <c r="AB2059" s="65">
        <v>8.4749999999999995E-4</v>
      </c>
      <c r="AC2059" s="66">
        <v>8.4749999999999995E-4</v>
      </c>
    </row>
    <row r="2060" spans="25:29" ht="15.75" customHeight="1">
      <c r="Y2060" s="63"/>
      <c r="Z2060" s="64" t="s">
        <v>53</v>
      </c>
      <c r="AA2060" s="64"/>
      <c r="AB2060" s="65">
        <v>8.2038999999999994E-4</v>
      </c>
      <c r="AC2060" s="66">
        <v>8.2038999999999994E-4</v>
      </c>
    </row>
    <row r="2061" spans="25:29" ht="15.75" customHeight="1">
      <c r="Y2061" s="60" t="s">
        <v>1881</v>
      </c>
      <c r="Z2061" s="55"/>
      <c r="AA2061" s="60"/>
      <c r="AB2061" s="61">
        <v>5.5425700000000001E-3</v>
      </c>
      <c r="AC2061" s="62">
        <v>5.5425700000000001E-3</v>
      </c>
    </row>
    <row r="2062" spans="25:29" ht="15.75" customHeight="1">
      <c r="Y2062" s="60" t="s">
        <v>1337</v>
      </c>
      <c r="Z2062" s="60" t="s">
        <v>244</v>
      </c>
      <c r="AA2062" s="60"/>
      <c r="AB2062" s="61">
        <v>5.0850000000000001E-3</v>
      </c>
      <c r="AC2062" s="62">
        <v>5.0850000000000001E-3</v>
      </c>
    </row>
    <row r="2063" spans="25:29" ht="15.75" customHeight="1">
      <c r="Y2063" s="63"/>
      <c r="Z2063" s="64" t="s">
        <v>138</v>
      </c>
      <c r="AA2063" s="64"/>
      <c r="AB2063" s="65">
        <v>2.2266999999999998E-4</v>
      </c>
      <c r="AC2063" s="66">
        <v>2.2266999999999998E-4</v>
      </c>
    </row>
    <row r="2064" spans="25:29" ht="15.75" customHeight="1">
      <c r="Y2064" s="63"/>
      <c r="Z2064" s="64" t="s">
        <v>53</v>
      </c>
      <c r="AA2064" s="64"/>
      <c r="AB2064" s="65">
        <v>6.8900000000000001E-6</v>
      </c>
      <c r="AC2064" s="66">
        <v>6.8900000000000001E-6</v>
      </c>
    </row>
    <row r="2065" spans="25:29" ht="15.75" customHeight="1">
      <c r="Y2065" s="63"/>
      <c r="Z2065" s="64" t="s">
        <v>91</v>
      </c>
      <c r="AA2065" s="64"/>
      <c r="AB2065" s="65">
        <v>6.1600000000000003E-6</v>
      </c>
      <c r="AC2065" s="66">
        <v>6.1600000000000003E-6</v>
      </c>
    </row>
    <row r="2066" spans="25:29" ht="15.75" customHeight="1">
      <c r="Y2066" s="60" t="s">
        <v>1826</v>
      </c>
      <c r="Z2066" s="55"/>
      <c r="AA2066" s="60"/>
      <c r="AB2066" s="61">
        <v>5.3207200000000001E-3</v>
      </c>
      <c r="AC2066" s="62">
        <v>5.3207200000000001E-3</v>
      </c>
    </row>
    <row r="2067" spans="25:29" ht="15.75" customHeight="1">
      <c r="Y2067" s="60" t="s">
        <v>950</v>
      </c>
      <c r="Z2067" s="60" t="s">
        <v>87</v>
      </c>
      <c r="AA2067" s="60"/>
      <c r="AB2067" s="61">
        <v>5.2908399999999998E-3</v>
      </c>
      <c r="AC2067" s="62">
        <v>5.2908399999999998E-3</v>
      </c>
    </row>
    <row r="2068" spans="25:29" ht="15.75" customHeight="1">
      <c r="Y2068" s="60" t="s">
        <v>1863</v>
      </c>
      <c r="Z2068" s="55"/>
      <c r="AA2068" s="60"/>
      <c r="AB2068" s="61">
        <v>5.2908399999999998E-3</v>
      </c>
      <c r="AC2068" s="62">
        <v>5.2908399999999998E-3</v>
      </c>
    </row>
    <row r="2069" spans="25:29" ht="15.75" customHeight="1">
      <c r="Y2069" s="60" t="s">
        <v>1368</v>
      </c>
      <c r="Z2069" s="60" t="s">
        <v>87</v>
      </c>
      <c r="AA2069" s="60"/>
      <c r="AB2069" s="61">
        <v>5.2697600000000001E-3</v>
      </c>
      <c r="AC2069" s="62">
        <v>5.2697600000000001E-3</v>
      </c>
    </row>
    <row r="2070" spans="25:29" ht="15.75" customHeight="1">
      <c r="Y2070" s="60" t="s">
        <v>1864</v>
      </c>
      <c r="Z2070" s="55"/>
      <c r="AA2070" s="60"/>
      <c r="AB2070" s="61">
        <v>5.2697600000000001E-3</v>
      </c>
      <c r="AC2070" s="62">
        <v>5.2697600000000001E-3</v>
      </c>
    </row>
    <row r="2071" spans="25:29" ht="15.75" customHeight="1">
      <c r="Y2071" s="60" t="s">
        <v>1217</v>
      </c>
      <c r="Z2071" s="60" t="s">
        <v>244</v>
      </c>
      <c r="AA2071" s="60"/>
      <c r="AB2071" s="61">
        <v>3.7290000000000001E-3</v>
      </c>
      <c r="AC2071" s="62">
        <v>3.7290000000000001E-3</v>
      </c>
    </row>
    <row r="2072" spans="25:29" ht="15.75" customHeight="1">
      <c r="Y2072" s="63"/>
      <c r="Z2072" s="64" t="s">
        <v>193</v>
      </c>
      <c r="AA2072" s="64"/>
      <c r="AB2072" s="65">
        <v>1.43922E-3</v>
      </c>
      <c r="AC2072" s="66">
        <v>1.43922E-3</v>
      </c>
    </row>
    <row r="2073" spans="25:29" ht="15.75" customHeight="1">
      <c r="Y2073" s="60" t="s">
        <v>1845</v>
      </c>
      <c r="Z2073" s="55"/>
      <c r="AA2073" s="60"/>
      <c r="AB2073" s="61">
        <v>5.1682200000000003E-3</v>
      </c>
      <c r="AC2073" s="62">
        <v>5.1682200000000003E-3</v>
      </c>
    </row>
    <row r="2074" spans="25:29" ht="15.75" customHeight="1">
      <c r="Y2074" s="60" t="s">
        <v>1390</v>
      </c>
      <c r="Z2074" s="60" t="s">
        <v>87</v>
      </c>
      <c r="AA2074" s="60"/>
      <c r="AB2074" s="61">
        <v>2.7460599999999998E-3</v>
      </c>
      <c r="AC2074" s="62">
        <v>2.7460599999999998E-3</v>
      </c>
    </row>
    <row r="2075" spans="25:29" ht="15.75" customHeight="1">
      <c r="Y2075" s="63"/>
      <c r="Z2075" s="64" t="s">
        <v>244</v>
      </c>
      <c r="AA2075" s="64"/>
      <c r="AB2075" s="65">
        <v>6.3732000000000003E-4</v>
      </c>
      <c r="AC2075" s="66">
        <v>6.3732000000000003E-4</v>
      </c>
    </row>
    <row r="2076" spans="25:29" ht="15.75" customHeight="1">
      <c r="Y2076" s="63"/>
      <c r="Z2076" s="64" t="s">
        <v>128</v>
      </c>
      <c r="AA2076" s="64"/>
      <c r="AB2076" s="65">
        <v>2.7539999999999997E-4</v>
      </c>
      <c r="AC2076" s="66">
        <v>2.7539999999999997E-4</v>
      </c>
    </row>
    <row r="2077" spans="25:29" ht="15.75" customHeight="1">
      <c r="Y2077" s="63"/>
      <c r="Z2077" s="64" t="s">
        <v>202</v>
      </c>
      <c r="AA2077" s="64"/>
      <c r="AB2077" s="65">
        <v>2.1831999999999998E-4</v>
      </c>
      <c r="AC2077" s="66">
        <v>2.1831999999999998E-4</v>
      </c>
    </row>
    <row r="2078" spans="25:29" ht="15.75" customHeight="1">
      <c r="Y2078" s="63"/>
      <c r="Z2078" s="64" t="s">
        <v>164</v>
      </c>
      <c r="AA2078" s="64"/>
      <c r="AB2078" s="65">
        <v>1.919E-4</v>
      </c>
      <c r="AC2078" s="66">
        <v>1.919E-4</v>
      </c>
    </row>
    <row r="2079" spans="25:29" ht="15.75" customHeight="1">
      <c r="Y2079" s="63"/>
      <c r="Z2079" s="64" t="s">
        <v>217</v>
      </c>
      <c r="AA2079" s="64"/>
      <c r="AB2079" s="65">
        <v>1.6758000000000002E-4</v>
      </c>
      <c r="AC2079" s="66">
        <v>1.6758000000000002E-4</v>
      </c>
    </row>
    <row r="2080" spans="25:29" ht="15.75" customHeight="1">
      <c r="Y2080" s="63"/>
      <c r="Z2080" s="64" t="s">
        <v>120</v>
      </c>
      <c r="AA2080" s="64"/>
      <c r="AB2080" s="65">
        <v>1.4008E-4</v>
      </c>
      <c r="AC2080" s="66">
        <v>1.4008E-4</v>
      </c>
    </row>
    <row r="2081" spans="25:29" ht="15.75" customHeight="1">
      <c r="Y2081" s="63"/>
      <c r="Z2081" s="64" t="s">
        <v>193</v>
      </c>
      <c r="AA2081" s="64"/>
      <c r="AB2081" s="65">
        <v>1.1946E-4</v>
      </c>
      <c r="AC2081" s="66">
        <v>1.1946E-4</v>
      </c>
    </row>
    <row r="2082" spans="25:29" ht="15.75" customHeight="1">
      <c r="Y2082" s="63"/>
      <c r="Z2082" s="64" t="s">
        <v>310</v>
      </c>
      <c r="AA2082" s="64"/>
      <c r="AB2082" s="65">
        <v>1.1498E-4</v>
      </c>
      <c r="AC2082" s="66">
        <v>1.1498E-4</v>
      </c>
    </row>
    <row r="2083" spans="25:29" ht="15.75" customHeight="1">
      <c r="Y2083" s="63"/>
      <c r="Z2083" s="64" t="s">
        <v>61</v>
      </c>
      <c r="AA2083" s="64"/>
      <c r="AB2083" s="65">
        <v>1.122E-4</v>
      </c>
      <c r="AC2083" s="66">
        <v>1.122E-4</v>
      </c>
    </row>
    <row r="2084" spans="25:29" ht="15.75" customHeight="1">
      <c r="Y2084" s="63"/>
      <c r="Z2084" s="64" t="s">
        <v>210</v>
      </c>
      <c r="AA2084" s="64"/>
      <c r="AB2084" s="65">
        <v>9.7499999999999998E-5</v>
      </c>
      <c r="AC2084" s="66">
        <v>9.7499999999999998E-5</v>
      </c>
    </row>
    <row r="2085" spans="25:29" ht="15.75" customHeight="1">
      <c r="Y2085" s="63"/>
      <c r="Z2085" s="64" t="s">
        <v>91</v>
      </c>
      <c r="AA2085" s="64"/>
      <c r="AB2085" s="65">
        <v>5.4320000000000002E-5</v>
      </c>
      <c r="AC2085" s="66">
        <v>5.4320000000000002E-5</v>
      </c>
    </row>
    <row r="2086" spans="25:29" ht="15.75" customHeight="1">
      <c r="Y2086" s="63"/>
      <c r="Z2086" s="64" t="s">
        <v>138</v>
      </c>
      <c r="AA2086" s="64"/>
      <c r="AB2086" s="65">
        <v>5.2799999999999996E-5</v>
      </c>
      <c r="AC2086" s="66">
        <v>5.2799999999999996E-5</v>
      </c>
    </row>
    <row r="2087" spans="25:29" ht="15.75" customHeight="1">
      <c r="Y2087" s="63"/>
      <c r="Z2087" s="64" t="s">
        <v>319</v>
      </c>
      <c r="AA2087" s="64"/>
      <c r="AB2087" s="65">
        <v>2.529E-5</v>
      </c>
      <c r="AC2087" s="66">
        <v>2.529E-5</v>
      </c>
    </row>
    <row r="2088" spans="25:29" ht="15.75" customHeight="1">
      <c r="Y2088" s="63"/>
      <c r="Z2088" s="64" t="s">
        <v>330</v>
      </c>
      <c r="AA2088" s="64"/>
      <c r="AB2088" s="65">
        <v>1.242E-5</v>
      </c>
      <c r="AC2088" s="66">
        <v>1.242E-5</v>
      </c>
    </row>
    <row r="2089" spans="25:29" ht="15.75" customHeight="1">
      <c r="Y2089" s="63"/>
      <c r="Z2089" s="64" t="s">
        <v>45</v>
      </c>
      <c r="AA2089" s="64"/>
      <c r="AB2089" s="65">
        <v>3.2400000000000003E-6</v>
      </c>
      <c r="AC2089" s="66">
        <v>3.2400000000000003E-6</v>
      </c>
    </row>
    <row r="2090" spans="25:29" ht="15.75" customHeight="1">
      <c r="Y2090" s="60" t="s">
        <v>1850</v>
      </c>
      <c r="Z2090" s="55"/>
      <c r="AA2090" s="60"/>
      <c r="AB2090" s="61">
        <v>4.9688700000000002E-3</v>
      </c>
      <c r="AC2090" s="62">
        <v>4.9688700000000002E-3</v>
      </c>
    </row>
    <row r="2091" spans="25:29" ht="15.75" customHeight="1">
      <c r="Y2091" s="60" t="s">
        <v>2067</v>
      </c>
      <c r="Z2091" s="60" t="s">
        <v>53</v>
      </c>
      <c r="AA2091" s="60"/>
      <c r="AB2091" s="61">
        <v>4.9154200000000002E-3</v>
      </c>
      <c r="AC2091" s="62">
        <v>4.9154200000000002E-3</v>
      </c>
    </row>
    <row r="2092" spans="25:29" ht="15.75" customHeight="1">
      <c r="Y2092" s="60" t="s">
        <v>2160</v>
      </c>
      <c r="Z2092" s="55"/>
      <c r="AA2092" s="60"/>
      <c r="AB2092" s="61">
        <v>4.9154200000000002E-3</v>
      </c>
      <c r="AC2092" s="62">
        <v>4.9154200000000002E-3</v>
      </c>
    </row>
    <row r="2093" spans="25:29" ht="15.75" customHeight="1">
      <c r="Y2093" s="60" t="s">
        <v>1296</v>
      </c>
      <c r="Z2093" s="60" t="s">
        <v>45</v>
      </c>
      <c r="AA2093" s="60"/>
      <c r="AB2093" s="61">
        <v>3.8867699999999999E-3</v>
      </c>
      <c r="AC2093" s="62">
        <v>3.8867699999999999E-3</v>
      </c>
    </row>
    <row r="2094" spans="25:29" ht="15.75" customHeight="1">
      <c r="Y2094" s="63"/>
      <c r="Z2094" s="64" t="s">
        <v>164</v>
      </c>
      <c r="AA2094" s="64"/>
      <c r="AB2094" s="65">
        <v>9.5947999999999997E-4</v>
      </c>
      <c r="AC2094" s="66">
        <v>9.5947999999999997E-4</v>
      </c>
    </row>
    <row r="2095" spans="25:29" ht="15.75" customHeight="1">
      <c r="Y2095" s="60" t="s">
        <v>1855</v>
      </c>
      <c r="Z2095" s="55"/>
      <c r="AA2095" s="60"/>
      <c r="AB2095" s="61">
        <v>4.8462499999999999E-3</v>
      </c>
      <c r="AC2095" s="62">
        <v>4.8462499999999999E-3</v>
      </c>
    </row>
    <row r="2096" spans="25:29" ht="15.75" customHeight="1">
      <c r="Y2096" s="60" t="s">
        <v>2021</v>
      </c>
      <c r="Z2096" s="60" t="s">
        <v>172</v>
      </c>
      <c r="AA2096" s="60"/>
      <c r="AB2096" s="61">
        <v>4.8213900000000001E-3</v>
      </c>
      <c r="AC2096" s="62">
        <v>4.8213900000000001E-3</v>
      </c>
    </row>
    <row r="2097" spans="25:29" ht="15.75" customHeight="1">
      <c r="Y2097" s="60" t="s">
        <v>2161</v>
      </c>
      <c r="Z2097" s="55"/>
      <c r="AA2097" s="60"/>
      <c r="AB2097" s="61">
        <v>4.8213900000000001E-3</v>
      </c>
      <c r="AC2097" s="62">
        <v>4.8213900000000001E-3</v>
      </c>
    </row>
    <row r="2098" spans="25:29" ht="15.75" customHeight="1">
      <c r="Y2098" s="60" t="s">
        <v>2051</v>
      </c>
      <c r="Z2098" s="60" t="s">
        <v>53</v>
      </c>
      <c r="AA2098" s="60"/>
      <c r="AB2098" s="61">
        <v>4.7039999999999998E-3</v>
      </c>
      <c r="AC2098" s="62">
        <v>4.7039999999999998E-3</v>
      </c>
    </row>
    <row r="2099" spans="25:29" ht="15.75" customHeight="1">
      <c r="Y2099" s="60" t="s">
        <v>2162</v>
      </c>
      <c r="Z2099" s="55"/>
      <c r="AA2099" s="60"/>
      <c r="AB2099" s="61">
        <v>4.7039999999999998E-3</v>
      </c>
      <c r="AC2099" s="62">
        <v>4.7039999999999998E-3</v>
      </c>
    </row>
    <row r="2100" spans="25:29" ht="15.75" customHeight="1">
      <c r="Y2100" s="60" t="s">
        <v>2059</v>
      </c>
      <c r="Z2100" s="60" t="s">
        <v>53</v>
      </c>
      <c r="AA2100" s="60"/>
      <c r="AB2100" s="61">
        <v>4.7039999999999998E-3</v>
      </c>
      <c r="AC2100" s="62">
        <v>4.7039999999999998E-3</v>
      </c>
    </row>
    <row r="2101" spans="25:29" ht="15.75" customHeight="1">
      <c r="Y2101" s="60" t="s">
        <v>2163</v>
      </c>
      <c r="Z2101" s="55"/>
      <c r="AA2101" s="60"/>
      <c r="AB2101" s="61">
        <v>4.7039999999999998E-3</v>
      </c>
      <c r="AC2101" s="62">
        <v>4.7039999999999998E-3</v>
      </c>
    </row>
    <row r="2102" spans="25:29" ht="15.75" customHeight="1">
      <c r="Y2102" s="60" t="s">
        <v>1056</v>
      </c>
      <c r="Z2102" s="60" t="s">
        <v>319</v>
      </c>
      <c r="AA2102" s="60"/>
      <c r="AB2102" s="61">
        <v>4.6259200000000004E-3</v>
      </c>
      <c r="AC2102" s="62">
        <v>4.6259200000000004E-3</v>
      </c>
    </row>
    <row r="2103" spans="25:29" ht="15.75" customHeight="1">
      <c r="Y2103" s="60" t="s">
        <v>1969</v>
      </c>
      <c r="Z2103" s="55"/>
      <c r="AA2103" s="60"/>
      <c r="AB2103" s="61">
        <v>4.6259200000000004E-3</v>
      </c>
      <c r="AC2103" s="62">
        <v>4.6259200000000004E-3</v>
      </c>
    </row>
    <row r="2104" spans="25:29" ht="15.75" customHeight="1">
      <c r="Y2104" s="60" t="s">
        <v>1227</v>
      </c>
      <c r="Z2104" s="60" t="s">
        <v>202</v>
      </c>
      <c r="AA2104" s="60"/>
      <c r="AB2104" s="61">
        <v>4.6061000000000001E-3</v>
      </c>
      <c r="AC2104" s="62">
        <v>4.6061000000000001E-3</v>
      </c>
    </row>
    <row r="2105" spans="25:29" ht="15.75" customHeight="1">
      <c r="Y2105" s="60" t="s">
        <v>1732</v>
      </c>
      <c r="Z2105" s="55"/>
      <c r="AA2105" s="60"/>
      <c r="AB2105" s="61">
        <v>4.6061000000000001E-3</v>
      </c>
      <c r="AC2105" s="62">
        <v>4.6061000000000001E-3</v>
      </c>
    </row>
    <row r="2106" spans="25:29" ht="15.75" customHeight="1">
      <c r="Y2106" s="60" t="s">
        <v>2088</v>
      </c>
      <c r="Z2106" s="60" t="s">
        <v>53</v>
      </c>
      <c r="AA2106" s="60"/>
      <c r="AB2106" s="61">
        <v>4.4742100000000002E-3</v>
      </c>
      <c r="AC2106" s="62">
        <v>4.4742100000000002E-3</v>
      </c>
    </row>
    <row r="2107" spans="25:29" ht="15.75" customHeight="1">
      <c r="Y2107" s="60" t="s">
        <v>2164</v>
      </c>
      <c r="Z2107" s="55"/>
      <c r="AA2107" s="60"/>
      <c r="AB2107" s="61">
        <v>4.4742100000000002E-3</v>
      </c>
      <c r="AC2107" s="62">
        <v>4.4742100000000002E-3</v>
      </c>
    </row>
    <row r="2108" spans="25:29" ht="15.75" customHeight="1">
      <c r="Y2108" s="60" t="s">
        <v>2055</v>
      </c>
      <c r="Z2108" s="60" t="s">
        <v>53</v>
      </c>
      <c r="AA2108" s="60"/>
      <c r="AB2108" s="61">
        <v>4.4190499999999999E-3</v>
      </c>
      <c r="AC2108" s="62">
        <v>4.4190499999999999E-3</v>
      </c>
    </row>
    <row r="2109" spans="25:29" ht="15.75" customHeight="1">
      <c r="Y2109" s="60" t="s">
        <v>2165</v>
      </c>
      <c r="Z2109" s="55"/>
      <c r="AA2109" s="60"/>
      <c r="AB2109" s="61">
        <v>4.4190499999999999E-3</v>
      </c>
      <c r="AC2109" s="62">
        <v>4.4190499999999999E-3</v>
      </c>
    </row>
    <row r="2110" spans="25:29" ht="15.75" customHeight="1">
      <c r="Y2110" s="60" t="s">
        <v>1147</v>
      </c>
      <c r="Z2110" s="60" t="s">
        <v>310</v>
      </c>
      <c r="AA2110" s="60"/>
      <c r="AB2110" s="61">
        <v>4.3550200000000002E-3</v>
      </c>
      <c r="AC2110" s="62">
        <v>4.3550200000000002E-3</v>
      </c>
    </row>
    <row r="2111" spans="25:29" ht="15.75" customHeight="1">
      <c r="Y2111" s="60" t="s">
        <v>1813</v>
      </c>
      <c r="Z2111" s="55"/>
      <c r="AA2111" s="60"/>
      <c r="AB2111" s="61">
        <v>4.3550200000000002E-3</v>
      </c>
      <c r="AC2111" s="62">
        <v>4.3550200000000002E-3</v>
      </c>
    </row>
    <row r="2112" spans="25:29" ht="15.75" customHeight="1">
      <c r="Y2112" s="60" t="s">
        <v>962</v>
      </c>
      <c r="Z2112" s="60" t="s">
        <v>217</v>
      </c>
      <c r="AA2112" s="60"/>
      <c r="AB2112" s="61">
        <v>4.3399799999999994E-3</v>
      </c>
      <c r="AC2112" s="62">
        <v>4.3399799999999994E-3</v>
      </c>
    </row>
    <row r="2113" spans="25:29" ht="15.75" customHeight="1">
      <c r="Y2113" s="60" t="s">
        <v>1919</v>
      </c>
      <c r="Z2113" s="55"/>
      <c r="AA2113" s="60"/>
      <c r="AB2113" s="61">
        <v>4.3399799999999994E-3</v>
      </c>
      <c r="AC2113" s="62">
        <v>4.3399799999999994E-3</v>
      </c>
    </row>
    <row r="2114" spans="25:29" ht="15.75" customHeight="1">
      <c r="Y2114" s="60" t="s">
        <v>2099</v>
      </c>
      <c r="Z2114" s="60" t="s">
        <v>53</v>
      </c>
      <c r="AA2114" s="60"/>
      <c r="AB2114" s="61">
        <v>4.3225399999999997E-3</v>
      </c>
      <c r="AC2114" s="62">
        <v>4.3225399999999997E-3</v>
      </c>
    </row>
    <row r="2115" spans="25:29" ht="15.75" customHeight="1">
      <c r="Y2115" s="60" t="s">
        <v>2166</v>
      </c>
      <c r="Z2115" s="55"/>
      <c r="AA2115" s="60"/>
      <c r="AB2115" s="61">
        <v>4.3225399999999997E-3</v>
      </c>
      <c r="AC2115" s="62">
        <v>4.3225399999999997E-3</v>
      </c>
    </row>
    <row r="2116" spans="25:29" ht="15.75" customHeight="1">
      <c r="Y2116" s="60" t="s">
        <v>2102</v>
      </c>
      <c r="Z2116" s="60" t="s">
        <v>53</v>
      </c>
      <c r="AA2116" s="60"/>
      <c r="AB2116" s="61">
        <v>4.2811699999999999E-3</v>
      </c>
      <c r="AC2116" s="62">
        <v>4.2811699999999999E-3</v>
      </c>
    </row>
    <row r="2117" spans="25:29" ht="15.75" customHeight="1">
      <c r="Y2117" s="60" t="s">
        <v>2167</v>
      </c>
      <c r="Z2117" s="55"/>
      <c r="AA2117" s="60"/>
      <c r="AB2117" s="61">
        <v>4.2811699999999999E-3</v>
      </c>
      <c r="AC2117" s="62">
        <v>4.2811699999999999E-3</v>
      </c>
    </row>
    <row r="2118" spans="25:29" ht="15.75" customHeight="1">
      <c r="Y2118" s="60" t="s">
        <v>1099</v>
      </c>
      <c r="Z2118" s="60" t="s">
        <v>217</v>
      </c>
      <c r="AA2118" s="60"/>
      <c r="AB2118" s="61">
        <v>1.7715599999999999E-3</v>
      </c>
      <c r="AC2118" s="62">
        <v>1.7715599999999999E-3</v>
      </c>
    </row>
    <row r="2119" spans="25:29" ht="15.75" customHeight="1">
      <c r="Y2119" s="63"/>
      <c r="Z2119" s="64" t="s">
        <v>244</v>
      </c>
      <c r="AA2119" s="64"/>
      <c r="AB2119" s="65">
        <v>1.7119500000000001E-3</v>
      </c>
      <c r="AC2119" s="66">
        <v>1.7119500000000001E-3</v>
      </c>
    </row>
    <row r="2120" spans="25:29" ht="15.75" customHeight="1">
      <c r="Y2120" s="63"/>
      <c r="Z2120" s="64" t="s">
        <v>128</v>
      </c>
      <c r="AA2120" s="64"/>
      <c r="AB2120" s="65">
        <v>3.9372000000000002E-4</v>
      </c>
      <c r="AC2120" s="66">
        <v>3.9372000000000002E-4</v>
      </c>
    </row>
    <row r="2121" spans="25:29" ht="15.75" customHeight="1">
      <c r="Y2121" s="63"/>
      <c r="Z2121" s="64" t="s">
        <v>91</v>
      </c>
      <c r="AA2121" s="64"/>
      <c r="AB2121" s="65">
        <v>8.9599999999999996E-5</v>
      </c>
      <c r="AC2121" s="66">
        <v>8.9599999999999996E-5</v>
      </c>
    </row>
    <row r="2122" spans="25:29" ht="15.75" customHeight="1">
      <c r="Y2122" s="63"/>
      <c r="Z2122" s="64" t="s">
        <v>38</v>
      </c>
      <c r="AA2122" s="64"/>
      <c r="AB2122" s="65">
        <v>7.1760000000000004E-5</v>
      </c>
      <c r="AC2122" s="66">
        <v>7.1760000000000004E-5</v>
      </c>
    </row>
    <row r="2123" spans="25:29" ht="15.75" customHeight="1">
      <c r="Y2123" s="63"/>
      <c r="Z2123" s="64" t="s">
        <v>319</v>
      </c>
      <c r="AA2123" s="64"/>
      <c r="AB2123" s="65">
        <v>5.9899999999999999E-5</v>
      </c>
      <c r="AC2123" s="66">
        <v>5.9899999999999999E-5</v>
      </c>
    </row>
    <row r="2124" spans="25:29" ht="15.75" customHeight="1">
      <c r="Y2124" s="60" t="s">
        <v>1865</v>
      </c>
      <c r="Z2124" s="55"/>
      <c r="AA2124" s="60"/>
      <c r="AB2124" s="61">
        <v>4.0984899999999998E-3</v>
      </c>
      <c r="AC2124" s="62">
        <v>4.0984899999999998E-3</v>
      </c>
    </row>
    <row r="2125" spans="25:29" ht="15.75" customHeight="1">
      <c r="Y2125" s="60" t="s">
        <v>967</v>
      </c>
      <c r="Z2125" s="60" t="s">
        <v>45</v>
      </c>
      <c r="AA2125" s="60">
        <v>4.0000000000000001E-3</v>
      </c>
      <c r="AB2125" s="61"/>
      <c r="AC2125" s="62">
        <v>4.0000000000000001E-3</v>
      </c>
    </row>
    <row r="2126" spans="25:29" ht="15.75" customHeight="1">
      <c r="Y2126" s="60" t="s">
        <v>1887</v>
      </c>
      <c r="Z2126" s="55"/>
      <c r="AA2126" s="60">
        <v>4.0000000000000001E-3</v>
      </c>
      <c r="AB2126" s="61"/>
      <c r="AC2126" s="62">
        <v>4.0000000000000001E-3</v>
      </c>
    </row>
    <row r="2127" spans="25:29" ht="15.75" customHeight="1">
      <c r="Y2127" s="60" t="s">
        <v>1211</v>
      </c>
      <c r="Z2127" s="60" t="s">
        <v>217</v>
      </c>
      <c r="AA2127" s="60"/>
      <c r="AB2127" s="61">
        <v>2.052E-3</v>
      </c>
      <c r="AC2127" s="62">
        <v>2.052E-3</v>
      </c>
    </row>
    <row r="2128" spans="25:29" ht="15.75" customHeight="1">
      <c r="Y2128" s="63"/>
      <c r="Z2128" s="64" t="s">
        <v>244</v>
      </c>
      <c r="AA2128" s="64"/>
      <c r="AB2128" s="65">
        <v>1.7797500000000001E-3</v>
      </c>
      <c r="AC2128" s="66">
        <v>1.7797500000000001E-3</v>
      </c>
    </row>
    <row r="2129" spans="25:29" ht="15.75" customHeight="1">
      <c r="Y2129" s="63"/>
      <c r="Z2129" s="64" t="s">
        <v>167</v>
      </c>
      <c r="AA2129" s="64"/>
      <c r="AB2129" s="65">
        <v>1.4550000000000001E-5</v>
      </c>
      <c r="AC2129" s="66">
        <v>1.4550000000000001E-5</v>
      </c>
    </row>
    <row r="2130" spans="25:29" ht="15.75" customHeight="1">
      <c r="Y2130" s="60" t="s">
        <v>1868</v>
      </c>
      <c r="Z2130" s="55"/>
      <c r="AA2130" s="60"/>
      <c r="AB2130" s="61">
        <v>3.8463E-3</v>
      </c>
      <c r="AC2130" s="62">
        <v>3.8463E-3</v>
      </c>
    </row>
    <row r="2131" spans="25:29" ht="15.75" customHeight="1">
      <c r="Y2131" s="60" t="s">
        <v>939</v>
      </c>
      <c r="Z2131" s="60" t="s">
        <v>128</v>
      </c>
      <c r="AA2131" s="60"/>
      <c r="AB2131" s="61">
        <v>2.0400000000000001E-3</v>
      </c>
      <c r="AC2131" s="62">
        <v>2.0400000000000001E-3</v>
      </c>
    </row>
    <row r="2132" spans="25:29" ht="15.75" customHeight="1">
      <c r="Y2132" s="63"/>
      <c r="Z2132" s="64" t="s">
        <v>244</v>
      </c>
      <c r="AA2132" s="64"/>
      <c r="AB2132" s="65">
        <v>1.6949999999999999E-3</v>
      </c>
      <c r="AC2132" s="66">
        <v>1.6949999999999999E-3</v>
      </c>
    </row>
    <row r="2133" spans="25:29" ht="15.75" customHeight="1">
      <c r="Y2133" s="60" t="s">
        <v>1851</v>
      </c>
      <c r="Z2133" s="55"/>
      <c r="AA2133" s="60"/>
      <c r="AB2133" s="61">
        <v>3.735E-3</v>
      </c>
      <c r="AC2133" s="62">
        <v>3.735E-3</v>
      </c>
    </row>
    <row r="2134" spans="25:29" ht="15.75" customHeight="1">
      <c r="Y2134" s="60" t="s">
        <v>2091</v>
      </c>
      <c r="Z2134" s="60" t="s">
        <v>53</v>
      </c>
      <c r="AA2134" s="60"/>
      <c r="AB2134" s="61">
        <v>3.6749999999999999E-3</v>
      </c>
      <c r="AC2134" s="62">
        <v>3.6749999999999999E-3</v>
      </c>
    </row>
    <row r="2135" spans="25:29" ht="15.75" customHeight="1">
      <c r="Y2135" s="60" t="s">
        <v>2168</v>
      </c>
      <c r="Z2135" s="55"/>
      <c r="AA2135" s="60"/>
      <c r="AB2135" s="61">
        <v>3.6749999999999999E-3</v>
      </c>
      <c r="AC2135" s="62">
        <v>3.6749999999999999E-3</v>
      </c>
    </row>
    <row r="2136" spans="25:29" ht="15.75" customHeight="1">
      <c r="Y2136" s="60" t="s">
        <v>1286</v>
      </c>
      <c r="Z2136" s="60" t="s">
        <v>244</v>
      </c>
      <c r="AA2136" s="60"/>
      <c r="AB2136" s="61">
        <v>1.7627999999999999E-3</v>
      </c>
      <c r="AC2136" s="62">
        <v>1.7627999999999999E-3</v>
      </c>
    </row>
    <row r="2137" spans="25:29" ht="15.75" customHeight="1">
      <c r="Y2137" s="63"/>
      <c r="Z2137" s="64" t="s">
        <v>217</v>
      </c>
      <c r="AA2137" s="64"/>
      <c r="AB2137" s="65">
        <v>1.1662199999999999E-3</v>
      </c>
      <c r="AC2137" s="66">
        <v>1.1662199999999999E-3</v>
      </c>
    </row>
    <row r="2138" spans="25:29" ht="15.75" customHeight="1">
      <c r="Y2138" s="63"/>
      <c r="Z2138" s="64" t="s">
        <v>120</v>
      </c>
      <c r="AA2138" s="64"/>
      <c r="AB2138" s="65">
        <v>5.6444000000000004E-4</v>
      </c>
      <c r="AC2138" s="66">
        <v>5.6444000000000004E-4</v>
      </c>
    </row>
    <row r="2139" spans="25:29" ht="15.75" customHeight="1">
      <c r="Y2139" s="63"/>
      <c r="Z2139" s="64" t="s">
        <v>193</v>
      </c>
      <c r="AA2139" s="64"/>
      <c r="AB2139" s="65">
        <v>1.4391999999999999E-4</v>
      </c>
      <c r="AC2139" s="66">
        <v>1.4391999999999999E-4</v>
      </c>
    </row>
    <row r="2140" spans="25:29" ht="15.75" customHeight="1">
      <c r="Y2140" s="60" t="s">
        <v>1873</v>
      </c>
      <c r="Z2140" s="55"/>
      <c r="AA2140" s="60"/>
      <c r="AB2140" s="61">
        <v>3.63738E-3</v>
      </c>
      <c r="AC2140" s="62">
        <v>3.63738E-3</v>
      </c>
    </row>
    <row r="2141" spans="25:29" ht="15.75" customHeight="1">
      <c r="Y2141" s="60" t="s">
        <v>892</v>
      </c>
      <c r="Z2141" s="60" t="s">
        <v>202</v>
      </c>
      <c r="AA2141" s="60"/>
      <c r="AB2141" s="61">
        <v>3.4246100000000002E-3</v>
      </c>
      <c r="AC2141" s="62">
        <v>3.4246100000000002E-3</v>
      </c>
    </row>
    <row r="2142" spans="25:29" ht="15.75" customHeight="1">
      <c r="Y2142" s="63"/>
      <c r="Z2142" s="64" t="s">
        <v>217</v>
      </c>
      <c r="AA2142" s="64"/>
      <c r="AB2142" s="65">
        <v>6.4980000000000005E-5</v>
      </c>
      <c r="AC2142" s="66">
        <v>6.4980000000000005E-5</v>
      </c>
    </row>
    <row r="2143" spans="25:29" ht="15.75" customHeight="1">
      <c r="Y2143" s="63"/>
      <c r="Z2143" s="64" t="s">
        <v>244</v>
      </c>
      <c r="AA2143" s="64"/>
      <c r="AB2143" s="65">
        <v>6.1020000000000002E-5</v>
      </c>
      <c r="AC2143" s="66">
        <v>6.1020000000000002E-5</v>
      </c>
    </row>
    <row r="2144" spans="25:29" ht="15.75" customHeight="1">
      <c r="Y2144" s="63"/>
      <c r="Z2144" s="64" t="s">
        <v>138</v>
      </c>
      <c r="AA2144" s="64"/>
      <c r="AB2144" s="65">
        <v>7.5100000000000001E-6</v>
      </c>
      <c r="AC2144" s="66">
        <v>7.5100000000000001E-6</v>
      </c>
    </row>
    <row r="2145" spans="25:29" ht="15.75" customHeight="1">
      <c r="Y2145" s="60" t="s">
        <v>1738</v>
      </c>
      <c r="Z2145" s="55"/>
      <c r="AA2145" s="60"/>
      <c r="AB2145" s="61">
        <v>3.5581200000000001E-3</v>
      </c>
      <c r="AC2145" s="62">
        <v>3.5581200000000001E-3</v>
      </c>
    </row>
    <row r="2146" spans="25:29" ht="15.75" customHeight="1">
      <c r="Y2146" s="60" t="s">
        <v>1037</v>
      </c>
      <c r="Z2146" s="60" t="s">
        <v>244</v>
      </c>
      <c r="AA2146" s="60"/>
      <c r="AB2146" s="61">
        <v>3.3222E-3</v>
      </c>
      <c r="AC2146" s="62">
        <v>3.3222E-3</v>
      </c>
    </row>
    <row r="2147" spans="25:29" ht="15.75" customHeight="1">
      <c r="Y2147" s="63"/>
      <c r="Z2147" s="64" t="s">
        <v>128</v>
      </c>
      <c r="AA2147" s="64"/>
      <c r="AB2147" s="65">
        <v>1.8359999999999999E-4</v>
      </c>
      <c r="AC2147" s="66">
        <v>1.8359999999999999E-4</v>
      </c>
    </row>
    <row r="2148" spans="25:29" ht="15.75" customHeight="1">
      <c r="Y2148" s="63"/>
      <c r="Z2148" s="64" t="s">
        <v>138</v>
      </c>
      <c r="AA2148" s="64"/>
      <c r="AB2148" s="65">
        <v>2.906E-5</v>
      </c>
      <c r="AC2148" s="66">
        <v>2.906E-5</v>
      </c>
    </row>
    <row r="2149" spans="25:29" ht="15.75" customHeight="1">
      <c r="Y2149" s="63"/>
      <c r="Z2149" s="64" t="s">
        <v>319</v>
      </c>
      <c r="AA2149" s="64"/>
      <c r="AB2149" s="65">
        <v>9.980000000000001E-6</v>
      </c>
      <c r="AC2149" s="66">
        <v>9.980000000000001E-6</v>
      </c>
    </row>
    <row r="2150" spans="25:29" ht="15.75" customHeight="1">
      <c r="Y2150" s="60" t="s">
        <v>1846</v>
      </c>
      <c r="Z2150" s="55"/>
      <c r="AA2150" s="60"/>
      <c r="AB2150" s="61">
        <v>3.5448400000000001E-3</v>
      </c>
      <c r="AC2150" s="62">
        <v>3.5448400000000001E-3</v>
      </c>
    </row>
    <row r="2151" spans="25:29" ht="15.75" customHeight="1">
      <c r="Y2151" s="60" t="s">
        <v>1186</v>
      </c>
      <c r="Z2151" s="60" t="s">
        <v>161</v>
      </c>
      <c r="AA2151" s="60"/>
      <c r="AB2151" s="61">
        <v>3.4319899999999998E-3</v>
      </c>
      <c r="AC2151" s="62">
        <v>3.4319899999999998E-3</v>
      </c>
    </row>
    <row r="2152" spans="25:29" ht="15.75" customHeight="1">
      <c r="Y2152" s="60" t="s">
        <v>1775</v>
      </c>
      <c r="Z2152" s="55"/>
      <c r="AA2152" s="60"/>
      <c r="AB2152" s="61">
        <v>3.4319899999999998E-3</v>
      </c>
      <c r="AC2152" s="62">
        <v>3.4319899999999998E-3</v>
      </c>
    </row>
    <row r="2153" spans="25:29" ht="15.75" customHeight="1">
      <c r="Y2153" s="60" t="s">
        <v>1322</v>
      </c>
      <c r="Z2153" s="60" t="s">
        <v>138</v>
      </c>
      <c r="AA2153" s="60"/>
      <c r="AB2153" s="61">
        <v>3.4052600000000002E-3</v>
      </c>
      <c r="AC2153" s="62">
        <v>3.4052600000000002E-3</v>
      </c>
    </row>
    <row r="2154" spans="25:29" ht="15.75" customHeight="1">
      <c r="Y2154" s="60" t="s">
        <v>1858</v>
      </c>
      <c r="Z2154" s="55"/>
      <c r="AA2154" s="60"/>
      <c r="AB2154" s="61">
        <v>3.4052600000000002E-3</v>
      </c>
      <c r="AC2154" s="62">
        <v>3.4052600000000002E-3</v>
      </c>
    </row>
    <row r="2155" spans="25:29" ht="15.75" customHeight="1">
      <c r="Y2155" s="60" t="s">
        <v>953</v>
      </c>
      <c r="Z2155" s="60" t="s">
        <v>138</v>
      </c>
      <c r="AA2155" s="60"/>
      <c r="AB2155" s="61">
        <v>3.4052600000000002E-3</v>
      </c>
      <c r="AC2155" s="62">
        <v>3.4052600000000002E-3</v>
      </c>
    </row>
    <row r="2156" spans="25:29" ht="15.75" customHeight="1">
      <c r="Y2156" s="60" t="s">
        <v>1859</v>
      </c>
      <c r="Z2156" s="55"/>
      <c r="AA2156" s="60"/>
      <c r="AB2156" s="61">
        <v>3.4052600000000002E-3</v>
      </c>
      <c r="AC2156" s="62">
        <v>3.4052600000000002E-3</v>
      </c>
    </row>
    <row r="2157" spans="25:29" ht="15.75" customHeight="1">
      <c r="Y2157" s="60" t="s">
        <v>1243</v>
      </c>
      <c r="Z2157" s="60" t="s">
        <v>244</v>
      </c>
      <c r="AA2157" s="60"/>
      <c r="AB2157" s="61">
        <v>3.3899999999999998E-3</v>
      </c>
      <c r="AC2157" s="62">
        <v>3.3899999999999998E-3</v>
      </c>
    </row>
    <row r="2158" spans="25:29" ht="15.75" customHeight="1">
      <c r="Y2158" s="60" t="s">
        <v>1847</v>
      </c>
      <c r="Z2158" s="55"/>
      <c r="AA2158" s="60"/>
      <c r="AB2158" s="61">
        <v>3.3899999999999998E-3</v>
      </c>
      <c r="AC2158" s="62">
        <v>3.3899999999999998E-3</v>
      </c>
    </row>
    <row r="2159" spans="25:29" ht="15.75" customHeight="1">
      <c r="Y2159" s="60" t="s">
        <v>2101</v>
      </c>
      <c r="Z2159" s="60" t="s">
        <v>53</v>
      </c>
      <c r="AA2159" s="60"/>
      <c r="AB2159" s="61">
        <v>3.2195000000000001E-3</v>
      </c>
      <c r="AC2159" s="62">
        <v>3.2195000000000001E-3</v>
      </c>
    </row>
    <row r="2160" spans="25:29" ht="15.75" customHeight="1">
      <c r="Y2160" s="60" t="s">
        <v>2169</v>
      </c>
      <c r="Z2160" s="55"/>
      <c r="AA2160" s="60"/>
      <c r="AB2160" s="61">
        <v>3.2195000000000001E-3</v>
      </c>
      <c r="AC2160" s="62">
        <v>3.2195000000000001E-3</v>
      </c>
    </row>
    <row r="2161" spans="25:29" ht="15.75" customHeight="1">
      <c r="Y2161" s="60" t="s">
        <v>2061</v>
      </c>
      <c r="Z2161" s="60" t="s">
        <v>53</v>
      </c>
      <c r="AA2161" s="60"/>
      <c r="AB2161" s="61">
        <v>2.8665000000000001E-3</v>
      </c>
      <c r="AC2161" s="62">
        <v>2.8665000000000001E-3</v>
      </c>
    </row>
    <row r="2162" spans="25:29" ht="15.75" customHeight="1">
      <c r="Y2162" s="60" t="s">
        <v>2170</v>
      </c>
      <c r="Z2162" s="55"/>
      <c r="AA2162" s="60"/>
      <c r="AB2162" s="61">
        <v>2.8665000000000001E-3</v>
      </c>
      <c r="AC2162" s="62">
        <v>2.8665000000000001E-3</v>
      </c>
    </row>
    <row r="2163" spans="25:29" ht="15.75" customHeight="1">
      <c r="Y2163" s="60" t="s">
        <v>2081</v>
      </c>
      <c r="Z2163" s="60" t="s">
        <v>53</v>
      </c>
      <c r="AA2163" s="60"/>
      <c r="AB2163" s="61">
        <v>2.71624E-3</v>
      </c>
      <c r="AC2163" s="62">
        <v>2.71624E-3</v>
      </c>
    </row>
    <row r="2164" spans="25:29" ht="15.75" customHeight="1">
      <c r="Y2164" s="60" t="s">
        <v>2171</v>
      </c>
      <c r="Z2164" s="55"/>
      <c r="AA2164" s="60"/>
      <c r="AB2164" s="61">
        <v>2.71624E-3</v>
      </c>
      <c r="AC2164" s="62">
        <v>2.71624E-3</v>
      </c>
    </row>
    <row r="2165" spans="25:29" ht="15.75" customHeight="1">
      <c r="Y2165" s="60" t="s">
        <v>1051</v>
      </c>
      <c r="Z2165" s="60" t="s">
        <v>217</v>
      </c>
      <c r="AA2165" s="60"/>
      <c r="AB2165" s="61">
        <v>2.0178000000000001E-3</v>
      </c>
      <c r="AC2165" s="62">
        <v>2.0178000000000001E-3</v>
      </c>
    </row>
    <row r="2166" spans="25:29" ht="15.75" customHeight="1">
      <c r="Y2166" s="63"/>
      <c r="Z2166" s="64" t="s">
        <v>202</v>
      </c>
      <c r="AA2166" s="64"/>
      <c r="AB2166" s="65">
        <v>4.2808000000000001E-4</v>
      </c>
      <c r="AC2166" s="66">
        <v>4.2808000000000001E-4</v>
      </c>
    </row>
    <row r="2167" spans="25:29" ht="15.75" customHeight="1">
      <c r="Y2167" s="63"/>
      <c r="Z2167" s="64" t="s">
        <v>172</v>
      </c>
      <c r="AA2167" s="64"/>
      <c r="AB2167" s="65">
        <v>2.1421999999999999E-4</v>
      </c>
      <c r="AC2167" s="66">
        <v>2.1421999999999999E-4</v>
      </c>
    </row>
    <row r="2168" spans="25:29" ht="15.75" customHeight="1">
      <c r="Y2168" s="60" t="s">
        <v>1849</v>
      </c>
      <c r="Z2168" s="55"/>
      <c r="AA2168" s="60"/>
      <c r="AB2168" s="61">
        <v>2.6601000000000003E-3</v>
      </c>
      <c r="AC2168" s="62">
        <v>2.6601000000000003E-3</v>
      </c>
    </row>
    <row r="2169" spans="25:29" ht="15.75" customHeight="1">
      <c r="Y2169" s="60" t="s">
        <v>1067</v>
      </c>
      <c r="Z2169" s="60" t="s">
        <v>193</v>
      </c>
      <c r="AA2169" s="60"/>
      <c r="AB2169" s="61">
        <v>1.52557E-3</v>
      </c>
      <c r="AC2169" s="62">
        <v>1.52557E-3</v>
      </c>
    </row>
    <row r="2170" spans="25:29" ht="15.75" customHeight="1">
      <c r="Y2170" s="63"/>
      <c r="Z2170" s="64" t="s">
        <v>217</v>
      </c>
      <c r="AA2170" s="64"/>
      <c r="AB2170" s="65">
        <v>1.1286E-3</v>
      </c>
      <c r="AC2170" s="66">
        <v>1.1286E-3</v>
      </c>
    </row>
    <row r="2171" spans="25:29" ht="15.75" customHeight="1">
      <c r="Y2171" s="60" t="s">
        <v>1903</v>
      </c>
      <c r="Z2171" s="55"/>
      <c r="AA2171" s="60"/>
      <c r="AB2171" s="61">
        <v>2.65417E-3</v>
      </c>
      <c r="AC2171" s="62">
        <v>2.65417E-3</v>
      </c>
    </row>
    <row r="2172" spans="25:29" ht="15.75" customHeight="1">
      <c r="Y2172" s="60" t="s">
        <v>1182</v>
      </c>
      <c r="Z2172" s="60" t="s">
        <v>217</v>
      </c>
      <c r="AA2172" s="60"/>
      <c r="AB2172" s="61">
        <v>2.6288000000000001E-3</v>
      </c>
      <c r="AC2172" s="62">
        <v>2.6288000000000001E-3</v>
      </c>
    </row>
    <row r="2173" spans="25:29" ht="15.75" customHeight="1">
      <c r="Y2173" s="60" t="s">
        <v>1931</v>
      </c>
      <c r="Z2173" s="55"/>
      <c r="AA2173" s="60"/>
      <c r="AB2173" s="61">
        <v>2.6288000000000001E-3</v>
      </c>
      <c r="AC2173" s="62">
        <v>2.6288000000000001E-3</v>
      </c>
    </row>
    <row r="2174" spans="25:29" ht="15.75" customHeight="1">
      <c r="Y2174" s="60" t="s">
        <v>2057</v>
      </c>
      <c r="Z2174" s="60" t="s">
        <v>53</v>
      </c>
      <c r="AA2174" s="60"/>
      <c r="AB2174" s="61">
        <v>2.4680500000000003E-3</v>
      </c>
      <c r="AC2174" s="62">
        <v>2.4680500000000003E-3</v>
      </c>
    </row>
    <row r="2175" spans="25:29" ht="15.75" customHeight="1">
      <c r="Y2175" s="60" t="s">
        <v>2172</v>
      </c>
      <c r="Z2175" s="55"/>
      <c r="AA2175" s="60"/>
      <c r="AB2175" s="61">
        <v>2.4680500000000003E-3</v>
      </c>
      <c r="AC2175" s="62">
        <v>2.4680500000000003E-3</v>
      </c>
    </row>
    <row r="2176" spans="25:29" ht="15.75" customHeight="1">
      <c r="Y2176" s="60" t="s">
        <v>1000</v>
      </c>
      <c r="Z2176" s="60" t="s">
        <v>244</v>
      </c>
      <c r="AA2176" s="60"/>
      <c r="AB2176" s="61">
        <v>1.0169999999999999E-3</v>
      </c>
      <c r="AC2176" s="62">
        <v>1.0169999999999999E-3</v>
      </c>
    </row>
    <row r="2177" spans="25:29" ht="15.75" customHeight="1">
      <c r="Y2177" s="63"/>
      <c r="Z2177" s="64" t="s">
        <v>217</v>
      </c>
      <c r="AA2177" s="64"/>
      <c r="AB2177" s="65">
        <v>8.5499999999999997E-4</v>
      </c>
      <c r="AC2177" s="66">
        <v>8.5499999999999997E-4</v>
      </c>
    </row>
    <row r="2178" spans="25:29" ht="15.75" customHeight="1">
      <c r="Y2178" s="63"/>
      <c r="Z2178" s="64" t="s">
        <v>193</v>
      </c>
      <c r="AA2178" s="64"/>
      <c r="AB2178" s="65">
        <v>5.7569000000000001E-4</v>
      </c>
      <c r="AC2178" s="66">
        <v>5.7569000000000001E-4</v>
      </c>
    </row>
    <row r="2179" spans="25:29" ht="15.75" customHeight="1">
      <c r="Y2179" s="60" t="s">
        <v>1890</v>
      </c>
      <c r="Z2179" s="55"/>
      <c r="AA2179" s="60"/>
      <c r="AB2179" s="61">
        <v>2.4476899999999998E-3</v>
      </c>
      <c r="AC2179" s="62">
        <v>2.4476899999999998E-3</v>
      </c>
    </row>
    <row r="2180" spans="25:29" ht="15.75" customHeight="1">
      <c r="Y2180" s="60" t="s">
        <v>1152</v>
      </c>
      <c r="Z2180" s="60" t="s">
        <v>193</v>
      </c>
      <c r="AA2180" s="60"/>
      <c r="AB2180" s="61">
        <v>1.49679E-3</v>
      </c>
      <c r="AC2180" s="62">
        <v>1.49679E-3</v>
      </c>
    </row>
    <row r="2181" spans="25:29" ht="15.75" customHeight="1">
      <c r="Y2181" s="63"/>
      <c r="Z2181" s="64" t="s">
        <v>217</v>
      </c>
      <c r="AA2181" s="64"/>
      <c r="AB2181" s="65">
        <v>9.4050000000000004E-4</v>
      </c>
      <c r="AC2181" s="66">
        <v>9.4050000000000004E-4</v>
      </c>
    </row>
    <row r="2182" spans="25:29" ht="15.75" customHeight="1">
      <c r="Y2182" s="60" t="s">
        <v>1908</v>
      </c>
      <c r="Z2182" s="55"/>
      <c r="AA2182" s="60"/>
      <c r="AB2182" s="61">
        <v>2.4372899999999999E-3</v>
      </c>
      <c r="AC2182" s="62">
        <v>2.4372899999999999E-3</v>
      </c>
    </row>
    <row r="2183" spans="25:29" ht="15.75" customHeight="1">
      <c r="Y2183" s="60" t="s">
        <v>1330</v>
      </c>
      <c r="Z2183" s="60" t="s">
        <v>217</v>
      </c>
      <c r="AA2183" s="60"/>
      <c r="AB2183" s="61">
        <v>1.75446E-3</v>
      </c>
      <c r="AC2183" s="62">
        <v>1.75446E-3</v>
      </c>
    </row>
    <row r="2184" spans="25:29" ht="15.75" customHeight="1">
      <c r="Y2184" s="63"/>
      <c r="Z2184" s="64" t="s">
        <v>244</v>
      </c>
      <c r="AA2184" s="64"/>
      <c r="AB2184" s="65">
        <v>6.78E-4</v>
      </c>
      <c r="AC2184" s="66">
        <v>6.78E-4</v>
      </c>
    </row>
    <row r="2185" spans="25:29" ht="15.75" customHeight="1">
      <c r="Y2185" s="60" t="s">
        <v>1897</v>
      </c>
      <c r="Z2185" s="55"/>
      <c r="AA2185" s="60"/>
      <c r="AB2185" s="61">
        <v>2.43246E-3</v>
      </c>
      <c r="AC2185" s="62">
        <v>2.43246E-3</v>
      </c>
    </row>
    <row r="2186" spans="25:29" ht="15.75" customHeight="1">
      <c r="Y2186" s="60" t="s">
        <v>1111</v>
      </c>
      <c r="Z2186" s="60" t="s">
        <v>87</v>
      </c>
      <c r="AA2186" s="60"/>
      <c r="AB2186" s="61">
        <v>1.9213699999999999E-3</v>
      </c>
      <c r="AC2186" s="62">
        <v>1.9213699999999999E-3</v>
      </c>
    </row>
    <row r="2187" spans="25:29" ht="15.75" customHeight="1">
      <c r="Y2187" s="63"/>
      <c r="Z2187" s="64" t="s">
        <v>167</v>
      </c>
      <c r="AA2187" s="64"/>
      <c r="AB2187" s="65">
        <v>4.6200000000000001E-4</v>
      </c>
      <c r="AC2187" s="66">
        <v>4.6200000000000001E-4</v>
      </c>
    </row>
    <row r="2188" spans="25:29" ht="15.75" customHeight="1">
      <c r="Y2188" s="60" t="s">
        <v>1911</v>
      </c>
      <c r="Z2188" s="55"/>
      <c r="AA2188" s="60"/>
      <c r="AB2188" s="61">
        <v>2.3833700000000001E-3</v>
      </c>
      <c r="AC2188" s="62">
        <v>2.3833700000000001E-3</v>
      </c>
    </row>
    <row r="2189" spans="25:29" ht="15.75" customHeight="1">
      <c r="Y2189" s="60" t="s">
        <v>2023</v>
      </c>
      <c r="Z2189" s="60" t="s">
        <v>53</v>
      </c>
      <c r="AA2189" s="60"/>
      <c r="AB2189" s="61">
        <v>2.34396E-3</v>
      </c>
      <c r="AC2189" s="62">
        <v>2.34396E-3</v>
      </c>
    </row>
    <row r="2190" spans="25:29" ht="15.75" customHeight="1">
      <c r="Y2190" s="60" t="s">
        <v>2173</v>
      </c>
      <c r="Z2190" s="55"/>
      <c r="AA2190" s="60"/>
      <c r="AB2190" s="61">
        <v>2.34396E-3</v>
      </c>
      <c r="AC2190" s="62">
        <v>2.34396E-3</v>
      </c>
    </row>
    <row r="2191" spans="25:29" ht="15.75" customHeight="1">
      <c r="Y2191" s="60" t="s">
        <v>1365</v>
      </c>
      <c r="Z2191" s="60" t="s">
        <v>202</v>
      </c>
      <c r="AA2191" s="60"/>
      <c r="AB2191" s="61">
        <v>5.5650000000000003E-4</v>
      </c>
      <c r="AC2191" s="62">
        <v>5.5650000000000003E-4</v>
      </c>
    </row>
    <row r="2192" spans="25:29" ht="15.75" customHeight="1">
      <c r="Y2192" s="63"/>
      <c r="Z2192" s="64" t="s">
        <v>244</v>
      </c>
      <c r="AA2192" s="64"/>
      <c r="AB2192" s="65">
        <v>4.7460000000000004E-4</v>
      </c>
      <c r="AC2192" s="66">
        <v>4.7460000000000004E-4</v>
      </c>
    </row>
    <row r="2193" spans="25:29" ht="15.75" customHeight="1">
      <c r="Y2193" s="63"/>
      <c r="Z2193" s="64" t="s">
        <v>217</v>
      </c>
      <c r="AA2193" s="64"/>
      <c r="AB2193" s="65">
        <v>3.2489999999999998E-4</v>
      </c>
      <c r="AC2193" s="66">
        <v>3.2489999999999998E-4</v>
      </c>
    </row>
    <row r="2194" spans="25:29" ht="15.75" customHeight="1">
      <c r="Y2194" s="63"/>
      <c r="Z2194" s="64" t="s">
        <v>61</v>
      </c>
      <c r="AA2194" s="64"/>
      <c r="AB2194" s="65">
        <v>2.9999999999999997E-4</v>
      </c>
      <c r="AC2194" s="66">
        <v>2.9999999999999997E-4</v>
      </c>
    </row>
    <row r="2195" spans="25:29" ht="15.75" customHeight="1">
      <c r="Y2195" s="63"/>
      <c r="Z2195" s="64" t="s">
        <v>87</v>
      </c>
      <c r="AA2195" s="64"/>
      <c r="AB2195" s="65">
        <v>2.3766E-4</v>
      </c>
      <c r="AC2195" s="66">
        <v>2.3766E-4</v>
      </c>
    </row>
    <row r="2196" spans="25:29" ht="15.75" customHeight="1">
      <c r="Y2196" s="63"/>
      <c r="Z2196" s="64" t="s">
        <v>161</v>
      </c>
      <c r="AA2196" s="64"/>
      <c r="AB2196" s="65">
        <v>2.2308000000000001E-4</v>
      </c>
      <c r="AC2196" s="66">
        <v>2.2308000000000001E-4</v>
      </c>
    </row>
    <row r="2197" spans="25:29" ht="15.75" customHeight="1">
      <c r="Y2197" s="63"/>
      <c r="Z2197" s="64" t="s">
        <v>310</v>
      </c>
      <c r="AA2197" s="64"/>
      <c r="AB2197" s="65">
        <v>7.1870000000000001E-5</v>
      </c>
      <c r="AC2197" s="66">
        <v>7.1870000000000001E-5</v>
      </c>
    </row>
    <row r="2198" spans="25:29" ht="15.75" customHeight="1">
      <c r="Y2198" s="60" t="s">
        <v>1833</v>
      </c>
      <c r="Z2198" s="55"/>
      <c r="AA2198" s="60"/>
      <c r="AB2198" s="61">
        <v>2.1886100000000001E-3</v>
      </c>
      <c r="AC2198" s="62">
        <v>2.1886100000000001E-3</v>
      </c>
    </row>
    <row r="2199" spans="25:29" ht="15.75" customHeight="1">
      <c r="Y2199" s="60" t="s">
        <v>1013</v>
      </c>
      <c r="Z2199" s="60" t="s">
        <v>53</v>
      </c>
      <c r="AA2199" s="60"/>
      <c r="AB2199" s="61">
        <v>9.9225000000000008E-4</v>
      </c>
      <c r="AC2199" s="62">
        <v>9.9225000000000008E-4</v>
      </c>
    </row>
    <row r="2200" spans="25:29" ht="15.75" customHeight="1">
      <c r="Y2200" s="63"/>
      <c r="Z2200" s="64" t="s">
        <v>120</v>
      </c>
      <c r="AA2200" s="64"/>
      <c r="AB2200" s="65">
        <v>8.9610000000000004E-4</v>
      </c>
      <c r="AC2200" s="66">
        <v>8.9610000000000004E-4</v>
      </c>
    </row>
    <row r="2201" spans="25:29" ht="15.75" customHeight="1">
      <c r="Y2201" s="63"/>
      <c r="Z2201" s="64" t="s">
        <v>244</v>
      </c>
      <c r="AA2201" s="64"/>
      <c r="AB2201" s="65">
        <v>1.695E-4</v>
      </c>
      <c r="AC2201" s="66">
        <v>1.695E-4</v>
      </c>
    </row>
    <row r="2202" spans="25:29" ht="15.75" customHeight="1">
      <c r="Y2202" s="63"/>
      <c r="Z2202" s="64" t="s">
        <v>310</v>
      </c>
      <c r="AA2202" s="64"/>
      <c r="AB2202" s="65">
        <v>9.5819999999999987E-5</v>
      </c>
      <c r="AC2202" s="66">
        <v>9.5819999999999987E-5</v>
      </c>
    </row>
    <row r="2203" spans="25:29" ht="15.75" customHeight="1">
      <c r="Y2203" s="63"/>
      <c r="Z2203" s="64" t="s">
        <v>138</v>
      </c>
      <c r="AA2203" s="64"/>
      <c r="AB2203" s="65">
        <v>7.5100000000000001E-6</v>
      </c>
      <c r="AC2203" s="66">
        <v>7.5100000000000001E-6</v>
      </c>
    </row>
    <row r="2204" spans="25:29" ht="15.75" customHeight="1">
      <c r="Y2204" s="60" t="s">
        <v>1928</v>
      </c>
      <c r="Z2204" s="55"/>
      <c r="AA2204" s="60"/>
      <c r="AB2204" s="61">
        <v>2.16118E-3</v>
      </c>
      <c r="AC2204" s="62">
        <v>2.16118E-3</v>
      </c>
    </row>
    <row r="2205" spans="25:29" ht="15.75" customHeight="1">
      <c r="Y2205" s="60" t="s">
        <v>1155</v>
      </c>
      <c r="Z2205" s="60" t="s">
        <v>217</v>
      </c>
      <c r="AA2205" s="60"/>
      <c r="AB2205" s="61">
        <v>1.1115000000000001E-3</v>
      </c>
      <c r="AC2205" s="62">
        <v>1.1115000000000001E-3</v>
      </c>
    </row>
    <row r="2206" spans="25:29" ht="15.75" customHeight="1">
      <c r="Y2206" s="63"/>
      <c r="Z2206" s="64" t="s">
        <v>202</v>
      </c>
      <c r="AA2206" s="64"/>
      <c r="AB2206" s="65">
        <v>8.4759000000000006E-4</v>
      </c>
      <c r="AC2206" s="66">
        <v>8.4759000000000006E-4</v>
      </c>
    </row>
    <row r="2207" spans="25:29" ht="15.75" customHeight="1">
      <c r="Y2207" s="63"/>
      <c r="Z2207" s="64" t="s">
        <v>87</v>
      </c>
      <c r="AA2207" s="64"/>
      <c r="AB2207" s="65">
        <v>1.2565000000000002E-4</v>
      </c>
      <c r="AC2207" s="66">
        <v>1.2565000000000002E-4</v>
      </c>
    </row>
    <row r="2208" spans="25:29" ht="15.75" customHeight="1">
      <c r="Y2208" s="63"/>
      <c r="Z2208" s="64" t="s">
        <v>61</v>
      </c>
      <c r="AA2208" s="64"/>
      <c r="AB2208" s="65">
        <v>7.4999999999999993E-5</v>
      </c>
      <c r="AC2208" s="66">
        <v>7.4999999999999993E-5</v>
      </c>
    </row>
    <row r="2209" spans="25:29" ht="15.75" customHeight="1">
      <c r="Y2209" s="60" t="s">
        <v>1816</v>
      </c>
      <c r="Z2209" s="55"/>
      <c r="AA2209" s="60"/>
      <c r="AB2209" s="61">
        <v>2.1597399999999998E-3</v>
      </c>
      <c r="AC2209" s="62">
        <v>2.1597399999999998E-3</v>
      </c>
    </row>
    <row r="2210" spans="25:29" ht="15.75" customHeight="1">
      <c r="Y2210" s="60" t="s">
        <v>921</v>
      </c>
      <c r="Z2210" s="60" t="s">
        <v>53</v>
      </c>
      <c r="AA2210" s="60"/>
      <c r="AB2210" s="61">
        <v>2.1509299999999997E-3</v>
      </c>
      <c r="AC2210" s="62">
        <v>2.1509299999999997E-3</v>
      </c>
    </row>
    <row r="2211" spans="25:29" ht="15.75" customHeight="1">
      <c r="Y2211" s="63"/>
      <c r="Z2211" s="64" t="s">
        <v>244</v>
      </c>
      <c r="AA2211" s="64"/>
      <c r="AB2211" s="65">
        <v>3.3900000000000002E-6</v>
      </c>
      <c r="AC2211" s="66">
        <v>3.3900000000000002E-6</v>
      </c>
    </row>
    <row r="2212" spans="25:29" ht="15.75" customHeight="1">
      <c r="Y2212" s="60" t="s">
        <v>1981</v>
      </c>
      <c r="Z2212" s="55"/>
      <c r="AA2212" s="60"/>
      <c r="AB2212" s="61">
        <v>2.1543199999999995E-3</v>
      </c>
      <c r="AC2212" s="62">
        <v>2.1543199999999995E-3</v>
      </c>
    </row>
    <row r="2213" spans="25:29" ht="15.75" customHeight="1">
      <c r="Y2213" s="60" t="s">
        <v>1285</v>
      </c>
      <c r="Z2213" s="60" t="s">
        <v>217</v>
      </c>
      <c r="AA2213" s="60"/>
      <c r="AB2213" s="61">
        <v>2.1375000000000001E-3</v>
      </c>
      <c r="AC2213" s="62">
        <v>2.1375000000000001E-3</v>
      </c>
    </row>
    <row r="2214" spans="25:29" ht="15.75" customHeight="1">
      <c r="Y2214" s="60" t="s">
        <v>1933</v>
      </c>
      <c r="Z2214" s="55"/>
      <c r="AA2214" s="60"/>
      <c r="AB2214" s="61">
        <v>2.1375000000000001E-3</v>
      </c>
      <c r="AC2214" s="62">
        <v>2.1375000000000001E-3</v>
      </c>
    </row>
    <row r="2215" spans="25:29" ht="15.75" customHeight="1">
      <c r="Y2215" s="60" t="s">
        <v>1035</v>
      </c>
      <c r="Z2215" s="60" t="s">
        <v>244</v>
      </c>
      <c r="AA2215" s="60"/>
      <c r="AB2215" s="61">
        <v>2.117E-3</v>
      </c>
      <c r="AC2215" s="62">
        <v>2.117E-3</v>
      </c>
    </row>
    <row r="2216" spans="25:29" ht="15.75" customHeight="1">
      <c r="Y2216" s="60" t="s">
        <v>1866</v>
      </c>
      <c r="Z2216" s="55"/>
      <c r="AA2216" s="60"/>
      <c r="AB2216" s="61">
        <v>2.117E-3</v>
      </c>
      <c r="AC2216" s="62">
        <v>2.117E-3</v>
      </c>
    </row>
    <row r="2217" spans="25:29" ht="15.75" customHeight="1">
      <c r="Y2217" s="60" t="s">
        <v>1100</v>
      </c>
      <c r="Z2217" s="60" t="s">
        <v>128</v>
      </c>
      <c r="AA2217" s="60"/>
      <c r="AB2217" s="61">
        <v>2.0400000000000001E-3</v>
      </c>
      <c r="AC2217" s="62">
        <v>2.0400000000000001E-3</v>
      </c>
    </row>
    <row r="2218" spans="25:29" ht="15.75" customHeight="1">
      <c r="Y2218" s="60" t="s">
        <v>1880</v>
      </c>
      <c r="Z2218" s="55"/>
      <c r="AA2218" s="60"/>
      <c r="AB2218" s="61">
        <v>2.0400000000000001E-3</v>
      </c>
      <c r="AC2218" s="62">
        <v>2.0400000000000001E-3</v>
      </c>
    </row>
    <row r="2219" spans="25:29" ht="15.75" customHeight="1">
      <c r="Y2219" s="60" t="s">
        <v>951</v>
      </c>
      <c r="Z2219" s="60" t="s">
        <v>244</v>
      </c>
      <c r="AA2219" s="60"/>
      <c r="AB2219" s="61">
        <v>2.0339999999999998E-3</v>
      </c>
      <c r="AC2219" s="62">
        <v>2.0339999999999998E-3</v>
      </c>
    </row>
    <row r="2220" spans="25:29" ht="15.75" customHeight="1">
      <c r="Y2220" s="60" t="s">
        <v>1867</v>
      </c>
      <c r="Z2220" s="55"/>
      <c r="AA2220" s="60"/>
      <c r="AB2220" s="61">
        <v>2.0339999999999998E-3</v>
      </c>
      <c r="AC2220" s="62">
        <v>2.0339999999999998E-3</v>
      </c>
    </row>
    <row r="2221" spans="25:29" ht="15.75" customHeight="1">
      <c r="Y2221" s="60" t="s">
        <v>1224</v>
      </c>
      <c r="Z2221" s="60" t="s">
        <v>217</v>
      </c>
      <c r="AA2221" s="60"/>
      <c r="AB2221" s="61">
        <v>2.01096E-3</v>
      </c>
      <c r="AC2221" s="62">
        <v>2.01096E-3</v>
      </c>
    </row>
    <row r="2222" spans="25:29" ht="15.75" customHeight="1">
      <c r="Y2222" s="60" t="s">
        <v>1935</v>
      </c>
      <c r="Z2222" s="55"/>
      <c r="AA2222" s="60"/>
      <c r="AB2222" s="61">
        <v>2.01096E-3</v>
      </c>
      <c r="AC2222" s="62">
        <v>2.01096E-3</v>
      </c>
    </row>
    <row r="2223" spans="25:29" ht="15.75" customHeight="1">
      <c r="Y2223" s="60" t="s">
        <v>1347</v>
      </c>
      <c r="Z2223" s="60" t="s">
        <v>202</v>
      </c>
      <c r="AA2223" s="60"/>
      <c r="AB2223" s="61">
        <v>1.0573499999999999E-3</v>
      </c>
      <c r="AC2223" s="62">
        <v>1.0573499999999999E-3</v>
      </c>
    </row>
    <row r="2224" spans="25:29" ht="15.75" customHeight="1">
      <c r="Y2224" s="63"/>
      <c r="Z2224" s="64" t="s">
        <v>217</v>
      </c>
      <c r="AA2224" s="64"/>
      <c r="AB2224" s="65">
        <v>9.3366E-4</v>
      </c>
      <c r="AC2224" s="66">
        <v>9.3366E-4</v>
      </c>
    </row>
    <row r="2225" spans="25:29" ht="15.75" customHeight="1">
      <c r="Y2225" s="60" t="s">
        <v>1802</v>
      </c>
      <c r="Z2225" s="55"/>
      <c r="AA2225" s="60"/>
      <c r="AB2225" s="61">
        <v>1.9910099999999997E-3</v>
      </c>
      <c r="AC2225" s="62">
        <v>1.9910099999999997E-3</v>
      </c>
    </row>
    <row r="2226" spans="25:29" ht="15.75" customHeight="1">
      <c r="Y2226" s="60" t="s">
        <v>999</v>
      </c>
      <c r="Z2226" s="60" t="s">
        <v>244</v>
      </c>
      <c r="AA2226" s="60"/>
      <c r="AB2226" s="61">
        <v>1.8950099999999999E-3</v>
      </c>
      <c r="AC2226" s="62">
        <v>1.8950099999999999E-3</v>
      </c>
    </row>
    <row r="2227" spans="25:29" ht="15.75" customHeight="1">
      <c r="Y2227" s="60" t="s">
        <v>1871</v>
      </c>
      <c r="Z2227" s="55"/>
      <c r="AA2227" s="60"/>
      <c r="AB2227" s="61">
        <v>1.8950099999999999E-3</v>
      </c>
      <c r="AC2227" s="62">
        <v>1.8950099999999999E-3</v>
      </c>
    </row>
    <row r="2228" spans="25:29" ht="15.75" customHeight="1">
      <c r="Y2228" s="60" t="s">
        <v>1287</v>
      </c>
      <c r="Z2228" s="60" t="s">
        <v>202</v>
      </c>
      <c r="AA2228" s="60"/>
      <c r="AB2228" s="61">
        <v>9.8457000000000015E-4</v>
      </c>
      <c r="AC2228" s="62">
        <v>9.8457000000000015E-4</v>
      </c>
    </row>
    <row r="2229" spans="25:29" ht="15.75" customHeight="1">
      <c r="Y2229" s="63"/>
      <c r="Z2229" s="64" t="s">
        <v>217</v>
      </c>
      <c r="AA2229" s="64"/>
      <c r="AB2229" s="65">
        <v>8.8920000000000004E-4</v>
      </c>
      <c r="AC2229" s="66">
        <v>8.8920000000000004E-4</v>
      </c>
    </row>
    <row r="2230" spans="25:29" ht="15.75" customHeight="1">
      <c r="Y2230" s="60" t="s">
        <v>1806</v>
      </c>
      <c r="Z2230" s="55"/>
      <c r="AA2230" s="60"/>
      <c r="AB2230" s="61">
        <v>1.8737700000000003E-3</v>
      </c>
      <c r="AC2230" s="62">
        <v>1.8737700000000003E-3</v>
      </c>
    </row>
    <row r="2231" spans="25:29" ht="15.75" customHeight="1">
      <c r="Y2231" s="60" t="s">
        <v>1223</v>
      </c>
      <c r="Z2231" s="60" t="s">
        <v>138</v>
      </c>
      <c r="AA2231" s="60"/>
      <c r="AB2231" s="61">
        <v>1.8437100000000001E-3</v>
      </c>
      <c r="AC2231" s="62">
        <v>1.8437100000000001E-3</v>
      </c>
    </row>
    <row r="2232" spans="25:29" ht="15.75" customHeight="1">
      <c r="Y2232" s="60" t="s">
        <v>1876</v>
      </c>
      <c r="Z2232" s="55"/>
      <c r="AA2232" s="60"/>
      <c r="AB2232" s="61">
        <v>1.8437100000000001E-3</v>
      </c>
      <c r="AC2232" s="62">
        <v>1.8437100000000001E-3</v>
      </c>
    </row>
    <row r="2233" spans="25:29" ht="15.75" customHeight="1">
      <c r="Y2233" s="60" t="s">
        <v>1149</v>
      </c>
      <c r="Z2233" s="60" t="s">
        <v>244</v>
      </c>
      <c r="AA2233" s="60"/>
      <c r="AB2233" s="61">
        <v>1.01022E-3</v>
      </c>
      <c r="AC2233" s="62">
        <v>1.01022E-3</v>
      </c>
    </row>
    <row r="2234" spans="25:29" ht="15.75" customHeight="1">
      <c r="Y2234" s="63"/>
      <c r="Z2234" s="64" t="s">
        <v>217</v>
      </c>
      <c r="AA2234" s="64"/>
      <c r="AB2234" s="65">
        <v>7.4555999999999993E-4</v>
      </c>
      <c r="AC2234" s="66">
        <v>7.4555999999999993E-4</v>
      </c>
    </row>
    <row r="2235" spans="25:29" ht="15.75" customHeight="1">
      <c r="Y2235" s="63"/>
      <c r="Z2235" s="64" t="s">
        <v>138</v>
      </c>
      <c r="AA2235" s="64"/>
      <c r="AB2235" s="65">
        <v>3.4399999999999996E-5</v>
      </c>
      <c r="AC2235" s="66">
        <v>3.4399999999999996E-5</v>
      </c>
    </row>
    <row r="2236" spans="25:29" ht="15.75" customHeight="1">
      <c r="Y2236" s="60" t="s">
        <v>1889</v>
      </c>
      <c r="Z2236" s="55"/>
      <c r="AA2236" s="60"/>
      <c r="AB2236" s="61">
        <v>1.7901799999999999E-3</v>
      </c>
      <c r="AC2236" s="62">
        <v>1.7901799999999999E-3</v>
      </c>
    </row>
    <row r="2237" spans="25:29" ht="15.75" customHeight="1">
      <c r="Y2237" s="60" t="s">
        <v>1097</v>
      </c>
      <c r="Z2237" s="60" t="s">
        <v>217</v>
      </c>
      <c r="AA2237" s="60"/>
      <c r="AB2237" s="61">
        <v>1.7099999999999999E-3</v>
      </c>
      <c r="AC2237" s="62">
        <v>1.7099999999999999E-3</v>
      </c>
    </row>
    <row r="2238" spans="25:29" ht="15.75" customHeight="1">
      <c r="Y2238" s="60" t="s">
        <v>1942</v>
      </c>
      <c r="Z2238" s="55"/>
      <c r="AA2238" s="60"/>
      <c r="AB2238" s="61">
        <v>1.7099999999999999E-3</v>
      </c>
      <c r="AC2238" s="62">
        <v>1.7099999999999999E-3</v>
      </c>
    </row>
    <row r="2239" spans="25:29" ht="15.75" customHeight="1">
      <c r="Y2239" s="60" t="s">
        <v>978</v>
      </c>
      <c r="Z2239" s="60" t="s">
        <v>202</v>
      </c>
      <c r="AA2239" s="60"/>
      <c r="AB2239" s="61">
        <v>4.2808000000000001E-4</v>
      </c>
      <c r="AC2239" s="62">
        <v>4.2808000000000001E-4</v>
      </c>
    </row>
    <row r="2240" spans="25:29" ht="15.75" customHeight="1">
      <c r="Y2240" s="63"/>
      <c r="Z2240" s="64" t="s">
        <v>193</v>
      </c>
      <c r="AA2240" s="64"/>
      <c r="AB2240" s="65">
        <v>3.7419999999999999E-4</v>
      </c>
      <c r="AC2240" s="66">
        <v>3.7419999999999999E-4</v>
      </c>
    </row>
    <row r="2241" spans="25:29" ht="15.75" customHeight="1">
      <c r="Y2241" s="63"/>
      <c r="Z2241" s="64" t="s">
        <v>217</v>
      </c>
      <c r="AA2241" s="64"/>
      <c r="AB2241" s="65">
        <v>3.4200000000000002E-4</v>
      </c>
      <c r="AC2241" s="66">
        <v>3.4200000000000002E-4</v>
      </c>
    </row>
    <row r="2242" spans="25:29" ht="15.75" customHeight="1">
      <c r="Y2242" s="63"/>
      <c r="Z2242" s="64" t="s">
        <v>53</v>
      </c>
      <c r="AA2242" s="64"/>
      <c r="AB2242" s="65">
        <v>3.1023000000000004E-4</v>
      </c>
      <c r="AC2242" s="66">
        <v>3.1023000000000004E-4</v>
      </c>
    </row>
    <row r="2243" spans="25:29" ht="15.75" customHeight="1">
      <c r="Y2243" s="63"/>
      <c r="Z2243" s="64" t="s">
        <v>87</v>
      </c>
      <c r="AA2243" s="64"/>
      <c r="AB2243" s="65">
        <v>2.0666E-4</v>
      </c>
      <c r="AC2243" s="66">
        <v>2.0666E-4</v>
      </c>
    </row>
    <row r="2244" spans="25:29" ht="15.75" customHeight="1">
      <c r="Y2244" s="60" t="s">
        <v>1854</v>
      </c>
      <c r="Z2244" s="55"/>
      <c r="AA2244" s="60"/>
      <c r="AB2244" s="61">
        <v>1.66117E-3</v>
      </c>
      <c r="AC2244" s="62">
        <v>1.66117E-3</v>
      </c>
    </row>
    <row r="2245" spans="25:29" ht="15.75" customHeight="1">
      <c r="Y2245" s="60" t="s">
        <v>938</v>
      </c>
      <c r="Z2245" s="60" t="s">
        <v>138</v>
      </c>
      <c r="AA2245" s="60"/>
      <c r="AB2245" s="61">
        <v>1.6221600000000001E-3</v>
      </c>
      <c r="AC2245" s="62">
        <v>1.6221600000000001E-3</v>
      </c>
    </row>
    <row r="2246" spans="25:29" ht="15.75" customHeight="1">
      <c r="Y2246" s="60" t="s">
        <v>1883</v>
      </c>
      <c r="Z2246" s="55"/>
      <c r="AA2246" s="60"/>
      <c r="AB2246" s="61">
        <v>1.6221600000000001E-3</v>
      </c>
      <c r="AC2246" s="62">
        <v>1.6221600000000001E-3</v>
      </c>
    </row>
    <row r="2247" spans="25:29" ht="15.75" customHeight="1">
      <c r="Y2247" s="60" t="s">
        <v>907</v>
      </c>
      <c r="Z2247" s="60" t="s">
        <v>138</v>
      </c>
      <c r="AA2247" s="60"/>
      <c r="AB2247" s="61">
        <v>1.5985799999999998E-3</v>
      </c>
      <c r="AC2247" s="62">
        <v>1.5985799999999998E-3</v>
      </c>
    </row>
    <row r="2248" spans="25:29" ht="15.75" customHeight="1">
      <c r="Y2248" s="60" t="s">
        <v>1884</v>
      </c>
      <c r="Z2248" s="55"/>
      <c r="AA2248" s="60"/>
      <c r="AB2248" s="61">
        <v>1.5985799999999998E-3</v>
      </c>
      <c r="AC2248" s="62">
        <v>1.5985799999999998E-3</v>
      </c>
    </row>
    <row r="2249" spans="25:29" ht="15.75" customHeight="1">
      <c r="Y2249" s="60" t="s">
        <v>945</v>
      </c>
      <c r="Z2249" s="60" t="s">
        <v>244</v>
      </c>
      <c r="AA2249" s="60"/>
      <c r="AB2249" s="61">
        <v>1.5627899999999999E-3</v>
      </c>
      <c r="AC2249" s="62">
        <v>1.5627899999999999E-3</v>
      </c>
    </row>
    <row r="2250" spans="25:29" ht="15.75" customHeight="1">
      <c r="Y2250" s="63"/>
      <c r="Z2250" s="64" t="s">
        <v>138</v>
      </c>
      <c r="AA2250" s="64"/>
      <c r="AB2250" s="65">
        <v>2.951E-5</v>
      </c>
      <c r="AC2250" s="66">
        <v>2.951E-5</v>
      </c>
    </row>
    <row r="2251" spans="25:29" ht="15.75" customHeight="1">
      <c r="Y2251" s="60" t="s">
        <v>1875</v>
      </c>
      <c r="Z2251" s="55"/>
      <c r="AA2251" s="60"/>
      <c r="AB2251" s="61">
        <v>1.5922999999999998E-3</v>
      </c>
      <c r="AC2251" s="62">
        <v>1.5922999999999998E-3</v>
      </c>
    </row>
    <row r="2252" spans="25:29" ht="15.75" customHeight="1">
      <c r="Y2252" s="60" t="s">
        <v>949</v>
      </c>
      <c r="Z2252" s="60" t="s">
        <v>217</v>
      </c>
      <c r="AA2252" s="60"/>
      <c r="AB2252" s="61">
        <v>8.5265999999999998E-4</v>
      </c>
      <c r="AC2252" s="62">
        <v>8.5265999999999998E-4</v>
      </c>
    </row>
    <row r="2253" spans="25:29" ht="15.75" customHeight="1">
      <c r="Y2253" s="63"/>
      <c r="Z2253" s="64" t="s">
        <v>128</v>
      </c>
      <c r="AA2253" s="64"/>
      <c r="AB2253" s="65">
        <v>4.7519000000000001E-4</v>
      </c>
      <c r="AC2253" s="66">
        <v>4.7519000000000001E-4</v>
      </c>
    </row>
    <row r="2254" spans="25:29" ht="15.75" customHeight="1">
      <c r="Y2254" s="60" t="s">
        <v>1922</v>
      </c>
      <c r="Z2254" s="55"/>
      <c r="AA2254" s="60"/>
      <c r="AB2254" s="61">
        <v>1.32785E-3</v>
      </c>
      <c r="AC2254" s="62">
        <v>1.32785E-3</v>
      </c>
    </row>
    <row r="2255" spans="25:29" ht="15.75" customHeight="1">
      <c r="Y2255" s="60" t="s">
        <v>1059</v>
      </c>
      <c r="Z2255" s="60" t="s">
        <v>193</v>
      </c>
      <c r="AA2255" s="60"/>
      <c r="AB2255" s="61">
        <v>5.6274000000000005E-4</v>
      </c>
      <c r="AC2255" s="62">
        <v>5.6274000000000005E-4</v>
      </c>
    </row>
    <row r="2256" spans="25:29" ht="15.75" customHeight="1">
      <c r="Y2256" s="63"/>
      <c r="Z2256" s="64" t="s">
        <v>217</v>
      </c>
      <c r="AA2256" s="64"/>
      <c r="AB2256" s="65">
        <v>5.13E-4</v>
      </c>
      <c r="AC2256" s="66">
        <v>5.13E-4</v>
      </c>
    </row>
    <row r="2257" spans="25:29" ht="15.75" customHeight="1">
      <c r="Y2257" s="63"/>
      <c r="Z2257" s="64" t="s">
        <v>244</v>
      </c>
      <c r="AA2257" s="64"/>
      <c r="AB2257" s="65">
        <v>2.2034999999999999E-4</v>
      </c>
      <c r="AC2257" s="66">
        <v>2.2034999999999999E-4</v>
      </c>
    </row>
    <row r="2258" spans="25:29" ht="15.75" customHeight="1">
      <c r="Y2258" s="63"/>
      <c r="Z2258" s="64" t="s">
        <v>310</v>
      </c>
      <c r="AA2258" s="64"/>
      <c r="AB2258" s="65">
        <v>9.5799999999999998E-6</v>
      </c>
      <c r="AC2258" s="66">
        <v>9.5799999999999998E-6</v>
      </c>
    </row>
    <row r="2259" spans="25:29" ht="15.75" customHeight="1">
      <c r="Y2259" s="60" t="s">
        <v>1930</v>
      </c>
      <c r="Z2259" s="55"/>
      <c r="AA2259" s="60"/>
      <c r="AB2259" s="61">
        <v>1.3056700000000001E-3</v>
      </c>
      <c r="AC2259" s="62">
        <v>1.3056700000000001E-3</v>
      </c>
    </row>
    <row r="2260" spans="25:29" ht="15.75" customHeight="1">
      <c r="Y2260" s="60" t="s">
        <v>991</v>
      </c>
      <c r="Z2260" s="60" t="s">
        <v>138</v>
      </c>
      <c r="AA2260" s="60"/>
      <c r="AB2260" s="61">
        <v>1.2282599999999999E-3</v>
      </c>
      <c r="AC2260" s="62">
        <v>1.2282599999999999E-3</v>
      </c>
    </row>
    <row r="2261" spans="25:29" ht="15.75" customHeight="1">
      <c r="Y2261" s="60" t="s">
        <v>1893</v>
      </c>
      <c r="Z2261" s="55"/>
      <c r="AA2261" s="60"/>
      <c r="AB2261" s="61">
        <v>1.2282599999999999E-3</v>
      </c>
      <c r="AC2261" s="62">
        <v>1.2282599999999999E-3</v>
      </c>
    </row>
    <row r="2262" spans="25:29" ht="15.75" customHeight="1">
      <c r="Y2262" s="60" t="s">
        <v>2035</v>
      </c>
      <c r="Z2262" s="60" t="s">
        <v>172</v>
      </c>
      <c r="AA2262" s="60"/>
      <c r="AB2262" s="61">
        <v>1.22821E-3</v>
      </c>
      <c r="AC2262" s="62">
        <v>1.22821E-3</v>
      </c>
    </row>
    <row r="2263" spans="25:29" ht="15.75" customHeight="1">
      <c r="Y2263" s="60" t="s">
        <v>2174</v>
      </c>
      <c r="Z2263" s="55"/>
      <c r="AA2263" s="60"/>
      <c r="AB2263" s="61">
        <v>1.22821E-3</v>
      </c>
      <c r="AC2263" s="62">
        <v>1.22821E-3</v>
      </c>
    </row>
    <row r="2264" spans="25:29" ht="15.75" customHeight="1">
      <c r="Y2264" s="60" t="s">
        <v>2097</v>
      </c>
      <c r="Z2264" s="60" t="s">
        <v>53</v>
      </c>
      <c r="AA2264" s="60"/>
      <c r="AB2264" s="61">
        <v>1.2127500000000001E-3</v>
      </c>
      <c r="AC2264" s="62">
        <v>1.2127500000000001E-3</v>
      </c>
    </row>
    <row r="2265" spans="25:29" ht="15.75" customHeight="1">
      <c r="Y2265" s="60" t="s">
        <v>2175</v>
      </c>
      <c r="Z2265" s="55"/>
      <c r="AA2265" s="60"/>
      <c r="AB2265" s="61">
        <v>1.2127500000000001E-3</v>
      </c>
      <c r="AC2265" s="62">
        <v>1.2127500000000001E-3</v>
      </c>
    </row>
    <row r="2266" spans="25:29" ht="15.75" customHeight="1">
      <c r="Y2266" s="60" t="s">
        <v>928</v>
      </c>
      <c r="Z2266" s="60" t="s">
        <v>244</v>
      </c>
      <c r="AA2266" s="60"/>
      <c r="AB2266" s="61">
        <v>9.9665999999999991E-4</v>
      </c>
      <c r="AC2266" s="62">
        <v>9.9665999999999991E-4</v>
      </c>
    </row>
    <row r="2267" spans="25:29" ht="15.75" customHeight="1">
      <c r="Y2267" s="63"/>
      <c r="Z2267" s="64" t="s">
        <v>217</v>
      </c>
      <c r="AA2267" s="64"/>
      <c r="AB2267" s="65">
        <v>2.1546E-4</v>
      </c>
      <c r="AC2267" s="66">
        <v>2.1546E-4</v>
      </c>
    </row>
    <row r="2268" spans="25:29" ht="15.75" customHeight="1">
      <c r="Y2268" s="60" t="s">
        <v>1892</v>
      </c>
      <c r="Z2268" s="55"/>
      <c r="AA2268" s="60"/>
      <c r="AB2268" s="61">
        <v>1.2121199999999999E-3</v>
      </c>
      <c r="AC2268" s="62">
        <v>1.2121199999999999E-3</v>
      </c>
    </row>
    <row r="2269" spans="25:29" ht="15.75" customHeight="1">
      <c r="Y2269" s="60" t="s">
        <v>984</v>
      </c>
      <c r="Z2269" s="60" t="s">
        <v>202</v>
      </c>
      <c r="AA2269" s="60"/>
      <c r="AB2269" s="61">
        <v>6.6352000000000002E-4</v>
      </c>
      <c r="AC2269" s="62">
        <v>6.6352000000000002E-4</v>
      </c>
    </row>
    <row r="2270" spans="25:29" ht="15.75" customHeight="1">
      <c r="Y2270" s="63"/>
      <c r="Z2270" s="64" t="s">
        <v>244</v>
      </c>
      <c r="AA2270" s="64"/>
      <c r="AB2270" s="65">
        <v>5.4239999999999996E-4</v>
      </c>
      <c r="AC2270" s="66">
        <v>5.4239999999999996E-4</v>
      </c>
    </row>
    <row r="2271" spans="25:29" ht="15.75" customHeight="1">
      <c r="Y2271" s="60" t="s">
        <v>1827</v>
      </c>
      <c r="Z2271" s="55"/>
      <c r="AA2271" s="60"/>
      <c r="AB2271" s="61">
        <v>1.2059200000000001E-3</v>
      </c>
      <c r="AC2271" s="62">
        <v>1.2059200000000001E-3</v>
      </c>
    </row>
    <row r="2272" spans="25:29" ht="15.75" customHeight="1">
      <c r="Y2272" s="60" t="s">
        <v>1055</v>
      </c>
      <c r="Z2272" s="60" t="s">
        <v>61</v>
      </c>
      <c r="AA2272" s="60"/>
      <c r="AB2272" s="61">
        <v>1.1999999999999999E-3</v>
      </c>
      <c r="AC2272" s="62">
        <v>1.1999999999999999E-3</v>
      </c>
    </row>
    <row r="2273" spans="25:29" ht="15.75" customHeight="1">
      <c r="Y2273" s="60" t="s">
        <v>1807</v>
      </c>
      <c r="Z2273" s="55"/>
      <c r="AA2273" s="60"/>
      <c r="AB2273" s="61">
        <v>1.1999999999999999E-3</v>
      </c>
      <c r="AC2273" s="62">
        <v>1.1999999999999999E-3</v>
      </c>
    </row>
    <row r="2274" spans="25:29" ht="15.75" customHeight="1">
      <c r="Y2274" s="60" t="s">
        <v>1075</v>
      </c>
      <c r="Z2274" s="60" t="s">
        <v>193</v>
      </c>
      <c r="AA2274" s="60"/>
      <c r="AB2274" s="61">
        <v>1.1787200000000001E-3</v>
      </c>
      <c r="AC2274" s="62">
        <v>1.1787200000000001E-3</v>
      </c>
    </row>
    <row r="2275" spans="25:29" ht="15.75" customHeight="1">
      <c r="Y2275" s="60" t="s">
        <v>1918</v>
      </c>
      <c r="Z2275" s="55"/>
      <c r="AA2275" s="60"/>
      <c r="AB2275" s="61">
        <v>1.1787200000000001E-3</v>
      </c>
      <c r="AC2275" s="62">
        <v>1.1787200000000001E-3</v>
      </c>
    </row>
    <row r="2276" spans="25:29" ht="15.75" customHeight="1">
      <c r="Y2276" s="60" t="s">
        <v>1083</v>
      </c>
      <c r="Z2276" s="60" t="s">
        <v>217</v>
      </c>
      <c r="AA2276" s="60"/>
      <c r="AB2276" s="61">
        <v>1.0089000000000001E-3</v>
      </c>
      <c r="AC2276" s="62">
        <v>1.0089000000000001E-3</v>
      </c>
    </row>
    <row r="2277" spans="25:29" ht="15.75" customHeight="1">
      <c r="Y2277" s="63"/>
      <c r="Z2277" s="64" t="s">
        <v>128</v>
      </c>
      <c r="AA2277" s="64"/>
      <c r="AB2277" s="65">
        <v>1.02E-4</v>
      </c>
      <c r="AC2277" s="66">
        <v>1.02E-4</v>
      </c>
    </row>
    <row r="2278" spans="25:29" ht="15.75" customHeight="1">
      <c r="Y2278" s="63"/>
      <c r="Z2278" s="64" t="s">
        <v>310</v>
      </c>
      <c r="AA2278" s="64"/>
      <c r="AB2278" s="65">
        <v>2.3960000000000001E-5</v>
      </c>
      <c r="AC2278" s="66">
        <v>2.3960000000000001E-5</v>
      </c>
    </row>
    <row r="2279" spans="25:29" ht="15.75" customHeight="1">
      <c r="Y2279" s="63"/>
      <c r="Z2279" s="64" t="s">
        <v>193</v>
      </c>
      <c r="AA2279" s="64"/>
      <c r="AB2279" s="65">
        <v>2.3030000000000001E-5</v>
      </c>
      <c r="AC2279" s="66">
        <v>2.3030000000000001E-5</v>
      </c>
    </row>
    <row r="2280" spans="25:29" ht="15.75" customHeight="1">
      <c r="Y2280" s="63"/>
      <c r="Z2280" s="64" t="s">
        <v>244</v>
      </c>
      <c r="AA2280" s="64"/>
      <c r="AB2280" s="65">
        <v>3.3900000000000002E-6</v>
      </c>
      <c r="AC2280" s="66">
        <v>3.3900000000000002E-6</v>
      </c>
    </row>
    <row r="2281" spans="25:29" ht="15.75" customHeight="1">
      <c r="Y2281" s="60" t="s">
        <v>1938</v>
      </c>
      <c r="Z2281" s="55"/>
      <c r="AA2281" s="60"/>
      <c r="AB2281" s="61">
        <v>1.1612800000000002E-3</v>
      </c>
      <c r="AC2281" s="62">
        <v>1.1612800000000002E-3</v>
      </c>
    </row>
    <row r="2282" spans="25:29" ht="15.75" customHeight="1">
      <c r="Y2282" s="60" t="s">
        <v>1235</v>
      </c>
      <c r="Z2282" s="60" t="s">
        <v>217</v>
      </c>
      <c r="AA2282" s="60"/>
      <c r="AB2282" s="61">
        <v>5.9165999999999993E-4</v>
      </c>
      <c r="AC2282" s="62">
        <v>5.9165999999999993E-4</v>
      </c>
    </row>
    <row r="2283" spans="25:29" ht="15.75" customHeight="1">
      <c r="Y2283" s="63"/>
      <c r="Z2283" s="64" t="s">
        <v>244</v>
      </c>
      <c r="AA2283" s="64"/>
      <c r="AB2283" s="65">
        <v>3.7289999999999996E-4</v>
      </c>
      <c r="AC2283" s="66">
        <v>3.7289999999999996E-4</v>
      </c>
    </row>
    <row r="2284" spans="25:29" ht="15.75" customHeight="1">
      <c r="Y2284" s="63"/>
      <c r="Z2284" s="64" t="s">
        <v>193</v>
      </c>
      <c r="AA2284" s="64"/>
      <c r="AB2284" s="65">
        <v>1.8709999999999999E-4</v>
      </c>
      <c r="AC2284" s="66">
        <v>1.8709999999999999E-4</v>
      </c>
    </row>
    <row r="2285" spans="25:29" ht="15.75" customHeight="1">
      <c r="Y2285" s="60" t="s">
        <v>1921</v>
      </c>
      <c r="Z2285" s="55"/>
      <c r="AA2285" s="60"/>
      <c r="AB2285" s="61">
        <v>1.1516599999999999E-3</v>
      </c>
      <c r="AC2285" s="62">
        <v>1.1516599999999999E-3</v>
      </c>
    </row>
    <row r="2286" spans="25:29" ht="15.75" customHeight="1">
      <c r="Y2286" s="60" t="s">
        <v>1011</v>
      </c>
      <c r="Z2286" s="60" t="s">
        <v>193</v>
      </c>
      <c r="AA2286" s="60"/>
      <c r="AB2286" s="61">
        <v>1.101E-3</v>
      </c>
      <c r="AC2286" s="62">
        <v>1.101E-3</v>
      </c>
    </row>
    <row r="2287" spans="25:29" ht="15.75" customHeight="1">
      <c r="Y2287" s="60" t="s">
        <v>1920</v>
      </c>
      <c r="Z2287" s="55"/>
      <c r="AA2287" s="60"/>
      <c r="AB2287" s="61">
        <v>1.101E-3</v>
      </c>
      <c r="AC2287" s="62">
        <v>1.101E-3</v>
      </c>
    </row>
    <row r="2288" spans="25:29" ht="15.75" customHeight="1">
      <c r="Y2288" s="60" t="s">
        <v>1054</v>
      </c>
      <c r="Z2288" s="60" t="s">
        <v>138</v>
      </c>
      <c r="AA2288" s="60"/>
      <c r="AB2288" s="61">
        <v>1.09684E-3</v>
      </c>
      <c r="AC2288" s="62">
        <v>1.09684E-3</v>
      </c>
    </row>
    <row r="2289" spans="25:29" ht="15.75" customHeight="1">
      <c r="Y2289" s="60" t="s">
        <v>1896</v>
      </c>
      <c r="Z2289" s="55"/>
      <c r="AA2289" s="60"/>
      <c r="AB2289" s="61">
        <v>1.09684E-3</v>
      </c>
      <c r="AC2289" s="62">
        <v>1.09684E-3</v>
      </c>
    </row>
    <row r="2290" spans="25:29" ht="15.75" customHeight="1">
      <c r="Y2290" s="60" t="s">
        <v>2074</v>
      </c>
      <c r="Z2290" s="60" t="s">
        <v>120</v>
      </c>
      <c r="AA2290" s="60"/>
      <c r="AB2290" s="61">
        <v>1.0712E-3</v>
      </c>
      <c r="AC2290" s="62">
        <v>1.0712E-3</v>
      </c>
    </row>
    <row r="2291" spans="25:29" ht="15.75" customHeight="1">
      <c r="Y2291" s="60" t="s">
        <v>2176</v>
      </c>
      <c r="Z2291" s="55"/>
      <c r="AA2291" s="60"/>
      <c r="AB2291" s="61">
        <v>1.0712E-3</v>
      </c>
      <c r="AC2291" s="62">
        <v>1.0712E-3</v>
      </c>
    </row>
    <row r="2292" spans="25:29" ht="15.75" customHeight="1">
      <c r="Y2292" s="60" t="s">
        <v>1343</v>
      </c>
      <c r="Z2292" s="60" t="s">
        <v>138</v>
      </c>
      <c r="AA2292" s="60"/>
      <c r="AB2292" s="61">
        <v>1.0589100000000001E-3</v>
      </c>
      <c r="AC2292" s="62">
        <v>1.0589100000000001E-3</v>
      </c>
    </row>
    <row r="2293" spans="25:29" ht="15.75" customHeight="1">
      <c r="Y2293" s="60" t="s">
        <v>1898</v>
      </c>
      <c r="Z2293" s="55"/>
      <c r="AA2293" s="60"/>
      <c r="AB2293" s="61">
        <v>1.0589100000000001E-3</v>
      </c>
      <c r="AC2293" s="62">
        <v>1.0589100000000001E-3</v>
      </c>
    </row>
    <row r="2294" spans="25:29" ht="15.75" customHeight="1">
      <c r="Y2294" s="60" t="s">
        <v>2040</v>
      </c>
      <c r="Z2294" s="60" t="s">
        <v>120</v>
      </c>
      <c r="AA2294" s="60"/>
      <c r="AB2294" s="61">
        <v>1.0300000000000001E-3</v>
      </c>
      <c r="AC2294" s="62">
        <v>1.0300000000000001E-3</v>
      </c>
    </row>
    <row r="2295" spans="25:29" ht="15.75" customHeight="1">
      <c r="Y2295" s="60" t="s">
        <v>2177</v>
      </c>
      <c r="Z2295" s="55"/>
      <c r="AA2295" s="60"/>
      <c r="AB2295" s="61">
        <v>1.0300000000000001E-3</v>
      </c>
      <c r="AC2295" s="62">
        <v>1.0300000000000001E-3</v>
      </c>
    </row>
    <row r="2296" spans="25:29" ht="15.75" customHeight="1">
      <c r="Y2296" s="60" t="s">
        <v>1247</v>
      </c>
      <c r="Z2296" s="60" t="s">
        <v>202</v>
      </c>
      <c r="AA2296" s="60"/>
      <c r="AB2296" s="61">
        <v>9.9741999999999995E-4</v>
      </c>
      <c r="AC2296" s="62">
        <v>9.9741999999999995E-4</v>
      </c>
    </row>
    <row r="2297" spans="25:29" ht="15.75" customHeight="1">
      <c r="Y2297" s="63"/>
      <c r="Z2297" s="64" t="s">
        <v>244</v>
      </c>
      <c r="AA2297" s="64"/>
      <c r="AB2297" s="65">
        <v>3.3900000000000002E-6</v>
      </c>
      <c r="AC2297" s="66">
        <v>3.3900000000000002E-6</v>
      </c>
    </row>
    <row r="2298" spans="25:29" ht="15.75" customHeight="1">
      <c r="Y2298" s="60" t="s">
        <v>1808</v>
      </c>
      <c r="Z2298" s="55"/>
      <c r="AA2298" s="60"/>
      <c r="AB2298" s="61">
        <v>1.00081E-3</v>
      </c>
      <c r="AC2298" s="62">
        <v>1.00081E-3</v>
      </c>
    </row>
    <row r="2299" spans="25:29" ht="15.75" customHeight="1">
      <c r="Y2299" s="60" t="s">
        <v>936</v>
      </c>
      <c r="Z2299" s="60" t="s">
        <v>45</v>
      </c>
      <c r="AA2299" s="60"/>
      <c r="AB2299" s="61">
        <v>9.946200000000001E-4</v>
      </c>
      <c r="AC2299" s="62">
        <v>9.946200000000001E-4</v>
      </c>
    </row>
    <row r="2300" spans="25:29" ht="15.75" customHeight="1">
      <c r="Y2300" s="60" t="s">
        <v>1937</v>
      </c>
      <c r="Z2300" s="55"/>
      <c r="AA2300" s="60"/>
      <c r="AB2300" s="61">
        <v>9.946200000000001E-4</v>
      </c>
      <c r="AC2300" s="62">
        <v>9.946200000000001E-4</v>
      </c>
    </row>
    <row r="2301" spans="25:29" ht="15.75" customHeight="1">
      <c r="Y2301" s="60" t="s">
        <v>964</v>
      </c>
      <c r="Z2301" s="60" t="s">
        <v>138</v>
      </c>
      <c r="AA2301" s="60"/>
      <c r="AB2301" s="61">
        <v>9.2973999999999997E-4</v>
      </c>
      <c r="AC2301" s="62">
        <v>9.2973999999999997E-4</v>
      </c>
    </row>
    <row r="2302" spans="25:29" ht="15.75" customHeight="1">
      <c r="Y2302" s="60" t="s">
        <v>1901</v>
      </c>
      <c r="Z2302" s="55"/>
      <c r="AA2302" s="60"/>
      <c r="AB2302" s="61">
        <v>9.2973999999999997E-4</v>
      </c>
      <c r="AC2302" s="62">
        <v>9.2973999999999997E-4</v>
      </c>
    </row>
    <row r="2303" spans="25:29" ht="15.75" customHeight="1">
      <c r="Y2303" s="60" t="s">
        <v>1344</v>
      </c>
      <c r="Z2303" s="60" t="s">
        <v>244</v>
      </c>
      <c r="AA2303" s="60"/>
      <c r="AB2303" s="61">
        <v>4.8816000000000002E-4</v>
      </c>
      <c r="AC2303" s="62">
        <v>4.8816000000000002E-4</v>
      </c>
    </row>
    <row r="2304" spans="25:29" ht="15.75" customHeight="1">
      <c r="Y2304" s="63"/>
      <c r="Z2304" s="64" t="s">
        <v>217</v>
      </c>
      <c r="AA2304" s="64"/>
      <c r="AB2304" s="65">
        <v>3.6936E-4</v>
      </c>
      <c r="AC2304" s="66">
        <v>3.6936E-4</v>
      </c>
    </row>
    <row r="2305" spans="25:29" ht="15.75" customHeight="1">
      <c r="Y2305" s="63"/>
      <c r="Z2305" s="64" t="s">
        <v>91</v>
      </c>
      <c r="AA2305" s="64"/>
      <c r="AB2305" s="65">
        <v>2.4640000000000001E-5</v>
      </c>
      <c r="AC2305" s="66">
        <v>2.4640000000000001E-5</v>
      </c>
    </row>
    <row r="2306" spans="25:29" ht="15.75" customHeight="1">
      <c r="Y2306" s="63"/>
      <c r="Z2306" s="64" t="s">
        <v>138</v>
      </c>
      <c r="AA2306" s="64"/>
      <c r="AB2306" s="65">
        <v>1.7420000000000003E-5</v>
      </c>
      <c r="AC2306" s="66">
        <v>1.7420000000000003E-5</v>
      </c>
    </row>
    <row r="2307" spans="25:29" ht="15.75" customHeight="1">
      <c r="Y2307" s="60" t="s">
        <v>1914</v>
      </c>
      <c r="Z2307" s="55"/>
      <c r="AA2307" s="60"/>
      <c r="AB2307" s="61">
        <v>8.9958000000000008E-4</v>
      </c>
      <c r="AC2307" s="62">
        <v>8.9958000000000008E-4</v>
      </c>
    </row>
    <row r="2308" spans="25:29" ht="15.75" customHeight="1">
      <c r="Y2308" s="60" t="s">
        <v>944</v>
      </c>
      <c r="Z2308" s="60" t="s">
        <v>217</v>
      </c>
      <c r="AA2308" s="60"/>
      <c r="AB2308" s="61">
        <v>8.5841999999999993E-4</v>
      </c>
      <c r="AC2308" s="62">
        <v>8.5841999999999993E-4</v>
      </c>
    </row>
    <row r="2309" spans="25:29" ht="15.75" customHeight="1">
      <c r="Y2309" s="60" t="s">
        <v>1951</v>
      </c>
      <c r="Z2309" s="55"/>
      <c r="AA2309" s="60"/>
      <c r="AB2309" s="61">
        <v>8.5841999999999993E-4</v>
      </c>
      <c r="AC2309" s="62">
        <v>8.5841999999999993E-4</v>
      </c>
    </row>
    <row r="2310" spans="25:29" ht="15.75" customHeight="1">
      <c r="Y2310" s="60" t="s">
        <v>1213</v>
      </c>
      <c r="Z2310" s="60" t="s">
        <v>217</v>
      </c>
      <c r="AA2310" s="60"/>
      <c r="AB2310" s="61">
        <v>4.104E-4</v>
      </c>
      <c r="AC2310" s="62">
        <v>4.104E-4</v>
      </c>
    </row>
    <row r="2311" spans="25:29" ht="15.75" customHeight="1">
      <c r="Y2311" s="63"/>
      <c r="Z2311" s="64" t="s">
        <v>244</v>
      </c>
      <c r="AA2311" s="64"/>
      <c r="AB2311" s="65">
        <v>1.7288999999999998E-4</v>
      </c>
      <c r="AC2311" s="66">
        <v>1.7288999999999998E-4</v>
      </c>
    </row>
    <row r="2312" spans="25:29" ht="15.75" customHeight="1">
      <c r="Y2312" s="63"/>
      <c r="Z2312" s="64" t="s">
        <v>193</v>
      </c>
      <c r="AA2312" s="64"/>
      <c r="AB2312" s="65">
        <v>1.1514E-4</v>
      </c>
      <c r="AC2312" s="66">
        <v>1.1514E-4</v>
      </c>
    </row>
    <row r="2313" spans="25:29" ht="15.75" customHeight="1">
      <c r="Y2313" s="63"/>
      <c r="Z2313" s="64" t="s">
        <v>87</v>
      </c>
      <c r="AA2313" s="64"/>
      <c r="AB2313" s="65">
        <v>6.6129999999999992E-5</v>
      </c>
      <c r="AC2313" s="66">
        <v>6.6129999999999992E-5</v>
      </c>
    </row>
    <row r="2314" spans="25:29" ht="15.75" customHeight="1">
      <c r="Y2314" s="63"/>
      <c r="Z2314" s="64" t="s">
        <v>128</v>
      </c>
      <c r="AA2314" s="64"/>
      <c r="AB2314" s="65">
        <v>5.1E-5</v>
      </c>
      <c r="AC2314" s="66">
        <v>5.1E-5</v>
      </c>
    </row>
    <row r="2315" spans="25:29" ht="15.75" customHeight="1">
      <c r="Y2315" s="63"/>
      <c r="Z2315" s="64" t="s">
        <v>202</v>
      </c>
      <c r="AA2315" s="64"/>
      <c r="AB2315" s="65">
        <v>4.2810000000000005E-5</v>
      </c>
      <c r="AC2315" s="66">
        <v>4.2810000000000005E-5</v>
      </c>
    </row>
    <row r="2316" spans="25:29" ht="15.75" customHeight="1">
      <c r="Y2316" s="60" t="s">
        <v>1912</v>
      </c>
      <c r="Z2316" s="55"/>
      <c r="AA2316" s="60"/>
      <c r="AB2316" s="61">
        <v>8.5837000000000001E-4</v>
      </c>
      <c r="AC2316" s="62">
        <v>8.5837000000000001E-4</v>
      </c>
    </row>
    <row r="2317" spans="25:29" ht="15.75" customHeight="1">
      <c r="Y2317" s="60" t="s">
        <v>1409</v>
      </c>
      <c r="Z2317" s="60" t="s">
        <v>244</v>
      </c>
      <c r="AA2317" s="60"/>
      <c r="AB2317" s="61">
        <v>4.2761000000000003E-4</v>
      </c>
      <c r="AC2317" s="62">
        <v>4.2761000000000003E-4</v>
      </c>
    </row>
    <row r="2318" spans="25:29" ht="15.75" customHeight="1">
      <c r="Y2318" s="63"/>
      <c r="Z2318" s="64" t="s">
        <v>217</v>
      </c>
      <c r="AA2318" s="64"/>
      <c r="AB2318" s="65">
        <v>3.4272000000000003E-4</v>
      </c>
      <c r="AC2318" s="66">
        <v>3.4272000000000003E-4</v>
      </c>
    </row>
    <row r="2319" spans="25:29" ht="15.75" customHeight="1">
      <c r="Y2319" s="63"/>
      <c r="Z2319" s="64" t="s">
        <v>310</v>
      </c>
      <c r="AA2319" s="64"/>
      <c r="AB2319" s="65">
        <v>8.3200000000000003E-5</v>
      </c>
      <c r="AC2319" s="66">
        <v>8.3200000000000003E-5</v>
      </c>
    </row>
    <row r="2320" spans="25:29" ht="15.75" customHeight="1">
      <c r="Y2320" s="60" t="s">
        <v>1907</v>
      </c>
      <c r="Z2320" s="55"/>
      <c r="AA2320" s="60"/>
      <c r="AB2320" s="61">
        <v>8.5353000000000002E-4</v>
      </c>
      <c r="AC2320" s="62">
        <v>8.5353000000000002E-4</v>
      </c>
    </row>
    <row r="2321" spans="25:29" ht="15.75" customHeight="1">
      <c r="Y2321" s="60" t="s">
        <v>1297</v>
      </c>
      <c r="Z2321" s="60" t="s">
        <v>244</v>
      </c>
      <c r="AA2321" s="60"/>
      <c r="AB2321" s="61">
        <v>7.6952999999999993E-4</v>
      </c>
      <c r="AC2321" s="62">
        <v>7.6952999999999993E-4</v>
      </c>
    </row>
    <row r="2322" spans="25:29" ht="15.75" customHeight="1">
      <c r="Y2322" s="60" t="s">
        <v>1899</v>
      </c>
      <c r="Z2322" s="55"/>
      <c r="AA2322" s="60"/>
      <c r="AB2322" s="61">
        <v>7.6952999999999993E-4</v>
      </c>
      <c r="AC2322" s="62">
        <v>7.6952999999999993E-4</v>
      </c>
    </row>
    <row r="2323" spans="25:29" ht="15.75" customHeight="1">
      <c r="Y2323" s="60" t="s">
        <v>1257</v>
      </c>
      <c r="Z2323" s="60" t="s">
        <v>138</v>
      </c>
      <c r="AA2323" s="60"/>
      <c r="AB2323" s="61">
        <v>7.5100000000000004E-4</v>
      </c>
      <c r="AC2323" s="62">
        <v>7.5100000000000004E-4</v>
      </c>
    </row>
    <row r="2324" spans="25:29" ht="15.75" customHeight="1">
      <c r="Y2324" s="60" t="s">
        <v>1905</v>
      </c>
      <c r="Z2324" s="55"/>
      <c r="AA2324" s="60"/>
      <c r="AB2324" s="61">
        <v>7.5100000000000004E-4</v>
      </c>
      <c r="AC2324" s="62">
        <v>7.5100000000000004E-4</v>
      </c>
    </row>
    <row r="2325" spans="25:29" ht="15.75" customHeight="1">
      <c r="Y2325" s="60" t="s">
        <v>1107</v>
      </c>
      <c r="Z2325" s="60" t="s">
        <v>244</v>
      </c>
      <c r="AA2325" s="60"/>
      <c r="AB2325" s="61">
        <v>5.4239999999999996E-4</v>
      </c>
      <c r="AC2325" s="62">
        <v>5.4239999999999996E-4</v>
      </c>
    </row>
    <row r="2326" spans="25:29" ht="15.75" customHeight="1">
      <c r="Y2326" s="63"/>
      <c r="Z2326" s="64" t="s">
        <v>217</v>
      </c>
      <c r="AA2326" s="64"/>
      <c r="AB2326" s="65">
        <v>1.7100000000000001E-4</v>
      </c>
      <c r="AC2326" s="66">
        <v>1.7100000000000001E-4</v>
      </c>
    </row>
    <row r="2327" spans="25:29" ht="15.75" customHeight="1">
      <c r="Y2327" s="60" t="s">
        <v>1910</v>
      </c>
      <c r="Z2327" s="55"/>
      <c r="AA2327" s="60"/>
      <c r="AB2327" s="61">
        <v>7.1339999999999999E-4</v>
      </c>
      <c r="AC2327" s="62">
        <v>7.1339999999999999E-4</v>
      </c>
    </row>
    <row r="2328" spans="25:29" ht="15.75" customHeight="1">
      <c r="Y2328" s="60" t="s">
        <v>926</v>
      </c>
      <c r="Z2328" s="60" t="s">
        <v>217</v>
      </c>
      <c r="AA2328" s="60"/>
      <c r="AB2328" s="61">
        <v>6.8400000000000004E-4</v>
      </c>
      <c r="AC2328" s="62">
        <v>6.8400000000000004E-4</v>
      </c>
    </row>
    <row r="2329" spans="25:29" ht="15.75" customHeight="1">
      <c r="Y2329" s="60" t="s">
        <v>1953</v>
      </c>
      <c r="Z2329" s="55"/>
      <c r="AA2329" s="60"/>
      <c r="AB2329" s="61">
        <v>6.8400000000000004E-4</v>
      </c>
      <c r="AC2329" s="62">
        <v>6.8400000000000004E-4</v>
      </c>
    </row>
    <row r="2330" spans="25:29" ht="15.75" customHeight="1">
      <c r="Y2330" s="60" t="s">
        <v>1156</v>
      </c>
      <c r="Z2330" s="60" t="s">
        <v>53</v>
      </c>
      <c r="AA2330" s="60"/>
      <c r="AB2330" s="61">
        <v>6.6149999999999998E-4</v>
      </c>
      <c r="AC2330" s="62">
        <v>6.6149999999999998E-4</v>
      </c>
    </row>
    <row r="2331" spans="25:29" ht="15.75" customHeight="1">
      <c r="Y2331" s="63"/>
      <c r="Z2331" s="64" t="s">
        <v>244</v>
      </c>
      <c r="AA2331" s="64"/>
      <c r="AB2331" s="65">
        <v>1.6949999999999999E-5</v>
      </c>
      <c r="AC2331" s="66">
        <v>1.6949999999999999E-5</v>
      </c>
    </row>
    <row r="2332" spans="25:29" ht="15.75" customHeight="1">
      <c r="Y2332" s="60" t="s">
        <v>1975</v>
      </c>
      <c r="Z2332" s="55"/>
      <c r="AA2332" s="60"/>
      <c r="AB2332" s="61">
        <v>6.7844999999999993E-4</v>
      </c>
      <c r="AC2332" s="62">
        <v>6.7844999999999993E-4</v>
      </c>
    </row>
    <row r="2333" spans="25:29" ht="15.75" customHeight="1">
      <c r="Y2333" s="60" t="s">
        <v>1292</v>
      </c>
      <c r="Z2333" s="60" t="s">
        <v>244</v>
      </c>
      <c r="AA2333" s="60"/>
      <c r="AB2333" s="61">
        <v>6.78E-4</v>
      </c>
      <c r="AC2333" s="62">
        <v>6.78E-4</v>
      </c>
    </row>
    <row r="2334" spans="25:29" ht="15.75" customHeight="1">
      <c r="Y2334" s="60" t="s">
        <v>1902</v>
      </c>
      <c r="Z2334" s="55"/>
      <c r="AA2334" s="60"/>
      <c r="AB2334" s="61">
        <v>6.78E-4</v>
      </c>
      <c r="AC2334" s="62">
        <v>6.78E-4</v>
      </c>
    </row>
    <row r="2335" spans="25:29" ht="15.75" customHeight="1">
      <c r="Y2335" s="60" t="s">
        <v>983</v>
      </c>
      <c r="Z2335" s="60" t="s">
        <v>202</v>
      </c>
      <c r="AA2335" s="60"/>
      <c r="AB2335" s="61">
        <v>6.6352000000000002E-4</v>
      </c>
      <c r="AC2335" s="62">
        <v>6.6352000000000002E-4</v>
      </c>
    </row>
    <row r="2336" spans="25:29" ht="15.75" customHeight="1">
      <c r="Y2336" s="60" t="s">
        <v>1838</v>
      </c>
      <c r="Z2336" s="55"/>
      <c r="AA2336" s="60"/>
      <c r="AB2336" s="61">
        <v>6.6352000000000002E-4</v>
      </c>
      <c r="AC2336" s="62">
        <v>6.6352000000000002E-4</v>
      </c>
    </row>
    <row r="2337" spans="25:29" ht="15.75" customHeight="1">
      <c r="Y2337" s="60" t="s">
        <v>1995</v>
      </c>
      <c r="Z2337" s="60" t="s">
        <v>172</v>
      </c>
      <c r="AA2337" s="60"/>
      <c r="AB2337" s="61">
        <v>6.6040999999999995E-4</v>
      </c>
      <c r="AC2337" s="62">
        <v>6.6040999999999995E-4</v>
      </c>
    </row>
    <row r="2338" spans="25:29" ht="15.75" customHeight="1">
      <c r="Y2338" s="60" t="s">
        <v>2178</v>
      </c>
      <c r="Z2338" s="55"/>
      <c r="AA2338" s="60"/>
      <c r="AB2338" s="61">
        <v>6.6040999999999995E-4</v>
      </c>
      <c r="AC2338" s="62">
        <v>6.6040999999999995E-4</v>
      </c>
    </row>
    <row r="2339" spans="25:29" ht="15.75" customHeight="1">
      <c r="Y2339" s="60" t="s">
        <v>1158</v>
      </c>
      <c r="Z2339" s="60" t="s">
        <v>138</v>
      </c>
      <c r="AA2339" s="60"/>
      <c r="AB2339" s="61">
        <v>6.4586000000000005E-4</v>
      </c>
      <c r="AC2339" s="62">
        <v>6.4586000000000005E-4</v>
      </c>
    </row>
    <row r="2340" spans="25:29" ht="15.75" customHeight="1">
      <c r="Y2340" s="60" t="s">
        <v>1915</v>
      </c>
      <c r="Z2340" s="55"/>
      <c r="AA2340" s="60"/>
      <c r="AB2340" s="61">
        <v>6.4586000000000005E-4</v>
      </c>
      <c r="AC2340" s="62">
        <v>6.4586000000000005E-4</v>
      </c>
    </row>
    <row r="2341" spans="25:29" ht="15.75" customHeight="1">
      <c r="Y2341" s="60" t="s">
        <v>2053</v>
      </c>
      <c r="Z2341" s="60" t="s">
        <v>53</v>
      </c>
      <c r="AA2341" s="60"/>
      <c r="AB2341" s="61">
        <v>5.7220000000000003E-4</v>
      </c>
      <c r="AC2341" s="62">
        <v>5.7220000000000003E-4</v>
      </c>
    </row>
    <row r="2342" spans="25:29" ht="15.75" customHeight="1">
      <c r="Y2342" s="60" t="s">
        <v>2179</v>
      </c>
      <c r="Z2342" s="55"/>
      <c r="AA2342" s="60"/>
      <c r="AB2342" s="61">
        <v>5.7220000000000003E-4</v>
      </c>
      <c r="AC2342" s="62">
        <v>5.7220000000000003E-4</v>
      </c>
    </row>
    <row r="2343" spans="25:29" ht="15.75" customHeight="1">
      <c r="Y2343" s="60" t="s">
        <v>985</v>
      </c>
      <c r="Z2343" s="60" t="s">
        <v>244</v>
      </c>
      <c r="AA2343" s="60"/>
      <c r="AB2343" s="61">
        <v>5.5825000000000004E-4</v>
      </c>
      <c r="AC2343" s="62">
        <v>5.5825000000000004E-4</v>
      </c>
    </row>
    <row r="2344" spans="25:29" ht="15.75" customHeight="1">
      <c r="Y2344" s="60" t="s">
        <v>1913</v>
      </c>
      <c r="Z2344" s="55"/>
      <c r="AA2344" s="60"/>
      <c r="AB2344" s="61">
        <v>5.5825000000000004E-4</v>
      </c>
      <c r="AC2344" s="62">
        <v>5.5825000000000004E-4</v>
      </c>
    </row>
    <row r="2345" spans="25:29" ht="15.75" customHeight="1">
      <c r="Y2345" s="60" t="s">
        <v>1137</v>
      </c>
      <c r="Z2345" s="60" t="s">
        <v>128</v>
      </c>
      <c r="AA2345" s="60"/>
      <c r="AB2345" s="61">
        <v>5.3039999999999999E-4</v>
      </c>
      <c r="AC2345" s="62">
        <v>5.3039999999999999E-4</v>
      </c>
    </row>
    <row r="2346" spans="25:29" ht="15.75" customHeight="1">
      <c r="Y2346" s="60" t="s">
        <v>1924</v>
      </c>
      <c r="Z2346" s="55"/>
      <c r="AA2346" s="60"/>
      <c r="AB2346" s="61">
        <v>5.3039999999999999E-4</v>
      </c>
      <c r="AC2346" s="62">
        <v>5.3039999999999999E-4</v>
      </c>
    </row>
    <row r="2347" spans="25:29" ht="15.75" customHeight="1">
      <c r="Y2347" s="60" t="s">
        <v>1280</v>
      </c>
      <c r="Z2347" s="60" t="s">
        <v>244</v>
      </c>
      <c r="AA2347" s="60"/>
      <c r="AB2347" s="61">
        <v>5.0849999999999995E-4</v>
      </c>
      <c r="AC2347" s="62">
        <v>5.0849999999999995E-4</v>
      </c>
    </row>
    <row r="2348" spans="25:29" ht="15.75" customHeight="1">
      <c r="Y2348" s="60" t="s">
        <v>1916</v>
      </c>
      <c r="Z2348" s="55"/>
      <c r="AA2348" s="60"/>
      <c r="AB2348" s="61">
        <v>5.0849999999999995E-4</v>
      </c>
      <c r="AC2348" s="62">
        <v>5.0849999999999995E-4</v>
      </c>
    </row>
    <row r="2349" spans="25:29" ht="15.75" customHeight="1">
      <c r="Y2349" s="60" t="s">
        <v>998</v>
      </c>
      <c r="Z2349" s="60" t="s">
        <v>244</v>
      </c>
      <c r="AA2349" s="60"/>
      <c r="AB2349" s="61">
        <v>5.0849999999999995E-4</v>
      </c>
      <c r="AC2349" s="62">
        <v>5.0849999999999995E-4</v>
      </c>
    </row>
    <row r="2350" spans="25:29" ht="15.75" customHeight="1">
      <c r="Y2350" s="60" t="s">
        <v>1917</v>
      </c>
      <c r="Z2350" s="55"/>
      <c r="AA2350" s="60"/>
      <c r="AB2350" s="61">
        <v>5.0849999999999995E-4</v>
      </c>
      <c r="AC2350" s="62">
        <v>5.0849999999999995E-4</v>
      </c>
    </row>
    <row r="2351" spans="25:29" ht="15.75" customHeight="1">
      <c r="Y2351" s="60" t="s">
        <v>1089</v>
      </c>
      <c r="Z2351" s="60" t="s">
        <v>217</v>
      </c>
      <c r="AA2351" s="60"/>
      <c r="AB2351" s="61">
        <v>4.8563999999999996E-4</v>
      </c>
      <c r="AC2351" s="62">
        <v>4.8563999999999996E-4</v>
      </c>
    </row>
    <row r="2352" spans="25:29" ht="15.75" customHeight="1">
      <c r="Y2352" s="60" t="s">
        <v>1967</v>
      </c>
      <c r="Z2352" s="55"/>
      <c r="AA2352" s="60"/>
      <c r="AB2352" s="61">
        <v>4.8563999999999996E-4</v>
      </c>
      <c r="AC2352" s="62">
        <v>4.8563999999999996E-4</v>
      </c>
    </row>
    <row r="2353" spans="25:29" ht="15.75" customHeight="1">
      <c r="Y2353" s="60" t="s">
        <v>1148</v>
      </c>
      <c r="Z2353" s="60" t="s">
        <v>138</v>
      </c>
      <c r="AA2353" s="60"/>
      <c r="AB2353" s="61">
        <v>4.4166000000000002E-4</v>
      </c>
      <c r="AC2353" s="62">
        <v>4.4166000000000002E-4</v>
      </c>
    </row>
    <row r="2354" spans="25:29" ht="15.75" customHeight="1">
      <c r="Y2354" s="60" t="s">
        <v>1925</v>
      </c>
      <c r="Z2354" s="55"/>
      <c r="AA2354" s="60"/>
      <c r="AB2354" s="61">
        <v>4.4166000000000002E-4</v>
      </c>
      <c r="AC2354" s="62">
        <v>4.4166000000000002E-4</v>
      </c>
    </row>
    <row r="2355" spans="25:29" ht="15.75" customHeight="1">
      <c r="Y2355" s="60" t="s">
        <v>1300</v>
      </c>
      <c r="Z2355" s="60" t="s">
        <v>217</v>
      </c>
      <c r="AA2355" s="60"/>
      <c r="AB2355" s="61">
        <v>2.2106E-4</v>
      </c>
      <c r="AC2355" s="62">
        <v>2.2106E-4</v>
      </c>
    </row>
    <row r="2356" spans="25:29" ht="15.75" customHeight="1">
      <c r="Y2356" s="63"/>
      <c r="Z2356" s="64" t="s">
        <v>244</v>
      </c>
      <c r="AA2356" s="64"/>
      <c r="AB2356" s="65">
        <v>1.5419999999999998E-4</v>
      </c>
      <c r="AC2356" s="66">
        <v>1.5419999999999998E-4</v>
      </c>
    </row>
    <row r="2357" spans="25:29" ht="15.75" customHeight="1">
      <c r="Y2357" s="63"/>
      <c r="Z2357" s="64" t="s">
        <v>128</v>
      </c>
      <c r="AA2357" s="64"/>
      <c r="AB2357" s="65">
        <v>3.4770000000000001E-5</v>
      </c>
      <c r="AC2357" s="66">
        <v>3.4770000000000001E-5</v>
      </c>
    </row>
    <row r="2358" spans="25:29" ht="15.75" customHeight="1">
      <c r="Y2358" s="60" t="s">
        <v>1940</v>
      </c>
      <c r="Z2358" s="55"/>
      <c r="AA2358" s="60"/>
      <c r="AB2358" s="61">
        <v>4.1002999999999998E-4</v>
      </c>
      <c r="AC2358" s="62">
        <v>4.1002999999999998E-4</v>
      </c>
    </row>
    <row r="2359" spans="25:29" ht="15.75" customHeight="1">
      <c r="Y2359" s="60" t="s">
        <v>1220</v>
      </c>
      <c r="Z2359" s="60" t="s">
        <v>217</v>
      </c>
      <c r="AA2359" s="60"/>
      <c r="AB2359" s="61">
        <v>3.591E-4</v>
      </c>
      <c r="AC2359" s="62">
        <v>3.591E-4</v>
      </c>
    </row>
    <row r="2360" spans="25:29" ht="15.75" customHeight="1">
      <c r="Y2360" s="63"/>
      <c r="Z2360" s="64" t="s">
        <v>244</v>
      </c>
      <c r="AA2360" s="64"/>
      <c r="AB2360" s="65">
        <v>2.3730000000000001E-5</v>
      </c>
      <c r="AC2360" s="66">
        <v>2.3730000000000001E-5</v>
      </c>
    </row>
    <row r="2361" spans="25:29" ht="15.75" customHeight="1">
      <c r="Y2361" s="63"/>
      <c r="Z2361" s="64" t="s">
        <v>202</v>
      </c>
      <c r="AA2361" s="64"/>
      <c r="AB2361" s="65">
        <v>1.7120000000000002E-5</v>
      </c>
      <c r="AC2361" s="66">
        <v>1.7120000000000002E-5</v>
      </c>
    </row>
    <row r="2362" spans="25:29" ht="15.75" customHeight="1">
      <c r="Y2362" s="63"/>
      <c r="Z2362" s="64" t="s">
        <v>120</v>
      </c>
      <c r="AA2362" s="64"/>
      <c r="AB2362" s="65">
        <v>6.1800000000000001E-6</v>
      </c>
      <c r="AC2362" s="66">
        <v>6.1800000000000001E-6</v>
      </c>
    </row>
    <row r="2363" spans="25:29" ht="15.75" customHeight="1">
      <c r="Y2363" s="60" t="s">
        <v>1944</v>
      </c>
      <c r="Z2363" s="55"/>
      <c r="AA2363" s="60"/>
      <c r="AB2363" s="61">
        <v>4.0613000000000004E-4</v>
      </c>
      <c r="AC2363" s="62">
        <v>4.0613000000000004E-4</v>
      </c>
    </row>
    <row r="2364" spans="25:29" ht="15.75" customHeight="1">
      <c r="Y2364" s="60" t="s">
        <v>1412</v>
      </c>
      <c r="Z2364" s="60" t="s">
        <v>244</v>
      </c>
      <c r="AA2364" s="60"/>
      <c r="AB2364" s="61">
        <v>2.0340000000000001E-4</v>
      </c>
      <c r="AC2364" s="62">
        <v>2.0340000000000001E-4</v>
      </c>
    </row>
    <row r="2365" spans="25:29" ht="15.75" customHeight="1">
      <c r="Y2365" s="63"/>
      <c r="Z2365" s="64" t="s">
        <v>128</v>
      </c>
      <c r="AA2365" s="64"/>
      <c r="AB2365" s="65">
        <v>1.8155999999999999E-4</v>
      </c>
      <c r="AC2365" s="66">
        <v>1.8155999999999999E-4</v>
      </c>
    </row>
    <row r="2366" spans="25:29" ht="15.75" customHeight="1">
      <c r="Y2366" s="60" t="s">
        <v>1927</v>
      </c>
      <c r="Z2366" s="55"/>
      <c r="AA2366" s="60"/>
      <c r="AB2366" s="61">
        <v>3.8496E-4</v>
      </c>
      <c r="AC2366" s="62">
        <v>3.8496E-4</v>
      </c>
    </row>
    <row r="2367" spans="25:29" ht="15.75" customHeight="1">
      <c r="Y2367" s="60" t="s">
        <v>941</v>
      </c>
      <c r="Z2367" s="60" t="s">
        <v>217</v>
      </c>
      <c r="AA2367" s="60"/>
      <c r="AB2367" s="61">
        <v>3.4200000000000002E-4</v>
      </c>
      <c r="AC2367" s="62">
        <v>3.4200000000000002E-4</v>
      </c>
    </row>
    <row r="2368" spans="25:29" ht="15.75" customHeight="1">
      <c r="Y2368" s="60" t="s">
        <v>1968</v>
      </c>
      <c r="Z2368" s="55"/>
      <c r="AA2368" s="60"/>
      <c r="AB2368" s="61">
        <v>3.4200000000000002E-4</v>
      </c>
      <c r="AC2368" s="62">
        <v>3.4200000000000002E-4</v>
      </c>
    </row>
    <row r="2369" spans="25:29" ht="15.75" customHeight="1">
      <c r="Y2369" s="60" t="s">
        <v>1198</v>
      </c>
      <c r="Z2369" s="60" t="s">
        <v>244</v>
      </c>
      <c r="AA2369" s="60"/>
      <c r="AB2369" s="61">
        <v>3.39E-4</v>
      </c>
      <c r="AC2369" s="62">
        <v>3.39E-4</v>
      </c>
    </row>
    <row r="2370" spans="25:29" ht="15.75" customHeight="1">
      <c r="Y2370" s="60" t="s">
        <v>1926</v>
      </c>
      <c r="Z2370" s="55"/>
      <c r="AA2370" s="60"/>
      <c r="AB2370" s="61">
        <v>3.39E-4</v>
      </c>
      <c r="AC2370" s="62">
        <v>3.39E-4</v>
      </c>
    </row>
    <row r="2371" spans="25:29" ht="15.75" customHeight="1">
      <c r="Y2371" s="60" t="s">
        <v>1406</v>
      </c>
      <c r="Z2371" s="60" t="s">
        <v>128</v>
      </c>
      <c r="AA2371" s="60"/>
      <c r="AB2371" s="61">
        <v>3.0600000000000001E-4</v>
      </c>
      <c r="AC2371" s="62">
        <v>3.0600000000000001E-4</v>
      </c>
    </row>
    <row r="2372" spans="25:29" ht="15.75" customHeight="1">
      <c r="Y2372" s="60" t="s">
        <v>1939</v>
      </c>
      <c r="Z2372" s="55"/>
      <c r="AA2372" s="60"/>
      <c r="AB2372" s="61">
        <v>3.0600000000000001E-4</v>
      </c>
      <c r="AC2372" s="62">
        <v>3.0600000000000001E-4</v>
      </c>
    </row>
    <row r="2373" spans="25:29" ht="15.75" customHeight="1">
      <c r="Y2373" s="60" t="s">
        <v>1374</v>
      </c>
      <c r="Z2373" s="60" t="s">
        <v>244</v>
      </c>
      <c r="AA2373" s="60"/>
      <c r="AB2373" s="61">
        <v>3.0510000000000004E-4</v>
      </c>
      <c r="AC2373" s="62">
        <v>3.0510000000000004E-4</v>
      </c>
    </row>
    <row r="2374" spans="25:29" ht="15.75" customHeight="1">
      <c r="Y2374" s="60" t="s">
        <v>1929</v>
      </c>
      <c r="Z2374" s="55"/>
      <c r="AA2374" s="60"/>
      <c r="AB2374" s="61">
        <v>3.0510000000000004E-4</v>
      </c>
      <c r="AC2374" s="62">
        <v>3.0510000000000004E-4</v>
      </c>
    </row>
    <row r="2375" spans="25:29" ht="15.75" customHeight="1">
      <c r="Y2375" s="60" t="s">
        <v>879</v>
      </c>
      <c r="Z2375" s="60" t="s">
        <v>244</v>
      </c>
      <c r="AA2375" s="60"/>
      <c r="AB2375" s="61">
        <v>2.9154000000000002E-4</v>
      </c>
      <c r="AC2375" s="62">
        <v>2.9154000000000002E-4</v>
      </c>
    </row>
    <row r="2376" spans="25:29" ht="15.75" customHeight="1">
      <c r="Y2376" s="60" t="s">
        <v>1932</v>
      </c>
      <c r="Z2376" s="55"/>
      <c r="AA2376" s="60"/>
      <c r="AB2376" s="61">
        <v>2.9154000000000002E-4</v>
      </c>
      <c r="AC2376" s="62">
        <v>2.9154000000000002E-4</v>
      </c>
    </row>
    <row r="2377" spans="25:29" ht="15.75" customHeight="1">
      <c r="Y2377" s="60" t="s">
        <v>975</v>
      </c>
      <c r="Z2377" s="60" t="s">
        <v>138</v>
      </c>
      <c r="AA2377" s="60"/>
      <c r="AB2377" s="61">
        <v>2.8756000000000002E-4</v>
      </c>
      <c r="AC2377" s="62">
        <v>2.8756000000000002E-4</v>
      </c>
    </row>
    <row r="2378" spans="25:29" ht="15.75" customHeight="1">
      <c r="Y2378" s="60" t="s">
        <v>1934</v>
      </c>
      <c r="Z2378" s="55"/>
      <c r="AA2378" s="60"/>
      <c r="AB2378" s="61">
        <v>2.8756000000000002E-4</v>
      </c>
      <c r="AC2378" s="62">
        <v>2.8756000000000002E-4</v>
      </c>
    </row>
    <row r="2379" spans="25:29" ht="15.75" customHeight="1">
      <c r="Y2379" s="60" t="s">
        <v>917</v>
      </c>
      <c r="Z2379" s="60" t="s">
        <v>310</v>
      </c>
      <c r="AA2379" s="60"/>
      <c r="AB2379" s="61">
        <v>2.8745999999999996E-4</v>
      </c>
      <c r="AC2379" s="62">
        <v>2.8745999999999996E-4</v>
      </c>
    </row>
    <row r="2380" spans="25:29" ht="15.75" customHeight="1">
      <c r="Y2380" s="60" t="s">
        <v>1923</v>
      </c>
      <c r="Z2380" s="55"/>
      <c r="AA2380" s="60"/>
      <c r="AB2380" s="61">
        <v>2.8745999999999996E-4</v>
      </c>
      <c r="AC2380" s="62">
        <v>2.8745999999999996E-4</v>
      </c>
    </row>
    <row r="2381" spans="25:29" ht="15.75" customHeight="1">
      <c r="Y2381" s="60" t="s">
        <v>954</v>
      </c>
      <c r="Z2381" s="60" t="s">
        <v>202</v>
      </c>
      <c r="AA2381" s="60"/>
      <c r="AB2381" s="61">
        <v>2.8681000000000003E-4</v>
      </c>
      <c r="AC2381" s="62">
        <v>2.8681000000000003E-4</v>
      </c>
    </row>
    <row r="2382" spans="25:29" ht="15.75" customHeight="1">
      <c r="Y2382" s="60" t="s">
        <v>1870</v>
      </c>
      <c r="Z2382" s="55"/>
      <c r="AA2382" s="60"/>
      <c r="AB2382" s="61">
        <v>2.8681000000000003E-4</v>
      </c>
      <c r="AC2382" s="62">
        <v>2.8681000000000003E-4</v>
      </c>
    </row>
    <row r="2383" spans="25:29" ht="15.75" customHeight="1">
      <c r="Y2383" s="60" t="s">
        <v>915</v>
      </c>
      <c r="Z2383" s="60" t="s">
        <v>244</v>
      </c>
      <c r="AA2383" s="60"/>
      <c r="AB2383" s="61">
        <v>1.8984000000000001E-4</v>
      </c>
      <c r="AC2383" s="62">
        <v>1.8984000000000001E-4</v>
      </c>
    </row>
    <row r="2384" spans="25:29" ht="15.75" customHeight="1">
      <c r="Y2384" s="63"/>
      <c r="Z2384" s="64" t="s">
        <v>217</v>
      </c>
      <c r="AA2384" s="64"/>
      <c r="AB2384" s="65">
        <v>8.5500000000000005E-5</v>
      </c>
      <c r="AC2384" s="66">
        <v>8.5500000000000005E-5</v>
      </c>
    </row>
    <row r="2385" spans="25:29" ht="15.75" customHeight="1">
      <c r="Y2385" s="60" t="s">
        <v>1941</v>
      </c>
      <c r="Z2385" s="55"/>
      <c r="AA2385" s="60"/>
      <c r="AB2385" s="61">
        <v>2.7534E-4</v>
      </c>
      <c r="AC2385" s="62">
        <v>2.7534E-4</v>
      </c>
    </row>
    <row r="2386" spans="25:29" ht="15.75" customHeight="1">
      <c r="Y2386" s="60" t="s">
        <v>1370</v>
      </c>
      <c r="Z2386" s="60" t="s">
        <v>53</v>
      </c>
      <c r="AA2386" s="60"/>
      <c r="AB2386" s="61">
        <v>1.47E-4</v>
      </c>
      <c r="AC2386" s="62">
        <v>1.47E-4</v>
      </c>
    </row>
    <row r="2387" spans="25:29" ht="15.75" customHeight="1">
      <c r="Y2387" s="63"/>
      <c r="Z2387" s="64" t="s">
        <v>217</v>
      </c>
      <c r="AA2387" s="64"/>
      <c r="AB2387" s="65">
        <v>3.4200000000000005E-5</v>
      </c>
      <c r="AC2387" s="66">
        <v>3.4200000000000005E-5</v>
      </c>
    </row>
    <row r="2388" spans="25:29" ht="15.75" customHeight="1">
      <c r="Y2388" s="63"/>
      <c r="Z2388" s="64" t="s">
        <v>244</v>
      </c>
      <c r="AA2388" s="64"/>
      <c r="AB2388" s="65">
        <v>3.3899999999999997E-5</v>
      </c>
      <c r="AC2388" s="66">
        <v>3.3899999999999997E-5</v>
      </c>
    </row>
    <row r="2389" spans="25:29" ht="15.75" customHeight="1">
      <c r="Y2389" s="63"/>
      <c r="Z2389" s="64" t="s">
        <v>87</v>
      </c>
      <c r="AA2389" s="64"/>
      <c r="AB2389" s="65">
        <v>1.6530000000000003E-5</v>
      </c>
      <c r="AC2389" s="66">
        <v>1.6530000000000003E-5</v>
      </c>
    </row>
    <row r="2390" spans="25:29" ht="15.75" customHeight="1">
      <c r="Y2390" s="63"/>
      <c r="Z2390" s="64" t="s">
        <v>61</v>
      </c>
      <c r="AA2390" s="64"/>
      <c r="AB2390" s="65">
        <v>1.2E-5</v>
      </c>
      <c r="AC2390" s="66">
        <v>1.2E-5</v>
      </c>
    </row>
    <row r="2391" spans="25:29" ht="15.75" customHeight="1">
      <c r="Y2391" s="63"/>
      <c r="Z2391" s="64" t="s">
        <v>161</v>
      </c>
      <c r="AA2391" s="64"/>
      <c r="AB2391" s="65">
        <v>1.133E-5</v>
      </c>
      <c r="AC2391" s="66">
        <v>1.133E-5</v>
      </c>
    </row>
    <row r="2392" spans="25:29" ht="15.75" customHeight="1">
      <c r="Y2392" s="60" t="s">
        <v>1966</v>
      </c>
      <c r="Z2392" s="55"/>
      <c r="AA2392" s="60"/>
      <c r="AB2392" s="61">
        <v>2.5496000000000004E-4</v>
      </c>
      <c r="AC2392" s="62">
        <v>2.5496000000000004E-4</v>
      </c>
    </row>
    <row r="2393" spans="25:29" ht="15.75" customHeight="1">
      <c r="Y2393" s="60" t="s">
        <v>1270</v>
      </c>
      <c r="Z2393" s="60" t="s">
        <v>87</v>
      </c>
      <c r="AA2393" s="60"/>
      <c r="AB2393" s="61">
        <v>2.3807E-4</v>
      </c>
      <c r="AC2393" s="62">
        <v>2.3807E-4</v>
      </c>
    </row>
    <row r="2394" spans="25:29" ht="15.75" customHeight="1">
      <c r="Y2394" s="60" t="s">
        <v>1972</v>
      </c>
      <c r="Z2394" s="55"/>
      <c r="AA2394" s="60"/>
      <c r="AB2394" s="61">
        <v>2.3807E-4</v>
      </c>
      <c r="AC2394" s="62">
        <v>2.3807E-4</v>
      </c>
    </row>
    <row r="2395" spans="25:29" ht="15.75" customHeight="1">
      <c r="Y2395" s="60" t="s">
        <v>1382</v>
      </c>
      <c r="Z2395" s="60" t="s">
        <v>244</v>
      </c>
      <c r="AA2395" s="60"/>
      <c r="AB2395" s="61">
        <v>2.2374E-4</v>
      </c>
      <c r="AC2395" s="62">
        <v>2.2374E-4</v>
      </c>
    </row>
    <row r="2396" spans="25:29" ht="15.75" customHeight="1">
      <c r="Y2396" s="60" t="s">
        <v>1936</v>
      </c>
      <c r="Z2396" s="55"/>
      <c r="AA2396" s="60"/>
      <c r="AB2396" s="61">
        <v>2.2374E-4</v>
      </c>
      <c r="AC2396" s="62">
        <v>2.2374E-4</v>
      </c>
    </row>
    <row r="2397" spans="25:29" ht="15.75" customHeight="1">
      <c r="Y2397" s="60" t="s">
        <v>2094</v>
      </c>
      <c r="Z2397" s="60" t="s">
        <v>120</v>
      </c>
      <c r="AA2397" s="60"/>
      <c r="AB2397" s="61">
        <v>2.0599999999999999E-4</v>
      </c>
      <c r="AC2397" s="62">
        <v>2.0599999999999999E-4</v>
      </c>
    </row>
    <row r="2398" spans="25:29" ht="15.75" customHeight="1">
      <c r="Y2398" s="60" t="s">
        <v>2180</v>
      </c>
      <c r="Z2398" s="55"/>
      <c r="AA2398" s="60"/>
      <c r="AB2398" s="61">
        <v>2.0599999999999999E-4</v>
      </c>
      <c r="AC2398" s="62">
        <v>2.0599999999999999E-4</v>
      </c>
    </row>
    <row r="2399" spans="25:29" ht="15.75" customHeight="1">
      <c r="Y2399" s="60" t="s">
        <v>960</v>
      </c>
      <c r="Z2399" s="60" t="s">
        <v>244</v>
      </c>
      <c r="AA2399" s="60"/>
      <c r="AB2399" s="61">
        <v>1.8644999999999998E-4</v>
      </c>
      <c r="AC2399" s="62">
        <v>1.8644999999999998E-4</v>
      </c>
    </row>
    <row r="2400" spans="25:29" ht="15.75" customHeight="1">
      <c r="Y2400" s="60" t="s">
        <v>1943</v>
      </c>
      <c r="Z2400" s="55"/>
      <c r="AA2400" s="60"/>
      <c r="AB2400" s="61">
        <v>1.8644999999999998E-4</v>
      </c>
      <c r="AC2400" s="62">
        <v>1.8644999999999998E-4</v>
      </c>
    </row>
    <row r="2401" spans="25:29" ht="15.75" customHeight="1">
      <c r="Y2401" s="60" t="s">
        <v>1404</v>
      </c>
      <c r="Z2401" s="60" t="s">
        <v>202</v>
      </c>
      <c r="AA2401" s="60"/>
      <c r="AB2401" s="61">
        <v>1.7123E-4</v>
      </c>
      <c r="AC2401" s="62">
        <v>1.7123E-4</v>
      </c>
    </row>
    <row r="2402" spans="25:29" ht="15.75" customHeight="1">
      <c r="Y2402" s="60" t="s">
        <v>1885</v>
      </c>
      <c r="Z2402" s="55"/>
      <c r="AA2402" s="60"/>
      <c r="AB2402" s="61">
        <v>1.7123E-4</v>
      </c>
      <c r="AC2402" s="62">
        <v>1.7123E-4</v>
      </c>
    </row>
    <row r="2403" spans="25:29" ht="15.75" customHeight="1">
      <c r="Y2403" s="60" t="s">
        <v>1373</v>
      </c>
      <c r="Z2403" s="60" t="s">
        <v>217</v>
      </c>
      <c r="AA2403" s="60"/>
      <c r="AB2403" s="61">
        <v>1.7100000000000001E-4</v>
      </c>
      <c r="AC2403" s="62">
        <v>1.7100000000000001E-4</v>
      </c>
    </row>
    <row r="2404" spans="25:29" ht="15.75" customHeight="1">
      <c r="Y2404" s="60" t="s">
        <v>1973</v>
      </c>
      <c r="Z2404" s="55"/>
      <c r="AA2404" s="60"/>
      <c r="AB2404" s="61">
        <v>1.7100000000000001E-4</v>
      </c>
      <c r="AC2404" s="62">
        <v>1.7100000000000001E-4</v>
      </c>
    </row>
    <row r="2405" spans="25:29" ht="15.75" customHeight="1">
      <c r="Y2405" s="60" t="s">
        <v>1187</v>
      </c>
      <c r="Z2405" s="60" t="s">
        <v>244</v>
      </c>
      <c r="AA2405" s="60"/>
      <c r="AB2405" s="61">
        <v>1.695E-4</v>
      </c>
      <c r="AC2405" s="62">
        <v>1.695E-4</v>
      </c>
    </row>
    <row r="2406" spans="25:29" ht="15.75" customHeight="1">
      <c r="Y2406" s="60" t="s">
        <v>1945</v>
      </c>
      <c r="Z2406" s="55"/>
      <c r="AA2406" s="60"/>
      <c r="AB2406" s="61">
        <v>1.695E-4</v>
      </c>
      <c r="AC2406" s="62">
        <v>1.695E-4</v>
      </c>
    </row>
    <row r="2407" spans="25:29" ht="15.75" customHeight="1">
      <c r="Y2407" s="60" t="s">
        <v>1281</v>
      </c>
      <c r="Z2407" s="60" t="s">
        <v>91</v>
      </c>
      <c r="AA2407" s="60"/>
      <c r="AB2407" s="61">
        <v>1.6799999999999999E-4</v>
      </c>
      <c r="AC2407" s="62">
        <v>1.6799999999999999E-4</v>
      </c>
    </row>
    <row r="2408" spans="25:29" ht="15.75" customHeight="1">
      <c r="Y2408" s="60" t="s">
        <v>1985</v>
      </c>
      <c r="Z2408" s="55"/>
      <c r="AA2408" s="60"/>
      <c r="AB2408" s="61">
        <v>1.6799999999999999E-4</v>
      </c>
      <c r="AC2408" s="62">
        <v>1.6799999999999999E-4</v>
      </c>
    </row>
    <row r="2409" spans="25:29" ht="15.75" customHeight="1">
      <c r="Y2409" s="60" t="s">
        <v>1005</v>
      </c>
      <c r="Z2409" s="60" t="s">
        <v>53</v>
      </c>
      <c r="AA2409" s="60"/>
      <c r="AB2409" s="61">
        <v>1.1025E-4</v>
      </c>
      <c r="AC2409" s="62">
        <v>1.1025E-4</v>
      </c>
    </row>
    <row r="2410" spans="25:29" ht="15.75" customHeight="1">
      <c r="Y2410" s="63"/>
      <c r="Z2410" s="64" t="s">
        <v>244</v>
      </c>
      <c r="AA2410" s="64"/>
      <c r="AB2410" s="65">
        <v>5.7630000000000002E-5</v>
      </c>
      <c r="AC2410" s="66">
        <v>5.7630000000000002E-5</v>
      </c>
    </row>
    <row r="2411" spans="25:29" ht="15.75" customHeight="1">
      <c r="Y2411" s="60" t="s">
        <v>1965</v>
      </c>
      <c r="Z2411" s="55"/>
      <c r="AA2411" s="60"/>
      <c r="AB2411" s="61">
        <v>1.6788E-4</v>
      </c>
      <c r="AC2411" s="62">
        <v>1.6788E-4</v>
      </c>
    </row>
    <row r="2412" spans="25:29" ht="15.75" customHeight="1">
      <c r="Y2412" s="60" t="s">
        <v>1246</v>
      </c>
      <c r="Z2412" s="60" t="s">
        <v>217</v>
      </c>
      <c r="AA2412" s="60"/>
      <c r="AB2412" s="61">
        <v>1.6074000000000001E-4</v>
      </c>
      <c r="AC2412" s="62">
        <v>1.6074000000000001E-4</v>
      </c>
    </row>
    <row r="2413" spans="25:29" ht="15.75" customHeight="1">
      <c r="Y2413" s="60" t="s">
        <v>1974</v>
      </c>
      <c r="Z2413" s="55"/>
      <c r="AA2413" s="60"/>
      <c r="AB2413" s="61">
        <v>1.6074000000000001E-4</v>
      </c>
      <c r="AC2413" s="62">
        <v>1.6074000000000001E-4</v>
      </c>
    </row>
    <row r="2414" spans="25:29" ht="15.75" customHeight="1">
      <c r="Y2414" s="60" t="s">
        <v>1114</v>
      </c>
      <c r="Z2414" s="60" t="s">
        <v>202</v>
      </c>
      <c r="AA2414" s="60"/>
      <c r="AB2414" s="61">
        <v>1.5411000000000003E-4</v>
      </c>
      <c r="AC2414" s="62">
        <v>1.5411000000000003E-4</v>
      </c>
    </row>
    <row r="2415" spans="25:29" ht="15.75" customHeight="1">
      <c r="Y2415" s="60" t="s">
        <v>1891</v>
      </c>
      <c r="Z2415" s="55"/>
      <c r="AA2415" s="60"/>
      <c r="AB2415" s="61">
        <v>1.5411000000000003E-4</v>
      </c>
      <c r="AC2415" s="62">
        <v>1.5411000000000003E-4</v>
      </c>
    </row>
    <row r="2416" spans="25:29" ht="15.75" customHeight="1">
      <c r="Y2416" s="60" t="s">
        <v>1074</v>
      </c>
      <c r="Z2416" s="60" t="s">
        <v>202</v>
      </c>
      <c r="AA2416" s="60"/>
      <c r="AB2416" s="61">
        <v>8.562000000000001E-5</v>
      </c>
      <c r="AC2416" s="62">
        <v>8.562000000000001E-5</v>
      </c>
    </row>
    <row r="2417" spans="25:29" ht="15.75" customHeight="1">
      <c r="Y2417" s="63"/>
      <c r="Z2417" s="64" t="s">
        <v>217</v>
      </c>
      <c r="AA2417" s="64"/>
      <c r="AB2417" s="65">
        <v>6.8400000000000009E-5</v>
      </c>
      <c r="AC2417" s="66">
        <v>6.8400000000000009E-5</v>
      </c>
    </row>
    <row r="2418" spans="25:29" ht="15.75" customHeight="1">
      <c r="Y2418" s="60" t="s">
        <v>1906</v>
      </c>
      <c r="Z2418" s="55"/>
      <c r="AA2418" s="60"/>
      <c r="AB2418" s="61">
        <v>1.5402000000000002E-4</v>
      </c>
      <c r="AC2418" s="62">
        <v>1.5402000000000002E-4</v>
      </c>
    </row>
    <row r="2419" spans="25:29" ht="15.75" customHeight="1">
      <c r="Y2419" s="60" t="s">
        <v>2036</v>
      </c>
      <c r="Z2419" s="60" t="s">
        <v>53</v>
      </c>
      <c r="AA2419" s="60"/>
      <c r="AB2419" s="61">
        <v>1.3788E-4</v>
      </c>
      <c r="AC2419" s="62">
        <v>1.3788E-4</v>
      </c>
    </row>
    <row r="2420" spans="25:29" ht="15.75" customHeight="1">
      <c r="Y2420" s="60" t="s">
        <v>2181</v>
      </c>
      <c r="Z2420" s="55"/>
      <c r="AA2420" s="60"/>
      <c r="AB2420" s="61">
        <v>1.3788E-4</v>
      </c>
      <c r="AC2420" s="62">
        <v>1.3788E-4</v>
      </c>
    </row>
    <row r="2421" spans="25:29" ht="15.75" customHeight="1">
      <c r="Y2421" s="60" t="s">
        <v>1188</v>
      </c>
      <c r="Z2421" s="60" t="s">
        <v>138</v>
      </c>
      <c r="AA2421" s="60"/>
      <c r="AB2421" s="61">
        <v>1.3315000000000001E-4</v>
      </c>
      <c r="AC2421" s="62">
        <v>1.3315000000000001E-4</v>
      </c>
    </row>
    <row r="2422" spans="25:29" ht="15.75" customHeight="1">
      <c r="Y2422" s="60" t="s">
        <v>1949</v>
      </c>
      <c r="Z2422" s="55"/>
      <c r="AA2422" s="60"/>
      <c r="AB2422" s="61">
        <v>1.3315000000000001E-4</v>
      </c>
      <c r="AC2422" s="62">
        <v>1.3315000000000001E-4</v>
      </c>
    </row>
    <row r="2423" spans="25:29" ht="15.75" customHeight="1">
      <c r="Y2423" s="60" t="s">
        <v>1254</v>
      </c>
      <c r="Z2423" s="60" t="s">
        <v>306</v>
      </c>
      <c r="AA2423" s="60"/>
      <c r="AB2423" s="61">
        <v>1.3045E-4</v>
      </c>
      <c r="AC2423" s="62">
        <v>1.3045E-4</v>
      </c>
    </row>
    <row r="2424" spans="25:29" ht="15.75" customHeight="1">
      <c r="Y2424" s="60" t="s">
        <v>1984</v>
      </c>
      <c r="Z2424" s="55"/>
      <c r="AA2424" s="60"/>
      <c r="AB2424" s="61">
        <v>1.3045E-4</v>
      </c>
      <c r="AC2424" s="62">
        <v>1.3045E-4</v>
      </c>
    </row>
    <row r="2425" spans="25:29" ht="15.75" customHeight="1">
      <c r="Y2425" s="60" t="s">
        <v>1165</v>
      </c>
      <c r="Z2425" s="60" t="s">
        <v>87</v>
      </c>
      <c r="AA2425" s="60"/>
      <c r="AB2425" s="61">
        <v>1.0333E-4</v>
      </c>
      <c r="AC2425" s="62">
        <v>1.0333E-4</v>
      </c>
    </row>
    <row r="2426" spans="25:29" ht="15.75" customHeight="1">
      <c r="Y2426" s="60" t="s">
        <v>1976</v>
      </c>
      <c r="Z2426" s="55"/>
      <c r="AA2426" s="60"/>
      <c r="AB2426" s="61">
        <v>1.0333E-4</v>
      </c>
      <c r="AC2426" s="62">
        <v>1.0333E-4</v>
      </c>
    </row>
    <row r="2427" spans="25:29" ht="15.75" customHeight="1">
      <c r="Y2427" s="60" t="s">
        <v>959</v>
      </c>
      <c r="Z2427" s="60" t="s">
        <v>128</v>
      </c>
      <c r="AA2427" s="60"/>
      <c r="AB2427" s="61">
        <v>1.02E-4</v>
      </c>
      <c r="AC2427" s="62">
        <v>1.02E-4</v>
      </c>
    </row>
    <row r="2428" spans="25:29" ht="15.75" customHeight="1">
      <c r="Y2428" s="60" t="s">
        <v>1955</v>
      </c>
      <c r="Z2428" s="55"/>
      <c r="AA2428" s="60"/>
      <c r="AB2428" s="61">
        <v>1.02E-4</v>
      </c>
      <c r="AC2428" s="62">
        <v>1.02E-4</v>
      </c>
    </row>
    <row r="2429" spans="25:29" ht="15.75" customHeight="1">
      <c r="Y2429" s="60" t="s">
        <v>940</v>
      </c>
      <c r="Z2429" s="60" t="s">
        <v>244</v>
      </c>
      <c r="AA2429" s="60"/>
      <c r="AB2429" s="61">
        <v>1.0170000000000001E-4</v>
      </c>
      <c r="AC2429" s="62">
        <v>1.0170000000000001E-4</v>
      </c>
    </row>
    <row r="2430" spans="25:29" ht="15.75" customHeight="1">
      <c r="Y2430" s="60" t="s">
        <v>1950</v>
      </c>
      <c r="Z2430" s="55"/>
      <c r="AA2430" s="60"/>
      <c r="AB2430" s="61">
        <v>1.0170000000000001E-4</v>
      </c>
      <c r="AC2430" s="62">
        <v>1.0170000000000001E-4</v>
      </c>
    </row>
    <row r="2431" spans="25:29" ht="15.75" customHeight="1">
      <c r="Y2431" s="60" t="s">
        <v>1126</v>
      </c>
      <c r="Z2431" s="60" t="s">
        <v>244</v>
      </c>
      <c r="AA2431" s="60"/>
      <c r="AB2431" s="61">
        <v>5.7630000000000002E-5</v>
      </c>
      <c r="AC2431" s="62">
        <v>5.7630000000000002E-5</v>
      </c>
    </row>
    <row r="2432" spans="25:29" ht="15.75" customHeight="1">
      <c r="Y2432" s="63"/>
      <c r="Z2432" s="64" t="s">
        <v>217</v>
      </c>
      <c r="AA2432" s="64"/>
      <c r="AB2432" s="65">
        <v>4.104E-5</v>
      </c>
      <c r="AC2432" s="66">
        <v>4.104E-5</v>
      </c>
    </row>
    <row r="2433" spans="25:29" ht="15.75" customHeight="1">
      <c r="Y2433" s="60" t="s">
        <v>1964</v>
      </c>
      <c r="Z2433" s="55"/>
      <c r="AA2433" s="60"/>
      <c r="AB2433" s="61">
        <v>9.8670000000000002E-5</v>
      </c>
      <c r="AC2433" s="62">
        <v>9.8670000000000002E-5</v>
      </c>
    </row>
    <row r="2434" spans="25:29" ht="15.75" customHeight="1">
      <c r="Y2434" s="60" t="s">
        <v>988</v>
      </c>
      <c r="Z2434" s="60" t="s">
        <v>217</v>
      </c>
      <c r="AA2434" s="60"/>
      <c r="AB2434" s="61">
        <v>8.5500000000000005E-5</v>
      </c>
      <c r="AC2434" s="62">
        <v>8.5500000000000005E-5</v>
      </c>
    </row>
    <row r="2435" spans="25:29" ht="15.75" customHeight="1">
      <c r="Y2435" s="60" t="s">
        <v>1978</v>
      </c>
      <c r="Z2435" s="55"/>
      <c r="AA2435" s="60"/>
      <c r="AB2435" s="61">
        <v>8.5500000000000005E-5</v>
      </c>
      <c r="AC2435" s="62">
        <v>8.5500000000000005E-5</v>
      </c>
    </row>
    <row r="2436" spans="25:29" ht="15.75" customHeight="1">
      <c r="Y2436" s="60" t="s">
        <v>1062</v>
      </c>
      <c r="Z2436" s="60" t="s">
        <v>138</v>
      </c>
      <c r="AA2436" s="60"/>
      <c r="AB2436" s="61">
        <v>7.5099999999999996E-5</v>
      </c>
      <c r="AC2436" s="62">
        <v>7.5099999999999996E-5</v>
      </c>
    </row>
    <row r="2437" spans="25:29" ht="15.75" customHeight="1">
      <c r="Y2437" s="63"/>
      <c r="Z2437" s="64" t="s">
        <v>310</v>
      </c>
      <c r="AA2437" s="64"/>
      <c r="AB2437" s="65">
        <v>4.7899999999999999E-6</v>
      </c>
      <c r="AC2437" s="66">
        <v>4.7899999999999999E-6</v>
      </c>
    </row>
    <row r="2438" spans="25:29" ht="15.75" customHeight="1">
      <c r="Y2438" s="60" t="s">
        <v>1962</v>
      </c>
      <c r="Z2438" s="55"/>
      <c r="AA2438" s="60"/>
      <c r="AB2438" s="61">
        <v>7.9889999999999996E-5</v>
      </c>
      <c r="AC2438" s="62">
        <v>7.9889999999999996E-5</v>
      </c>
    </row>
    <row r="2439" spans="25:29" ht="15.75" customHeight="1">
      <c r="Y2439" s="60" t="s">
        <v>2098</v>
      </c>
      <c r="Z2439" s="60" t="s">
        <v>53</v>
      </c>
      <c r="AA2439" s="60"/>
      <c r="AB2439" s="61">
        <v>7.3499999999999998E-5</v>
      </c>
      <c r="AC2439" s="62">
        <v>7.3499999999999998E-5</v>
      </c>
    </row>
    <row r="2440" spans="25:29" ht="15.75" customHeight="1">
      <c r="Y2440" s="60" t="s">
        <v>2182</v>
      </c>
      <c r="Z2440" s="55"/>
      <c r="AA2440" s="60"/>
      <c r="AB2440" s="61">
        <v>7.3499999999999998E-5</v>
      </c>
      <c r="AC2440" s="62">
        <v>7.3499999999999998E-5</v>
      </c>
    </row>
    <row r="2441" spans="25:29" ht="15.75" customHeight="1">
      <c r="Y2441" s="60" t="s">
        <v>1268</v>
      </c>
      <c r="Z2441" s="60" t="s">
        <v>202</v>
      </c>
      <c r="AA2441" s="60"/>
      <c r="AB2441" s="61">
        <v>1.7120000000000002E-5</v>
      </c>
      <c r="AC2441" s="62">
        <v>1.7120000000000002E-5</v>
      </c>
    </row>
    <row r="2442" spans="25:29" ht="15.75" customHeight="1">
      <c r="Y2442" s="63"/>
      <c r="Z2442" s="64" t="s">
        <v>217</v>
      </c>
      <c r="AA2442" s="64"/>
      <c r="AB2442" s="65">
        <v>1.7100000000000002E-5</v>
      </c>
      <c r="AC2442" s="66">
        <v>1.7100000000000002E-5</v>
      </c>
    </row>
    <row r="2443" spans="25:29" ht="15.75" customHeight="1">
      <c r="Y2443" s="63"/>
      <c r="Z2443" s="64" t="s">
        <v>244</v>
      </c>
      <c r="AA2443" s="64"/>
      <c r="AB2443" s="65">
        <v>1.3560000000000001E-5</v>
      </c>
      <c r="AC2443" s="66">
        <v>1.3560000000000001E-5</v>
      </c>
    </row>
    <row r="2444" spans="25:29" ht="15.75" customHeight="1">
      <c r="Y2444" s="63"/>
      <c r="Z2444" s="64" t="s">
        <v>193</v>
      </c>
      <c r="AA2444" s="64"/>
      <c r="AB2444" s="65">
        <v>1.151E-5</v>
      </c>
      <c r="AC2444" s="66">
        <v>1.151E-5</v>
      </c>
    </row>
    <row r="2445" spans="25:29" ht="15.75" customHeight="1">
      <c r="Y2445" s="63"/>
      <c r="Z2445" s="64" t="s">
        <v>87</v>
      </c>
      <c r="AA2445" s="64"/>
      <c r="AB2445" s="65">
        <v>5.7899999999999996E-6</v>
      </c>
      <c r="AC2445" s="66">
        <v>5.7899999999999996E-6</v>
      </c>
    </row>
    <row r="2446" spans="25:29" ht="15.75" customHeight="1">
      <c r="Y2446" s="63"/>
      <c r="Z2446" s="64" t="s">
        <v>61</v>
      </c>
      <c r="AA2446" s="64"/>
      <c r="AB2446" s="65">
        <v>4.7999999999999998E-6</v>
      </c>
      <c r="AC2446" s="66">
        <v>4.7999999999999998E-6</v>
      </c>
    </row>
    <row r="2447" spans="25:29" ht="15.75" customHeight="1">
      <c r="Y2447" s="60" t="s">
        <v>1948</v>
      </c>
      <c r="Z2447" s="55"/>
      <c r="AA2447" s="60"/>
      <c r="AB2447" s="61">
        <v>6.9880000000000002E-5</v>
      </c>
      <c r="AC2447" s="62">
        <v>6.9880000000000002E-5</v>
      </c>
    </row>
    <row r="2448" spans="25:29" ht="15.75" customHeight="1">
      <c r="Y2448" s="60" t="s">
        <v>886</v>
      </c>
      <c r="Z2448" s="60" t="s">
        <v>244</v>
      </c>
      <c r="AA2448" s="60"/>
      <c r="AB2448" s="61">
        <v>6.7799999999999995E-5</v>
      </c>
      <c r="AC2448" s="62">
        <v>6.7799999999999995E-5</v>
      </c>
    </row>
    <row r="2449" spans="25:29" ht="15.75" customHeight="1">
      <c r="Y2449" s="60" t="s">
        <v>1961</v>
      </c>
      <c r="Z2449" s="55"/>
      <c r="AA2449" s="60"/>
      <c r="AB2449" s="61">
        <v>6.7799999999999995E-5</v>
      </c>
      <c r="AC2449" s="62">
        <v>6.7799999999999995E-5</v>
      </c>
    </row>
    <row r="2450" spans="25:29" ht="15.75" customHeight="1">
      <c r="Y2450" s="60" t="s">
        <v>1071</v>
      </c>
      <c r="Z2450" s="60" t="s">
        <v>244</v>
      </c>
      <c r="AA2450" s="60"/>
      <c r="AB2450" s="61">
        <v>6.7799999999999995E-5</v>
      </c>
      <c r="AC2450" s="62">
        <v>6.7799999999999995E-5</v>
      </c>
    </row>
    <row r="2451" spans="25:29" ht="15.75" customHeight="1">
      <c r="Y2451" s="60" t="s">
        <v>1957</v>
      </c>
      <c r="Z2451" s="55"/>
      <c r="AA2451" s="60"/>
      <c r="AB2451" s="61">
        <v>6.7799999999999995E-5</v>
      </c>
      <c r="AC2451" s="62">
        <v>6.7799999999999995E-5</v>
      </c>
    </row>
    <row r="2452" spans="25:29" ht="15.75" customHeight="1">
      <c r="Y2452" s="60" t="s">
        <v>1027</v>
      </c>
      <c r="Z2452" s="60" t="s">
        <v>244</v>
      </c>
      <c r="AA2452" s="60"/>
      <c r="AB2452" s="61">
        <v>6.7799999999999995E-5</v>
      </c>
      <c r="AC2452" s="62">
        <v>6.7799999999999995E-5</v>
      </c>
    </row>
    <row r="2453" spans="25:29" ht="15.75" customHeight="1">
      <c r="Y2453" s="60" t="s">
        <v>1959</v>
      </c>
      <c r="Z2453" s="55"/>
      <c r="AA2453" s="60"/>
      <c r="AB2453" s="61">
        <v>6.7799999999999995E-5</v>
      </c>
      <c r="AC2453" s="62">
        <v>6.7799999999999995E-5</v>
      </c>
    </row>
    <row r="2454" spans="25:29" ht="15.75" customHeight="1">
      <c r="Y2454" s="60" t="s">
        <v>1174</v>
      </c>
      <c r="Z2454" s="60" t="s">
        <v>244</v>
      </c>
      <c r="AA2454" s="60"/>
      <c r="AB2454" s="61">
        <v>6.3509999999999993E-5</v>
      </c>
      <c r="AC2454" s="62">
        <v>6.3509999999999993E-5</v>
      </c>
    </row>
    <row r="2455" spans="25:29" ht="15.75" customHeight="1">
      <c r="Y2455" s="60" t="s">
        <v>1963</v>
      </c>
      <c r="Z2455" s="55"/>
      <c r="AA2455" s="60"/>
      <c r="AB2455" s="61">
        <v>6.3509999999999993E-5</v>
      </c>
      <c r="AC2455" s="62">
        <v>6.3509999999999993E-5</v>
      </c>
    </row>
    <row r="2456" spans="25:29" ht="15.75" customHeight="1">
      <c r="Y2456" s="60" t="s">
        <v>2080</v>
      </c>
      <c r="Z2456" s="60" t="s">
        <v>120</v>
      </c>
      <c r="AA2456" s="60"/>
      <c r="AB2456" s="61">
        <v>5.9740000000000001E-5</v>
      </c>
      <c r="AC2456" s="62">
        <v>5.9740000000000001E-5</v>
      </c>
    </row>
    <row r="2457" spans="25:29" ht="15.75" customHeight="1">
      <c r="Y2457" s="60" t="s">
        <v>2183</v>
      </c>
      <c r="Z2457" s="55"/>
      <c r="AA2457" s="60"/>
      <c r="AB2457" s="61">
        <v>5.9740000000000001E-5</v>
      </c>
      <c r="AC2457" s="62">
        <v>5.9740000000000001E-5</v>
      </c>
    </row>
    <row r="2458" spans="25:29" ht="15.75" customHeight="1">
      <c r="Y2458" s="60" t="s">
        <v>1295</v>
      </c>
      <c r="Z2458" s="60" t="s">
        <v>193</v>
      </c>
      <c r="AA2458" s="60"/>
      <c r="AB2458" s="61">
        <v>5.7569999999999999E-5</v>
      </c>
      <c r="AC2458" s="62">
        <v>5.7569999999999999E-5</v>
      </c>
    </row>
    <row r="2459" spans="25:29" ht="15.75" customHeight="1">
      <c r="Y2459" s="60" t="s">
        <v>1983</v>
      </c>
      <c r="Z2459" s="55"/>
      <c r="AA2459" s="60"/>
      <c r="AB2459" s="61">
        <v>5.7569999999999999E-5</v>
      </c>
      <c r="AC2459" s="62">
        <v>5.7569999999999999E-5</v>
      </c>
    </row>
    <row r="2460" spans="25:29" ht="15.75" customHeight="1">
      <c r="Y2460" s="60" t="s">
        <v>1283</v>
      </c>
      <c r="Z2460" s="60" t="s">
        <v>87</v>
      </c>
      <c r="AA2460" s="60"/>
      <c r="AB2460" s="61">
        <v>4.1329999999999999E-5</v>
      </c>
      <c r="AC2460" s="62">
        <v>4.1329999999999999E-5</v>
      </c>
    </row>
    <row r="2461" spans="25:29" ht="15.75" customHeight="1">
      <c r="Y2461" s="60" t="s">
        <v>1980</v>
      </c>
      <c r="Z2461" s="55"/>
      <c r="AA2461" s="60"/>
      <c r="AB2461" s="61">
        <v>4.1329999999999999E-5</v>
      </c>
      <c r="AC2461" s="62">
        <v>4.1329999999999999E-5</v>
      </c>
    </row>
    <row r="2462" spans="25:29" ht="15.75" customHeight="1">
      <c r="Y2462" s="60" t="s">
        <v>1016</v>
      </c>
      <c r="Z2462" s="60" t="s">
        <v>138</v>
      </c>
      <c r="AA2462" s="60"/>
      <c r="AB2462" s="61">
        <v>3.7549999999999998E-5</v>
      </c>
      <c r="AC2462" s="62">
        <v>3.7549999999999998E-5</v>
      </c>
    </row>
    <row r="2463" spans="25:29" ht="15.75" customHeight="1">
      <c r="Y2463" s="60" t="s">
        <v>1971</v>
      </c>
      <c r="Z2463" s="55"/>
      <c r="AA2463" s="60"/>
      <c r="AB2463" s="61">
        <v>3.7549999999999998E-5</v>
      </c>
      <c r="AC2463" s="62">
        <v>3.7549999999999998E-5</v>
      </c>
    </row>
    <row r="2464" spans="25:29" ht="15.75" customHeight="1">
      <c r="Y2464" s="60" t="s">
        <v>1191</v>
      </c>
      <c r="Z2464" s="60" t="s">
        <v>244</v>
      </c>
      <c r="AA2464" s="60"/>
      <c r="AB2464" s="61">
        <v>3.3899999999999997E-5</v>
      </c>
      <c r="AC2464" s="62">
        <v>3.3899999999999997E-5</v>
      </c>
    </row>
    <row r="2465" spans="25:29" ht="15.75" customHeight="1">
      <c r="Y2465" s="60" t="s">
        <v>1970</v>
      </c>
      <c r="Z2465" s="55"/>
      <c r="AA2465" s="60"/>
      <c r="AB2465" s="61">
        <v>3.3899999999999997E-5</v>
      </c>
      <c r="AC2465" s="62">
        <v>3.3899999999999997E-5</v>
      </c>
    </row>
    <row r="2466" spans="25:29" ht="15.75" customHeight="1">
      <c r="Y2466" s="60" t="s">
        <v>883</v>
      </c>
      <c r="Z2466" s="60" t="s">
        <v>53</v>
      </c>
      <c r="AA2466" s="60"/>
      <c r="AB2466" s="61">
        <v>2.0679999999999999E-5</v>
      </c>
      <c r="AC2466" s="62">
        <v>2.0679999999999999E-5</v>
      </c>
    </row>
    <row r="2467" spans="25:29" ht="15.75" customHeight="1">
      <c r="Y2467" s="63"/>
      <c r="Z2467" s="64" t="s">
        <v>138</v>
      </c>
      <c r="AA2467" s="64"/>
      <c r="AB2467" s="65">
        <v>1.149E-5</v>
      </c>
      <c r="AC2467" s="66">
        <v>1.149E-5</v>
      </c>
    </row>
    <row r="2468" spans="25:29" ht="15.75" customHeight="1">
      <c r="Y2468" s="60" t="s">
        <v>1979</v>
      </c>
      <c r="Z2468" s="55"/>
      <c r="AA2468" s="60"/>
      <c r="AB2468" s="61">
        <v>3.2169999999999999E-5</v>
      </c>
      <c r="AC2468" s="62">
        <v>3.2169999999999999E-5</v>
      </c>
    </row>
    <row r="2469" spans="25:29" ht="15.75" customHeight="1">
      <c r="Y2469" s="60" t="s">
        <v>1133</v>
      </c>
      <c r="Z2469" s="60" t="s">
        <v>202</v>
      </c>
      <c r="AA2469" s="60"/>
      <c r="AB2469" s="61">
        <v>2.1399999999999998E-5</v>
      </c>
      <c r="AC2469" s="62">
        <v>2.1399999999999998E-5</v>
      </c>
    </row>
    <row r="2470" spans="25:29" ht="15.75" customHeight="1">
      <c r="Y2470" s="60" t="s">
        <v>1946</v>
      </c>
      <c r="Z2470" s="55"/>
      <c r="AA2470" s="60"/>
      <c r="AB2470" s="61">
        <v>2.1399999999999998E-5</v>
      </c>
      <c r="AC2470" s="62">
        <v>2.1399999999999998E-5</v>
      </c>
    </row>
    <row r="2471" spans="25:29" ht="15.75" customHeight="1">
      <c r="Y2471" s="60" t="s">
        <v>1324</v>
      </c>
      <c r="Z2471" s="60" t="s">
        <v>244</v>
      </c>
      <c r="AA2471" s="60"/>
      <c r="AB2471" s="61">
        <v>1.0169999999999999E-5</v>
      </c>
      <c r="AC2471" s="62">
        <v>1.0169999999999999E-5</v>
      </c>
    </row>
    <row r="2472" spans="25:29" ht="15.75" customHeight="1">
      <c r="Y2472" s="60" t="s">
        <v>1977</v>
      </c>
      <c r="Z2472" s="55"/>
      <c r="AA2472" s="60"/>
      <c r="AB2472" s="61">
        <v>1.0169999999999999E-5</v>
      </c>
      <c r="AC2472" s="62">
        <v>1.0169999999999999E-5</v>
      </c>
    </row>
    <row r="2473" spans="25:29" ht="15.75" customHeight="1">
      <c r="Y2473" s="60" t="s">
        <v>2085</v>
      </c>
      <c r="Z2473" s="60" t="s">
        <v>167</v>
      </c>
      <c r="AA2473" s="60"/>
      <c r="AB2473" s="61">
        <v>8.7300000000000011E-6</v>
      </c>
      <c r="AC2473" s="62">
        <v>8.7300000000000011E-6</v>
      </c>
    </row>
    <row r="2474" spans="25:29" ht="15.75" customHeight="1">
      <c r="Y2474" s="60" t="s">
        <v>2184</v>
      </c>
      <c r="Z2474" s="55"/>
      <c r="AA2474" s="60"/>
      <c r="AB2474" s="61">
        <v>8.7300000000000011E-6</v>
      </c>
      <c r="AC2474" s="62">
        <v>8.7300000000000011E-6</v>
      </c>
    </row>
    <row r="2475" spans="25:29" ht="15.75" customHeight="1">
      <c r="Y2475" s="60" t="s">
        <v>1081</v>
      </c>
      <c r="Z2475" s="60" t="s">
        <v>217</v>
      </c>
      <c r="AA2475" s="60"/>
      <c r="AB2475" s="61">
        <v>6.8399999999999997E-6</v>
      </c>
      <c r="AC2475" s="62">
        <v>6.8399999999999997E-6</v>
      </c>
    </row>
    <row r="2476" spans="25:29" ht="15.75" customHeight="1">
      <c r="Y2476" s="60" t="s">
        <v>1982</v>
      </c>
      <c r="Z2476" s="55"/>
      <c r="AA2476" s="60"/>
      <c r="AB2476" s="61">
        <v>6.8399999999999997E-6</v>
      </c>
      <c r="AC2476" s="62">
        <v>6.8399999999999997E-6</v>
      </c>
    </row>
    <row r="2477" spans="25:29" ht="15.75" customHeight="1">
      <c r="Y2477" s="67" t="s">
        <v>1481</v>
      </c>
      <c r="Z2477" s="68"/>
      <c r="AA2477" s="67">
        <v>66.042000000000002</v>
      </c>
      <c r="AB2477" s="69">
        <v>921.23697510820023</v>
      </c>
      <c r="AC2477" s="70">
        <v>987.27897510820083</v>
      </c>
    </row>
  </sheetData>
  <mergeCells count="6">
    <mergeCell ref="B1:K1"/>
    <mergeCell ref="N1:V1"/>
    <mergeCell ref="Y1:AC1"/>
    <mergeCell ref="AF1:AJ1"/>
    <mergeCell ref="H29:K29"/>
    <mergeCell ref="S29:V29"/>
  </mergeCells>
  <pageMargins left="0.7" right="0.7" top="0.75" bottom="0.75" header="0" footer="0"/>
  <pageSetup orientation="landscape"/>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About</vt:lpstr>
      <vt:lpstr>Company scoping</vt:lpstr>
      <vt:lpstr>Company information</vt:lpstr>
      <vt:lpstr>Energy estimates</vt:lpstr>
      <vt:lpstr>Emissions estimates</vt:lpstr>
      <vt:lpstr>F&amp;F emissions</vt:lpstr>
      <vt:lpstr>F&amp;F emissions analysis</vt:lpstr>
      <vt:lpstr>Creditor data</vt:lpstr>
      <vt:lpstr>Investor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Ward Warmerdam</dc:creator>
  <cp:lastModifiedBy>Johanna Fornberg</cp:lastModifiedBy>
  <dcterms:created xsi:type="dcterms:W3CDTF">2020-04-06T14:49:06Z</dcterms:created>
  <dcterms:modified xsi:type="dcterms:W3CDTF">2024-06-13T16:00:21Z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0x0101007C691F6411F1284ABD5AC37058844C22</vt:lpwstr>
  </property>
  <property fmtid="{D5CDD505-2E9C-101B-9397-08002B2CF9AE}" pid="3" name="MediaServiceImageTags">
    <vt:lpwstr/>
  </property>
</Properties>
</file>