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ostco\Desktop\"/>
    </mc:Choice>
  </mc:AlternateContent>
  <xr:revisionPtr revIDLastSave="0" documentId="13_ncr:1_{4BE9B730-FD52-455F-9FAF-CBB9DAECC511}" xr6:coauthVersionLast="45" xr6:coauthVersionMax="45" xr10:uidLastSave="{00000000-0000-0000-0000-000000000000}"/>
  <bookViews>
    <workbookView xWindow="-110" yWindow="-110" windowWidth="19420" windowHeight="10420" tabRatio="500" activeTab="4" xr2:uid="{00000000-000D-0000-FFFF-FFFF00000000}"/>
  </bookViews>
  <sheets>
    <sheet name="3月" sheetId="3" r:id="rId1"/>
    <sheet name="4月" sheetId="4" r:id="rId2"/>
    <sheet name="5月" sheetId="5" r:id="rId3"/>
    <sheet name="6月" sheetId="6" r:id="rId4"/>
    <sheet name="9月" sheetId="7" r:id="rId5"/>
  </sheets>
  <calcPr calcId="18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0" i="7" l="1"/>
  <c r="C10" i="7"/>
  <c r="C11" i="7" l="1"/>
  <c r="E22" i="6"/>
  <c r="E11" i="6" l="1"/>
  <c r="C22" i="6"/>
  <c r="C7" i="6"/>
  <c r="C11" i="6" s="1"/>
  <c r="C12" i="6" s="1"/>
  <c r="E12" i="5"/>
  <c r="C23" i="6" l="1"/>
  <c r="E24" i="5"/>
  <c r="C25" i="5" s="1"/>
  <c r="C24" i="5"/>
  <c r="C7" i="5" l="1"/>
  <c r="C12" i="5" s="1"/>
  <c r="C7" i="4" l="1"/>
</calcChain>
</file>

<file path=xl/sharedStrings.xml><?xml version="1.0" encoding="utf-8"?>
<sst xmlns="http://schemas.openxmlformats.org/spreadsheetml/2006/main" count="218" uniqueCount="30">
  <si>
    <t>閱野文創股份有限公司 薪資條</t>
    <phoneticPr fontId="2" type="noConversion"/>
  </si>
  <si>
    <t>工號</t>
    <phoneticPr fontId="2" type="noConversion"/>
  </si>
  <si>
    <t>RV2020001</t>
    <phoneticPr fontId="2" type="noConversion"/>
  </si>
  <si>
    <t>年份</t>
    <phoneticPr fontId="2" type="noConversion"/>
  </si>
  <si>
    <t>姓名</t>
    <phoneticPr fontId="2" type="noConversion"/>
  </si>
  <si>
    <t>月份</t>
    <phoneticPr fontId="2" type="noConversion"/>
  </si>
  <si>
    <t>應發項目</t>
    <phoneticPr fontId="2" type="noConversion"/>
  </si>
  <si>
    <t>應扣項目</t>
    <phoneticPr fontId="2" type="noConversion"/>
  </si>
  <si>
    <t>本薪</t>
    <phoneticPr fontId="2" type="noConversion"/>
  </si>
  <si>
    <t>勞保</t>
    <phoneticPr fontId="2" type="noConversion"/>
  </si>
  <si>
    <t>事假</t>
    <phoneticPr fontId="2" type="noConversion"/>
  </si>
  <si>
    <t>伙食津貼</t>
    <phoneticPr fontId="2" type="noConversion"/>
  </si>
  <si>
    <t>健保</t>
    <phoneticPr fontId="2" type="noConversion"/>
  </si>
  <si>
    <t>病假</t>
    <phoneticPr fontId="2" type="noConversion"/>
  </si>
  <si>
    <t>勞退金</t>
    <phoneticPr fontId="2" type="noConversion"/>
  </si>
  <si>
    <t>小計</t>
    <phoneticPr fontId="2" type="noConversion"/>
  </si>
  <si>
    <t>合計</t>
    <phoneticPr fontId="2" type="noConversion"/>
  </si>
  <si>
    <t>張妃雅</t>
    <phoneticPr fontId="2" type="noConversion"/>
  </si>
  <si>
    <t>范晴雯</t>
    <phoneticPr fontId="2" type="noConversion"/>
  </si>
  <si>
    <t>RV2020002</t>
    <phoneticPr fontId="2" type="noConversion"/>
  </si>
  <si>
    <t>補3月薪資</t>
    <phoneticPr fontId="2" type="noConversion"/>
  </si>
  <si>
    <t>3/5-3/31</t>
    <phoneticPr fontId="2" type="noConversion"/>
  </si>
  <si>
    <t>補4月手續費</t>
    <phoneticPr fontId="2" type="noConversion"/>
  </si>
  <si>
    <r>
      <rPr>
        <sz val="10"/>
        <color theme="1"/>
        <rFont val="細明體"/>
        <family val="3"/>
        <charset val="136"/>
      </rPr>
      <t>補收</t>
    </r>
    <r>
      <rPr>
        <sz val="10"/>
        <color theme="1"/>
        <rFont val="Apple LiGothic Medium"/>
        <family val="1"/>
      </rPr>
      <t>2~4</t>
    </r>
    <r>
      <rPr>
        <sz val="10"/>
        <color theme="1"/>
        <rFont val="細明體"/>
        <family val="3"/>
        <charset val="136"/>
      </rPr>
      <t>月兩位眷屬健保費</t>
    </r>
    <phoneticPr fontId="2" type="noConversion"/>
  </si>
  <si>
    <t>3066=(1533-511)*3</t>
    <phoneticPr fontId="2" type="noConversion"/>
  </si>
  <si>
    <t>說明</t>
    <phoneticPr fontId="2" type="noConversion"/>
  </si>
  <si>
    <t>RV2020003</t>
    <phoneticPr fontId="2" type="noConversion"/>
  </si>
  <si>
    <t>張高揚</t>
    <phoneticPr fontId="2" type="noConversion"/>
  </si>
  <si>
    <t>9月</t>
    <phoneticPr fontId="2" type="noConversion"/>
  </si>
  <si>
    <t>閱野文創股份有限公司-薪資條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</si>
</sst>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76" formatCode="_-* #,##0_-;\-* #,##0_-;_-* &quot;-&quot;??_-;_-@_-"/>
  </numFmts>
  <fonts count="1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Apple LiGothic Medium"/>
      <family val="1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  <font>
      <sz val="12"/>
      <color theme="1"/>
      <name val="細明體"/>
      <family val="3"/>
      <charset val="136"/>
    </font>
    <font>
      <sz val="11"/>
      <color theme="1"/>
      <name val="Apple LiGothic Medium"/>
      <family val="1"/>
    </font>
    <font>
      <sz val="10"/>
      <color theme="1"/>
      <name val="Apple LiGothic Medium"/>
      <family val="1"/>
    </font>
    <font>
      <sz val="10"/>
      <color theme="1"/>
      <name val="細明體"/>
      <family val="3"/>
      <charset val="136"/>
    </font>
    <font>
      <sz val="16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2">
    <xf numFmtId="0" fontId="0" fillId="0" borderId="0" xfId="0"/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8" xfId="0" applyBorder="1"/>
    <xf numFmtId="0" fontId="3" fillId="0" borderId="10" xfId="0" applyFont="1" applyBorder="1" applyAlignment="1">
      <alignment horizontal="center" vertical="center"/>
    </xf>
    <xf numFmtId="176" fontId="3" fillId="0" borderId="5" xfId="1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3" fontId="3" fillId="0" borderId="5" xfId="0" applyNumberFormat="1" applyFont="1" applyBorder="1" applyAlignment="1">
      <alignment horizontal="center" vertical="center"/>
    </xf>
    <xf numFmtId="3" fontId="3" fillId="0" borderId="8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right" vertical="center"/>
    </xf>
    <xf numFmtId="0" fontId="3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6" fillId="0" borderId="9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3" fontId="3" fillId="0" borderId="11" xfId="0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3" fontId="3" fillId="0" borderId="6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176" fontId="10" fillId="0" borderId="5" xfId="1" applyNumberFormat="1" applyFont="1" applyBorder="1" applyAlignment="1">
      <alignment horizontal="center" vertical="center"/>
    </xf>
    <xf numFmtId="3" fontId="10" fillId="0" borderId="8" xfId="0" applyNumberFormat="1" applyFont="1" applyBorder="1" applyAlignment="1">
      <alignment horizontal="center" vertical="center"/>
    </xf>
    <xf numFmtId="0" fontId="10" fillId="0" borderId="8" xfId="0" applyFont="1" applyBorder="1"/>
    <xf numFmtId="0" fontId="10" fillId="0" borderId="5" xfId="0" applyFont="1" applyBorder="1" applyAlignment="1">
      <alignment horizontal="right" vertical="center"/>
    </xf>
    <xf numFmtId="3" fontId="10" fillId="0" borderId="5" xfId="0" applyNumberFormat="1" applyFont="1" applyBorder="1" applyAlignment="1">
      <alignment horizontal="center" vertical="center"/>
    </xf>
    <xf numFmtId="3" fontId="10" fillId="0" borderId="6" xfId="0" applyNumberFormat="1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3" fontId="10" fillId="0" borderId="11" xfId="0" applyNumberFormat="1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</cellXfs>
  <cellStyles count="4">
    <cellStyle name="一般" xfId="0" builtinId="0"/>
    <cellStyle name="千分位" xfId="1" builtinId="3"/>
    <cellStyle name="已瀏覽過的超連結" xfId="3" builtinId="9" hidden="1"/>
    <cellStyle name="超連結" xfId="2" builtinId="8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5"/>
  <sheetViews>
    <sheetView topLeftCell="A12" zoomScale="86" workbookViewId="0">
      <selection activeCell="I15" sqref="I15:N25"/>
    </sheetView>
  </sheetViews>
  <sheetFormatPr defaultColWidth="11" defaultRowHeight="34" customHeight="1"/>
  <cols>
    <col min="2" max="2" width="13.453125" bestFit="1" customWidth="1"/>
    <col min="3" max="3" width="22.36328125" customWidth="1"/>
    <col min="4" max="4" width="11.6328125" customWidth="1"/>
    <col min="5" max="5" width="15.453125" customWidth="1"/>
    <col min="7" max="7" width="17" customWidth="1"/>
    <col min="8" max="8" width="13.08984375" customWidth="1"/>
    <col min="9" max="9" width="15.6328125" customWidth="1"/>
    <col min="10" max="10" width="23.6328125" customWidth="1"/>
    <col min="12" max="12" width="14.453125" customWidth="1"/>
    <col min="14" max="14" width="18.453125" customWidth="1"/>
  </cols>
  <sheetData>
    <row r="1" spans="2:14" ht="34" customHeight="1">
      <c r="C1">
        <v>35000</v>
      </c>
      <c r="J1">
        <v>36000</v>
      </c>
    </row>
    <row r="2" spans="2:14" ht="34" customHeight="1" thickBot="1"/>
    <row r="3" spans="2:14" ht="34" customHeight="1">
      <c r="B3" s="26" t="s">
        <v>0</v>
      </c>
      <c r="C3" s="27"/>
      <c r="D3" s="27"/>
      <c r="E3" s="27"/>
      <c r="F3" s="27"/>
      <c r="G3" s="28"/>
      <c r="I3" s="26" t="s">
        <v>0</v>
      </c>
      <c r="J3" s="27"/>
      <c r="K3" s="27"/>
      <c r="L3" s="27"/>
      <c r="M3" s="27"/>
      <c r="N3" s="28"/>
    </row>
    <row r="4" spans="2:14" ht="34" customHeight="1">
      <c r="B4" s="2" t="s">
        <v>1</v>
      </c>
      <c r="C4" s="21" t="s">
        <v>19</v>
      </c>
      <c r="D4" s="21"/>
      <c r="E4" s="1" t="s">
        <v>3</v>
      </c>
      <c r="F4" s="23">
        <v>2020</v>
      </c>
      <c r="G4" s="25"/>
      <c r="I4" s="2" t="s">
        <v>1</v>
      </c>
      <c r="J4" s="21" t="s">
        <v>2</v>
      </c>
      <c r="K4" s="21"/>
      <c r="L4" s="1" t="s">
        <v>3</v>
      </c>
      <c r="M4" s="23">
        <v>2020</v>
      </c>
      <c r="N4" s="25"/>
    </row>
    <row r="5" spans="2:14" ht="34" customHeight="1">
      <c r="B5" s="2" t="s">
        <v>4</v>
      </c>
      <c r="C5" s="21" t="s">
        <v>18</v>
      </c>
      <c r="D5" s="21"/>
      <c r="E5" s="1" t="s">
        <v>5</v>
      </c>
      <c r="F5" s="23">
        <v>3</v>
      </c>
      <c r="G5" s="25"/>
      <c r="I5" s="2" t="s">
        <v>4</v>
      </c>
      <c r="J5" s="21" t="s">
        <v>17</v>
      </c>
      <c r="K5" s="21"/>
      <c r="L5" s="1" t="s">
        <v>5</v>
      </c>
      <c r="M5" s="23">
        <v>3</v>
      </c>
      <c r="N5" s="25"/>
    </row>
    <row r="6" spans="2:14" ht="34" customHeight="1">
      <c r="B6" s="29" t="s">
        <v>6</v>
      </c>
      <c r="C6" s="21"/>
      <c r="D6" s="21" t="s">
        <v>7</v>
      </c>
      <c r="E6" s="21"/>
      <c r="F6" s="21"/>
      <c r="G6" s="22"/>
      <c r="I6" s="29" t="s">
        <v>6</v>
      </c>
      <c r="J6" s="21"/>
      <c r="K6" s="21" t="s">
        <v>7</v>
      </c>
      <c r="L6" s="21"/>
      <c r="M6" s="21"/>
      <c r="N6" s="22"/>
    </row>
    <row r="7" spans="2:14" ht="34" customHeight="1">
      <c r="B7" s="2" t="s">
        <v>8</v>
      </c>
      <c r="C7" s="5">
        <v>28684</v>
      </c>
      <c r="D7" s="1" t="s">
        <v>9</v>
      </c>
      <c r="E7" s="1">
        <v>733</v>
      </c>
      <c r="F7" s="1" t="s">
        <v>10</v>
      </c>
      <c r="G7" s="9">
        <v>2823</v>
      </c>
      <c r="I7" s="2" t="s">
        <v>8</v>
      </c>
      <c r="J7" s="5">
        <v>28684</v>
      </c>
      <c r="K7" s="1" t="s">
        <v>9</v>
      </c>
      <c r="L7" s="1">
        <v>733</v>
      </c>
      <c r="M7" s="1" t="s">
        <v>10</v>
      </c>
      <c r="N7" s="3"/>
    </row>
    <row r="8" spans="2:14" ht="34" customHeight="1">
      <c r="B8" s="2" t="s">
        <v>11</v>
      </c>
      <c r="C8" s="5">
        <v>1800</v>
      </c>
      <c r="D8" s="1" t="s">
        <v>12</v>
      </c>
      <c r="E8" s="1">
        <v>335</v>
      </c>
      <c r="F8" s="1" t="s">
        <v>13</v>
      </c>
      <c r="G8" s="3"/>
      <c r="I8" s="2" t="s">
        <v>11</v>
      </c>
      <c r="J8" s="5">
        <v>1800</v>
      </c>
      <c r="K8" s="1" t="s">
        <v>12</v>
      </c>
      <c r="L8" s="1">
        <v>335</v>
      </c>
      <c r="M8" s="1" t="s">
        <v>13</v>
      </c>
      <c r="N8" s="3"/>
    </row>
    <row r="9" spans="2:14" ht="34" customHeight="1">
      <c r="B9" s="2"/>
      <c r="C9" s="1"/>
      <c r="D9" s="1" t="s">
        <v>14</v>
      </c>
      <c r="E9" s="1"/>
      <c r="F9" s="1"/>
      <c r="G9" s="3"/>
      <c r="I9" s="2"/>
      <c r="J9" s="1"/>
      <c r="K9" s="1" t="s">
        <v>14</v>
      </c>
      <c r="L9" s="1"/>
      <c r="M9" s="1"/>
      <c r="N9" s="3"/>
    </row>
    <row r="10" spans="2:14" ht="34" customHeight="1">
      <c r="B10" s="2"/>
      <c r="C10" s="1"/>
      <c r="D10" s="1"/>
      <c r="E10" s="1"/>
      <c r="F10" s="1"/>
      <c r="G10" s="3"/>
      <c r="I10" s="2"/>
      <c r="J10" s="1"/>
      <c r="K10" s="1"/>
      <c r="L10" s="1"/>
      <c r="M10" s="1"/>
      <c r="N10" s="3"/>
    </row>
    <row r="11" spans="2:14" ht="34" customHeight="1">
      <c r="B11" s="2"/>
      <c r="C11" s="1"/>
      <c r="D11" s="1"/>
      <c r="E11" s="1"/>
      <c r="F11" s="1"/>
      <c r="G11" s="3"/>
      <c r="I11" s="2"/>
      <c r="J11" s="1"/>
      <c r="K11" s="1"/>
      <c r="L11" s="1"/>
      <c r="M11" s="1"/>
      <c r="N11" s="3"/>
    </row>
    <row r="12" spans="2:14" ht="34" customHeight="1">
      <c r="B12" s="2" t="s">
        <v>15</v>
      </c>
      <c r="C12" s="8">
        <v>30484</v>
      </c>
      <c r="D12" s="1" t="s">
        <v>15</v>
      </c>
      <c r="E12" s="30">
        <v>3891</v>
      </c>
      <c r="F12" s="24"/>
      <c r="G12" s="25"/>
      <c r="I12" s="2" t="s">
        <v>15</v>
      </c>
      <c r="J12" s="8">
        <v>30484</v>
      </c>
      <c r="K12" s="1" t="s">
        <v>15</v>
      </c>
      <c r="L12" s="23">
        <v>1068</v>
      </c>
      <c r="M12" s="24"/>
      <c r="N12" s="25"/>
    </row>
    <row r="13" spans="2:14" ht="34" customHeight="1" thickBot="1">
      <c r="B13" s="4" t="s">
        <v>16</v>
      </c>
      <c r="C13" s="18">
        <v>26593</v>
      </c>
      <c r="D13" s="19"/>
      <c r="E13" s="19"/>
      <c r="F13" s="19"/>
      <c r="G13" s="20"/>
      <c r="I13" s="4" t="s">
        <v>16</v>
      </c>
      <c r="J13" s="18">
        <v>29416</v>
      </c>
      <c r="K13" s="19"/>
      <c r="L13" s="19"/>
      <c r="M13" s="19"/>
      <c r="N13" s="20"/>
    </row>
    <row r="14" spans="2:14" ht="34" customHeight="1" thickBot="1"/>
    <row r="15" spans="2:14" ht="34" customHeight="1">
      <c r="B15" s="26" t="s">
        <v>0</v>
      </c>
      <c r="C15" s="27"/>
      <c r="D15" s="27"/>
      <c r="E15" s="27"/>
      <c r="F15" s="27"/>
      <c r="G15" s="28"/>
      <c r="I15" s="26" t="s">
        <v>0</v>
      </c>
      <c r="J15" s="27"/>
      <c r="K15" s="27"/>
      <c r="L15" s="27"/>
      <c r="M15" s="27"/>
      <c r="N15" s="28"/>
    </row>
    <row r="16" spans="2:14" ht="34" customHeight="1">
      <c r="B16" s="2" t="s">
        <v>1</v>
      </c>
      <c r="C16" s="21" t="s">
        <v>19</v>
      </c>
      <c r="D16" s="21"/>
      <c r="E16" s="1" t="s">
        <v>3</v>
      </c>
      <c r="F16" s="23">
        <v>2020</v>
      </c>
      <c r="G16" s="25"/>
      <c r="I16" s="2" t="s">
        <v>1</v>
      </c>
      <c r="J16" s="21" t="s">
        <v>2</v>
      </c>
      <c r="K16" s="21"/>
      <c r="L16" s="1" t="s">
        <v>3</v>
      </c>
      <c r="M16" s="23">
        <v>2020</v>
      </c>
      <c r="N16" s="25"/>
    </row>
    <row r="17" spans="2:14" ht="34" customHeight="1">
      <c r="B17" s="2" t="s">
        <v>4</v>
      </c>
      <c r="C17" s="21" t="s">
        <v>18</v>
      </c>
      <c r="D17" s="21"/>
      <c r="E17" s="1" t="s">
        <v>5</v>
      </c>
      <c r="F17" s="23" t="s">
        <v>21</v>
      </c>
      <c r="G17" s="25"/>
      <c r="I17" s="2" t="s">
        <v>4</v>
      </c>
      <c r="J17" s="21" t="s">
        <v>17</v>
      </c>
      <c r="K17" s="21"/>
      <c r="L17" s="1" t="s">
        <v>5</v>
      </c>
      <c r="M17" s="23" t="s">
        <v>21</v>
      </c>
      <c r="N17" s="25"/>
    </row>
    <row r="18" spans="2:14" ht="34" customHeight="1">
      <c r="B18" s="29" t="s">
        <v>6</v>
      </c>
      <c r="C18" s="21"/>
      <c r="D18" s="21" t="s">
        <v>7</v>
      </c>
      <c r="E18" s="21"/>
      <c r="F18" s="21"/>
      <c r="G18" s="22"/>
      <c r="I18" s="29" t="s">
        <v>6</v>
      </c>
      <c r="J18" s="21"/>
      <c r="K18" s="21" t="s">
        <v>7</v>
      </c>
      <c r="L18" s="21"/>
      <c r="M18" s="21"/>
      <c r="N18" s="22"/>
    </row>
    <row r="19" spans="2:14" ht="34" customHeight="1">
      <c r="B19" s="2" t="s">
        <v>8</v>
      </c>
      <c r="C19" s="5">
        <v>29556</v>
      </c>
      <c r="D19" s="1" t="s">
        <v>9</v>
      </c>
      <c r="E19" s="1">
        <v>733</v>
      </c>
      <c r="F19" s="1" t="s">
        <v>10</v>
      </c>
      <c r="G19" s="9">
        <v>2902</v>
      </c>
      <c r="I19" s="2" t="s">
        <v>8</v>
      </c>
      <c r="J19" s="5">
        <v>29556</v>
      </c>
      <c r="K19" s="1" t="s">
        <v>9</v>
      </c>
      <c r="L19" s="1">
        <v>733</v>
      </c>
      <c r="M19" s="1" t="s">
        <v>10</v>
      </c>
      <c r="N19" s="3"/>
    </row>
    <row r="20" spans="2:14" ht="34" customHeight="1">
      <c r="B20" s="2" t="s">
        <v>11</v>
      </c>
      <c r="C20" s="5">
        <v>1800</v>
      </c>
      <c r="D20" s="1" t="s">
        <v>12</v>
      </c>
      <c r="E20" s="1">
        <v>335</v>
      </c>
      <c r="F20" s="1" t="s">
        <v>13</v>
      </c>
      <c r="G20" s="3"/>
      <c r="I20" s="2" t="s">
        <v>11</v>
      </c>
      <c r="J20" s="5">
        <v>1800</v>
      </c>
      <c r="K20" s="1" t="s">
        <v>12</v>
      </c>
      <c r="L20" s="1">
        <v>335</v>
      </c>
      <c r="M20" s="1" t="s">
        <v>13</v>
      </c>
      <c r="N20" s="3"/>
    </row>
    <row r="21" spans="2:14" ht="34" customHeight="1">
      <c r="B21" s="2"/>
      <c r="C21" s="1"/>
      <c r="D21" s="1" t="s">
        <v>14</v>
      </c>
      <c r="E21" s="1"/>
      <c r="F21" s="1"/>
      <c r="G21" s="3"/>
      <c r="I21" s="2"/>
      <c r="J21" s="1"/>
      <c r="K21" s="1" t="s">
        <v>14</v>
      </c>
      <c r="L21" s="1"/>
      <c r="M21" s="1"/>
      <c r="N21" s="3"/>
    </row>
    <row r="22" spans="2:14" ht="34" customHeight="1">
      <c r="B22" s="2"/>
      <c r="C22" s="1"/>
      <c r="D22" s="1"/>
      <c r="E22" s="1"/>
      <c r="F22" s="1"/>
      <c r="G22" s="3"/>
      <c r="I22" s="2"/>
      <c r="J22" s="1"/>
      <c r="K22" s="1"/>
      <c r="L22" s="1"/>
      <c r="M22" s="1"/>
      <c r="N22" s="3"/>
    </row>
    <row r="23" spans="2:14" ht="34" customHeight="1">
      <c r="B23" s="2"/>
      <c r="C23" s="1"/>
      <c r="D23" s="1"/>
      <c r="E23" s="1"/>
      <c r="F23" s="1"/>
      <c r="G23" s="3"/>
      <c r="I23" s="2"/>
      <c r="J23" s="1"/>
      <c r="K23" s="1"/>
      <c r="L23" s="1"/>
      <c r="M23" s="1"/>
      <c r="N23" s="3"/>
    </row>
    <row r="24" spans="2:14" ht="34" customHeight="1">
      <c r="B24" s="2" t="s">
        <v>15</v>
      </c>
      <c r="C24" s="8">
        <v>31356</v>
      </c>
      <c r="D24" s="1" t="s">
        <v>15</v>
      </c>
      <c r="E24" s="30">
        <v>3970</v>
      </c>
      <c r="F24" s="24"/>
      <c r="G24" s="25"/>
      <c r="I24" s="2" t="s">
        <v>15</v>
      </c>
      <c r="J24" s="8">
        <v>31356</v>
      </c>
      <c r="K24" s="1" t="s">
        <v>15</v>
      </c>
      <c r="L24" s="23">
        <v>1068</v>
      </c>
      <c r="M24" s="24"/>
      <c r="N24" s="25"/>
    </row>
    <row r="25" spans="2:14" ht="34" customHeight="1" thickBot="1">
      <c r="B25" s="4" t="s">
        <v>16</v>
      </c>
      <c r="C25" s="18">
        <v>27386</v>
      </c>
      <c r="D25" s="19"/>
      <c r="E25" s="19"/>
      <c r="F25" s="19"/>
      <c r="G25" s="20"/>
      <c r="I25" s="4" t="s">
        <v>16</v>
      </c>
      <c r="J25" s="18">
        <v>30288</v>
      </c>
      <c r="K25" s="19"/>
      <c r="L25" s="19"/>
      <c r="M25" s="19"/>
      <c r="N25" s="20"/>
    </row>
  </sheetData>
  <mergeCells count="36">
    <mergeCell ref="F17:G17"/>
    <mergeCell ref="B3:G3"/>
    <mergeCell ref="C4:D4"/>
    <mergeCell ref="F4:G4"/>
    <mergeCell ref="C5:D5"/>
    <mergeCell ref="F5:G5"/>
    <mergeCell ref="B6:C6"/>
    <mergeCell ref="D6:G6"/>
    <mergeCell ref="B18:C18"/>
    <mergeCell ref="D18:G18"/>
    <mergeCell ref="E24:G24"/>
    <mergeCell ref="C25:G25"/>
    <mergeCell ref="I3:N3"/>
    <mergeCell ref="J4:K4"/>
    <mergeCell ref="M4:N4"/>
    <mergeCell ref="J5:K5"/>
    <mergeCell ref="M5:N5"/>
    <mergeCell ref="I6:J6"/>
    <mergeCell ref="E12:G12"/>
    <mergeCell ref="C13:G13"/>
    <mergeCell ref="B15:G15"/>
    <mergeCell ref="C16:D16"/>
    <mergeCell ref="F16:G16"/>
    <mergeCell ref="C17:D17"/>
    <mergeCell ref="J25:N25"/>
    <mergeCell ref="K6:N6"/>
    <mergeCell ref="L12:N12"/>
    <mergeCell ref="J13:N13"/>
    <mergeCell ref="I15:N15"/>
    <mergeCell ref="J16:K16"/>
    <mergeCell ref="M16:N16"/>
    <mergeCell ref="J17:K17"/>
    <mergeCell ref="M17:N17"/>
    <mergeCell ref="I18:J18"/>
    <mergeCell ref="K18:N18"/>
    <mergeCell ref="L24:N24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25"/>
  <sheetViews>
    <sheetView zoomScale="83" workbookViewId="0">
      <selection activeCell="L21" sqref="L21"/>
    </sheetView>
  </sheetViews>
  <sheetFormatPr defaultColWidth="11" defaultRowHeight="34" customHeight="1"/>
  <cols>
    <col min="2" max="2" width="13.453125" bestFit="1" customWidth="1"/>
    <col min="3" max="3" width="22.36328125" customWidth="1"/>
    <col min="4" max="4" width="11.6328125" customWidth="1"/>
    <col min="5" max="5" width="15.453125" customWidth="1"/>
    <col min="7" max="7" width="17" customWidth="1"/>
  </cols>
  <sheetData>
    <row r="2" spans="2:7" ht="34" customHeight="1" thickBot="1"/>
    <row r="3" spans="2:7" ht="34" customHeight="1">
      <c r="B3" s="26" t="s">
        <v>0</v>
      </c>
      <c r="C3" s="27"/>
      <c r="D3" s="27"/>
      <c r="E3" s="27"/>
      <c r="F3" s="27"/>
      <c r="G3" s="28"/>
    </row>
    <row r="4" spans="2:7" ht="34" customHeight="1">
      <c r="B4" s="2" t="s">
        <v>1</v>
      </c>
      <c r="C4" s="21" t="s">
        <v>19</v>
      </c>
      <c r="D4" s="21"/>
      <c r="E4" s="1" t="s">
        <v>3</v>
      </c>
      <c r="F4" s="23">
        <v>2020</v>
      </c>
      <c r="G4" s="25"/>
    </row>
    <row r="5" spans="2:7" ht="34" customHeight="1">
      <c r="B5" s="2" t="s">
        <v>4</v>
      </c>
      <c r="C5" s="21" t="s">
        <v>18</v>
      </c>
      <c r="D5" s="21"/>
      <c r="E5" s="1" t="s">
        <v>5</v>
      </c>
      <c r="F5" s="23">
        <v>4</v>
      </c>
      <c r="G5" s="25"/>
    </row>
    <row r="6" spans="2:7" ht="34" customHeight="1">
      <c r="B6" s="29" t="s">
        <v>6</v>
      </c>
      <c r="C6" s="21"/>
      <c r="D6" s="21" t="s">
        <v>7</v>
      </c>
      <c r="E6" s="21"/>
      <c r="F6" s="21"/>
      <c r="G6" s="22"/>
    </row>
    <row r="7" spans="2:7" ht="34" customHeight="1">
      <c r="B7" s="2" t="s">
        <v>8</v>
      </c>
      <c r="C7" s="5">
        <f>36000-C8</f>
        <v>34200</v>
      </c>
      <c r="D7" s="1" t="s">
        <v>9</v>
      </c>
      <c r="E7" s="1">
        <v>799</v>
      </c>
      <c r="F7" s="1" t="s">
        <v>10</v>
      </c>
      <c r="G7" s="9">
        <v>3000</v>
      </c>
    </row>
    <row r="8" spans="2:7" ht="34" customHeight="1">
      <c r="B8" s="2" t="s">
        <v>11</v>
      </c>
      <c r="C8" s="5">
        <v>1800</v>
      </c>
      <c r="D8" s="1" t="s">
        <v>12</v>
      </c>
      <c r="E8" s="1">
        <v>511</v>
      </c>
      <c r="F8" s="1" t="s">
        <v>13</v>
      </c>
      <c r="G8" s="3"/>
    </row>
    <row r="9" spans="2:7" ht="34" customHeight="1">
      <c r="B9" s="2" t="s">
        <v>20</v>
      </c>
      <c r="C9" s="10">
        <v>793</v>
      </c>
      <c r="D9" s="1" t="s">
        <v>14</v>
      </c>
      <c r="E9" s="1"/>
      <c r="F9" s="1"/>
      <c r="G9" s="3"/>
    </row>
    <row r="10" spans="2:7" ht="34" customHeight="1">
      <c r="B10" s="2"/>
      <c r="C10" s="1"/>
      <c r="D10" s="1"/>
      <c r="E10" s="1"/>
      <c r="F10" s="1"/>
      <c r="G10" s="3"/>
    </row>
    <row r="11" spans="2:7" ht="34" customHeight="1">
      <c r="B11" s="2"/>
      <c r="C11" s="1"/>
      <c r="D11" s="1"/>
      <c r="E11" s="1"/>
      <c r="F11" s="1"/>
      <c r="G11" s="3"/>
    </row>
    <row r="12" spans="2:7" ht="34" customHeight="1">
      <c r="B12" s="2" t="s">
        <v>15</v>
      </c>
      <c r="C12" s="8">
        <v>36793</v>
      </c>
      <c r="D12" s="1" t="s">
        <v>15</v>
      </c>
      <c r="E12" s="30">
        <v>4310</v>
      </c>
      <c r="F12" s="24"/>
      <c r="G12" s="25"/>
    </row>
    <row r="13" spans="2:7" ht="34" customHeight="1" thickBot="1">
      <c r="B13" s="4" t="s">
        <v>16</v>
      </c>
      <c r="C13" s="18">
        <v>32483</v>
      </c>
      <c r="D13" s="19"/>
      <c r="E13" s="19"/>
      <c r="F13" s="19"/>
      <c r="G13" s="20"/>
    </row>
    <row r="14" spans="2:7" ht="34" customHeight="1" thickBot="1"/>
    <row r="15" spans="2:7" ht="34" customHeight="1">
      <c r="B15" s="26" t="s">
        <v>0</v>
      </c>
      <c r="C15" s="27"/>
      <c r="D15" s="27"/>
      <c r="E15" s="27"/>
      <c r="F15" s="27"/>
      <c r="G15" s="28"/>
    </row>
    <row r="16" spans="2:7" ht="34" customHeight="1">
      <c r="B16" s="2" t="s">
        <v>1</v>
      </c>
      <c r="C16" s="21" t="s">
        <v>2</v>
      </c>
      <c r="D16" s="21"/>
      <c r="E16" s="1" t="s">
        <v>3</v>
      </c>
      <c r="F16" s="23">
        <v>2020</v>
      </c>
      <c r="G16" s="25"/>
    </row>
    <row r="17" spans="2:7" ht="34" customHeight="1">
      <c r="B17" s="2" t="s">
        <v>4</v>
      </c>
      <c r="C17" s="21" t="s">
        <v>17</v>
      </c>
      <c r="D17" s="21"/>
      <c r="E17" s="1" t="s">
        <v>5</v>
      </c>
      <c r="F17" s="23">
        <v>4</v>
      </c>
      <c r="G17" s="25"/>
    </row>
    <row r="18" spans="2:7" ht="34" customHeight="1">
      <c r="B18" s="29" t="s">
        <v>6</v>
      </c>
      <c r="C18" s="21"/>
      <c r="D18" s="21" t="s">
        <v>7</v>
      </c>
      <c r="E18" s="21"/>
      <c r="F18" s="21"/>
      <c r="G18" s="22"/>
    </row>
    <row r="19" spans="2:7" ht="34" customHeight="1">
      <c r="B19" s="2" t="s">
        <v>8</v>
      </c>
      <c r="C19" s="5">
        <v>34200</v>
      </c>
      <c r="D19" s="1" t="s">
        <v>9</v>
      </c>
      <c r="E19" s="1">
        <v>799</v>
      </c>
      <c r="F19" s="1" t="s">
        <v>10</v>
      </c>
      <c r="G19" s="9">
        <v>1200</v>
      </c>
    </row>
    <row r="20" spans="2:7" ht="34" customHeight="1">
      <c r="B20" s="2" t="s">
        <v>11</v>
      </c>
      <c r="C20" s="5">
        <v>1800</v>
      </c>
      <c r="D20" s="1" t="s">
        <v>12</v>
      </c>
      <c r="E20" s="1">
        <v>511</v>
      </c>
      <c r="F20" s="1" t="s">
        <v>13</v>
      </c>
      <c r="G20" s="3"/>
    </row>
    <row r="21" spans="2:7" ht="34" customHeight="1">
      <c r="B21" s="2" t="s">
        <v>20</v>
      </c>
      <c r="C21" s="10">
        <v>872</v>
      </c>
      <c r="D21" s="1" t="s">
        <v>14</v>
      </c>
      <c r="E21" s="1"/>
      <c r="F21" s="1"/>
      <c r="G21" s="3"/>
    </row>
    <row r="22" spans="2:7" ht="34" customHeight="1">
      <c r="B22" s="2"/>
      <c r="C22" s="1"/>
      <c r="D22" s="1"/>
      <c r="E22" s="1"/>
      <c r="F22" s="1"/>
      <c r="G22" s="3"/>
    </row>
    <row r="23" spans="2:7" ht="34" customHeight="1">
      <c r="B23" s="2"/>
      <c r="C23" s="1"/>
      <c r="D23" s="1"/>
      <c r="E23" s="1"/>
      <c r="F23" s="1"/>
      <c r="G23" s="3"/>
    </row>
    <row r="24" spans="2:7" ht="34" customHeight="1">
      <c r="B24" s="2" t="s">
        <v>15</v>
      </c>
      <c r="C24" s="8">
        <v>36872</v>
      </c>
      <c r="D24" s="1" t="s">
        <v>15</v>
      </c>
      <c r="E24" s="30">
        <v>2510</v>
      </c>
      <c r="F24" s="24"/>
      <c r="G24" s="25"/>
    </row>
    <row r="25" spans="2:7" ht="34" customHeight="1" thickBot="1">
      <c r="B25" s="4" t="s">
        <v>16</v>
      </c>
      <c r="C25" s="18">
        <v>34362</v>
      </c>
      <c r="D25" s="19"/>
      <c r="E25" s="19"/>
      <c r="F25" s="19"/>
      <c r="G25" s="20"/>
    </row>
  </sheetData>
  <mergeCells count="18">
    <mergeCell ref="E12:G12"/>
    <mergeCell ref="C13:G13"/>
    <mergeCell ref="B3:G3"/>
    <mergeCell ref="C4:D4"/>
    <mergeCell ref="F4:G4"/>
    <mergeCell ref="C5:D5"/>
    <mergeCell ref="F5:G5"/>
    <mergeCell ref="B6:C6"/>
    <mergeCell ref="D6:G6"/>
    <mergeCell ref="B18:C18"/>
    <mergeCell ref="D18:G18"/>
    <mergeCell ref="E24:G24"/>
    <mergeCell ref="C25:G25"/>
    <mergeCell ref="B15:G15"/>
    <mergeCell ref="C16:D16"/>
    <mergeCell ref="F16:G16"/>
    <mergeCell ref="C17:D17"/>
    <mergeCell ref="F17:G17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G25"/>
  <sheetViews>
    <sheetView topLeftCell="A2" zoomScale="107" workbookViewId="0">
      <selection activeCell="F5" sqref="F5:G5"/>
    </sheetView>
  </sheetViews>
  <sheetFormatPr defaultColWidth="11" defaultRowHeight="34" customHeight="1"/>
  <cols>
    <col min="2" max="2" width="13.453125" bestFit="1" customWidth="1"/>
    <col min="3" max="3" width="22.36328125" customWidth="1"/>
    <col min="4" max="4" width="11.6328125" customWidth="1"/>
    <col min="5" max="5" width="15.453125" customWidth="1"/>
    <col min="7" max="7" width="17" customWidth="1"/>
  </cols>
  <sheetData>
    <row r="2" spans="2:7" ht="34" customHeight="1" thickBot="1"/>
    <row r="3" spans="2:7" ht="34" customHeight="1">
      <c r="B3" s="26" t="s">
        <v>0</v>
      </c>
      <c r="C3" s="27"/>
      <c r="D3" s="27"/>
      <c r="E3" s="27"/>
      <c r="F3" s="27"/>
      <c r="G3" s="28"/>
    </row>
    <row r="4" spans="2:7" ht="34" customHeight="1">
      <c r="B4" s="7" t="s">
        <v>1</v>
      </c>
      <c r="C4" s="21" t="s">
        <v>19</v>
      </c>
      <c r="D4" s="21"/>
      <c r="E4" s="6" t="s">
        <v>3</v>
      </c>
      <c r="F4" s="23">
        <v>2020</v>
      </c>
      <c r="G4" s="25"/>
    </row>
    <row r="5" spans="2:7" ht="34" customHeight="1">
      <c r="B5" s="7" t="s">
        <v>4</v>
      </c>
      <c r="C5" s="21" t="s">
        <v>18</v>
      </c>
      <c r="D5" s="21"/>
      <c r="E5" s="6" t="s">
        <v>5</v>
      </c>
      <c r="F5" s="23">
        <v>5</v>
      </c>
      <c r="G5" s="25"/>
    </row>
    <row r="6" spans="2:7" ht="34" customHeight="1">
      <c r="B6" s="29" t="s">
        <v>6</v>
      </c>
      <c r="C6" s="21"/>
      <c r="D6" s="21" t="s">
        <v>7</v>
      </c>
      <c r="E6" s="21"/>
      <c r="F6" s="21"/>
      <c r="G6" s="22"/>
    </row>
    <row r="7" spans="2:7" ht="34" customHeight="1">
      <c r="B7" s="7" t="s">
        <v>8</v>
      </c>
      <c r="C7" s="5">
        <f>36000-C8</f>
        <v>34200</v>
      </c>
      <c r="D7" s="6" t="s">
        <v>9</v>
      </c>
      <c r="E7" s="6">
        <v>799</v>
      </c>
      <c r="F7" s="6" t="s">
        <v>10</v>
      </c>
      <c r="G7" s="9">
        <v>2322</v>
      </c>
    </row>
    <row r="8" spans="2:7" ht="34" customHeight="1">
      <c r="B8" s="7" t="s">
        <v>11</v>
      </c>
      <c r="C8" s="5">
        <v>1800</v>
      </c>
      <c r="D8" s="6" t="s">
        <v>12</v>
      </c>
      <c r="E8" s="6">
        <v>511</v>
      </c>
      <c r="F8" s="6" t="s">
        <v>13</v>
      </c>
      <c r="G8" s="3"/>
    </row>
    <row r="9" spans="2:7" ht="34" customHeight="1">
      <c r="B9" s="7" t="s">
        <v>22</v>
      </c>
      <c r="C9" s="10">
        <v>30</v>
      </c>
      <c r="D9" s="6" t="s">
        <v>14</v>
      </c>
      <c r="E9" s="6"/>
      <c r="F9" s="6"/>
      <c r="G9" s="3"/>
    </row>
    <row r="10" spans="2:7" ht="34" customHeight="1">
      <c r="B10" s="7"/>
      <c r="C10" s="6"/>
      <c r="D10" s="6"/>
      <c r="E10" s="6"/>
      <c r="F10" s="6"/>
      <c r="G10" s="3"/>
    </row>
    <row r="11" spans="2:7" ht="34" customHeight="1">
      <c r="B11" s="7"/>
      <c r="C11" s="6"/>
      <c r="D11" s="6"/>
      <c r="E11" s="6"/>
      <c r="F11" s="6"/>
      <c r="G11" s="3"/>
    </row>
    <row r="12" spans="2:7" ht="34" customHeight="1">
      <c r="B12" s="7" t="s">
        <v>15</v>
      </c>
      <c r="C12" s="8">
        <f>SUM(C7:C11)</f>
        <v>36030</v>
      </c>
      <c r="D12" s="6" t="s">
        <v>15</v>
      </c>
      <c r="E12" s="30">
        <f>E7+E8+G7+G83632</f>
        <v>3632</v>
      </c>
      <c r="F12" s="24"/>
      <c r="G12" s="25"/>
    </row>
    <row r="13" spans="2:7" ht="34" customHeight="1" thickBot="1">
      <c r="B13" s="4" t="s">
        <v>16</v>
      </c>
      <c r="C13" s="18">
        <v>32398</v>
      </c>
      <c r="D13" s="19"/>
      <c r="E13" s="19"/>
      <c r="F13" s="19"/>
      <c r="G13" s="20"/>
    </row>
    <row r="14" spans="2:7" ht="34" customHeight="1" thickBot="1"/>
    <row r="15" spans="2:7" ht="34" customHeight="1">
      <c r="B15" s="26" t="s">
        <v>0</v>
      </c>
      <c r="C15" s="27"/>
      <c r="D15" s="27"/>
      <c r="E15" s="27"/>
      <c r="F15" s="27"/>
      <c r="G15" s="28"/>
    </row>
    <row r="16" spans="2:7" ht="34" customHeight="1">
      <c r="B16" s="7" t="s">
        <v>1</v>
      </c>
      <c r="C16" s="21" t="s">
        <v>2</v>
      </c>
      <c r="D16" s="21"/>
      <c r="E16" s="6" t="s">
        <v>3</v>
      </c>
      <c r="F16" s="23">
        <v>2020</v>
      </c>
      <c r="G16" s="25"/>
    </row>
    <row r="17" spans="2:7" ht="34" customHeight="1">
      <c r="B17" s="7" t="s">
        <v>4</v>
      </c>
      <c r="C17" s="21" t="s">
        <v>17</v>
      </c>
      <c r="D17" s="21"/>
      <c r="E17" s="6" t="s">
        <v>5</v>
      </c>
      <c r="F17" s="23">
        <v>5</v>
      </c>
      <c r="G17" s="25"/>
    </row>
    <row r="18" spans="2:7" ht="34" customHeight="1">
      <c r="B18" s="29" t="s">
        <v>6</v>
      </c>
      <c r="C18" s="21"/>
      <c r="D18" s="21" t="s">
        <v>7</v>
      </c>
      <c r="E18" s="21"/>
      <c r="F18" s="21"/>
      <c r="G18" s="22"/>
    </row>
    <row r="19" spans="2:7" ht="34" customHeight="1">
      <c r="B19" s="7" t="s">
        <v>8</v>
      </c>
      <c r="C19" s="5">
        <v>34200</v>
      </c>
      <c r="D19" s="6" t="s">
        <v>9</v>
      </c>
      <c r="E19" s="6">
        <v>799</v>
      </c>
      <c r="F19" s="6" t="s">
        <v>10</v>
      </c>
      <c r="G19" s="9">
        <v>1161</v>
      </c>
    </row>
    <row r="20" spans="2:7" ht="34" customHeight="1">
      <c r="B20" s="7" t="s">
        <v>11</v>
      </c>
      <c r="C20" s="5">
        <v>1800</v>
      </c>
      <c r="D20" s="6" t="s">
        <v>12</v>
      </c>
      <c r="E20" s="6">
        <v>1533</v>
      </c>
      <c r="F20" s="6" t="s">
        <v>13</v>
      </c>
      <c r="G20" s="3"/>
    </row>
    <row r="21" spans="2:7" ht="34" customHeight="1">
      <c r="B21" s="7" t="s">
        <v>22</v>
      </c>
      <c r="C21" s="10">
        <v>30</v>
      </c>
      <c r="D21" s="6" t="s">
        <v>14</v>
      </c>
      <c r="E21" s="6"/>
      <c r="F21" s="6"/>
      <c r="G21" s="3"/>
    </row>
    <row r="22" spans="2:7" ht="34" customHeight="1">
      <c r="B22" s="7"/>
      <c r="C22" s="6"/>
      <c r="D22" s="12" t="s">
        <v>23</v>
      </c>
      <c r="E22" s="11">
        <v>3066</v>
      </c>
      <c r="F22" s="13" t="s">
        <v>25</v>
      </c>
      <c r="G22" s="14" t="s">
        <v>24</v>
      </c>
    </row>
    <row r="23" spans="2:7" ht="34" customHeight="1">
      <c r="B23" s="7"/>
      <c r="C23" s="6"/>
      <c r="D23" s="6"/>
      <c r="E23" s="6"/>
      <c r="F23" s="6"/>
      <c r="G23" s="3"/>
    </row>
    <row r="24" spans="2:7" ht="34" customHeight="1">
      <c r="B24" s="7" t="s">
        <v>15</v>
      </c>
      <c r="C24" s="8">
        <f>SUM(C19:C23)</f>
        <v>36030</v>
      </c>
      <c r="D24" s="6" t="s">
        <v>15</v>
      </c>
      <c r="E24" s="30">
        <f>E19+E20+E21+E22+G19+G20</f>
        <v>6559</v>
      </c>
      <c r="F24" s="24"/>
      <c r="G24" s="25"/>
    </row>
    <row r="25" spans="2:7" ht="34" customHeight="1" thickBot="1">
      <c r="B25" s="4" t="s">
        <v>16</v>
      </c>
      <c r="C25" s="18">
        <f>C24-E24</f>
        <v>29471</v>
      </c>
      <c r="D25" s="19"/>
      <c r="E25" s="19"/>
      <c r="F25" s="19"/>
      <c r="G25" s="20"/>
    </row>
  </sheetData>
  <mergeCells count="18">
    <mergeCell ref="B18:C18"/>
    <mergeCell ref="D18:G18"/>
    <mergeCell ref="E24:G24"/>
    <mergeCell ref="C25:G25"/>
    <mergeCell ref="E12:G12"/>
    <mergeCell ref="C13:G13"/>
    <mergeCell ref="B15:G15"/>
    <mergeCell ref="C16:D16"/>
    <mergeCell ref="F16:G16"/>
    <mergeCell ref="C17:D17"/>
    <mergeCell ref="F17:G17"/>
    <mergeCell ref="B6:C6"/>
    <mergeCell ref="D6:G6"/>
    <mergeCell ref="B3:G3"/>
    <mergeCell ref="C4:D4"/>
    <mergeCell ref="F4:G4"/>
    <mergeCell ref="C5:D5"/>
    <mergeCell ref="F5:G5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G23"/>
  <sheetViews>
    <sheetView topLeftCell="A4" workbookViewId="0">
      <selection activeCell="B3" sqref="B3:G12"/>
    </sheetView>
  </sheetViews>
  <sheetFormatPr defaultColWidth="11" defaultRowHeight="17"/>
  <cols>
    <col min="2" max="2" width="13.453125" bestFit="1" customWidth="1"/>
    <col min="3" max="3" width="22.36328125" customWidth="1"/>
    <col min="4" max="4" width="11.6328125" customWidth="1"/>
    <col min="5" max="5" width="15.453125" customWidth="1"/>
    <col min="7" max="7" width="17" customWidth="1"/>
  </cols>
  <sheetData>
    <row r="2" spans="2:7" ht="34" customHeight="1" thickBot="1"/>
    <row r="3" spans="2:7" ht="34" customHeight="1">
      <c r="B3" s="26" t="s">
        <v>0</v>
      </c>
      <c r="C3" s="27"/>
      <c r="D3" s="27"/>
      <c r="E3" s="27"/>
      <c r="F3" s="27"/>
      <c r="G3" s="28"/>
    </row>
    <row r="4" spans="2:7" ht="34" customHeight="1">
      <c r="B4" s="16" t="s">
        <v>1</v>
      </c>
      <c r="C4" s="21" t="s">
        <v>19</v>
      </c>
      <c r="D4" s="21"/>
      <c r="E4" s="15" t="s">
        <v>3</v>
      </c>
      <c r="F4" s="23">
        <v>2020</v>
      </c>
      <c r="G4" s="25"/>
    </row>
    <row r="5" spans="2:7" ht="34" customHeight="1">
      <c r="B5" s="16" t="s">
        <v>4</v>
      </c>
      <c r="C5" s="21" t="s">
        <v>18</v>
      </c>
      <c r="D5" s="21"/>
      <c r="E5" s="15" t="s">
        <v>5</v>
      </c>
      <c r="F5" s="23">
        <v>7</v>
      </c>
      <c r="G5" s="25"/>
    </row>
    <row r="6" spans="2:7" ht="34" customHeight="1">
      <c r="B6" s="29" t="s">
        <v>6</v>
      </c>
      <c r="C6" s="21"/>
      <c r="D6" s="21" t="s">
        <v>7</v>
      </c>
      <c r="E6" s="21"/>
      <c r="F6" s="21"/>
      <c r="G6" s="22"/>
    </row>
    <row r="7" spans="2:7" ht="34" customHeight="1">
      <c r="B7" s="16" t="s">
        <v>8</v>
      </c>
      <c r="C7" s="5">
        <f>36000-C8</f>
        <v>34200</v>
      </c>
      <c r="D7" s="15" t="s">
        <v>9</v>
      </c>
      <c r="E7" s="15">
        <v>799</v>
      </c>
      <c r="F7" s="15" t="s">
        <v>10</v>
      </c>
      <c r="G7" s="9">
        <v>1161</v>
      </c>
    </row>
    <row r="8" spans="2:7" ht="34" customHeight="1">
      <c r="B8" s="16" t="s">
        <v>11</v>
      </c>
      <c r="C8" s="5">
        <v>1800</v>
      </c>
      <c r="D8" s="15" t="s">
        <v>12</v>
      </c>
      <c r="E8" s="15">
        <v>511</v>
      </c>
      <c r="F8" s="15" t="s">
        <v>13</v>
      </c>
      <c r="G8" s="3"/>
    </row>
    <row r="9" spans="2:7" ht="34" customHeight="1">
      <c r="B9" s="16"/>
      <c r="C9" s="10"/>
      <c r="D9" s="15" t="s">
        <v>14</v>
      </c>
      <c r="E9" s="15"/>
      <c r="F9" s="15"/>
      <c r="G9" s="3"/>
    </row>
    <row r="10" spans="2:7" ht="34" customHeight="1">
      <c r="B10" s="16"/>
      <c r="C10" s="15"/>
      <c r="D10" s="15"/>
      <c r="E10" s="15"/>
      <c r="F10" s="15"/>
      <c r="G10" s="3"/>
    </row>
    <row r="11" spans="2:7" ht="34" customHeight="1">
      <c r="B11" s="16" t="s">
        <v>15</v>
      </c>
      <c r="C11" s="8">
        <f>SUM(C7:C10)</f>
        <v>36000</v>
      </c>
      <c r="D11" s="15" t="s">
        <v>15</v>
      </c>
      <c r="E11" s="30">
        <f>E7+E8+G7+G8</f>
        <v>2471</v>
      </c>
      <c r="F11" s="24"/>
      <c r="G11" s="25"/>
    </row>
    <row r="12" spans="2:7" ht="34" customHeight="1" thickBot="1">
      <c r="B12" s="4" t="s">
        <v>16</v>
      </c>
      <c r="C12" s="18">
        <f>C11-E11</f>
        <v>33529</v>
      </c>
      <c r="D12" s="19"/>
      <c r="E12" s="19"/>
      <c r="F12" s="19"/>
      <c r="G12" s="20"/>
    </row>
    <row r="13" spans="2:7" ht="34" customHeight="1" thickBot="1"/>
    <row r="14" spans="2:7" ht="34" customHeight="1">
      <c r="B14" s="26" t="s">
        <v>0</v>
      </c>
      <c r="C14" s="27"/>
      <c r="D14" s="27"/>
      <c r="E14" s="27"/>
      <c r="F14" s="27"/>
      <c r="G14" s="28"/>
    </row>
    <row r="15" spans="2:7" ht="34" customHeight="1">
      <c r="B15" s="16" t="s">
        <v>1</v>
      </c>
      <c r="C15" s="21" t="s">
        <v>2</v>
      </c>
      <c r="D15" s="21"/>
      <c r="E15" s="15" t="s">
        <v>3</v>
      </c>
      <c r="F15" s="23">
        <v>2020</v>
      </c>
      <c r="G15" s="25"/>
    </row>
    <row r="16" spans="2:7" ht="34" customHeight="1">
      <c r="B16" s="16" t="s">
        <v>4</v>
      </c>
      <c r="C16" s="21" t="s">
        <v>17</v>
      </c>
      <c r="D16" s="21"/>
      <c r="E16" s="15" t="s">
        <v>5</v>
      </c>
      <c r="F16" s="23">
        <v>7</v>
      </c>
      <c r="G16" s="25"/>
    </row>
    <row r="17" spans="2:7" ht="34" customHeight="1">
      <c r="B17" s="29" t="s">
        <v>6</v>
      </c>
      <c r="C17" s="21"/>
      <c r="D17" s="21" t="s">
        <v>7</v>
      </c>
      <c r="E17" s="21"/>
      <c r="F17" s="21"/>
      <c r="G17" s="22"/>
    </row>
    <row r="18" spans="2:7" ht="34" customHeight="1">
      <c r="B18" s="16" t="s">
        <v>8</v>
      </c>
      <c r="C18" s="5">
        <v>34200</v>
      </c>
      <c r="D18" s="15" t="s">
        <v>9</v>
      </c>
      <c r="E18" s="15">
        <v>799</v>
      </c>
      <c r="F18" s="15" t="s">
        <v>10</v>
      </c>
      <c r="G18" s="9">
        <v>2322</v>
      </c>
    </row>
    <row r="19" spans="2:7" ht="34" customHeight="1">
      <c r="B19" s="16" t="s">
        <v>11</v>
      </c>
      <c r="C19" s="5">
        <v>1800</v>
      </c>
      <c r="D19" s="15" t="s">
        <v>12</v>
      </c>
      <c r="E19" s="15">
        <v>1533</v>
      </c>
      <c r="F19" s="15" t="s">
        <v>13</v>
      </c>
      <c r="G19" s="3"/>
    </row>
    <row r="20" spans="2:7" ht="34" customHeight="1">
      <c r="B20" s="17"/>
      <c r="C20" s="10"/>
      <c r="D20" s="15" t="s">
        <v>14</v>
      </c>
      <c r="E20" s="15"/>
      <c r="F20" s="15"/>
      <c r="G20" s="3"/>
    </row>
    <row r="21" spans="2:7" ht="34" customHeight="1">
      <c r="B21" s="16"/>
      <c r="C21" s="15"/>
      <c r="D21" s="15"/>
      <c r="E21" s="15"/>
      <c r="F21" s="15"/>
      <c r="G21" s="3"/>
    </row>
    <row r="22" spans="2:7" ht="34" customHeight="1">
      <c r="B22" s="16" t="s">
        <v>15</v>
      </c>
      <c r="C22" s="8">
        <f>SUM(C18:C21)</f>
        <v>36000</v>
      </c>
      <c r="D22" s="15" t="s">
        <v>15</v>
      </c>
      <c r="E22" s="30">
        <f>E18+E19+G18+G19</f>
        <v>4654</v>
      </c>
      <c r="F22" s="24"/>
      <c r="G22" s="25"/>
    </row>
    <row r="23" spans="2:7" ht="34" customHeight="1" thickBot="1">
      <c r="B23" s="4" t="s">
        <v>16</v>
      </c>
      <c r="C23" s="18">
        <f>C22-E22</f>
        <v>31346</v>
      </c>
      <c r="D23" s="19"/>
      <c r="E23" s="19"/>
      <c r="F23" s="19"/>
      <c r="G23" s="20"/>
    </row>
  </sheetData>
  <mergeCells count="18">
    <mergeCell ref="B6:C6"/>
    <mergeCell ref="D6:G6"/>
    <mergeCell ref="B3:G3"/>
    <mergeCell ref="C4:D4"/>
    <mergeCell ref="F4:G4"/>
    <mergeCell ref="C5:D5"/>
    <mergeCell ref="F5:G5"/>
    <mergeCell ref="B17:C17"/>
    <mergeCell ref="D17:G17"/>
    <mergeCell ref="E22:G22"/>
    <mergeCell ref="C23:G23"/>
    <mergeCell ref="E11:G11"/>
    <mergeCell ref="C12:G12"/>
    <mergeCell ref="B14:G14"/>
    <mergeCell ref="C15:D15"/>
    <mergeCell ref="F15:G15"/>
    <mergeCell ref="C16:D16"/>
    <mergeCell ref="F16:G16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8BAE3-5CBF-4482-94B4-847A30FDB7A1}">
  <dimension ref="B1:G11"/>
  <sheetViews>
    <sheetView tabSelected="1" workbookViewId="0">
      <selection activeCell="C16" sqref="C15:C16"/>
    </sheetView>
  </sheetViews>
  <sheetFormatPr defaultRowHeight="17"/>
  <cols>
    <col min="2" max="2" width="13.54296875" bestFit="1" customWidth="1"/>
    <col min="3" max="3" width="13.7265625" bestFit="1" customWidth="1"/>
    <col min="4" max="4" width="10.36328125" bestFit="1" customWidth="1"/>
    <col min="5" max="6" width="7.453125" bestFit="1" customWidth="1"/>
    <col min="7" max="7" width="9.1796875" bestFit="1" customWidth="1"/>
  </cols>
  <sheetData>
    <row r="1" spans="2:7" ht="17.5" thickBot="1"/>
    <row r="2" spans="2:7" ht="20.5">
      <c r="B2" s="31" t="s">
        <v>29</v>
      </c>
      <c r="C2" s="32"/>
      <c r="D2" s="32"/>
      <c r="E2" s="32"/>
      <c r="F2" s="32"/>
      <c r="G2" s="33"/>
    </row>
    <row r="3" spans="2:7" ht="20.5">
      <c r="B3" s="34" t="s">
        <v>1</v>
      </c>
      <c r="C3" s="35" t="s">
        <v>26</v>
      </c>
      <c r="D3" s="35"/>
      <c r="E3" s="36" t="s">
        <v>3</v>
      </c>
      <c r="F3" s="37">
        <v>2020</v>
      </c>
      <c r="G3" s="38"/>
    </row>
    <row r="4" spans="2:7" ht="20.5">
      <c r="B4" s="34" t="s">
        <v>4</v>
      </c>
      <c r="C4" s="35" t="s">
        <v>27</v>
      </c>
      <c r="D4" s="35"/>
      <c r="E4" s="36" t="s">
        <v>5</v>
      </c>
      <c r="F4" s="37" t="s">
        <v>28</v>
      </c>
      <c r="G4" s="38"/>
    </row>
    <row r="5" spans="2:7" ht="20.5">
      <c r="B5" s="39" t="s">
        <v>6</v>
      </c>
      <c r="C5" s="35"/>
      <c r="D5" s="35" t="s">
        <v>7</v>
      </c>
      <c r="E5" s="35"/>
      <c r="F5" s="35"/>
      <c r="G5" s="40"/>
    </row>
    <row r="6" spans="2:7" ht="20.5">
      <c r="B6" s="34" t="s">
        <v>8</v>
      </c>
      <c r="C6" s="41">
        <v>33200</v>
      </c>
      <c r="D6" s="36" t="s">
        <v>9</v>
      </c>
      <c r="E6" s="36">
        <v>799</v>
      </c>
      <c r="F6" s="36" t="s">
        <v>10</v>
      </c>
      <c r="G6" s="42"/>
    </row>
    <row r="7" spans="2:7" ht="20.5">
      <c r="B7" s="34" t="s">
        <v>11</v>
      </c>
      <c r="C7" s="41">
        <v>1800</v>
      </c>
      <c r="D7" s="36" t="s">
        <v>12</v>
      </c>
      <c r="E7" s="36">
        <v>511</v>
      </c>
      <c r="F7" s="36" t="s">
        <v>13</v>
      </c>
      <c r="G7" s="43"/>
    </row>
    <row r="8" spans="2:7" ht="20.5">
      <c r="B8" s="34"/>
      <c r="C8" s="44"/>
      <c r="D8" s="36"/>
      <c r="E8" s="36"/>
      <c r="F8" s="36"/>
      <c r="G8" s="43"/>
    </row>
    <row r="9" spans="2:7" ht="20.5">
      <c r="B9" s="34"/>
      <c r="C9" s="36"/>
      <c r="D9" s="36"/>
      <c r="E9" s="36"/>
      <c r="F9" s="36"/>
      <c r="G9" s="43"/>
    </row>
    <row r="10" spans="2:7" ht="20.5">
      <c r="B10" s="34" t="s">
        <v>15</v>
      </c>
      <c r="C10" s="45">
        <f>SUM(C6:C9)</f>
        <v>35000</v>
      </c>
      <c r="D10" s="36" t="s">
        <v>15</v>
      </c>
      <c r="E10" s="46">
        <f>E6+E7+G6+G7</f>
        <v>1310</v>
      </c>
      <c r="F10" s="47"/>
      <c r="G10" s="38"/>
    </row>
    <row r="11" spans="2:7" ht="21" thickBot="1">
      <c r="B11" s="48" t="s">
        <v>16</v>
      </c>
      <c r="C11" s="49">
        <f>C10-E10</f>
        <v>33690</v>
      </c>
      <c r="D11" s="50"/>
      <c r="E11" s="50"/>
      <c r="F11" s="50"/>
      <c r="G11" s="51"/>
    </row>
  </sheetData>
  <mergeCells count="9">
    <mergeCell ref="E10:G10"/>
    <mergeCell ref="C11:G11"/>
    <mergeCell ref="B2:G2"/>
    <mergeCell ref="C3:D3"/>
    <mergeCell ref="F3:G3"/>
    <mergeCell ref="C4:D4"/>
    <mergeCell ref="F4:G4"/>
    <mergeCell ref="B5:C5"/>
    <mergeCell ref="D5:G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3月</vt:lpstr>
      <vt:lpstr>4月</vt:lpstr>
      <vt:lpstr>5月</vt:lpstr>
      <vt:lpstr>6月</vt:lpstr>
      <vt:lpstr>9月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Jillian</dc:creator>
  <cp:lastModifiedBy>costco</cp:lastModifiedBy>
  <dcterms:created xsi:type="dcterms:W3CDTF">2020-04-22T09:31:49Z</dcterms:created>
  <dcterms:modified xsi:type="dcterms:W3CDTF">2020-10-08T02:06:44Z</dcterms:modified>
</cp:coreProperties>
</file>