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filterPrivacy="1" defaultThemeVersion="124226"/>
  <xr:revisionPtr revIDLastSave="0" documentId="13_ncr:1_{ED0536DE-217A-C347-A9C0-B97F9B33764E}" xr6:coauthVersionLast="45" xr6:coauthVersionMax="45" xr10:uidLastSave="{00000000-0000-0000-0000-000000000000}"/>
  <bookViews>
    <workbookView xWindow="0" yWindow="0" windowWidth="25600" windowHeight="16000" tabRatio="842" activeTab="7" xr2:uid="{00000000-000D-0000-FFFF-FFFF00000000}"/>
  </bookViews>
  <sheets>
    <sheet name="駐館流程" sheetId="2" r:id="rId1"/>
    <sheet name="10907" sheetId="9" r:id="rId2"/>
    <sheet name="10908" sheetId="10" r:id="rId3"/>
    <sheet name="10909" sheetId="11" r:id="rId4"/>
    <sheet name="10910" sheetId="12" r:id="rId5"/>
    <sheet name="10911" sheetId="13" r:id="rId6"/>
    <sheet name="10912" sheetId="15" r:id="rId7"/>
    <sheet name="勞務單金額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4" l="1"/>
  <c r="F13" i="14"/>
  <c r="G13" i="14"/>
  <c r="H13" i="14"/>
  <c r="D13" i="14"/>
  <c r="J9" i="14"/>
  <c r="H15" i="14" l="1"/>
  <c r="J4" i="14"/>
  <c r="J5" i="14"/>
  <c r="J6" i="14"/>
  <c r="J7" i="14"/>
  <c r="J8" i="14"/>
  <c r="J3" i="14"/>
  <c r="E44" i="15"/>
  <c r="D44" i="15"/>
  <c r="D46" i="15" s="1"/>
  <c r="E30" i="15"/>
  <c r="E46" i="15" s="1"/>
  <c r="D30" i="15"/>
  <c r="E15" i="15"/>
  <c r="D15" i="15"/>
  <c r="E8" i="15"/>
  <c r="D8" i="15"/>
  <c r="E42" i="13" l="1"/>
  <c r="D42" i="13"/>
  <c r="E33" i="13"/>
  <c r="D33" i="13"/>
  <c r="E15" i="13"/>
  <c r="D15" i="13"/>
  <c r="E12" i="13"/>
  <c r="D12" i="13"/>
  <c r="E3" i="13"/>
  <c r="D3" i="13"/>
  <c r="E56" i="12" l="1"/>
  <c r="D56" i="12"/>
  <c r="D54" i="12"/>
  <c r="E54" i="12"/>
  <c r="D43" i="12"/>
  <c r="E43" i="12"/>
  <c r="D40" i="12"/>
  <c r="E40" i="12"/>
  <c r="E22" i="12"/>
  <c r="D22" i="12"/>
  <c r="D18" i="12"/>
  <c r="E18" i="12"/>
  <c r="E14" i="12"/>
  <c r="D14" i="12"/>
  <c r="E6" i="12"/>
  <c r="D6" i="12"/>
  <c r="D4" i="12"/>
  <c r="E4" i="12"/>
  <c r="E63" i="11" l="1"/>
  <c r="D63" i="11" l="1"/>
  <c r="E56" i="11"/>
  <c r="D56" i="11"/>
  <c r="E54" i="11"/>
  <c r="D54" i="11"/>
  <c r="E46" i="11"/>
  <c r="D46" i="11"/>
  <c r="E31" i="11"/>
  <c r="D31" i="11"/>
  <c r="E28" i="11"/>
  <c r="D28" i="11"/>
  <c r="E24" i="11"/>
  <c r="D24" i="11"/>
  <c r="E21" i="11"/>
  <c r="D21" i="11"/>
  <c r="E11" i="11"/>
  <c r="D11" i="11"/>
  <c r="E9" i="11"/>
  <c r="D9" i="11"/>
  <c r="D60" i="10"/>
  <c r="E70" i="10"/>
  <c r="D84" i="10"/>
  <c r="E64" i="11" l="1"/>
  <c r="D64" i="11"/>
  <c r="E84" i="10"/>
  <c r="E79" i="10"/>
  <c r="D79" i="10"/>
  <c r="D87" i="10" s="1"/>
  <c r="D70" i="10"/>
  <c r="E60" i="10"/>
  <c r="E39" i="10"/>
  <c r="D39" i="10"/>
  <c r="E32" i="10"/>
  <c r="D32" i="10"/>
  <c r="E28" i="10"/>
  <c r="D28" i="10"/>
  <c r="E25" i="10"/>
  <c r="D25" i="10"/>
  <c r="E17" i="10"/>
  <c r="D17" i="10"/>
  <c r="E10" i="10"/>
  <c r="D10" i="10"/>
  <c r="E87" i="10" l="1"/>
  <c r="B107" i="2"/>
  <c r="D37" i="9" l="1"/>
  <c r="D15" i="9"/>
  <c r="D44" i="9"/>
  <c r="D85" i="9"/>
  <c r="E37" i="9"/>
  <c r="E15" i="9"/>
  <c r="E44" i="9"/>
  <c r="E85" i="9"/>
  <c r="D82" i="9"/>
  <c r="D7" i="9"/>
  <c r="D23" i="9"/>
  <c r="D30" i="9"/>
  <c r="D78" i="9"/>
  <c r="D68" i="9"/>
  <c r="E82" i="9"/>
  <c r="E7" i="9"/>
  <c r="E23" i="9"/>
  <c r="E30" i="9"/>
  <c r="E78" i="9"/>
  <c r="E68" i="9"/>
  <c r="E89" i="9" l="1"/>
  <c r="D89" i="9"/>
</calcChain>
</file>

<file path=xl/sharedStrings.xml><?xml version="1.0" encoding="utf-8"?>
<sst xmlns="http://schemas.openxmlformats.org/spreadsheetml/2006/main" count="1037" uniqueCount="293">
  <si>
    <t>1。</t>
    <phoneticPr fontId="1" type="noConversion"/>
  </si>
  <si>
    <t>09:00前</t>
    <phoneticPr fontId="1" type="noConversion"/>
  </si>
  <si>
    <t>2。</t>
  </si>
  <si>
    <t>09:30前開館完成</t>
    <phoneticPr fontId="1" type="noConversion"/>
  </si>
  <si>
    <t>09:00~17:00</t>
    <phoneticPr fontId="1" type="noConversion"/>
  </si>
  <si>
    <t>3。</t>
    <phoneticPr fontId="1" type="noConversion"/>
  </si>
  <si>
    <t>4。</t>
    <phoneticPr fontId="1" type="noConversion"/>
  </si>
  <si>
    <t>1。</t>
    <phoneticPr fontId="1" type="noConversion"/>
  </si>
  <si>
    <t>3。</t>
  </si>
  <si>
    <t>4。</t>
  </si>
  <si>
    <t>5。</t>
  </si>
  <si>
    <t>6。</t>
  </si>
  <si>
    <t>7。</t>
  </si>
  <si>
    <t>2。</t>
    <phoneticPr fontId="1" type="noConversion"/>
  </si>
  <si>
    <t>活體(蘆薈五顆)星期日閉館前澆水，星期二開館觀察是否需要補水。</t>
    <phoneticPr fontId="1" type="noConversion"/>
  </si>
  <si>
    <t>1。</t>
    <phoneticPr fontId="1" type="noConversion"/>
  </si>
  <si>
    <t>2。</t>
    <phoneticPr fontId="1" type="noConversion"/>
  </si>
  <si>
    <t>3。</t>
    <phoneticPr fontId="1" type="noConversion"/>
  </si>
  <si>
    <t>鎖門前確實出口、入口的門都有上鎖。</t>
    <phoneticPr fontId="1" type="noConversion"/>
  </si>
  <si>
    <t>△ - 調整風口以  -  前方的展板不會動為主。</t>
    <phoneticPr fontId="1" type="noConversion"/>
  </si>
  <si>
    <t>打掃環境、檢查物品設備是否有異常，有異常立即通報(辦公室-晴雯)</t>
    <phoneticPr fontId="1" type="noConversion"/>
  </si>
  <si>
    <t xml:space="preserve">PS: </t>
    <phoneticPr fontId="1" type="noConversion"/>
  </si>
  <si>
    <t>噴霧開/關 依駐館人員需求使用。</t>
    <phoneticPr fontId="1" type="noConversion"/>
  </si>
  <si>
    <t>1。</t>
    <phoneticPr fontId="1" type="noConversion"/>
  </si>
  <si>
    <t>2。</t>
    <phoneticPr fontId="1" type="noConversion"/>
  </si>
  <si>
    <t>突發狀況與民眾反應事項請確實填寫。</t>
    <phoneticPr fontId="1" type="noConversion"/>
  </si>
  <si>
    <t>實名制執行 (登記 - 時間、名字、手機  + 量體溫 低於37.5度c方可入場。</t>
    <phoneticPr fontId="1" type="noConversion"/>
  </si>
  <si>
    <t xml:space="preserve">   ps:量測如高於37.5度c，請他在外面旁邊休息一下待體溫降至37.5度c方可入場。</t>
    <phoneticPr fontId="1" type="noConversion"/>
  </si>
  <si>
    <t>照片內容：遊客＆成品合照 、單獨成品照、事前準備工作、活動中、結束後現場恢復。</t>
    <phoneticPr fontId="1" type="noConversion"/>
  </si>
  <si>
    <t>辦公室打卡 + 手簽報到。</t>
    <phoneticPr fontId="1" type="noConversion"/>
  </si>
  <si>
    <t xml:space="preserve"> 領取事務包(表單兩張、點點、酒精、溫度計、工作人員證、草本堂鑰匙)</t>
    <phoneticPr fontId="1" type="noConversion"/>
  </si>
  <si>
    <t>2。</t>
    <phoneticPr fontId="1" type="noConversion"/>
  </si>
  <si>
    <t>館內如有雜草(木棧道間、四周展區)，儘量協助拔除。</t>
    <phoneticPr fontId="1" type="noConversion"/>
  </si>
  <si>
    <t>8。</t>
    <phoneticPr fontId="1" type="noConversion"/>
  </si>
  <si>
    <t>9。</t>
    <phoneticPr fontId="1" type="noConversion"/>
  </si>
  <si>
    <t>飲水機清潔、擦試與補換水。</t>
    <phoneticPr fontId="1" type="noConversion"/>
  </si>
  <si>
    <t>駐館人員閉館前，所有插頭(目前有兩處四個，在木棧板旁)一定要拔除。</t>
    <phoneticPr fontId="1" type="noConversion"/>
  </si>
  <si>
    <t>17:00 閉館前</t>
    <phoneticPr fontId="1" type="noConversion"/>
  </si>
  <si>
    <t xml:space="preserve">關閉 - - -三個控制箱 + 東側三個排風扇按鈕 +  西側16個手動黑色百頁窗 </t>
    <phoneticPr fontId="1" type="noConversion"/>
  </si>
  <si>
    <t>。閉館拍照3-5張-上傳相簿。</t>
    <phoneticPr fontId="1" type="noConversion"/>
  </si>
  <si>
    <t>協助90分鐘導覽diy活動進行與各項準備工作、結束後現場恢復…等</t>
    <phoneticPr fontId="1" type="noConversion"/>
  </si>
  <si>
    <t>(ex:拍照 - 上傳相簿。另開活動相簿)。</t>
    <phoneticPr fontId="1" type="noConversion"/>
  </si>
  <si>
    <t xml:space="preserve">開啟 - - - 三個控制箱 + 東側三個排風扇按鈕 +  西側16個手動黑色百頁窗 </t>
    <phoneticPr fontId="1" type="noConversion"/>
  </si>
  <si>
    <t>。開館拍照3-5張-上傳相簿。</t>
    <phoneticPr fontId="1" type="noConversion"/>
  </si>
  <si>
    <r>
      <t>ps:16個黑色百頁窗開啟時請注意，註記「ｘ - 請勿開啟(1個)、</t>
    </r>
    <r>
      <rPr>
        <sz val="13"/>
        <color theme="1"/>
        <rFont val="標楷體"/>
        <family val="4"/>
        <charset val="136"/>
      </rPr>
      <t>△</t>
    </r>
    <r>
      <rPr>
        <sz val="13"/>
        <color theme="1"/>
        <rFont val="新細明體"/>
        <family val="2"/>
      </rPr>
      <t xml:space="preserve"> - 調整風口(4固)」</t>
    </r>
    <phoneticPr fontId="1" type="noConversion"/>
  </si>
  <si>
    <r>
      <t xml:space="preserve"> 駐館工作時間  </t>
    </r>
    <r>
      <rPr>
        <b/>
        <sz val="13"/>
        <color rgb="FFFF0000"/>
        <rFont val="新細明體"/>
        <family val="1"/>
        <charset val="136"/>
        <scheme val="minor"/>
      </rPr>
      <t>工作拍照3-5張-上傳相簿。</t>
    </r>
    <phoneticPr fontId="1" type="noConversion"/>
  </si>
  <si>
    <r>
      <t>目前展館尚在佈置，當有人在場佈、工作時皆</t>
    </r>
    <r>
      <rPr>
        <b/>
        <sz val="13"/>
        <color rgb="FFFF0000"/>
        <rFont val="新細明體"/>
        <family val="1"/>
        <charset val="136"/>
        <scheme val="minor"/>
      </rPr>
      <t>拍照 -上傳相簿。</t>
    </r>
    <phoneticPr fontId="1" type="noConversion"/>
  </si>
  <si>
    <r>
      <t xml:space="preserve"> 駐館期間現場有異常或物品不良，皆 </t>
    </r>
    <r>
      <rPr>
        <b/>
        <sz val="13"/>
        <color rgb="FFFF0000"/>
        <rFont val="新細明體"/>
        <family val="1"/>
        <charset val="136"/>
        <scheme val="minor"/>
      </rPr>
      <t xml:space="preserve">拍照 </t>
    </r>
    <r>
      <rPr>
        <sz val="13"/>
        <color theme="1"/>
        <rFont val="新細明體"/>
        <family val="1"/>
        <charset val="136"/>
        <scheme val="minor"/>
      </rPr>
      <t>立即通知辦公室負責人「晴雯」。</t>
    </r>
    <phoneticPr fontId="1" type="noConversion"/>
  </si>
  <si>
    <r>
      <t>填寫工作日誌~開/閉館時間、人數(</t>
    </r>
    <r>
      <rPr>
        <b/>
        <sz val="13"/>
        <color rgb="FFFF0000"/>
        <rFont val="新細明體"/>
        <family val="1"/>
        <charset val="136"/>
        <scheme val="minor"/>
      </rPr>
      <t>抄</t>
    </r>
    <r>
      <rPr>
        <sz val="13"/>
        <color theme="1"/>
        <rFont val="新細明體"/>
        <family val="1"/>
        <charset val="136"/>
        <scheme val="minor"/>
      </rPr>
      <t>正門下方的人流器、</t>
    </r>
    <r>
      <rPr>
        <b/>
        <sz val="13"/>
        <color rgb="FFFF0000"/>
        <rFont val="新細明體"/>
        <family val="1"/>
        <charset val="136"/>
        <scheme val="minor"/>
      </rPr>
      <t>閉館時拍照數字 - 上傳相簿</t>
    </r>
    <r>
      <rPr>
        <sz val="13"/>
        <color theme="1"/>
        <rFont val="新細明體"/>
        <family val="1"/>
        <charset val="136"/>
        <scheme val="minor"/>
      </rPr>
      <t>)、</t>
    </r>
    <phoneticPr fontId="1" type="noConversion"/>
  </si>
  <si>
    <t>10。</t>
    <phoneticPr fontId="1" type="noConversion"/>
  </si>
  <si>
    <t>每日垃圾需自行清理完畢，勿留隔夜歐</t>
    <phoneticPr fontId="1" type="noConversion"/>
  </si>
  <si>
    <t>日誌、工作照&amp;各導覽活動照 - 傳「農博環教園區老師群」</t>
    <phoneticPr fontId="1" type="noConversion"/>
  </si>
  <si>
    <t>每日上傳相片前先放一張「日期照」。「農博環教園區老師群」有日期照片的檔案。</t>
    <phoneticPr fontId="1" type="noConversion"/>
  </si>
  <si>
    <t>09:30、11:00            15:00</t>
    <phoneticPr fontId="1" type="noConversion"/>
  </si>
  <si>
    <t>日期</t>
    <phoneticPr fontId="1" type="noConversion"/>
  </si>
  <si>
    <t>姓名</t>
    <phoneticPr fontId="1" type="noConversion"/>
  </si>
  <si>
    <t xml:space="preserve">駐館                 </t>
    <phoneticPr fontId="1" type="noConversion"/>
  </si>
  <si>
    <t>備註</t>
    <phoneticPr fontId="1" type="noConversion"/>
  </si>
  <si>
    <t>日</t>
    <phoneticPr fontId="1" type="noConversion"/>
  </si>
  <si>
    <t>朱敏綾</t>
    <phoneticPr fontId="1" type="noConversion"/>
  </si>
  <si>
    <t>三</t>
    <phoneticPr fontId="1" type="noConversion"/>
  </si>
  <si>
    <t>下午兩場。草本</t>
    <phoneticPr fontId="1" type="noConversion"/>
  </si>
  <si>
    <t>二</t>
    <phoneticPr fontId="1" type="noConversion"/>
  </si>
  <si>
    <t>四</t>
    <phoneticPr fontId="1" type="noConversion"/>
  </si>
  <si>
    <t>10907月份</t>
    <phoneticPr fontId="1" type="noConversion"/>
  </si>
  <si>
    <t>五</t>
    <phoneticPr fontId="1" type="noConversion"/>
  </si>
  <si>
    <t>沈芳儀</t>
    <phoneticPr fontId="1" type="noConversion"/>
  </si>
  <si>
    <t>一</t>
    <phoneticPr fontId="1" type="noConversion"/>
  </si>
  <si>
    <t>六</t>
    <phoneticPr fontId="1" type="noConversion"/>
  </si>
  <si>
    <t>徐悅玲</t>
    <phoneticPr fontId="1" type="noConversion"/>
  </si>
  <si>
    <t>09:30、11:00            15:00</t>
    <phoneticPr fontId="1" type="noConversion"/>
  </si>
  <si>
    <t>許紋綾</t>
    <phoneticPr fontId="1" type="noConversion"/>
  </si>
  <si>
    <t>瑞代</t>
    <phoneticPr fontId="1" type="noConversion"/>
  </si>
  <si>
    <t>09:30-40人團</t>
    <phoneticPr fontId="1" type="noConversion"/>
  </si>
  <si>
    <t>馮俞榕</t>
    <phoneticPr fontId="1" type="noConversion"/>
  </si>
  <si>
    <t xml:space="preserve">9點-露營導覽        </t>
    <phoneticPr fontId="1" type="noConversion"/>
  </si>
  <si>
    <t>2~3人帶40~50人/隊。       共帶兩隊</t>
    <phoneticPr fontId="1" type="noConversion"/>
  </si>
  <si>
    <t>09:30-40人客肥</t>
    <phoneticPr fontId="1" type="noConversion"/>
  </si>
  <si>
    <t>馮素雯</t>
    <phoneticPr fontId="1" type="noConversion"/>
  </si>
  <si>
    <t>華代-素雯草本。              素代-華雯40人團。</t>
    <phoneticPr fontId="1" type="noConversion"/>
  </si>
  <si>
    <t>馮華雯</t>
    <phoneticPr fontId="1" type="noConversion"/>
  </si>
  <si>
    <t>鼓勵 導草本</t>
    <phoneticPr fontId="1" type="noConversion"/>
  </si>
  <si>
    <t>2預2現。簽瑞華代導覽。07/30通知。</t>
    <phoneticPr fontId="1" type="noConversion"/>
  </si>
  <si>
    <t>預約-客家肥皂</t>
    <phoneticPr fontId="1" type="noConversion"/>
  </si>
  <si>
    <t>馮瑞雯</t>
    <phoneticPr fontId="1" type="noConversion"/>
  </si>
  <si>
    <t>1瑞3米</t>
    <phoneticPr fontId="1" type="noConversion"/>
  </si>
  <si>
    <t>簽紋綾名。1瑞1米</t>
    <phoneticPr fontId="1" type="noConversion"/>
  </si>
  <si>
    <t>40人團-客家肥皂</t>
    <phoneticPr fontId="1" type="noConversion"/>
  </si>
  <si>
    <t>2~3人帶40~50人/隊。       共帶兩隊。下午新陽平</t>
    <phoneticPr fontId="1" type="noConversion"/>
  </si>
  <si>
    <t>馮聖方</t>
    <phoneticPr fontId="1" type="noConversion"/>
  </si>
  <si>
    <t>爆米香。</t>
    <phoneticPr fontId="1" type="noConversion"/>
  </si>
  <si>
    <t>潘駿朋</t>
    <phoneticPr fontId="1" type="noConversion"/>
  </si>
  <si>
    <t>上午兩場。草本</t>
    <phoneticPr fontId="1" type="noConversion"/>
  </si>
  <si>
    <t>10907 總計</t>
    <phoneticPr fontId="1" type="noConversion"/>
  </si>
  <si>
    <t>導覽</t>
    <phoneticPr fontId="1" type="noConversion"/>
  </si>
  <si>
    <t>10:30~12:00         80人團客。</t>
    <phoneticPr fontId="1" type="noConversion"/>
  </si>
  <si>
    <t>簽單日期                07/05、07/24</t>
    <phoneticPr fontId="1" type="noConversion"/>
  </si>
  <si>
    <t>15:00沒人</t>
    <phoneticPr fontId="1" type="noConversion"/>
  </si>
  <si>
    <t>簽單日期                07/05</t>
    <phoneticPr fontId="1" type="noConversion"/>
  </si>
  <si>
    <t>13:30 沒人</t>
    <phoneticPr fontId="1" type="noConversion"/>
  </si>
  <si>
    <t>15點導覽                簽瑞雯名</t>
    <phoneticPr fontId="1" type="noConversion"/>
  </si>
  <si>
    <t>艾草塔香</t>
  </si>
  <si>
    <t>80人團客。</t>
    <phoneticPr fontId="1" type="noConversion"/>
  </si>
  <si>
    <t>簽單日期                07/28</t>
    <phoneticPr fontId="1" type="noConversion"/>
  </si>
  <si>
    <t>簽單日期                07/09、07/22</t>
    <phoneticPr fontId="1" type="noConversion"/>
  </si>
  <si>
    <t>80人團客</t>
    <phoneticPr fontId="1" type="noConversion"/>
  </si>
  <si>
    <t>簽單日期                07/05、07/28</t>
    <phoneticPr fontId="1" type="noConversion"/>
  </si>
  <si>
    <t>簽單日期                07/05、07/23</t>
    <phoneticPr fontId="1" type="noConversion"/>
  </si>
  <si>
    <t>簽單日期                07/11、07/20</t>
    <phoneticPr fontId="1" type="noConversion"/>
  </si>
  <si>
    <t>艾草塔香</t>
    <phoneticPr fontId="1" type="noConversion"/>
  </si>
  <si>
    <t>簽單日期               07/11、07/18</t>
    <phoneticPr fontId="1" type="noConversion"/>
  </si>
  <si>
    <t>簽單日期                07/09、07/10</t>
    <phoneticPr fontId="1" type="noConversion"/>
  </si>
  <si>
    <t>簽單日期                07/09、10、11</t>
    <phoneticPr fontId="1" type="noConversion"/>
  </si>
  <si>
    <t>下午排兩場。            15點沒人</t>
    <phoneticPr fontId="1" type="noConversion"/>
  </si>
  <si>
    <t xml:space="preserve"> 80人團客。</t>
    <phoneticPr fontId="1" type="noConversion"/>
  </si>
  <si>
    <t>上午排兩場-悅                    下午排兩場-俞</t>
    <phoneticPr fontId="1" type="noConversion"/>
  </si>
  <si>
    <t>09:30-40人團客</t>
    <phoneticPr fontId="1" type="noConversion"/>
  </si>
  <si>
    <t>簽單日期07/05、28</t>
    <phoneticPr fontId="1" type="noConversion"/>
  </si>
  <si>
    <t>下午排兩場。            海洋月人多-加場</t>
    <phoneticPr fontId="1" type="noConversion"/>
  </si>
  <si>
    <t>09:30-                      40人團客肥皂</t>
    <phoneticPr fontId="1" type="noConversion"/>
  </si>
  <si>
    <t>海洋月- 補駐館的三場導覽                                 加場3場素雯</t>
    <phoneticPr fontId="1" type="noConversion"/>
  </si>
  <si>
    <t>11點草本</t>
    <phoneticPr fontId="1" type="noConversion"/>
  </si>
  <si>
    <t>10908月份</t>
    <phoneticPr fontId="1" type="noConversion"/>
  </si>
  <si>
    <t>09:30 預約</t>
    <phoneticPr fontId="1" type="noConversion"/>
  </si>
  <si>
    <t>預約放鴿子</t>
    <phoneticPr fontId="1" type="noConversion"/>
  </si>
  <si>
    <t>7人+   團客</t>
    <phoneticPr fontId="1" type="noConversion"/>
  </si>
  <si>
    <t>09:30 預約客</t>
    <phoneticPr fontId="1" type="noConversion"/>
  </si>
  <si>
    <t>15點</t>
    <phoneticPr fontId="1" type="noConversion"/>
  </si>
  <si>
    <t>許紋綾</t>
    <phoneticPr fontId="1" type="noConversion"/>
  </si>
  <si>
    <t>09:30露營</t>
    <phoneticPr fontId="1" type="noConversion"/>
  </si>
  <si>
    <t>露隊a隊</t>
    <phoneticPr fontId="1" type="noConversion"/>
  </si>
  <si>
    <t>馮素雯</t>
    <phoneticPr fontId="1" type="noConversion"/>
  </si>
  <si>
    <t>15:00~16:30  遲到        雄獅40人團、實24</t>
    <phoneticPr fontId="1" type="noConversion"/>
  </si>
  <si>
    <t>未壓日期</t>
    <phoneticPr fontId="1" type="noConversion"/>
  </si>
  <si>
    <t>09:30 預約10人       13:30 臨時團客</t>
    <phoneticPr fontId="1" type="noConversion"/>
  </si>
  <si>
    <t>臨時-星宇團客                11點預約團</t>
    <phoneticPr fontId="1" type="noConversion"/>
  </si>
  <si>
    <t>馮瑞雯</t>
    <phoneticPr fontId="1" type="noConversion"/>
  </si>
  <si>
    <t>政豪 + 現場客</t>
    <phoneticPr fontId="1" type="noConversion"/>
  </si>
  <si>
    <t>馮聖方</t>
    <phoneticPr fontId="1" type="noConversion"/>
  </si>
  <si>
    <t>13:30 預約客沒來           現場遊客補</t>
    <phoneticPr fontId="1" type="noConversion"/>
  </si>
  <si>
    <t>草本堂11點+13:30</t>
    <phoneticPr fontId="1" type="noConversion"/>
  </si>
  <si>
    <t>四</t>
    <phoneticPr fontId="1" type="noConversion"/>
  </si>
  <si>
    <t>朱敏綾</t>
    <phoneticPr fontId="1" type="noConversion"/>
  </si>
  <si>
    <t>三</t>
    <phoneticPr fontId="1" type="noConversion"/>
  </si>
  <si>
    <t>五</t>
    <phoneticPr fontId="1" type="noConversion"/>
  </si>
  <si>
    <t>日</t>
    <phoneticPr fontId="1" type="noConversion"/>
  </si>
  <si>
    <t>日期</t>
    <phoneticPr fontId="1" type="noConversion"/>
  </si>
  <si>
    <t>導覽</t>
    <phoneticPr fontId="1" type="noConversion"/>
  </si>
  <si>
    <t>備註</t>
    <phoneticPr fontId="1" type="noConversion"/>
  </si>
  <si>
    <t>15:00~16:30  遲到        雄獅40人團</t>
    <phoneticPr fontId="1" type="noConversion"/>
  </si>
  <si>
    <t>13:30 團客</t>
    <phoneticPr fontId="1" type="noConversion"/>
  </si>
  <si>
    <t>11點 7人               13:30 團客</t>
    <phoneticPr fontId="1" type="noConversion"/>
  </si>
  <si>
    <t>15點</t>
    <phoneticPr fontId="1" type="noConversion"/>
  </si>
  <si>
    <t xml:space="preserve">政豪。NO-DIY。   </t>
    <phoneticPr fontId="1" type="noConversion"/>
  </si>
  <si>
    <t>13:30~16:30 150人小朋友</t>
    <phoneticPr fontId="1" type="noConversion"/>
  </si>
  <si>
    <t>政豪-未壓日期                共簽8張+3張空</t>
    <phoneticPr fontId="1" type="noConversion"/>
  </si>
  <si>
    <t>09:30 露營             +13:30預約</t>
    <phoneticPr fontId="1" type="noConversion"/>
  </si>
  <si>
    <t>13:30~16:30  150人小朋友</t>
    <phoneticPr fontId="1" type="noConversion"/>
  </si>
  <si>
    <t>09:30 預約                13:30 臨時團客</t>
    <phoneticPr fontId="1" type="noConversion"/>
  </si>
  <si>
    <t>09:30 預約沒來                  現場客3人</t>
    <phoneticPr fontId="1" type="noConversion"/>
  </si>
  <si>
    <t>09:30 預約              13:30 臨時團客</t>
    <phoneticPr fontId="1" type="noConversion"/>
  </si>
  <si>
    <t>15:00~16:30  遲到        雄獅40人團、</t>
    <phoneticPr fontId="1" type="noConversion"/>
  </si>
  <si>
    <t>草本堂15:00  預約+現場</t>
    <phoneticPr fontId="1" type="noConversion"/>
  </si>
  <si>
    <t>13:30~16:30   150人小朋友</t>
    <phoneticPr fontId="1" type="noConversion"/>
  </si>
  <si>
    <t xml:space="preserve">政豪3車。NO-DIY。   </t>
    <phoneticPr fontId="1" type="noConversion"/>
  </si>
  <si>
    <t>大金踩線團。導覽未簽(怡代)</t>
    <phoneticPr fontId="1" type="noConversion"/>
  </si>
  <si>
    <t>10909月份</t>
    <phoneticPr fontId="1" type="noConversion"/>
  </si>
  <si>
    <t>11點預約客</t>
    <phoneticPr fontId="1" type="noConversion"/>
  </si>
  <si>
    <t>09:30基督教榮光堂</t>
    <phoneticPr fontId="1" type="noConversion"/>
  </si>
  <si>
    <t>草本堂預約</t>
    <phoneticPr fontId="1" type="noConversion"/>
  </si>
  <si>
    <t>草本*2</t>
    <phoneticPr fontId="1" type="noConversion"/>
  </si>
  <si>
    <t>嚨啞*1</t>
    <phoneticPr fontId="1" type="noConversion"/>
  </si>
  <si>
    <t>09:30基督教榮光堂          +  11點草本堂</t>
    <phoneticPr fontId="1" type="noConversion"/>
  </si>
  <si>
    <t>華-上課</t>
    <phoneticPr fontId="1" type="noConversion"/>
  </si>
  <si>
    <t>草本*1  嚨啞*1</t>
    <phoneticPr fontId="1" type="noConversion"/>
  </si>
  <si>
    <t>09:30 現場客            11:00 團客</t>
    <phoneticPr fontId="1" type="noConversion"/>
  </si>
  <si>
    <t>總計</t>
    <phoneticPr fontId="1" type="noConversion"/>
  </si>
  <si>
    <t>二</t>
    <phoneticPr fontId="1" type="noConversion"/>
  </si>
  <si>
    <t>朱敏綾</t>
    <phoneticPr fontId="1" type="noConversion"/>
  </si>
  <si>
    <t>三</t>
    <phoneticPr fontId="1" type="noConversion"/>
  </si>
  <si>
    <t>參議報名。交單OK</t>
    <phoneticPr fontId="1" type="noConversion"/>
  </si>
  <si>
    <t>網紅 -未簽單(怡代)</t>
    <phoneticPr fontId="1" type="noConversion"/>
  </si>
  <si>
    <t>月月。未簽(怡代)</t>
  </si>
  <si>
    <t>月月。未簽(怡代)</t>
    <phoneticPr fontId="1" type="noConversion"/>
  </si>
  <si>
    <t>1091030 核對 ok</t>
    <phoneticPr fontId="1" type="noConversion"/>
  </si>
  <si>
    <t>可收農民收據</t>
    <phoneticPr fontId="1" type="noConversion"/>
  </si>
  <si>
    <t>勞務單(車馬單) 一張2萬內</t>
    <phoneticPr fontId="1" type="noConversion"/>
  </si>
  <si>
    <t>身證字</t>
    <phoneticPr fontId="1" type="noConversion"/>
  </si>
  <si>
    <t>新興30人+政豪30人</t>
  </si>
  <si>
    <t>朱敏綾</t>
    <phoneticPr fontId="1" type="noConversion"/>
  </si>
  <si>
    <t>二</t>
    <phoneticPr fontId="1" type="noConversion"/>
  </si>
  <si>
    <t>10910月份</t>
    <phoneticPr fontId="1" type="noConversion"/>
  </si>
  <si>
    <t>四</t>
    <phoneticPr fontId="1" type="noConversion"/>
  </si>
  <si>
    <t>沈芳儀</t>
    <phoneticPr fontId="1" type="noConversion"/>
  </si>
  <si>
    <t>徐悅玲</t>
    <phoneticPr fontId="1" type="noConversion"/>
  </si>
  <si>
    <t>六</t>
    <phoneticPr fontId="1" type="noConversion"/>
  </si>
  <si>
    <t>13點政豪40多人     增至近70人</t>
    <phoneticPr fontId="1" type="noConversion"/>
  </si>
  <si>
    <t>政豪1場+                 預約、現場 3場</t>
    <phoneticPr fontId="1" type="noConversion"/>
  </si>
  <si>
    <t>許紋綾</t>
    <phoneticPr fontId="1" type="noConversion"/>
  </si>
  <si>
    <t>馮俞榕</t>
    <phoneticPr fontId="1" type="noConversion"/>
  </si>
  <si>
    <t>上午現場客一場。                                 13點政豪1車變2車</t>
    <phoneticPr fontId="1" type="noConversion"/>
  </si>
  <si>
    <t>馮華雯-黃玉美</t>
    <phoneticPr fontId="1" type="noConversion"/>
  </si>
  <si>
    <t>玉美代華雯班。      11/01付清</t>
    <phoneticPr fontId="1" type="noConversion"/>
  </si>
  <si>
    <t>11點一場                下午30人團(鼓曹*1)</t>
    <phoneticPr fontId="1" type="noConversion"/>
  </si>
  <si>
    <t>現場客*1場。        新興30人+政豪30人</t>
    <phoneticPr fontId="1" type="noConversion"/>
  </si>
  <si>
    <t>馮瑞雯</t>
    <phoneticPr fontId="1" type="noConversion"/>
  </si>
  <si>
    <t>潘駿朋</t>
    <phoneticPr fontId="1" type="noConversion"/>
  </si>
  <si>
    <t>下午兩場皆滿20人</t>
    <phoneticPr fontId="1" type="noConversion"/>
  </si>
  <si>
    <t>11/21 補交10月沒交到的單，未壓日期</t>
    <phoneticPr fontId="1" type="noConversion"/>
  </si>
  <si>
    <t>11/21 補交10月沒交到的單。華導</t>
    <phoneticPr fontId="1" type="noConversion"/>
  </si>
  <si>
    <t>11/21 補交10月沒交到的單。記瑞</t>
    <phoneticPr fontId="1" type="noConversion"/>
  </si>
  <si>
    <t>四</t>
  </si>
  <si>
    <t>朱敏綾</t>
  </si>
  <si>
    <t>10911月份</t>
  </si>
  <si>
    <t>日</t>
  </si>
  <si>
    <t>徐悅玲</t>
  </si>
  <si>
    <t>六</t>
  </si>
  <si>
    <t xml:space="preserve">上午預約客2場                下午團客  1場 </t>
  </si>
  <si>
    <t>11點預約-放鴿子</t>
  </si>
  <si>
    <t>馮俞榕</t>
  </si>
  <si>
    <t>15點團客</t>
  </si>
  <si>
    <t>三</t>
  </si>
  <si>
    <t>馮華雯</t>
  </si>
  <si>
    <t>五</t>
  </si>
  <si>
    <t xml:space="preserve"> </t>
  </si>
  <si>
    <t>09:30預約客</t>
  </si>
  <si>
    <t>二</t>
  </si>
  <si>
    <t>09:30羅東團客</t>
  </si>
  <si>
    <t>11預約+13:30團客</t>
  </si>
  <si>
    <t xml:space="preserve">上午預約客2場  +             下午15點團客1場 </t>
  </si>
  <si>
    <t>馮華雯-李幸靜</t>
  </si>
  <si>
    <t>愛鄉-幸靜代華雯班。11/07付清</t>
  </si>
  <si>
    <t>10/31好時節研習。幸靜代華雯班，11/01付惠君 1350元。</t>
  </si>
  <si>
    <t>11/26 付清</t>
  </si>
  <si>
    <t>馮瑞雯</t>
  </si>
  <si>
    <t>潘駿朋</t>
  </si>
  <si>
    <t>總計</t>
  </si>
  <si>
    <t>日</t>
    <phoneticPr fontId="1" type="noConversion"/>
  </si>
  <si>
    <t>15點預約客</t>
    <phoneticPr fontId="1" type="noConversion"/>
  </si>
  <si>
    <t>六</t>
    <phoneticPr fontId="1" type="noConversion"/>
  </si>
  <si>
    <t>露隊a隊。1210結漏四場，暫記於華帳</t>
    <phoneticPr fontId="1" type="noConversion"/>
  </si>
  <si>
    <t>13:30 26團客。1210補-09:30預約客1場</t>
    <phoneticPr fontId="1" type="noConversion"/>
  </si>
  <si>
    <t>10912月份</t>
    <phoneticPr fontId="1" type="noConversion"/>
  </si>
  <si>
    <t>潘駿朋</t>
    <phoneticPr fontId="1" type="noConversion"/>
  </si>
  <si>
    <t>現場客</t>
    <phoneticPr fontId="1" type="noConversion"/>
  </si>
  <si>
    <t>四</t>
    <phoneticPr fontId="1" type="noConversion"/>
  </si>
  <si>
    <t>二</t>
    <phoneticPr fontId="1" type="noConversion"/>
  </si>
  <si>
    <t>三</t>
    <phoneticPr fontId="1" type="noConversion"/>
  </si>
  <si>
    <t>五</t>
    <phoneticPr fontId="1" type="noConversion"/>
  </si>
  <si>
    <t>10點團客</t>
    <phoneticPr fontId="1" type="noConversion"/>
  </si>
  <si>
    <t>10912月份</t>
    <phoneticPr fontId="1" type="noConversion"/>
  </si>
  <si>
    <t>六</t>
    <phoneticPr fontId="1" type="noConversion"/>
  </si>
  <si>
    <t>徐悅玲</t>
    <phoneticPr fontId="1" type="noConversion"/>
  </si>
  <si>
    <t>日</t>
    <phoneticPr fontId="1" type="noConversion"/>
  </si>
  <si>
    <t>六</t>
    <phoneticPr fontId="1" type="noConversion"/>
  </si>
  <si>
    <t>動物園團客*1。</t>
    <phoneticPr fontId="1" type="noConversion"/>
  </si>
  <si>
    <t>11點預約</t>
    <phoneticPr fontId="1" type="noConversion"/>
  </si>
  <si>
    <t>許紋綾</t>
    <phoneticPr fontId="1" type="noConversion"/>
  </si>
  <si>
    <t>14點團客</t>
    <phoneticPr fontId="1" type="noConversion"/>
  </si>
  <si>
    <t>馮俞榕</t>
    <phoneticPr fontId="1" type="noConversion"/>
  </si>
  <si>
    <t>馮華雯</t>
    <phoneticPr fontId="1" type="noConversion"/>
  </si>
  <si>
    <t>9:30 、15:點各一</t>
    <phoneticPr fontId="1" type="noConversion"/>
  </si>
  <si>
    <t>動物園團客*1。11點預約*1</t>
    <phoneticPr fontId="1" type="noConversion"/>
  </si>
  <si>
    <t>馮瑞雯</t>
    <phoneticPr fontId="1" type="noConversion"/>
  </si>
  <si>
    <t>9點-瑞源國小四年級</t>
    <phoneticPr fontId="1" type="noConversion"/>
  </si>
  <si>
    <t>七月</t>
    <phoneticPr fontId="1" type="noConversion"/>
  </si>
  <si>
    <t>八月</t>
    <phoneticPr fontId="1" type="noConversion"/>
  </si>
  <si>
    <t>九月</t>
    <phoneticPr fontId="1" type="noConversion"/>
  </si>
  <si>
    <t>十月</t>
    <phoneticPr fontId="1" type="noConversion"/>
  </si>
  <si>
    <t>十一月</t>
    <phoneticPr fontId="1" type="noConversion"/>
  </si>
  <si>
    <t>十二月</t>
    <phoneticPr fontId="1" type="noConversion"/>
  </si>
  <si>
    <t>朱敏綾</t>
    <phoneticPr fontId="1" type="noConversion"/>
  </si>
  <si>
    <t>沈芳儀</t>
    <phoneticPr fontId="1" type="noConversion"/>
  </si>
  <si>
    <t>徐悅玲</t>
    <phoneticPr fontId="1" type="noConversion"/>
  </si>
  <si>
    <t>潘駿朋</t>
    <phoneticPr fontId="1" type="noConversion"/>
  </si>
  <si>
    <t>許紋綾</t>
    <phoneticPr fontId="1" type="noConversion"/>
  </si>
  <si>
    <t>馮素雯</t>
    <phoneticPr fontId="1" type="noConversion"/>
  </si>
  <si>
    <t>1、</t>
    <phoneticPr fontId="1" type="noConversion"/>
  </si>
  <si>
    <t>2、</t>
  </si>
  <si>
    <t>3、</t>
  </si>
  <si>
    <t>4、</t>
  </si>
  <si>
    <t>5、</t>
  </si>
  <si>
    <t>6、</t>
  </si>
  <si>
    <t>7、</t>
  </si>
  <si>
    <t>8、</t>
  </si>
  <si>
    <t>9、</t>
  </si>
  <si>
    <t>10、</t>
  </si>
  <si>
    <t>馮聖方</t>
    <phoneticPr fontId="1" type="noConversion"/>
  </si>
  <si>
    <t>馮瑞雯</t>
    <phoneticPr fontId="1" type="noConversion"/>
  </si>
  <si>
    <t>馮俞榕</t>
    <phoneticPr fontId="1" type="noConversion"/>
  </si>
  <si>
    <t>總計</t>
    <phoneticPr fontId="1" type="noConversion"/>
  </si>
  <si>
    <t>馮華雯</t>
    <phoneticPr fontId="1" type="noConversion"/>
  </si>
  <si>
    <t>其餘 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</si>
</sst>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#,##0_ "/>
  </numFmts>
  <fonts count="33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6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3"/>
      <color theme="1"/>
      <name val="新細明體"/>
      <family val="2"/>
      <scheme val="minor"/>
    </font>
    <font>
      <b/>
      <sz val="13"/>
      <color rgb="FFFF0000"/>
      <name val="新細明體"/>
      <family val="1"/>
      <charset val="136"/>
      <scheme val="minor"/>
    </font>
    <font>
      <sz val="13"/>
      <color theme="1"/>
      <name val="標楷體"/>
      <family val="4"/>
      <charset val="136"/>
    </font>
    <font>
      <sz val="13"/>
      <color theme="1"/>
      <name val="新細明體"/>
      <family val="2"/>
    </font>
    <font>
      <sz val="13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4"/>
      <color theme="1"/>
      <name val="標楷體"/>
      <family val="4"/>
      <charset val="136"/>
    </font>
    <font>
      <b/>
      <sz val="14"/>
      <color rgb="FFFF0000"/>
      <name val="標楷體"/>
      <family val="4"/>
      <charset val="136"/>
    </font>
    <font>
      <sz val="8"/>
      <color theme="1"/>
      <name val="標楷體"/>
      <family val="4"/>
      <charset val="136"/>
    </font>
    <font>
      <sz val="16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1"/>
      <color theme="0" tint="-0.34998626667073579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sz val="8"/>
      <color theme="1"/>
      <name val="標楷體"/>
      <family val="4"/>
      <charset val="136"/>
    </font>
    <font>
      <b/>
      <sz val="18"/>
      <color theme="1"/>
      <name val="標楷體"/>
      <family val="4"/>
      <charset val="136"/>
    </font>
    <font>
      <sz val="7"/>
      <color theme="1"/>
      <name val="標楷體"/>
      <family val="4"/>
      <charset val="136"/>
    </font>
    <font>
      <b/>
      <sz val="7"/>
      <color theme="1"/>
      <name val="標楷體"/>
      <family val="4"/>
      <charset val="136"/>
    </font>
    <font>
      <sz val="7"/>
      <color theme="1"/>
      <name val="新細明體"/>
      <family val="2"/>
      <scheme val="minor"/>
    </font>
    <font>
      <sz val="2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4"/>
      <color theme="1"/>
      <name val="標楷體"/>
      <family val="4"/>
      <charset val="136"/>
    </font>
    <font>
      <sz val="8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8"/>
      <color rgb="FF000000"/>
      <name val="標楷體"/>
      <family val="4"/>
      <charset val="136"/>
    </font>
    <font>
      <b/>
      <sz val="16"/>
      <color rgb="FF000000"/>
      <name val="標楷體"/>
      <family val="4"/>
      <charset val="136"/>
    </font>
    <font>
      <sz val="20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b/>
      <sz val="14"/>
      <color rgb="FF000000"/>
      <name val="標楷體"/>
      <family val="4"/>
      <charset val="136"/>
    </font>
    <font>
      <sz val="10"/>
      <color theme="1"/>
      <name val="標楷體"/>
      <family val="4"/>
      <charset val="136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readingOrder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20" fontId="3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top" wrapText="1"/>
    </xf>
    <xf numFmtId="176" fontId="13" fillId="2" borderId="3" xfId="0" applyNumberFormat="1" applyFont="1" applyFill="1" applyBorder="1" applyAlignment="1">
      <alignment horizontal="left" vertical="center"/>
    </xf>
    <xf numFmtId="176" fontId="10" fillId="2" borderId="3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left" vertical="top" wrapText="1"/>
    </xf>
    <xf numFmtId="176" fontId="11" fillId="0" borderId="0" xfId="0" applyNumberFormat="1" applyFont="1" applyBorder="1" applyAlignment="1">
      <alignment horizontal="center" vertical="center"/>
    </xf>
    <xf numFmtId="176" fontId="14" fillId="2" borderId="3" xfId="0" applyNumberFormat="1" applyFont="1" applyFill="1" applyBorder="1" applyAlignment="1">
      <alignment horizontal="left" vertical="center"/>
    </xf>
    <xf numFmtId="20" fontId="12" fillId="0" borderId="0" xfId="0" applyNumberFormat="1" applyFont="1" applyBorder="1" applyAlignment="1">
      <alignment horizontal="left" vertical="top" wrapText="1"/>
    </xf>
    <xf numFmtId="176" fontId="15" fillId="0" borderId="0" xfId="0" applyNumberFormat="1" applyFont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176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76" fontId="16" fillId="0" borderId="0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20" fontId="12" fillId="0" borderId="0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top" wrapText="1"/>
    </xf>
    <xf numFmtId="0" fontId="19" fillId="2" borderId="3" xfId="0" applyFont="1" applyFill="1" applyBorder="1" applyAlignment="1">
      <alignment horizontal="left" vertical="top" wrapText="1"/>
    </xf>
    <xf numFmtId="0" fontId="21" fillId="0" borderId="0" xfId="0" applyFont="1"/>
    <xf numFmtId="0" fontId="22" fillId="2" borderId="3" xfId="0" applyFont="1" applyFill="1" applyBorder="1" applyAlignment="1">
      <alignment horizontal="center" vertical="center" wrapText="1"/>
    </xf>
    <xf numFmtId="0" fontId="23" fillId="2" borderId="3" xfId="0" applyFont="1" applyFill="1" applyBorder="1" applyAlignment="1">
      <alignment horizontal="center" vertical="center" wrapText="1"/>
    </xf>
    <xf numFmtId="176" fontId="10" fillId="3" borderId="0" xfId="0" applyNumberFormat="1" applyFont="1" applyFill="1" applyBorder="1" applyAlignment="1">
      <alignment horizontal="left" vertical="center"/>
    </xf>
    <xf numFmtId="176" fontId="11" fillId="3" borderId="0" xfId="0" applyNumberFormat="1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left" vertical="top" wrapText="1"/>
    </xf>
    <xf numFmtId="176" fontId="14" fillId="4" borderId="3" xfId="0" applyNumberFormat="1" applyFont="1" applyFill="1" applyBorder="1" applyAlignment="1">
      <alignment horizontal="left" vertical="center"/>
    </xf>
    <xf numFmtId="176" fontId="10" fillId="4" borderId="3" xfId="0" applyNumberFormat="1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 vertical="center" wrapText="1"/>
    </xf>
    <xf numFmtId="0" fontId="23" fillId="4" borderId="3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left" vertical="center"/>
    </xf>
    <xf numFmtId="176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76" fontId="24" fillId="0" borderId="0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176" fontId="14" fillId="5" borderId="3" xfId="0" applyNumberFormat="1" applyFont="1" applyFill="1" applyBorder="1" applyAlignment="1">
      <alignment horizontal="left" vertical="center"/>
    </xf>
    <xf numFmtId="176" fontId="10" fillId="5" borderId="3" xfId="0" applyNumberFormat="1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 wrapText="1"/>
    </xf>
    <xf numFmtId="0" fontId="23" fillId="5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left" vertical="center"/>
    </xf>
    <xf numFmtId="176" fontId="26" fillId="0" borderId="0" xfId="0" applyNumberFormat="1" applyFont="1" applyFill="1" applyBorder="1" applyAlignment="1">
      <alignment horizontal="left" vertical="center"/>
    </xf>
    <xf numFmtId="176" fontId="2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0" fontId="26" fillId="0" borderId="2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top" wrapText="1"/>
    </xf>
    <xf numFmtId="0" fontId="25" fillId="0" borderId="0" xfId="0" applyFont="1" applyFill="1" applyBorder="1" applyAlignment="1">
      <alignment horizontal="left" vertical="top" wrapText="1"/>
    </xf>
    <xf numFmtId="176" fontId="28" fillId="6" borderId="3" xfId="0" applyNumberFormat="1" applyFont="1" applyFill="1" applyBorder="1" applyAlignment="1">
      <alignment horizontal="left" vertical="center"/>
    </xf>
    <xf numFmtId="176" fontId="26" fillId="6" borderId="3" xfId="0" applyNumberFormat="1" applyFont="1" applyFill="1" applyBorder="1" applyAlignment="1">
      <alignment horizontal="center" vertical="center"/>
    </xf>
    <xf numFmtId="0" fontId="29" fillId="6" borderId="3" xfId="0" applyFont="1" applyFill="1" applyBorder="1" applyAlignment="1">
      <alignment horizontal="center" vertical="center" wrapText="1"/>
    </xf>
    <xf numFmtId="0" fontId="30" fillId="6" borderId="3" xfId="0" applyFont="1" applyFill="1" applyBorder="1" applyAlignment="1">
      <alignment horizontal="center" vertical="center" wrapText="1"/>
    </xf>
    <xf numFmtId="0" fontId="26" fillId="6" borderId="3" xfId="0" applyFont="1" applyFill="1" applyBorder="1" applyAlignment="1">
      <alignment horizontal="left" vertical="center"/>
    </xf>
    <xf numFmtId="0" fontId="16" fillId="6" borderId="3" xfId="0" applyFont="1" applyFill="1" applyBorder="1" applyAlignment="1">
      <alignment horizontal="left" vertical="center"/>
    </xf>
    <xf numFmtId="176" fontId="31" fillId="0" borderId="0" xfId="0" applyNumberFormat="1" applyFont="1" applyFill="1" applyBorder="1" applyAlignment="1">
      <alignment horizontal="center" vertical="center"/>
    </xf>
    <xf numFmtId="176" fontId="28" fillId="7" borderId="3" xfId="0" applyNumberFormat="1" applyFont="1" applyFill="1" applyBorder="1" applyAlignment="1">
      <alignment horizontal="left" vertical="center"/>
    </xf>
    <xf numFmtId="176" fontId="26" fillId="7" borderId="3" xfId="0" applyNumberFormat="1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 wrapText="1"/>
    </xf>
    <xf numFmtId="0" fontId="30" fillId="7" borderId="3" xfId="0" applyFont="1" applyFill="1" applyBorder="1" applyAlignment="1">
      <alignment horizontal="center" vertical="center" wrapText="1"/>
    </xf>
    <xf numFmtId="0" fontId="26" fillId="7" borderId="3" xfId="0" applyFont="1" applyFill="1" applyBorder="1" applyAlignment="1">
      <alignment horizontal="left" vertical="center"/>
    </xf>
    <xf numFmtId="0" fontId="16" fillId="7" borderId="3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top" wrapText="1"/>
    </xf>
    <xf numFmtId="176" fontId="10" fillId="8" borderId="0" xfId="0" applyNumberFormat="1" applyFont="1" applyFill="1" applyBorder="1" applyAlignment="1">
      <alignment horizontal="left" vertical="center"/>
    </xf>
    <xf numFmtId="176" fontId="24" fillId="8" borderId="0" xfId="0" applyNumberFormat="1" applyFont="1" applyFill="1" applyBorder="1" applyAlignment="1">
      <alignment horizontal="center" vertical="center"/>
    </xf>
    <xf numFmtId="176" fontId="26" fillId="8" borderId="0" xfId="0" applyNumberFormat="1" applyFont="1" applyFill="1" applyBorder="1" applyAlignment="1">
      <alignment horizontal="left" vertical="center"/>
    </xf>
    <xf numFmtId="176" fontId="31" fillId="8" borderId="0" xfId="0" applyNumberFormat="1" applyFont="1" applyFill="1" applyBorder="1" applyAlignment="1">
      <alignment horizontal="center" vertical="center"/>
    </xf>
    <xf numFmtId="176" fontId="10" fillId="9" borderId="0" xfId="0" applyNumberFormat="1" applyFont="1" applyFill="1" applyBorder="1" applyAlignment="1">
      <alignment horizontal="left" vertical="center"/>
    </xf>
    <xf numFmtId="176" fontId="11" fillId="9" borderId="0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>
      <alignment horizontal="left" vertical="center"/>
    </xf>
    <xf numFmtId="0" fontId="10" fillId="9" borderId="0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left" vertical="top" wrapText="1"/>
    </xf>
    <xf numFmtId="176" fontId="16" fillId="9" borderId="0" xfId="0" applyNumberFormat="1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177" fontId="23" fillId="0" borderId="0" xfId="0" applyNumberFormat="1" applyFont="1" applyAlignment="1">
      <alignment horizontal="center" vertical="center"/>
    </xf>
    <xf numFmtId="177" fontId="23" fillId="0" borderId="0" xfId="0" applyNumberFormat="1" applyFont="1" applyAlignment="1">
      <alignment horizontal="right" vertical="center"/>
    </xf>
    <xf numFmtId="176" fontId="10" fillId="0" borderId="0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66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7"/>
  <sheetViews>
    <sheetView zoomScaleNormal="100" workbookViewId="0">
      <selection activeCell="C38" sqref="C38"/>
    </sheetView>
  </sheetViews>
  <sheetFormatPr baseColWidth="10" defaultColWidth="16.33203125" defaultRowHeight="22"/>
  <cols>
    <col min="1" max="1" width="2.33203125" style="1" customWidth="1"/>
    <col min="2" max="2" width="4" style="3" customWidth="1"/>
    <col min="3" max="3" width="95.1640625" style="4" customWidth="1"/>
    <col min="4" max="16384" width="16.33203125" style="1"/>
  </cols>
  <sheetData>
    <row r="1" spans="1:3">
      <c r="A1" s="1" t="s">
        <v>0</v>
      </c>
      <c r="B1" s="1"/>
      <c r="C1" s="2" t="s">
        <v>1</v>
      </c>
    </row>
    <row r="2" spans="1:3">
      <c r="B2" s="3" t="s">
        <v>7</v>
      </c>
      <c r="C2" s="4" t="s">
        <v>29</v>
      </c>
    </row>
    <row r="3" spans="1:3">
      <c r="B3" s="3" t="s">
        <v>31</v>
      </c>
      <c r="C3" s="4" t="s">
        <v>30</v>
      </c>
    </row>
    <row r="5" spans="1:3">
      <c r="A5" s="1" t="s">
        <v>2</v>
      </c>
      <c r="B5" s="1"/>
      <c r="C5" s="2" t="s">
        <v>3</v>
      </c>
    </row>
    <row r="6" spans="1:3">
      <c r="B6" s="3" t="s">
        <v>7</v>
      </c>
      <c r="C6" s="4" t="s">
        <v>42</v>
      </c>
    </row>
    <row r="7" spans="1:3">
      <c r="C7" s="5" t="s">
        <v>43</v>
      </c>
    </row>
    <row r="8" spans="1:3">
      <c r="C8" s="4" t="s">
        <v>44</v>
      </c>
    </row>
    <row r="9" spans="1:3">
      <c r="C9" s="4" t="s">
        <v>19</v>
      </c>
    </row>
    <row r="10" spans="1:3">
      <c r="B10" s="3" t="s">
        <v>13</v>
      </c>
      <c r="C10" s="4" t="s">
        <v>20</v>
      </c>
    </row>
    <row r="12" spans="1:3">
      <c r="A12" s="1" t="s">
        <v>5</v>
      </c>
      <c r="B12" s="1"/>
      <c r="C12" s="2" t="s">
        <v>4</v>
      </c>
    </row>
    <row r="13" spans="1:3">
      <c r="B13" s="3" t="s">
        <v>7</v>
      </c>
      <c r="C13" s="6" t="s">
        <v>45</v>
      </c>
    </row>
    <row r="14" spans="1:3">
      <c r="B14" s="3" t="s">
        <v>2</v>
      </c>
      <c r="C14" s="6" t="s">
        <v>26</v>
      </c>
    </row>
    <row r="15" spans="1:3">
      <c r="C15" s="6" t="s">
        <v>27</v>
      </c>
    </row>
    <row r="16" spans="1:3">
      <c r="B16" s="3" t="s">
        <v>8</v>
      </c>
      <c r="C16" s="6" t="s">
        <v>46</v>
      </c>
    </row>
    <row r="17" spans="1:3">
      <c r="B17" s="3" t="s">
        <v>9</v>
      </c>
      <c r="C17" s="6" t="s">
        <v>14</v>
      </c>
    </row>
    <row r="18" spans="1:3">
      <c r="B18" s="3" t="s">
        <v>10</v>
      </c>
      <c r="C18" s="6" t="s">
        <v>32</v>
      </c>
    </row>
    <row r="19" spans="1:3">
      <c r="B19" s="3" t="s">
        <v>11</v>
      </c>
      <c r="C19" s="6" t="s">
        <v>47</v>
      </c>
    </row>
    <row r="20" spans="1:3">
      <c r="B20" s="3" t="s">
        <v>12</v>
      </c>
      <c r="C20" s="6" t="s">
        <v>35</v>
      </c>
    </row>
    <row r="21" spans="1:3">
      <c r="B21" s="3" t="s">
        <v>33</v>
      </c>
      <c r="C21" s="6" t="s">
        <v>40</v>
      </c>
    </row>
    <row r="22" spans="1:3">
      <c r="C22" s="5" t="s">
        <v>41</v>
      </c>
    </row>
    <row r="23" spans="1:3">
      <c r="C23" s="6" t="s">
        <v>28</v>
      </c>
    </row>
    <row r="24" spans="1:3">
      <c r="B24" s="3" t="s">
        <v>34</v>
      </c>
      <c r="C24" s="6" t="s">
        <v>48</v>
      </c>
    </row>
    <row r="25" spans="1:3">
      <c r="C25" s="6" t="s">
        <v>25</v>
      </c>
    </row>
    <row r="26" spans="1:3">
      <c r="B26" s="9" t="s">
        <v>49</v>
      </c>
      <c r="C26" s="4" t="s">
        <v>50</v>
      </c>
    </row>
    <row r="27" spans="1:3">
      <c r="A27" s="1" t="s">
        <v>6</v>
      </c>
      <c r="B27" s="1"/>
      <c r="C27" s="2" t="s">
        <v>37</v>
      </c>
    </row>
    <row r="28" spans="1:3">
      <c r="B28" s="7" t="s">
        <v>15</v>
      </c>
      <c r="C28" s="4" t="s">
        <v>36</v>
      </c>
    </row>
    <row r="29" spans="1:3">
      <c r="B29" s="7" t="s">
        <v>16</v>
      </c>
      <c r="C29" s="4" t="s">
        <v>38</v>
      </c>
    </row>
    <row r="30" spans="1:3">
      <c r="B30" s="7"/>
      <c r="C30" s="5" t="s">
        <v>39</v>
      </c>
    </row>
    <row r="31" spans="1:3">
      <c r="B31" s="3" t="s">
        <v>17</v>
      </c>
      <c r="C31" s="4" t="s">
        <v>18</v>
      </c>
    </row>
    <row r="33" spans="2:3">
      <c r="B33" s="3" t="s">
        <v>21</v>
      </c>
    </row>
    <row r="34" spans="2:3">
      <c r="B34" s="3" t="s">
        <v>23</v>
      </c>
      <c r="C34" s="4" t="s">
        <v>22</v>
      </c>
    </row>
    <row r="35" spans="2:3">
      <c r="B35" s="3" t="s">
        <v>24</v>
      </c>
      <c r="C35" s="4" t="s">
        <v>52</v>
      </c>
    </row>
    <row r="36" spans="2:3">
      <c r="B36" s="3" t="s">
        <v>8</v>
      </c>
      <c r="C36" s="4" t="s">
        <v>51</v>
      </c>
    </row>
    <row r="53" spans="3:3">
      <c r="C53" s="8"/>
    </row>
    <row r="107" spans="2:2">
      <c r="B107" s="3" t="e">
        <f>SUM(駐館流程!D43「龍、德」取自爺爺-龍江與爸爸-德水之名,以懷念、感謝他們的恩惠,以及關愛土地的精神。
                                                                                                                                                                                                                                                                土地猶如我們的父母呵護著我們,當我們有能力時,應該加倍地愛護、珍惜它。
                                                                                                                                                                                                                                                                採用自然農法耕種每一項作物,堅持不噴灑化學農藥與使用化學肥料,同時維持週邊生態。
                                                                                                                                                                                                                                                                從插秧、割稻、採洛神等各種農事體驗活動中我們持續成長、學習,也凝聚了一家人的心,我們除了將一步一腳印地用心經營阿爸留下的這一畝良田之外,也希望將惜福惜物的態度推廣出去,也不定時舉辦親子體驗活動,透過這樣的活動,讓小朋友感受到台灣豐沃的土地,認識傳統農家生活型態,感受大自然的美好與力量,也讓父母將珍惜食物與愛護土地的理念,傳承給下一代。C70:B105)</f>
        <v>#NAME?</v>
      </c>
    </row>
  </sheetData>
  <phoneticPr fontId="1" type="noConversion"/>
  <pageMargins left="0" right="0" top="0.15748031496062992" bottom="0.19685039370078741" header="0" footer="0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6"/>
  <sheetViews>
    <sheetView workbookViewId="0">
      <pane ySplit="1" topLeftCell="A79" activePane="bottomLeft" state="frozen"/>
      <selection pane="bottomLeft" activeCell="A96" sqref="A96"/>
    </sheetView>
  </sheetViews>
  <sheetFormatPr baseColWidth="10" defaultColWidth="8.83203125" defaultRowHeight="15"/>
  <cols>
    <col min="1" max="1" width="13.83203125" customWidth="1"/>
    <col min="2" max="2" width="6.5" customWidth="1"/>
    <col min="6" max="6" width="13.83203125" customWidth="1"/>
    <col min="7" max="7" width="20.5" customWidth="1"/>
  </cols>
  <sheetData>
    <row r="1" spans="1:7" s="14" customFormat="1" ht="27" customHeight="1">
      <c r="A1" s="116" t="s">
        <v>54</v>
      </c>
      <c r="B1" s="116"/>
      <c r="C1" s="30" t="s">
        <v>55</v>
      </c>
      <c r="D1" s="31" t="s">
        <v>56</v>
      </c>
      <c r="E1" s="117" t="s">
        <v>94</v>
      </c>
      <c r="F1" s="118"/>
      <c r="G1" s="31" t="s">
        <v>57</v>
      </c>
    </row>
    <row r="2" spans="1:7" s="13" customFormat="1" ht="27" customHeight="1">
      <c r="A2" s="11">
        <v>44017</v>
      </c>
      <c r="B2" s="21" t="s">
        <v>58</v>
      </c>
      <c r="C2" s="13" t="s">
        <v>59</v>
      </c>
      <c r="D2" s="14">
        <v>1</v>
      </c>
      <c r="E2" s="10"/>
      <c r="F2" s="15"/>
      <c r="G2" s="15"/>
    </row>
    <row r="3" spans="1:7" s="13" customFormat="1" ht="27" customHeight="1">
      <c r="A3" s="11">
        <v>44038</v>
      </c>
      <c r="B3" s="21" t="s">
        <v>58</v>
      </c>
      <c r="C3" s="13" t="s">
        <v>59</v>
      </c>
      <c r="D3" s="14"/>
      <c r="E3" s="10">
        <v>2</v>
      </c>
      <c r="F3" s="15" t="s">
        <v>61</v>
      </c>
      <c r="G3" s="15"/>
    </row>
    <row r="4" spans="1:7" s="13" customFormat="1" ht="27" customHeight="1">
      <c r="A4" s="11">
        <v>44040</v>
      </c>
      <c r="B4" s="12" t="s">
        <v>62</v>
      </c>
      <c r="C4" s="13" t="s">
        <v>59</v>
      </c>
      <c r="D4" s="14"/>
      <c r="E4" s="10">
        <v>1</v>
      </c>
      <c r="F4" s="15" t="s">
        <v>113</v>
      </c>
      <c r="G4" s="15"/>
    </row>
    <row r="5" spans="1:7" s="13" customFormat="1" ht="27" customHeight="1">
      <c r="A5" s="11">
        <v>44041</v>
      </c>
      <c r="B5" s="12" t="s">
        <v>60</v>
      </c>
      <c r="C5" s="13" t="s">
        <v>59</v>
      </c>
      <c r="D5" s="14">
        <v>1</v>
      </c>
      <c r="E5" s="10"/>
      <c r="F5" s="15"/>
      <c r="G5" s="15"/>
    </row>
    <row r="6" spans="1:7" s="13" customFormat="1" ht="27" customHeight="1">
      <c r="A6" s="11">
        <v>44042</v>
      </c>
      <c r="B6" s="12" t="s">
        <v>63</v>
      </c>
      <c r="C6" s="13" t="s">
        <v>59</v>
      </c>
      <c r="D6" s="14"/>
      <c r="E6" s="10">
        <v>1</v>
      </c>
      <c r="F6" s="15"/>
      <c r="G6" s="15"/>
    </row>
    <row r="7" spans="1:7" s="18" customFormat="1" ht="27" customHeight="1" thickBot="1">
      <c r="A7" s="16" t="s">
        <v>64</v>
      </c>
      <c r="B7" s="17"/>
      <c r="C7" s="18" t="s">
        <v>59</v>
      </c>
      <c r="D7" s="19">
        <f>SUM(D2:D6)</f>
        <v>2</v>
      </c>
      <c r="E7" s="25">
        <f>SUM(E2:E6)</f>
        <v>4</v>
      </c>
      <c r="F7" s="20"/>
      <c r="G7" s="20"/>
    </row>
    <row r="8" spans="1:7" s="13" customFormat="1" ht="27" customHeight="1" thickTop="1">
      <c r="A8" s="11">
        <v>44017</v>
      </c>
      <c r="B8" s="21" t="s">
        <v>58</v>
      </c>
      <c r="C8" s="13" t="s">
        <v>66</v>
      </c>
      <c r="D8" s="14"/>
      <c r="E8" s="10">
        <v>2</v>
      </c>
      <c r="F8" s="15" t="s">
        <v>95</v>
      </c>
      <c r="G8" s="15" t="s">
        <v>96</v>
      </c>
    </row>
    <row r="9" spans="1:7" s="13" customFormat="1" ht="27" customHeight="1">
      <c r="A9" s="11">
        <v>44029</v>
      </c>
      <c r="B9" s="12" t="s">
        <v>65</v>
      </c>
      <c r="C9" s="13" t="s">
        <v>66</v>
      </c>
      <c r="D9" s="14">
        <v>1</v>
      </c>
      <c r="E9" s="10"/>
      <c r="F9" s="15"/>
      <c r="G9" s="15"/>
    </row>
    <row r="10" spans="1:7" s="13" customFormat="1" ht="27" customHeight="1">
      <c r="A10" s="11">
        <v>44031</v>
      </c>
      <c r="B10" s="21" t="s">
        <v>58</v>
      </c>
      <c r="C10" s="13" t="s">
        <v>66</v>
      </c>
      <c r="D10" s="14"/>
      <c r="E10" s="10">
        <v>4</v>
      </c>
      <c r="F10" s="15"/>
      <c r="G10" s="15"/>
    </row>
    <row r="11" spans="1:7" s="13" customFormat="1" ht="27" customHeight="1">
      <c r="A11" s="11">
        <v>44032</v>
      </c>
      <c r="B11" s="12" t="s">
        <v>67</v>
      </c>
      <c r="C11" s="13" t="s">
        <v>66</v>
      </c>
      <c r="D11" s="14"/>
      <c r="E11" s="10">
        <v>3</v>
      </c>
      <c r="F11" s="15" t="s">
        <v>53</v>
      </c>
      <c r="G11" s="15" t="s">
        <v>97</v>
      </c>
    </row>
    <row r="12" spans="1:7" s="13" customFormat="1" ht="27" customHeight="1">
      <c r="A12" s="11">
        <v>44035</v>
      </c>
      <c r="B12" s="12" t="s">
        <v>63</v>
      </c>
      <c r="C12" s="13" t="s">
        <v>66</v>
      </c>
      <c r="D12" s="14">
        <v>1</v>
      </c>
      <c r="E12" s="10"/>
      <c r="F12" s="15"/>
      <c r="G12" s="15"/>
    </row>
    <row r="13" spans="1:7" s="13" customFormat="1" ht="27" customHeight="1">
      <c r="A13" s="11">
        <v>44040</v>
      </c>
      <c r="B13" s="12" t="s">
        <v>62</v>
      </c>
      <c r="C13" s="13" t="s">
        <v>66</v>
      </c>
      <c r="D13" s="14">
        <v>1</v>
      </c>
      <c r="E13" s="10"/>
      <c r="F13" s="15"/>
      <c r="G13" s="15"/>
    </row>
    <row r="14" spans="1:7" s="13" customFormat="1" ht="27" customHeight="1">
      <c r="A14" s="11">
        <v>44042</v>
      </c>
      <c r="B14" s="12" t="s">
        <v>63</v>
      </c>
      <c r="C14" s="13" t="s">
        <v>66</v>
      </c>
      <c r="D14" s="14">
        <v>1</v>
      </c>
      <c r="E14" s="10"/>
      <c r="F14" s="15"/>
      <c r="G14" s="15"/>
    </row>
    <row r="15" spans="1:7" s="18" customFormat="1" ht="27" customHeight="1" thickBot="1">
      <c r="A15" s="22" t="s">
        <v>64</v>
      </c>
      <c r="B15" s="17"/>
      <c r="C15" s="18" t="s">
        <v>66</v>
      </c>
      <c r="D15" s="19">
        <f>SUM(D8:D14)</f>
        <v>4</v>
      </c>
      <c r="E15" s="25">
        <f>SUM(E8:E14)</f>
        <v>9</v>
      </c>
      <c r="F15" s="20"/>
      <c r="G15" s="20"/>
    </row>
    <row r="16" spans="1:7" s="13" customFormat="1" ht="27" customHeight="1" thickTop="1">
      <c r="A16" s="11">
        <v>44016</v>
      </c>
      <c r="B16" s="21" t="s">
        <v>68</v>
      </c>
      <c r="C16" s="13" t="s">
        <v>69</v>
      </c>
      <c r="D16" s="14">
        <v>1</v>
      </c>
      <c r="E16" s="10"/>
      <c r="F16" s="15"/>
      <c r="G16" s="15"/>
    </row>
    <row r="17" spans="1:7" s="13" customFormat="1" ht="27" customHeight="1">
      <c r="A17" s="11">
        <v>44017</v>
      </c>
      <c r="B17" s="21" t="s">
        <v>58</v>
      </c>
      <c r="C17" s="13" t="s">
        <v>69</v>
      </c>
      <c r="D17" s="14"/>
      <c r="E17" s="10">
        <v>1</v>
      </c>
      <c r="F17" s="15" t="s">
        <v>114</v>
      </c>
      <c r="G17" s="15" t="s">
        <v>98</v>
      </c>
    </row>
    <row r="18" spans="1:7" s="13" customFormat="1" ht="27" customHeight="1">
      <c r="A18" s="11">
        <v>44023</v>
      </c>
      <c r="B18" s="21" t="s">
        <v>68</v>
      </c>
      <c r="C18" s="13" t="s">
        <v>69</v>
      </c>
      <c r="D18" s="14">
        <v>1</v>
      </c>
      <c r="E18" s="10"/>
      <c r="F18" s="15"/>
      <c r="G18" s="15"/>
    </row>
    <row r="19" spans="1:7" s="13" customFormat="1" ht="27" customHeight="1">
      <c r="A19" s="11">
        <v>44024</v>
      </c>
      <c r="B19" s="21" t="s">
        <v>58</v>
      </c>
      <c r="C19" s="13" t="s">
        <v>69</v>
      </c>
      <c r="D19" s="14">
        <v>1</v>
      </c>
      <c r="E19" s="10"/>
      <c r="F19" s="15"/>
      <c r="G19" s="15"/>
    </row>
    <row r="20" spans="1:7" s="13" customFormat="1" ht="27" customHeight="1">
      <c r="A20" s="11">
        <v>44030</v>
      </c>
      <c r="B20" s="21" t="s">
        <v>68</v>
      </c>
      <c r="C20" s="13" t="s">
        <v>69</v>
      </c>
      <c r="D20" s="14"/>
      <c r="E20" s="10">
        <v>3</v>
      </c>
      <c r="F20" s="15" t="s">
        <v>70</v>
      </c>
      <c r="G20" s="15" t="s">
        <v>99</v>
      </c>
    </row>
    <row r="21" spans="1:7" s="13" customFormat="1" ht="27" customHeight="1">
      <c r="A21" s="11">
        <v>44038</v>
      </c>
      <c r="B21" s="21" t="s">
        <v>58</v>
      </c>
      <c r="C21" s="13" t="s">
        <v>69</v>
      </c>
      <c r="D21" s="14">
        <v>1</v>
      </c>
      <c r="E21" s="10"/>
      <c r="F21" s="15"/>
      <c r="G21" s="15"/>
    </row>
    <row r="22" spans="1:7" s="13" customFormat="1" ht="27" customHeight="1">
      <c r="A22" s="11">
        <v>44038</v>
      </c>
      <c r="B22" s="21" t="s">
        <v>58</v>
      </c>
      <c r="C22" s="13" t="s">
        <v>69</v>
      </c>
      <c r="D22" s="14"/>
      <c r="E22" s="10">
        <v>2</v>
      </c>
      <c r="F22" s="15"/>
      <c r="G22" s="15" t="s">
        <v>115</v>
      </c>
    </row>
    <row r="23" spans="1:7" s="18" customFormat="1" ht="27" customHeight="1" thickBot="1">
      <c r="A23" s="22" t="s">
        <v>64</v>
      </c>
      <c r="B23" s="17"/>
      <c r="C23" s="18" t="s">
        <v>69</v>
      </c>
      <c r="D23" s="19">
        <f>SUM(D16:D22)</f>
        <v>4</v>
      </c>
      <c r="E23" s="25">
        <f>SUM(E16:E22)</f>
        <v>6</v>
      </c>
      <c r="F23" s="20"/>
      <c r="G23" s="20"/>
    </row>
    <row r="24" spans="1:7" s="13" customFormat="1" ht="27" customHeight="1" thickTop="1">
      <c r="A24" s="11">
        <v>44017</v>
      </c>
      <c r="B24" s="21" t="s">
        <v>58</v>
      </c>
      <c r="C24" s="13" t="s">
        <v>71</v>
      </c>
      <c r="D24" s="14"/>
      <c r="E24" s="10">
        <v>2</v>
      </c>
      <c r="F24" s="15" t="s">
        <v>105</v>
      </c>
      <c r="G24" s="15" t="s">
        <v>117</v>
      </c>
    </row>
    <row r="25" spans="1:7" s="13" customFormat="1" ht="27" customHeight="1">
      <c r="A25" s="11">
        <v>44017</v>
      </c>
      <c r="B25" s="21" t="s">
        <v>58</v>
      </c>
      <c r="C25" s="13" t="s">
        <v>71</v>
      </c>
      <c r="D25" s="14"/>
      <c r="E25" s="10">
        <v>2</v>
      </c>
      <c r="F25" s="23" t="s">
        <v>101</v>
      </c>
      <c r="G25" s="15" t="s">
        <v>104</v>
      </c>
    </row>
    <row r="26" spans="1:7" s="13" customFormat="1" ht="27" customHeight="1">
      <c r="A26" s="11">
        <v>44034</v>
      </c>
      <c r="B26" s="12" t="s">
        <v>60</v>
      </c>
      <c r="C26" s="13" t="s">
        <v>71</v>
      </c>
      <c r="D26" s="14"/>
      <c r="E26" s="10">
        <v>2</v>
      </c>
      <c r="F26" s="15"/>
      <c r="G26" s="15" t="s">
        <v>72</v>
      </c>
    </row>
    <row r="27" spans="1:7" s="13" customFormat="1" ht="27" customHeight="1">
      <c r="A27" s="11">
        <v>44035</v>
      </c>
      <c r="B27" s="12" t="s">
        <v>63</v>
      </c>
      <c r="C27" s="13" t="s">
        <v>71</v>
      </c>
      <c r="D27" s="14"/>
      <c r="E27" s="10">
        <v>1</v>
      </c>
      <c r="F27" s="15" t="s">
        <v>116</v>
      </c>
      <c r="G27" s="15"/>
    </row>
    <row r="28" spans="1:7" s="13" customFormat="1" ht="27" customHeight="1">
      <c r="A28" s="11">
        <v>44037</v>
      </c>
      <c r="B28" s="21" t="s">
        <v>68</v>
      </c>
      <c r="C28" s="13" t="s">
        <v>71</v>
      </c>
      <c r="D28" s="14"/>
      <c r="E28" s="10">
        <v>2</v>
      </c>
      <c r="F28" s="15"/>
      <c r="G28" s="15"/>
    </row>
    <row r="29" spans="1:7" s="13" customFormat="1" ht="27" customHeight="1">
      <c r="A29" s="11">
        <v>44038</v>
      </c>
      <c r="B29" s="21" t="s">
        <v>58</v>
      </c>
      <c r="C29" s="13" t="s">
        <v>71</v>
      </c>
      <c r="D29" s="14">
        <v>1</v>
      </c>
      <c r="E29" s="10"/>
      <c r="F29" s="15"/>
      <c r="G29" s="15"/>
    </row>
    <row r="30" spans="1:7" s="18" customFormat="1" ht="27" customHeight="1" thickBot="1">
      <c r="A30" s="22" t="s">
        <v>64</v>
      </c>
      <c r="B30" s="17"/>
      <c r="C30" s="18" t="s">
        <v>71</v>
      </c>
      <c r="D30" s="19">
        <f>SUM(D24:D29)</f>
        <v>1</v>
      </c>
      <c r="E30" s="25">
        <f>SUM(E24:E29)</f>
        <v>9</v>
      </c>
      <c r="F30" s="20"/>
      <c r="G30" s="20"/>
    </row>
    <row r="31" spans="1:7" s="13" customFormat="1" ht="27" customHeight="1" thickTop="1">
      <c r="A31" s="11">
        <v>44017</v>
      </c>
      <c r="B31" s="21" t="s">
        <v>58</v>
      </c>
      <c r="C31" s="13" t="s">
        <v>74</v>
      </c>
      <c r="D31" s="14"/>
      <c r="E31" s="10">
        <v>1</v>
      </c>
      <c r="F31" s="15" t="s">
        <v>102</v>
      </c>
      <c r="G31" s="15" t="s">
        <v>103</v>
      </c>
    </row>
    <row r="32" spans="1:7" s="13" customFormat="1" ht="27" customHeight="1">
      <c r="A32" s="11">
        <v>44017</v>
      </c>
      <c r="B32" s="21" t="s">
        <v>58</v>
      </c>
      <c r="C32" s="13" t="s">
        <v>74</v>
      </c>
      <c r="D32" s="14"/>
      <c r="E32" s="10">
        <v>2</v>
      </c>
      <c r="F32" s="23" t="s">
        <v>101</v>
      </c>
      <c r="G32" s="15" t="s">
        <v>108</v>
      </c>
    </row>
    <row r="33" spans="1:7" s="13" customFormat="1" ht="27" customHeight="1">
      <c r="A33" s="11">
        <v>44035</v>
      </c>
      <c r="B33" s="12" t="s">
        <v>63</v>
      </c>
      <c r="C33" s="13" t="s">
        <v>74</v>
      </c>
      <c r="D33" s="14"/>
      <c r="E33" s="10">
        <v>1</v>
      </c>
      <c r="F33" s="15" t="s">
        <v>73</v>
      </c>
      <c r="G33" s="15"/>
    </row>
    <row r="34" spans="1:7" s="13" customFormat="1" ht="27" customHeight="1">
      <c r="A34" s="11">
        <v>44037</v>
      </c>
      <c r="B34" s="21" t="s">
        <v>68</v>
      </c>
      <c r="C34" s="13" t="s">
        <v>74</v>
      </c>
      <c r="D34" s="14"/>
      <c r="E34" s="10">
        <v>5</v>
      </c>
      <c r="F34" s="15" t="s">
        <v>118</v>
      </c>
      <c r="G34" s="15"/>
    </row>
    <row r="35" spans="1:7" s="13" customFormat="1" ht="27" customHeight="1">
      <c r="A35" s="11">
        <v>44038</v>
      </c>
      <c r="B35" s="21" t="s">
        <v>58</v>
      </c>
      <c r="C35" s="13" t="s">
        <v>74</v>
      </c>
      <c r="D35" s="14"/>
      <c r="E35" s="10">
        <v>1</v>
      </c>
      <c r="F35" s="15" t="s">
        <v>75</v>
      </c>
      <c r="G35" s="15" t="s">
        <v>76</v>
      </c>
    </row>
    <row r="36" spans="1:7" s="13" customFormat="1" ht="27" customHeight="1">
      <c r="A36" s="11">
        <v>44041</v>
      </c>
      <c r="B36" s="12" t="s">
        <v>60</v>
      </c>
      <c r="C36" s="13" t="s">
        <v>74</v>
      </c>
      <c r="D36" s="14"/>
      <c r="E36" s="10">
        <v>1</v>
      </c>
      <c r="F36" s="15" t="s">
        <v>119</v>
      </c>
      <c r="G36" s="15"/>
    </row>
    <row r="37" spans="1:7" s="18" customFormat="1" ht="27" customHeight="1" thickBot="1">
      <c r="A37" s="22" t="s">
        <v>64</v>
      </c>
      <c r="B37" s="17"/>
      <c r="C37" s="18" t="s">
        <v>74</v>
      </c>
      <c r="D37" s="19">
        <f>SUM(D31:D36)</f>
        <v>0</v>
      </c>
      <c r="E37" s="25">
        <f>SUM(E31:E36)</f>
        <v>11</v>
      </c>
      <c r="F37" s="20"/>
      <c r="G37" s="20"/>
    </row>
    <row r="38" spans="1:7" s="13" customFormat="1" ht="27" customHeight="1" thickTop="1">
      <c r="A38" s="11">
        <v>44017</v>
      </c>
      <c r="B38" s="21" t="s">
        <v>58</v>
      </c>
      <c r="C38" s="13" t="s">
        <v>78</v>
      </c>
      <c r="D38" s="14"/>
      <c r="E38" s="10">
        <v>2</v>
      </c>
      <c r="F38" s="15" t="s">
        <v>102</v>
      </c>
      <c r="G38" s="15" t="s">
        <v>107</v>
      </c>
    </row>
    <row r="39" spans="1:7" s="13" customFormat="1" ht="27" customHeight="1">
      <c r="A39" s="11">
        <v>44017</v>
      </c>
      <c r="B39" s="21" t="s">
        <v>58</v>
      </c>
      <c r="C39" s="13" t="s">
        <v>78</v>
      </c>
      <c r="D39" s="14"/>
      <c r="E39" s="10">
        <v>2</v>
      </c>
      <c r="F39" s="23" t="s">
        <v>101</v>
      </c>
      <c r="G39" s="15" t="s">
        <v>104</v>
      </c>
    </row>
    <row r="40" spans="1:7" s="13" customFormat="1" ht="27" customHeight="1">
      <c r="A40" s="11">
        <v>44035</v>
      </c>
      <c r="B40" s="12" t="s">
        <v>63</v>
      </c>
      <c r="C40" s="13" t="s">
        <v>78</v>
      </c>
      <c r="D40" s="14"/>
      <c r="E40" s="10">
        <v>3</v>
      </c>
      <c r="F40" s="15"/>
      <c r="G40" s="15" t="s">
        <v>79</v>
      </c>
    </row>
    <row r="41" spans="1:7" s="13" customFormat="1" ht="27" customHeight="1">
      <c r="A41" s="11">
        <v>44037</v>
      </c>
      <c r="B41" s="21" t="s">
        <v>68</v>
      </c>
      <c r="C41" s="13" t="s">
        <v>78</v>
      </c>
      <c r="D41" s="14">
        <v>1</v>
      </c>
      <c r="E41" s="10"/>
      <c r="F41" s="15"/>
      <c r="G41" s="15"/>
    </row>
    <row r="42" spans="1:7" s="13" customFormat="1" ht="27" customHeight="1">
      <c r="A42" s="11">
        <v>44038</v>
      </c>
      <c r="B42" s="21" t="s">
        <v>58</v>
      </c>
      <c r="C42" s="13" t="s">
        <v>78</v>
      </c>
      <c r="D42" s="14"/>
      <c r="E42" s="10">
        <v>4</v>
      </c>
      <c r="F42" s="15" t="s">
        <v>75</v>
      </c>
      <c r="G42" s="15" t="s">
        <v>120</v>
      </c>
    </row>
    <row r="43" spans="1:7" s="13" customFormat="1" ht="27" customHeight="1">
      <c r="A43" s="11">
        <v>44041</v>
      </c>
      <c r="B43" s="12" t="s">
        <v>60</v>
      </c>
      <c r="C43" s="13" t="s">
        <v>78</v>
      </c>
      <c r="D43" s="14"/>
      <c r="E43" s="10">
        <v>1</v>
      </c>
      <c r="F43" s="15" t="s">
        <v>119</v>
      </c>
      <c r="G43" s="15"/>
    </row>
    <row r="44" spans="1:7" s="18" customFormat="1" ht="27" customHeight="1" thickBot="1">
      <c r="A44" s="22" t="s">
        <v>64</v>
      </c>
      <c r="B44" s="17"/>
      <c r="C44" s="18" t="s">
        <v>78</v>
      </c>
      <c r="D44" s="19">
        <f>SUM(D38:D43)</f>
        <v>1</v>
      </c>
      <c r="E44" s="25">
        <f>SUM(E38:E43)</f>
        <v>12</v>
      </c>
      <c r="F44" s="20"/>
      <c r="G44" s="20"/>
    </row>
    <row r="45" spans="1:7" s="41" customFormat="1" ht="27.5" customHeight="1" thickTop="1">
      <c r="A45" s="11">
        <v>44013</v>
      </c>
      <c r="B45" s="58" t="s">
        <v>60</v>
      </c>
      <c r="C45" s="41" t="s">
        <v>80</v>
      </c>
      <c r="D45" s="59">
        <v>1</v>
      </c>
      <c r="E45" s="10"/>
      <c r="F45" s="15"/>
      <c r="G45" s="15"/>
    </row>
    <row r="46" spans="1:7" s="41" customFormat="1" ht="27.5" customHeight="1">
      <c r="A46" s="11">
        <v>44014</v>
      </c>
      <c r="B46" s="58" t="s">
        <v>63</v>
      </c>
      <c r="C46" s="41" t="s">
        <v>80</v>
      </c>
      <c r="D46" s="59">
        <v>1</v>
      </c>
      <c r="E46" s="10"/>
      <c r="F46" s="15"/>
      <c r="G46" s="15"/>
    </row>
    <row r="47" spans="1:7" s="41" customFormat="1" ht="27.5" customHeight="1">
      <c r="A47" s="11">
        <v>44015</v>
      </c>
      <c r="B47" s="58" t="s">
        <v>65</v>
      </c>
      <c r="C47" s="41" t="s">
        <v>80</v>
      </c>
      <c r="D47" s="59">
        <v>1</v>
      </c>
      <c r="E47" s="10"/>
      <c r="F47" s="15"/>
      <c r="G47" s="15"/>
    </row>
    <row r="48" spans="1:7" s="41" customFormat="1" ht="27.5" customHeight="1">
      <c r="A48" s="11">
        <v>44017</v>
      </c>
      <c r="B48" s="60" t="s">
        <v>58</v>
      </c>
      <c r="C48" s="41" t="s">
        <v>80</v>
      </c>
      <c r="D48" s="59"/>
      <c r="E48" s="10">
        <v>2</v>
      </c>
      <c r="F48" s="15" t="s">
        <v>105</v>
      </c>
      <c r="G48" s="15" t="s">
        <v>106</v>
      </c>
    </row>
    <row r="49" spans="1:7" s="41" customFormat="1" ht="27.5" customHeight="1">
      <c r="A49" s="11">
        <v>44017</v>
      </c>
      <c r="B49" s="60" t="s">
        <v>58</v>
      </c>
      <c r="C49" s="41" t="s">
        <v>80</v>
      </c>
      <c r="D49" s="59"/>
      <c r="E49" s="10">
        <v>2</v>
      </c>
      <c r="F49" s="23" t="s">
        <v>109</v>
      </c>
      <c r="G49" s="15" t="s">
        <v>110</v>
      </c>
    </row>
    <row r="50" spans="1:7" s="41" customFormat="1" ht="27.5" customHeight="1">
      <c r="A50" s="11">
        <v>44019</v>
      </c>
      <c r="B50" s="58" t="s">
        <v>62</v>
      </c>
      <c r="C50" s="41" t="s">
        <v>80</v>
      </c>
      <c r="D50" s="59">
        <v>1</v>
      </c>
      <c r="E50" s="10"/>
      <c r="F50" s="15"/>
      <c r="G50" s="15"/>
    </row>
    <row r="51" spans="1:7" s="41" customFormat="1" ht="27.5" customHeight="1">
      <c r="A51" s="11">
        <v>44020</v>
      </c>
      <c r="B51" s="58" t="s">
        <v>60</v>
      </c>
      <c r="C51" s="41" t="s">
        <v>80</v>
      </c>
      <c r="D51" s="59">
        <v>1</v>
      </c>
      <c r="E51" s="10"/>
      <c r="F51" s="15"/>
      <c r="G51" s="15"/>
    </row>
    <row r="52" spans="1:7" s="41" customFormat="1" ht="27.5" customHeight="1">
      <c r="A52" s="11">
        <v>44021</v>
      </c>
      <c r="B52" s="58" t="s">
        <v>63</v>
      </c>
      <c r="C52" s="41" t="s">
        <v>80</v>
      </c>
      <c r="D52" s="59">
        <v>1</v>
      </c>
      <c r="E52" s="10"/>
      <c r="F52" s="15"/>
      <c r="G52" s="15"/>
    </row>
    <row r="53" spans="1:7" s="41" customFormat="1" ht="27.5" customHeight="1">
      <c r="A53" s="11">
        <v>44022</v>
      </c>
      <c r="B53" s="58" t="s">
        <v>65</v>
      </c>
      <c r="C53" s="41" t="s">
        <v>80</v>
      </c>
      <c r="D53" s="59">
        <v>1</v>
      </c>
      <c r="E53" s="10"/>
      <c r="F53" s="15"/>
      <c r="G53" s="15"/>
    </row>
    <row r="54" spans="1:7" s="41" customFormat="1" ht="27.5" customHeight="1">
      <c r="A54" s="11">
        <v>44026</v>
      </c>
      <c r="B54" s="58" t="s">
        <v>62</v>
      </c>
      <c r="C54" s="41" t="s">
        <v>80</v>
      </c>
      <c r="D54" s="59">
        <v>1</v>
      </c>
      <c r="E54" s="10"/>
      <c r="F54" s="15"/>
      <c r="G54" s="15"/>
    </row>
    <row r="55" spans="1:7" s="41" customFormat="1" ht="27.5" customHeight="1">
      <c r="A55" s="11">
        <v>44027</v>
      </c>
      <c r="B55" s="58" t="s">
        <v>60</v>
      </c>
      <c r="C55" s="41" t="s">
        <v>80</v>
      </c>
      <c r="D55" s="59">
        <v>1</v>
      </c>
      <c r="E55" s="10"/>
      <c r="F55" s="15"/>
      <c r="G55" s="15"/>
    </row>
    <row r="56" spans="1:7" s="41" customFormat="1" ht="27.5" customHeight="1">
      <c r="A56" s="11">
        <v>44028</v>
      </c>
      <c r="B56" s="58" t="s">
        <v>63</v>
      </c>
      <c r="C56" s="41" t="s">
        <v>80</v>
      </c>
      <c r="D56" s="59">
        <v>1</v>
      </c>
      <c r="E56" s="10"/>
      <c r="F56" s="15"/>
      <c r="G56" s="15"/>
    </row>
    <row r="57" spans="1:7" s="41" customFormat="1" ht="27.5" customHeight="1">
      <c r="A57" s="11">
        <v>44029</v>
      </c>
      <c r="B57" s="58" t="s">
        <v>65</v>
      </c>
      <c r="C57" s="41" t="s">
        <v>80</v>
      </c>
      <c r="D57" s="59"/>
      <c r="E57" s="10">
        <v>1</v>
      </c>
      <c r="F57" s="23">
        <v>0.625</v>
      </c>
      <c r="G57" s="15" t="s">
        <v>83</v>
      </c>
    </row>
    <row r="58" spans="1:7" s="41" customFormat="1" ht="27.5" customHeight="1">
      <c r="A58" s="11">
        <v>44031</v>
      </c>
      <c r="B58" s="60" t="s">
        <v>58</v>
      </c>
      <c r="C58" s="41" t="s">
        <v>80</v>
      </c>
      <c r="D58" s="59">
        <v>1</v>
      </c>
      <c r="E58" s="10"/>
      <c r="F58" s="15"/>
      <c r="G58" s="15"/>
    </row>
    <row r="59" spans="1:7" s="41" customFormat="1" ht="27.5" customHeight="1">
      <c r="A59" s="11">
        <v>44032</v>
      </c>
      <c r="B59" s="58" t="s">
        <v>67</v>
      </c>
      <c r="C59" s="41" t="s">
        <v>80</v>
      </c>
      <c r="D59" s="59">
        <v>1</v>
      </c>
      <c r="E59" s="10"/>
      <c r="F59" s="15"/>
      <c r="G59" s="15"/>
    </row>
    <row r="60" spans="1:7" s="41" customFormat="1" ht="27.5" customHeight="1">
      <c r="A60" s="11">
        <v>44033</v>
      </c>
      <c r="B60" s="58" t="s">
        <v>62</v>
      </c>
      <c r="C60" s="41" t="s">
        <v>80</v>
      </c>
      <c r="D60" s="59">
        <v>1</v>
      </c>
      <c r="E60" s="10"/>
      <c r="F60" s="15"/>
      <c r="G60" s="15"/>
    </row>
    <row r="61" spans="1:7" s="41" customFormat="1" ht="27.5" customHeight="1">
      <c r="A61" s="11">
        <v>44034</v>
      </c>
      <c r="B61" s="58" t="s">
        <v>60</v>
      </c>
      <c r="C61" s="41" t="s">
        <v>80</v>
      </c>
      <c r="D61" s="59">
        <v>1</v>
      </c>
      <c r="E61" s="10"/>
      <c r="F61" s="15"/>
      <c r="G61" s="15"/>
    </row>
    <row r="62" spans="1:7" s="41" customFormat="1" ht="27.5" customHeight="1">
      <c r="A62" s="11">
        <v>44035</v>
      </c>
      <c r="B62" s="58" t="s">
        <v>63</v>
      </c>
      <c r="C62" s="41" t="s">
        <v>80</v>
      </c>
      <c r="D62" s="59"/>
      <c r="E62" s="10">
        <v>1</v>
      </c>
      <c r="F62" s="15"/>
      <c r="G62" s="15"/>
    </row>
    <row r="63" spans="1:7" s="41" customFormat="1" ht="27.5" customHeight="1">
      <c r="A63" s="11">
        <v>44036</v>
      </c>
      <c r="B63" s="58" t="s">
        <v>65</v>
      </c>
      <c r="C63" s="41" t="s">
        <v>80</v>
      </c>
      <c r="D63" s="59">
        <v>1</v>
      </c>
      <c r="E63" s="10"/>
      <c r="F63" s="15"/>
      <c r="G63" s="15" t="s">
        <v>81</v>
      </c>
    </row>
    <row r="64" spans="1:7" s="41" customFormat="1" ht="27.5" customHeight="1">
      <c r="A64" s="11">
        <v>44037</v>
      </c>
      <c r="B64" s="60" t="s">
        <v>68</v>
      </c>
      <c r="C64" s="41" t="s">
        <v>80</v>
      </c>
      <c r="D64" s="59">
        <v>1</v>
      </c>
      <c r="E64" s="10"/>
      <c r="F64" s="15"/>
      <c r="G64" s="15"/>
    </row>
    <row r="65" spans="1:7" s="41" customFormat="1" ht="27.5" customHeight="1">
      <c r="A65" s="11">
        <v>44038</v>
      </c>
      <c r="B65" s="60" t="s">
        <v>58</v>
      </c>
      <c r="C65" s="41" t="s">
        <v>80</v>
      </c>
      <c r="D65" s="59">
        <v>1</v>
      </c>
      <c r="E65" s="10"/>
      <c r="F65" s="15"/>
      <c r="G65" s="15"/>
    </row>
    <row r="66" spans="1:7" s="41" customFormat="1" ht="27.5" customHeight="1">
      <c r="A66" s="11">
        <v>44041</v>
      </c>
      <c r="B66" s="58" t="s">
        <v>60</v>
      </c>
      <c r="C66" s="41" t="s">
        <v>80</v>
      </c>
      <c r="D66" s="59"/>
      <c r="E66" s="10">
        <v>1</v>
      </c>
      <c r="F66" s="15" t="s">
        <v>77</v>
      </c>
      <c r="G66" s="15"/>
    </row>
    <row r="67" spans="1:7" s="41" customFormat="1" ht="27.5" customHeight="1">
      <c r="A67" s="11">
        <v>44043</v>
      </c>
      <c r="B67" s="58" t="s">
        <v>65</v>
      </c>
      <c r="C67" s="41" t="s">
        <v>80</v>
      </c>
      <c r="D67" s="59">
        <v>1</v>
      </c>
      <c r="E67" s="10">
        <v>0</v>
      </c>
      <c r="F67" s="15" t="s">
        <v>100</v>
      </c>
      <c r="G67" s="15" t="s">
        <v>82</v>
      </c>
    </row>
    <row r="68" spans="1:7" s="18" customFormat="1" ht="27" customHeight="1" thickBot="1">
      <c r="A68" s="22" t="s">
        <v>64</v>
      </c>
      <c r="B68" s="17"/>
      <c r="C68" s="18" t="s">
        <v>80</v>
      </c>
      <c r="D68" s="19">
        <f>SUM(D45:D67)</f>
        <v>18</v>
      </c>
      <c r="E68" s="25">
        <f>SUM(E45:E67)</f>
        <v>7</v>
      </c>
      <c r="F68" s="20"/>
      <c r="G68" s="20"/>
    </row>
    <row r="69" spans="1:7" s="13" customFormat="1" ht="27" customHeight="1" thickTop="1">
      <c r="A69" s="11">
        <v>44017</v>
      </c>
      <c r="B69" s="21" t="s">
        <v>58</v>
      </c>
      <c r="C69" s="13" t="s">
        <v>84</v>
      </c>
      <c r="D69" s="14"/>
      <c r="E69" s="10">
        <v>2</v>
      </c>
      <c r="F69" s="15" t="s">
        <v>102</v>
      </c>
      <c r="G69" s="15" t="s">
        <v>106</v>
      </c>
    </row>
    <row r="70" spans="1:7" s="13" customFormat="1" ht="27" customHeight="1">
      <c r="A70" s="11">
        <v>44017</v>
      </c>
      <c r="B70" s="21" t="s">
        <v>58</v>
      </c>
      <c r="C70" s="13" t="s">
        <v>84</v>
      </c>
      <c r="D70" s="14"/>
      <c r="E70" s="10">
        <v>2</v>
      </c>
      <c r="F70" s="23" t="s">
        <v>101</v>
      </c>
      <c r="G70" s="15" t="s">
        <v>111</v>
      </c>
    </row>
    <row r="71" spans="1:7" s="13" customFormat="1" ht="27" customHeight="1">
      <c r="A71" s="11">
        <v>44033</v>
      </c>
      <c r="B71" s="12" t="s">
        <v>62</v>
      </c>
      <c r="C71" s="13" t="s">
        <v>84</v>
      </c>
      <c r="D71" s="14"/>
      <c r="E71" s="10">
        <v>4</v>
      </c>
      <c r="F71" s="15"/>
      <c r="G71" s="15" t="s">
        <v>85</v>
      </c>
    </row>
    <row r="72" spans="1:7" s="13" customFormat="1" ht="27" customHeight="1">
      <c r="A72" s="11">
        <v>44034</v>
      </c>
      <c r="B72" s="12" t="s">
        <v>60</v>
      </c>
      <c r="C72" s="13" t="s">
        <v>84</v>
      </c>
      <c r="D72" s="14"/>
      <c r="E72" s="10">
        <v>0</v>
      </c>
      <c r="F72" s="15"/>
      <c r="G72" s="15" t="s">
        <v>86</v>
      </c>
    </row>
    <row r="73" spans="1:7" s="13" customFormat="1" ht="27" customHeight="1">
      <c r="A73" s="11">
        <v>44035</v>
      </c>
      <c r="B73" s="12" t="s">
        <v>63</v>
      </c>
      <c r="C73" s="13" t="s">
        <v>84</v>
      </c>
      <c r="D73" s="14"/>
      <c r="E73" s="10">
        <v>1</v>
      </c>
      <c r="F73" s="15" t="s">
        <v>73</v>
      </c>
      <c r="G73" s="15" t="s">
        <v>87</v>
      </c>
    </row>
    <row r="74" spans="1:7" s="13" customFormat="1" ht="27" customHeight="1">
      <c r="A74" s="11">
        <v>44037</v>
      </c>
      <c r="B74" s="21" t="s">
        <v>68</v>
      </c>
      <c r="C74" s="13" t="s">
        <v>84</v>
      </c>
      <c r="D74" s="14">
        <v>1</v>
      </c>
      <c r="E74" s="10"/>
      <c r="F74" s="15"/>
      <c r="G74" s="15"/>
    </row>
    <row r="75" spans="1:7" s="13" customFormat="1" ht="27" customHeight="1">
      <c r="A75" s="11">
        <v>44038</v>
      </c>
      <c r="B75" s="21" t="s">
        <v>58</v>
      </c>
      <c r="C75" s="13" t="s">
        <v>84</v>
      </c>
      <c r="D75" s="14"/>
      <c r="E75" s="10">
        <v>1</v>
      </c>
      <c r="F75" s="15" t="s">
        <v>75</v>
      </c>
      <c r="G75" s="15" t="s">
        <v>88</v>
      </c>
    </row>
    <row r="76" spans="1:7" s="13" customFormat="1" ht="27" customHeight="1">
      <c r="A76" s="11">
        <v>44041</v>
      </c>
      <c r="B76" s="12" t="s">
        <v>60</v>
      </c>
      <c r="C76" s="13" t="s">
        <v>84</v>
      </c>
      <c r="D76" s="14"/>
      <c r="E76" s="10">
        <v>1</v>
      </c>
      <c r="F76" s="15" t="s">
        <v>77</v>
      </c>
      <c r="G76" s="15"/>
    </row>
    <row r="77" spans="1:7" s="13" customFormat="1" ht="27" customHeight="1">
      <c r="A77" s="11">
        <v>44043</v>
      </c>
      <c r="B77" s="12" t="s">
        <v>65</v>
      </c>
      <c r="C77" s="13" t="s">
        <v>84</v>
      </c>
      <c r="D77" s="14"/>
      <c r="E77" s="10">
        <v>1</v>
      </c>
      <c r="F77" s="15"/>
      <c r="G77" s="15" t="s">
        <v>82</v>
      </c>
    </row>
    <row r="78" spans="1:7" s="18" customFormat="1" ht="27" customHeight="1" thickBot="1">
      <c r="A78" s="22" t="s">
        <v>64</v>
      </c>
      <c r="B78" s="17"/>
      <c r="C78" s="18" t="s">
        <v>84</v>
      </c>
      <c r="D78" s="19">
        <f>SUM(D69:D77)</f>
        <v>1</v>
      </c>
      <c r="E78" s="25">
        <f>SUM(E69:E77)</f>
        <v>12</v>
      </c>
      <c r="F78" s="20"/>
      <c r="G78" s="20"/>
    </row>
    <row r="79" spans="1:7" s="13" customFormat="1" ht="27" customHeight="1" thickTop="1">
      <c r="A79" s="11">
        <v>44017</v>
      </c>
      <c r="B79" s="21" t="s">
        <v>58</v>
      </c>
      <c r="C79" s="13" t="s">
        <v>89</v>
      </c>
      <c r="D79" s="14"/>
      <c r="E79" s="10">
        <v>0</v>
      </c>
      <c r="F79" s="15" t="s">
        <v>102</v>
      </c>
      <c r="G79" s="15" t="s">
        <v>90</v>
      </c>
    </row>
    <row r="80" spans="1:7" s="13" customFormat="1" ht="27" customHeight="1">
      <c r="A80" s="11">
        <v>44017</v>
      </c>
      <c r="B80" s="21" t="s">
        <v>58</v>
      </c>
      <c r="C80" s="13" t="s">
        <v>89</v>
      </c>
      <c r="D80" s="14"/>
      <c r="E80" s="10">
        <v>3</v>
      </c>
      <c r="F80" s="23" t="s">
        <v>101</v>
      </c>
      <c r="G80" s="15" t="s">
        <v>112</v>
      </c>
    </row>
    <row r="81" spans="1:7" s="13" customFormat="1" ht="27" customHeight="1">
      <c r="A81" s="11">
        <v>44038</v>
      </c>
      <c r="B81" s="21" t="s">
        <v>58</v>
      </c>
      <c r="C81" s="13" t="s">
        <v>89</v>
      </c>
      <c r="D81" s="14"/>
      <c r="E81" s="10">
        <v>1</v>
      </c>
      <c r="F81" s="15" t="s">
        <v>75</v>
      </c>
      <c r="G81" s="15" t="s">
        <v>88</v>
      </c>
    </row>
    <row r="82" spans="1:7" s="18" customFormat="1" ht="27" customHeight="1" thickBot="1">
      <c r="A82" s="22" t="s">
        <v>64</v>
      </c>
      <c r="B82" s="17"/>
      <c r="C82" s="18" t="s">
        <v>89</v>
      </c>
      <c r="D82" s="19">
        <f>SUM(D79:D81)</f>
        <v>0</v>
      </c>
      <c r="E82" s="25">
        <f>SUM(E79:E81)</f>
        <v>4</v>
      </c>
      <c r="F82" s="20"/>
      <c r="G82" s="20"/>
    </row>
    <row r="83" spans="1:7" s="13" customFormat="1" ht="27" customHeight="1" thickTop="1">
      <c r="A83" s="11">
        <v>44030</v>
      </c>
      <c r="B83" s="21" t="s">
        <v>68</v>
      </c>
      <c r="C83" s="13" t="s">
        <v>91</v>
      </c>
      <c r="D83" s="14">
        <v>1</v>
      </c>
      <c r="E83" s="10"/>
      <c r="F83" s="15"/>
      <c r="G83" s="15"/>
    </row>
    <row r="84" spans="1:7" s="13" customFormat="1" ht="27" customHeight="1">
      <c r="A84" s="11">
        <v>44038</v>
      </c>
      <c r="B84" s="21" t="s">
        <v>58</v>
      </c>
      <c r="C84" s="13" t="s">
        <v>91</v>
      </c>
      <c r="D84" s="14"/>
      <c r="E84" s="10">
        <v>2</v>
      </c>
      <c r="F84" s="15" t="s">
        <v>92</v>
      </c>
      <c r="G84" s="15"/>
    </row>
    <row r="85" spans="1:7" s="18" customFormat="1" ht="27" customHeight="1" thickBot="1">
      <c r="A85" s="22" t="s">
        <v>64</v>
      </c>
      <c r="B85" s="17"/>
      <c r="C85" s="18" t="s">
        <v>91</v>
      </c>
      <c r="D85" s="19">
        <f>SUM(D83:D84)</f>
        <v>1</v>
      </c>
      <c r="E85" s="25">
        <f>SUM(E83:E84)</f>
        <v>2</v>
      </c>
      <c r="F85" s="20"/>
      <c r="G85" s="20"/>
    </row>
    <row r="86" spans="1:7" s="13" customFormat="1" ht="27" customHeight="1" thickTop="1">
      <c r="A86" s="11"/>
      <c r="B86" s="24"/>
      <c r="D86" s="14"/>
      <c r="E86" s="10"/>
      <c r="F86" s="15"/>
      <c r="G86" s="15"/>
    </row>
    <row r="87" spans="1:7" s="13" customFormat="1" ht="27" customHeight="1">
      <c r="A87" s="11"/>
      <c r="B87" s="24"/>
      <c r="D87" s="14"/>
      <c r="E87" s="10"/>
      <c r="F87" s="15"/>
      <c r="G87" s="15"/>
    </row>
    <row r="88" spans="1:7" s="13" customFormat="1" ht="27" customHeight="1">
      <c r="A88" s="11"/>
      <c r="B88" s="24"/>
      <c r="D88" s="14"/>
      <c r="E88" s="10"/>
      <c r="F88" s="15"/>
      <c r="G88" s="15"/>
    </row>
    <row r="89" spans="1:7" s="18" customFormat="1" ht="27" customHeight="1" thickBot="1">
      <c r="A89" s="22" t="s">
        <v>93</v>
      </c>
      <c r="B89" s="17"/>
      <c r="D89" s="19">
        <f>SUM(D85+D82+D78+D68+D44+D37+D30+D23+D7)</f>
        <v>28</v>
      </c>
      <c r="E89" s="19">
        <f>SUM(E85+E82+E78+E68+E44+E37+E30+E23+E15+E7)</f>
        <v>76</v>
      </c>
      <c r="F89" s="20"/>
      <c r="G89" s="20"/>
    </row>
    <row r="90" spans="1:7" s="14" customFormat="1" ht="27" customHeight="1" thickTop="1">
      <c r="A90"/>
      <c r="B90"/>
      <c r="C90"/>
      <c r="D90"/>
      <c r="E90" s="26"/>
      <c r="G90"/>
    </row>
    <row r="93" spans="1:7">
      <c r="A93" t="s">
        <v>184</v>
      </c>
    </row>
    <row r="94" spans="1:7">
      <c r="A94" t="s">
        <v>185</v>
      </c>
    </row>
    <row r="95" spans="1:7">
      <c r="A95" t="s">
        <v>186</v>
      </c>
    </row>
    <row r="96" spans="1:7">
      <c r="A96" t="s">
        <v>187</v>
      </c>
    </row>
  </sheetData>
  <sortState ref="A3:J90">
    <sortCondition ref="C3:C90"/>
    <sortCondition ref="A3:A90"/>
    <sortCondition ref="D3:D90"/>
  </sortState>
  <mergeCells count="2">
    <mergeCell ref="A1:B1"/>
    <mergeCell ref="E1:F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8"/>
  <sheetViews>
    <sheetView topLeftCell="A55" zoomScale="120" zoomScaleNormal="120" workbookViewId="0">
      <selection activeCell="D88" sqref="D88"/>
    </sheetView>
  </sheetViews>
  <sheetFormatPr baseColWidth="10" defaultColWidth="8.83203125" defaultRowHeight="22" customHeight="1"/>
  <cols>
    <col min="1" max="1" width="10.83203125" customWidth="1"/>
    <col min="4" max="4" width="6.5" customWidth="1"/>
    <col min="5" max="5" width="9.33203125" customWidth="1"/>
    <col min="6" max="6" width="19.5" customWidth="1"/>
    <col min="7" max="7" width="14.83203125" style="44" customWidth="1"/>
  </cols>
  <sheetData>
    <row r="1" spans="1:10" s="28" customFormat="1" ht="22" customHeight="1">
      <c r="A1" s="116" t="s">
        <v>146</v>
      </c>
      <c r="B1" s="116"/>
      <c r="C1" s="30" t="s">
        <v>55</v>
      </c>
      <c r="D1" s="31" t="s">
        <v>56</v>
      </c>
      <c r="E1" s="31" t="s">
        <v>147</v>
      </c>
      <c r="F1" s="119" t="s">
        <v>148</v>
      </c>
      <c r="G1" s="119"/>
    </row>
    <row r="2" spans="1:10" s="13" customFormat="1" ht="22" customHeight="1">
      <c r="A2" s="11">
        <v>44049</v>
      </c>
      <c r="B2" s="27" t="s">
        <v>141</v>
      </c>
      <c r="C2" s="13" t="s">
        <v>142</v>
      </c>
      <c r="D2" s="28">
        <v>1</v>
      </c>
      <c r="E2" s="10"/>
      <c r="F2" s="15"/>
      <c r="G2" s="36"/>
    </row>
    <row r="3" spans="1:10" s="13" customFormat="1" ht="22" customHeight="1">
      <c r="A3" s="11">
        <v>44055</v>
      </c>
      <c r="B3" s="27" t="s">
        <v>143</v>
      </c>
      <c r="C3" s="13" t="s">
        <v>142</v>
      </c>
      <c r="D3" s="28">
        <v>1</v>
      </c>
      <c r="E3" s="10"/>
      <c r="F3" s="15"/>
      <c r="G3" s="36"/>
    </row>
    <row r="4" spans="1:10" s="13" customFormat="1" ht="22" customHeight="1">
      <c r="A4" s="11">
        <v>44064</v>
      </c>
      <c r="B4" s="27" t="s">
        <v>144</v>
      </c>
      <c r="C4" s="13" t="s">
        <v>142</v>
      </c>
      <c r="D4" s="28">
        <v>1</v>
      </c>
      <c r="E4" s="10"/>
      <c r="F4" s="15"/>
      <c r="G4" s="36"/>
    </row>
    <row r="5" spans="1:10" s="13" customFormat="1" ht="22" customHeight="1">
      <c r="A5" s="101">
        <v>44052</v>
      </c>
      <c r="B5" s="107" t="s">
        <v>145</v>
      </c>
      <c r="C5" s="103" t="s">
        <v>142</v>
      </c>
      <c r="D5" s="104"/>
      <c r="E5" s="105">
        <v>2</v>
      </c>
      <c r="F5" s="106" t="s">
        <v>241</v>
      </c>
      <c r="G5" s="42"/>
      <c r="H5" s="35"/>
      <c r="I5" s="35"/>
      <c r="J5" s="35"/>
    </row>
    <row r="6" spans="1:10" s="13" customFormat="1" ht="22" customHeight="1">
      <c r="A6" s="11">
        <v>44056</v>
      </c>
      <c r="B6" s="27" t="s">
        <v>63</v>
      </c>
      <c r="C6" s="13" t="s">
        <v>59</v>
      </c>
      <c r="D6" s="28"/>
      <c r="E6" s="10">
        <v>1</v>
      </c>
      <c r="F6" s="15" t="s">
        <v>149</v>
      </c>
      <c r="G6" s="36"/>
    </row>
    <row r="7" spans="1:10" s="13" customFormat="1" ht="22" customHeight="1">
      <c r="A7" s="11">
        <v>44061</v>
      </c>
      <c r="B7" s="27" t="s">
        <v>62</v>
      </c>
      <c r="C7" s="13" t="s">
        <v>59</v>
      </c>
      <c r="D7" s="28"/>
      <c r="E7" s="10">
        <v>0</v>
      </c>
      <c r="F7" s="36"/>
      <c r="G7" s="36"/>
    </row>
    <row r="8" spans="1:10" s="13" customFormat="1" ht="22" customHeight="1">
      <c r="A8" s="11">
        <v>44072</v>
      </c>
      <c r="B8" s="21" t="s">
        <v>68</v>
      </c>
      <c r="C8" s="13" t="s">
        <v>59</v>
      </c>
      <c r="D8" s="28"/>
      <c r="E8" s="10">
        <v>1</v>
      </c>
      <c r="F8" s="15" t="s">
        <v>121</v>
      </c>
      <c r="G8" s="36"/>
    </row>
    <row r="9" spans="1:10" s="13" customFormat="1" ht="22" customHeight="1">
      <c r="A9" s="11">
        <v>44073</v>
      </c>
      <c r="B9" s="21" t="s">
        <v>58</v>
      </c>
      <c r="C9" s="13" t="s">
        <v>59</v>
      </c>
      <c r="D9" s="37"/>
      <c r="E9" s="10">
        <v>2</v>
      </c>
      <c r="F9" s="15" t="s">
        <v>61</v>
      </c>
      <c r="G9" s="36"/>
    </row>
    <row r="10" spans="1:10" s="18" customFormat="1" ht="22" customHeight="1" thickBot="1">
      <c r="A10" s="22" t="s">
        <v>122</v>
      </c>
      <c r="B10" s="17"/>
      <c r="C10" s="18" t="s">
        <v>59</v>
      </c>
      <c r="D10" s="19">
        <f>SUM(D2:D9)</f>
        <v>3</v>
      </c>
      <c r="E10" s="19">
        <f t="shared" ref="E10" si="0">SUM(E2:E9)</f>
        <v>6</v>
      </c>
      <c r="F10" s="20"/>
      <c r="G10" s="43"/>
    </row>
    <row r="11" spans="1:10" s="13" customFormat="1" ht="22" customHeight="1" thickTop="1">
      <c r="A11" s="11">
        <v>44047</v>
      </c>
      <c r="B11" s="27" t="s">
        <v>62</v>
      </c>
      <c r="C11" s="13" t="s">
        <v>66</v>
      </c>
      <c r="D11" s="28">
        <v>1</v>
      </c>
      <c r="E11" s="10"/>
      <c r="F11" s="15"/>
      <c r="G11" s="36"/>
    </row>
    <row r="12" spans="1:10" s="13" customFormat="1" ht="22" customHeight="1">
      <c r="A12" s="11">
        <v>44054</v>
      </c>
      <c r="B12" s="27" t="s">
        <v>62</v>
      </c>
      <c r="C12" s="13" t="s">
        <v>66</v>
      </c>
      <c r="D12" s="28">
        <v>1</v>
      </c>
      <c r="E12" s="10"/>
      <c r="F12" s="15"/>
      <c r="G12" s="36"/>
    </row>
    <row r="13" spans="1:10" s="13" customFormat="1" ht="22" customHeight="1">
      <c r="A13" s="11">
        <v>44061</v>
      </c>
      <c r="B13" s="27" t="s">
        <v>62</v>
      </c>
      <c r="C13" s="13" t="s">
        <v>66</v>
      </c>
      <c r="D13" s="28">
        <v>1</v>
      </c>
      <c r="E13" s="10"/>
      <c r="F13" s="15"/>
      <c r="G13" s="36"/>
    </row>
    <row r="14" spans="1:10" s="13" customFormat="1" ht="22" customHeight="1">
      <c r="A14" s="11">
        <v>44044</v>
      </c>
      <c r="B14" s="21" t="s">
        <v>68</v>
      </c>
      <c r="C14" s="13" t="s">
        <v>66</v>
      </c>
      <c r="D14" s="28"/>
      <c r="E14" s="10">
        <v>1</v>
      </c>
      <c r="F14" s="15" t="s">
        <v>123</v>
      </c>
      <c r="G14" s="36"/>
    </row>
    <row r="15" spans="1:10" s="13" customFormat="1" ht="22" customHeight="1">
      <c r="A15" s="11">
        <v>44051</v>
      </c>
      <c r="B15" s="21" t="s">
        <v>68</v>
      </c>
      <c r="C15" s="13" t="s">
        <v>66</v>
      </c>
      <c r="D15" s="28"/>
      <c r="E15" s="10">
        <v>1</v>
      </c>
      <c r="F15" s="15" t="s">
        <v>150</v>
      </c>
      <c r="G15" s="36"/>
    </row>
    <row r="16" spans="1:10" s="13" customFormat="1" ht="22" customHeight="1">
      <c r="A16" s="11">
        <v>44064</v>
      </c>
      <c r="B16" s="27" t="s">
        <v>65</v>
      </c>
      <c r="C16" s="13" t="s">
        <v>66</v>
      </c>
      <c r="D16" s="28"/>
      <c r="E16" s="10">
        <v>1</v>
      </c>
      <c r="F16" s="15" t="s">
        <v>124</v>
      </c>
      <c r="G16" s="36"/>
    </row>
    <row r="17" spans="1:10" s="18" customFormat="1" ht="22" customHeight="1" thickBot="1">
      <c r="A17" s="22" t="s">
        <v>122</v>
      </c>
      <c r="B17" s="17"/>
      <c r="C17" s="18" t="s">
        <v>66</v>
      </c>
      <c r="D17" s="19">
        <f>SUM(D11:D16)</f>
        <v>3</v>
      </c>
      <c r="E17" s="19">
        <f t="shared" ref="E17" si="1">SUM(E11:E16)</f>
        <v>3</v>
      </c>
      <c r="F17" s="20"/>
      <c r="G17" s="43"/>
    </row>
    <row r="18" spans="1:10" s="13" customFormat="1" ht="22" customHeight="1" thickTop="1">
      <c r="A18" s="11">
        <v>44052</v>
      </c>
      <c r="B18" s="21" t="s">
        <v>58</v>
      </c>
      <c r="C18" s="13" t="s">
        <v>69</v>
      </c>
      <c r="D18" s="38">
        <v>1</v>
      </c>
      <c r="E18" s="39">
        <v>0</v>
      </c>
      <c r="F18" s="15"/>
      <c r="G18" s="36"/>
    </row>
    <row r="19" spans="1:10" s="13" customFormat="1" ht="22" customHeight="1">
      <c r="A19" s="11">
        <v>44059</v>
      </c>
      <c r="B19" s="21" t="s">
        <v>58</v>
      </c>
      <c r="C19" s="13" t="s">
        <v>69</v>
      </c>
      <c r="D19" s="28">
        <v>1</v>
      </c>
      <c r="E19" s="10"/>
      <c r="F19" s="15"/>
      <c r="G19" s="36"/>
    </row>
    <row r="20" spans="1:10" s="13" customFormat="1" ht="22" customHeight="1">
      <c r="A20" s="11">
        <v>44066</v>
      </c>
      <c r="B20" s="21" t="s">
        <v>58</v>
      </c>
      <c r="C20" s="13" t="s">
        <v>69</v>
      </c>
      <c r="D20" s="28">
        <v>1</v>
      </c>
      <c r="E20" s="10"/>
      <c r="F20" s="15"/>
      <c r="G20" s="36"/>
    </row>
    <row r="21" spans="1:10" s="13" customFormat="1" ht="22" customHeight="1">
      <c r="A21" s="11">
        <v>44073</v>
      </c>
      <c r="B21" s="21" t="s">
        <v>58</v>
      </c>
      <c r="C21" s="13" t="s">
        <v>69</v>
      </c>
      <c r="D21" s="28">
        <v>1</v>
      </c>
      <c r="E21" s="10"/>
      <c r="F21" s="15"/>
      <c r="G21" s="36"/>
    </row>
    <row r="22" spans="1:10" s="13" customFormat="1" ht="22" customHeight="1">
      <c r="A22" s="11">
        <v>44051</v>
      </c>
      <c r="B22" s="21" t="s">
        <v>68</v>
      </c>
      <c r="C22" s="13" t="s">
        <v>69</v>
      </c>
      <c r="D22" s="28"/>
      <c r="E22" s="10">
        <v>2</v>
      </c>
      <c r="F22" s="15" t="s">
        <v>151</v>
      </c>
      <c r="G22" s="36" t="s">
        <v>125</v>
      </c>
    </row>
    <row r="23" spans="1:10" s="13" customFormat="1" ht="22" customHeight="1">
      <c r="A23" s="11">
        <v>44065</v>
      </c>
      <c r="B23" s="21" t="s">
        <v>68</v>
      </c>
      <c r="C23" s="13" t="s">
        <v>69</v>
      </c>
      <c r="D23" s="28"/>
      <c r="E23" s="10">
        <v>1</v>
      </c>
      <c r="F23" s="40" t="s">
        <v>126</v>
      </c>
      <c r="G23" s="36"/>
    </row>
    <row r="24" spans="1:10" s="13" customFormat="1" ht="22" customHeight="1">
      <c r="A24" s="11">
        <v>44072</v>
      </c>
      <c r="B24" s="21" t="s">
        <v>68</v>
      </c>
      <c r="C24" s="13" t="s">
        <v>69</v>
      </c>
      <c r="D24" s="28"/>
      <c r="E24" s="10">
        <v>1</v>
      </c>
      <c r="F24" s="15" t="s">
        <v>152</v>
      </c>
      <c r="G24" s="36" t="s">
        <v>127</v>
      </c>
    </row>
    <row r="25" spans="1:10" s="18" customFormat="1" ht="22" customHeight="1" thickBot="1">
      <c r="A25" s="22" t="s">
        <v>122</v>
      </c>
      <c r="B25" s="17"/>
      <c r="C25" s="18" t="s">
        <v>69</v>
      </c>
      <c r="D25" s="19">
        <f>SUM(D18:D24)</f>
        <v>4</v>
      </c>
      <c r="E25" s="19">
        <f t="shared" ref="E25" si="2">SUM(E18:E24)</f>
        <v>4</v>
      </c>
      <c r="G25" s="43"/>
    </row>
    <row r="26" spans="1:10" s="13" customFormat="1" ht="22" customHeight="1" thickTop="1">
      <c r="A26" s="11">
        <v>44052</v>
      </c>
      <c r="B26" s="33" t="s">
        <v>58</v>
      </c>
      <c r="C26" s="13" t="s">
        <v>128</v>
      </c>
      <c r="D26" s="28"/>
      <c r="E26" s="10">
        <v>1</v>
      </c>
      <c r="F26" s="34"/>
      <c r="G26" s="42"/>
      <c r="H26" s="35"/>
      <c r="I26" s="35"/>
      <c r="J26" s="35"/>
    </row>
    <row r="27" spans="1:10" s="13" customFormat="1" ht="22" customHeight="1">
      <c r="A27" s="11">
        <v>44059</v>
      </c>
      <c r="B27" s="21" t="s">
        <v>58</v>
      </c>
      <c r="C27" s="13" t="s">
        <v>128</v>
      </c>
      <c r="D27" s="28"/>
      <c r="E27" s="10">
        <v>2</v>
      </c>
      <c r="F27" s="15" t="s">
        <v>153</v>
      </c>
      <c r="G27" s="36" t="s">
        <v>155</v>
      </c>
    </row>
    <row r="28" spans="1:10" s="18" customFormat="1" ht="22" customHeight="1" thickBot="1">
      <c r="A28" s="22" t="s">
        <v>122</v>
      </c>
      <c r="B28" s="17"/>
      <c r="C28" s="18" t="s">
        <v>128</v>
      </c>
      <c r="D28" s="19">
        <f>SUM(D26:D27)</f>
        <v>0</v>
      </c>
      <c r="E28" s="19">
        <f t="shared" ref="E28" si="3">SUM(E26:E27)</f>
        <v>3</v>
      </c>
      <c r="F28" s="20"/>
      <c r="G28" s="43"/>
    </row>
    <row r="29" spans="1:10" s="13" customFormat="1" ht="22" customHeight="1" thickTop="1">
      <c r="A29" s="11">
        <v>44045</v>
      </c>
      <c r="B29" s="21" t="s">
        <v>58</v>
      </c>
      <c r="C29" s="13" t="s">
        <v>74</v>
      </c>
      <c r="D29" s="28"/>
      <c r="E29" s="10">
        <v>1</v>
      </c>
      <c r="F29" s="15" t="s">
        <v>129</v>
      </c>
      <c r="G29" s="36"/>
    </row>
    <row r="30" spans="1:10" s="35" customFormat="1" ht="22" customHeight="1">
      <c r="A30" s="11">
        <v>44048</v>
      </c>
      <c r="B30" s="27" t="s">
        <v>60</v>
      </c>
      <c r="C30" s="13" t="s">
        <v>74</v>
      </c>
      <c r="D30" s="28"/>
      <c r="E30" s="10">
        <v>2</v>
      </c>
      <c r="F30" s="15" t="s">
        <v>154</v>
      </c>
      <c r="G30" s="36"/>
      <c r="H30" s="13"/>
      <c r="I30" s="13"/>
      <c r="J30" s="13"/>
    </row>
    <row r="31" spans="1:10" s="35" customFormat="1" ht="22" customHeight="1">
      <c r="A31" s="11">
        <v>44059</v>
      </c>
      <c r="B31" s="21" t="s">
        <v>58</v>
      </c>
      <c r="C31" s="13" t="s">
        <v>74</v>
      </c>
      <c r="D31" s="28"/>
      <c r="E31" s="10">
        <v>1</v>
      </c>
      <c r="F31" s="15" t="s">
        <v>130</v>
      </c>
      <c r="G31" s="36" t="s">
        <v>133</v>
      </c>
      <c r="H31" s="13"/>
      <c r="I31" s="13"/>
      <c r="J31" s="13"/>
    </row>
    <row r="32" spans="1:10" s="18" customFormat="1" ht="22" customHeight="1" thickBot="1">
      <c r="A32" s="22" t="s">
        <v>122</v>
      </c>
      <c r="B32" s="17"/>
      <c r="C32" s="18" t="s">
        <v>74</v>
      </c>
      <c r="D32" s="19">
        <f>SUM(D29:D31)</f>
        <v>0</v>
      </c>
      <c r="E32" s="19">
        <f t="shared" ref="E32" si="4">SUM(E29:E31)</f>
        <v>4</v>
      </c>
      <c r="F32" s="20"/>
      <c r="G32" s="43"/>
    </row>
    <row r="33" spans="1:10" s="35" customFormat="1" ht="22" customHeight="1" thickTop="1">
      <c r="A33" s="11">
        <v>44045</v>
      </c>
      <c r="B33" s="21" t="s">
        <v>58</v>
      </c>
      <c r="C33" s="13" t="s">
        <v>131</v>
      </c>
      <c r="D33" s="28"/>
      <c r="E33" s="10">
        <v>2</v>
      </c>
      <c r="F33" s="15" t="s">
        <v>156</v>
      </c>
      <c r="G33" s="36"/>
      <c r="H33" s="13"/>
      <c r="I33" s="13"/>
      <c r="J33" s="13"/>
    </row>
    <row r="34" spans="1:10" s="35" customFormat="1" ht="22" customHeight="1">
      <c r="A34" s="11">
        <v>44048</v>
      </c>
      <c r="B34" s="27" t="s">
        <v>60</v>
      </c>
      <c r="C34" s="13" t="s">
        <v>131</v>
      </c>
      <c r="D34" s="28"/>
      <c r="E34" s="10">
        <v>2</v>
      </c>
      <c r="F34" s="15" t="s">
        <v>157</v>
      </c>
      <c r="G34" s="36"/>
      <c r="H34" s="13"/>
      <c r="I34" s="13"/>
      <c r="J34" s="13"/>
    </row>
    <row r="35" spans="1:10" s="13" customFormat="1" ht="22" customHeight="1">
      <c r="A35" s="11">
        <v>44049</v>
      </c>
      <c r="B35" s="27" t="s">
        <v>63</v>
      </c>
      <c r="C35" s="13" t="s">
        <v>131</v>
      </c>
      <c r="D35" s="37"/>
      <c r="E35" s="10">
        <v>1</v>
      </c>
      <c r="F35" s="15" t="s">
        <v>158</v>
      </c>
      <c r="G35" s="36"/>
    </row>
    <row r="36" spans="1:10" s="13" customFormat="1" ht="22" customHeight="1">
      <c r="A36" s="11">
        <v>44056</v>
      </c>
      <c r="B36" s="27" t="s">
        <v>63</v>
      </c>
      <c r="C36" s="13" t="s">
        <v>131</v>
      </c>
      <c r="D36" s="28"/>
      <c r="E36" s="10">
        <v>1</v>
      </c>
      <c r="F36" s="15" t="s">
        <v>149</v>
      </c>
      <c r="G36" s="36"/>
    </row>
    <row r="37" spans="1:10" s="13" customFormat="1" ht="22" customHeight="1">
      <c r="A37" s="11">
        <v>44057</v>
      </c>
      <c r="B37" s="27" t="s">
        <v>65</v>
      </c>
      <c r="C37" s="13" t="s">
        <v>131</v>
      </c>
      <c r="D37" s="28"/>
      <c r="E37" s="10">
        <v>1</v>
      </c>
      <c r="F37" s="15" t="s">
        <v>149</v>
      </c>
      <c r="G37" s="36"/>
    </row>
    <row r="38" spans="1:10" s="13" customFormat="1" ht="22" customHeight="1">
      <c r="A38" s="11">
        <v>44059</v>
      </c>
      <c r="B38" s="21" t="s">
        <v>58</v>
      </c>
      <c r="C38" s="13" t="s">
        <v>131</v>
      </c>
      <c r="D38" s="28"/>
      <c r="E38" s="10">
        <v>1</v>
      </c>
      <c r="F38" s="15" t="s">
        <v>130</v>
      </c>
      <c r="G38" s="36" t="s">
        <v>133</v>
      </c>
    </row>
    <row r="39" spans="1:10" s="18" customFormat="1" ht="22" customHeight="1" thickBot="1">
      <c r="A39" s="22" t="s">
        <v>122</v>
      </c>
      <c r="B39" s="17"/>
      <c r="C39" s="18" t="s">
        <v>131</v>
      </c>
      <c r="D39" s="19">
        <f>SUM(D33:D38)</f>
        <v>0</v>
      </c>
      <c r="E39" s="19">
        <f t="shared" ref="E39" si="5">SUM(E33:E38)</f>
        <v>8</v>
      </c>
      <c r="F39" s="20"/>
      <c r="G39" s="43"/>
    </row>
    <row r="40" spans="1:10" s="13" customFormat="1" ht="22" customHeight="1" thickTop="1">
      <c r="A40" s="11">
        <v>44045</v>
      </c>
      <c r="B40" s="21" t="s">
        <v>58</v>
      </c>
      <c r="C40" s="13" t="s">
        <v>80</v>
      </c>
      <c r="D40" s="28">
        <v>1</v>
      </c>
      <c r="E40" s="10"/>
      <c r="F40" s="15"/>
      <c r="G40" s="36"/>
    </row>
    <row r="41" spans="1:10" s="13" customFormat="1" ht="22" customHeight="1">
      <c r="A41" s="11">
        <v>44048</v>
      </c>
      <c r="B41" s="27" t="s">
        <v>60</v>
      </c>
      <c r="C41" s="13" t="s">
        <v>80</v>
      </c>
      <c r="D41" s="28">
        <v>1</v>
      </c>
      <c r="E41" s="10"/>
      <c r="F41" s="15"/>
      <c r="G41" s="36"/>
    </row>
    <row r="42" spans="1:10" s="13" customFormat="1" ht="22" customHeight="1">
      <c r="A42" s="11">
        <v>44050</v>
      </c>
      <c r="B42" s="27" t="s">
        <v>65</v>
      </c>
      <c r="C42" s="13" t="s">
        <v>80</v>
      </c>
      <c r="D42" s="28">
        <v>1</v>
      </c>
      <c r="E42" s="10"/>
      <c r="F42" s="15"/>
      <c r="G42" s="36"/>
    </row>
    <row r="43" spans="1:10" s="13" customFormat="1" ht="22" customHeight="1">
      <c r="A43" s="11">
        <v>44051</v>
      </c>
      <c r="B43" s="21" t="s">
        <v>68</v>
      </c>
      <c r="C43" s="13" t="s">
        <v>80</v>
      </c>
      <c r="D43" s="28">
        <v>1</v>
      </c>
      <c r="E43" s="10"/>
      <c r="F43" s="15"/>
      <c r="G43" s="36"/>
    </row>
    <row r="44" spans="1:10" s="13" customFormat="1" ht="22" customHeight="1">
      <c r="A44" s="11">
        <v>44056</v>
      </c>
      <c r="B44" s="27" t="s">
        <v>63</v>
      </c>
      <c r="C44" s="13" t="s">
        <v>80</v>
      </c>
      <c r="D44" s="28">
        <v>1</v>
      </c>
      <c r="E44" s="10"/>
      <c r="F44" s="15"/>
      <c r="G44" s="36"/>
    </row>
    <row r="45" spans="1:10" s="13" customFormat="1" ht="22" customHeight="1">
      <c r="A45" s="11">
        <v>44057</v>
      </c>
      <c r="B45" s="27" t="s">
        <v>65</v>
      </c>
      <c r="C45" s="13" t="s">
        <v>80</v>
      </c>
      <c r="D45" s="28">
        <v>1</v>
      </c>
      <c r="E45" s="10"/>
      <c r="F45" s="15" t="s">
        <v>149</v>
      </c>
      <c r="G45" s="36"/>
    </row>
    <row r="46" spans="1:10" s="13" customFormat="1" ht="22" customHeight="1">
      <c r="A46" s="11">
        <v>44058</v>
      </c>
      <c r="B46" s="21" t="s">
        <v>68</v>
      </c>
      <c r="C46" s="13" t="s">
        <v>80</v>
      </c>
      <c r="D46" s="28">
        <v>1</v>
      </c>
      <c r="E46" s="10"/>
      <c r="F46" s="15"/>
      <c r="G46" s="36"/>
    </row>
    <row r="47" spans="1:10" s="13" customFormat="1" ht="22" customHeight="1">
      <c r="A47" s="11">
        <v>44062</v>
      </c>
      <c r="B47" s="27" t="s">
        <v>60</v>
      </c>
      <c r="C47" s="13" t="s">
        <v>80</v>
      </c>
      <c r="D47" s="28">
        <v>1</v>
      </c>
      <c r="E47" s="10"/>
      <c r="F47" s="15"/>
      <c r="G47" s="36"/>
    </row>
    <row r="48" spans="1:10" s="13" customFormat="1" ht="22" customHeight="1">
      <c r="A48" s="11">
        <v>44063</v>
      </c>
      <c r="B48" s="27" t="s">
        <v>63</v>
      </c>
      <c r="C48" s="13" t="s">
        <v>80</v>
      </c>
      <c r="D48" s="28">
        <v>1</v>
      </c>
      <c r="E48" s="10"/>
      <c r="F48" s="15"/>
      <c r="G48" s="36"/>
    </row>
    <row r="49" spans="1:10" s="13" customFormat="1" ht="22" customHeight="1">
      <c r="A49" s="11">
        <v>44065</v>
      </c>
      <c r="B49" s="21" t="s">
        <v>68</v>
      </c>
      <c r="C49" s="13" t="s">
        <v>80</v>
      </c>
      <c r="D49" s="28">
        <v>1</v>
      </c>
      <c r="E49" s="10"/>
      <c r="G49" s="36"/>
    </row>
    <row r="50" spans="1:10" s="13" customFormat="1" ht="22" customHeight="1">
      <c r="A50" s="11">
        <v>44068</v>
      </c>
      <c r="B50" s="27" t="s">
        <v>62</v>
      </c>
      <c r="C50" s="13" t="s">
        <v>80</v>
      </c>
      <c r="D50" s="28">
        <v>1</v>
      </c>
      <c r="E50" s="10"/>
      <c r="F50" s="15"/>
      <c r="G50" s="36"/>
    </row>
    <row r="51" spans="1:10" s="13" customFormat="1" ht="22" customHeight="1">
      <c r="A51" s="11">
        <v>44070</v>
      </c>
      <c r="B51" s="27" t="s">
        <v>63</v>
      </c>
      <c r="C51" s="13" t="s">
        <v>80</v>
      </c>
      <c r="D51" s="28">
        <v>1</v>
      </c>
      <c r="E51" s="10"/>
      <c r="F51" s="15"/>
      <c r="G51" s="36"/>
    </row>
    <row r="52" spans="1:10" s="13" customFormat="1" ht="22" customHeight="1">
      <c r="A52" s="11">
        <v>44071</v>
      </c>
      <c r="B52" s="27" t="s">
        <v>65</v>
      </c>
      <c r="C52" s="13" t="s">
        <v>80</v>
      </c>
      <c r="D52" s="28">
        <v>1</v>
      </c>
      <c r="E52" s="10"/>
      <c r="F52" s="15"/>
      <c r="G52" s="36"/>
    </row>
    <row r="53" spans="1:10" s="13" customFormat="1" ht="22" customHeight="1">
      <c r="A53" s="11">
        <v>44072</v>
      </c>
      <c r="B53" s="21" t="s">
        <v>68</v>
      </c>
      <c r="C53" s="13" t="s">
        <v>80</v>
      </c>
      <c r="D53" s="28">
        <v>1</v>
      </c>
      <c r="E53" s="10"/>
      <c r="F53" s="15"/>
      <c r="G53" s="36"/>
    </row>
    <row r="54" spans="1:10" s="13" customFormat="1" ht="22" customHeight="1">
      <c r="A54" s="11">
        <v>44047</v>
      </c>
      <c r="B54" s="27" t="s">
        <v>62</v>
      </c>
      <c r="C54" s="13" t="s">
        <v>80</v>
      </c>
      <c r="D54" s="28"/>
      <c r="E54" s="10">
        <v>1</v>
      </c>
      <c r="F54" s="15" t="s">
        <v>159</v>
      </c>
      <c r="G54" s="36"/>
    </row>
    <row r="55" spans="1:10" s="13" customFormat="1" ht="22" customHeight="1">
      <c r="A55" s="11">
        <v>44049</v>
      </c>
      <c r="B55" s="27" t="s">
        <v>63</v>
      </c>
      <c r="C55" s="13" t="s">
        <v>80</v>
      </c>
      <c r="D55" s="28"/>
      <c r="E55" s="10">
        <v>2</v>
      </c>
      <c r="F55" s="15" t="s">
        <v>134</v>
      </c>
      <c r="G55" s="36"/>
    </row>
    <row r="56" spans="1:10" s="13" customFormat="1" ht="22" customHeight="1">
      <c r="A56" s="11">
        <v>44052</v>
      </c>
      <c r="B56" s="33" t="s">
        <v>58</v>
      </c>
      <c r="C56" s="13" t="s">
        <v>80</v>
      </c>
      <c r="D56" s="28"/>
      <c r="E56" s="10">
        <v>1</v>
      </c>
      <c r="F56" s="34"/>
      <c r="G56" s="42"/>
      <c r="H56" s="35"/>
      <c r="I56" s="35"/>
      <c r="J56" s="35"/>
    </row>
    <row r="57" spans="1:10" s="13" customFormat="1" ht="22" customHeight="1">
      <c r="A57" s="101">
        <v>44059</v>
      </c>
      <c r="B57" s="102" t="s">
        <v>58</v>
      </c>
      <c r="C57" s="103" t="s">
        <v>80</v>
      </c>
      <c r="D57" s="104"/>
      <c r="E57" s="105">
        <v>4</v>
      </c>
      <c r="F57" s="106" t="s">
        <v>240</v>
      </c>
      <c r="G57" s="36" t="s">
        <v>133</v>
      </c>
    </row>
    <row r="58" spans="1:10" s="13" customFormat="1" ht="22" customHeight="1">
      <c r="A58" s="11">
        <v>44066</v>
      </c>
      <c r="B58" s="21" t="s">
        <v>58</v>
      </c>
      <c r="C58" s="13" t="s">
        <v>80</v>
      </c>
      <c r="D58" s="28"/>
      <c r="E58" s="10">
        <v>2</v>
      </c>
      <c r="F58" s="15" t="s">
        <v>135</v>
      </c>
      <c r="G58" s="36"/>
    </row>
    <row r="59" spans="1:10" s="13" customFormat="1" ht="22" customHeight="1">
      <c r="A59" s="11">
        <v>44073</v>
      </c>
      <c r="B59" s="21" t="s">
        <v>58</v>
      </c>
      <c r="C59" s="13" t="s">
        <v>80</v>
      </c>
      <c r="D59" s="28"/>
      <c r="E59" s="10">
        <v>2</v>
      </c>
      <c r="F59" s="15" t="s">
        <v>92</v>
      </c>
      <c r="G59" s="36"/>
    </row>
    <row r="60" spans="1:10" s="18" customFormat="1" ht="22" customHeight="1" thickBot="1">
      <c r="A60" s="22" t="s">
        <v>122</v>
      </c>
      <c r="B60" s="17"/>
      <c r="C60" s="18" t="s">
        <v>80</v>
      </c>
      <c r="D60" s="19">
        <f>SUM(D40:D59)</f>
        <v>14</v>
      </c>
      <c r="E60" s="19">
        <f>SUM(E40:E59)</f>
        <v>12</v>
      </c>
      <c r="F60" s="20"/>
      <c r="G60" s="43"/>
    </row>
    <row r="61" spans="1:10" s="13" customFormat="1" ht="22" customHeight="1" thickTop="1">
      <c r="A61" s="11">
        <v>44069</v>
      </c>
      <c r="B61" s="27" t="s">
        <v>60</v>
      </c>
      <c r="C61" s="13" t="s">
        <v>136</v>
      </c>
      <c r="D61" s="28">
        <v>1</v>
      </c>
      <c r="E61" s="10"/>
      <c r="F61" s="15"/>
      <c r="G61" s="36"/>
    </row>
    <row r="62" spans="1:10" s="13" customFormat="1" ht="22" customHeight="1">
      <c r="A62" s="11">
        <v>44045</v>
      </c>
      <c r="B62" s="21" t="s">
        <v>58</v>
      </c>
      <c r="C62" s="13" t="s">
        <v>136</v>
      </c>
      <c r="D62" s="28"/>
      <c r="E62" s="10">
        <v>1</v>
      </c>
      <c r="F62" s="15" t="s">
        <v>129</v>
      </c>
      <c r="G62" s="36"/>
    </row>
    <row r="63" spans="1:10" s="13" customFormat="1" ht="22" customHeight="1">
      <c r="A63" s="11">
        <v>44048</v>
      </c>
      <c r="B63" s="27" t="s">
        <v>60</v>
      </c>
      <c r="C63" s="13" t="s">
        <v>136</v>
      </c>
      <c r="D63" s="37"/>
      <c r="E63" s="10">
        <v>2</v>
      </c>
      <c r="F63" s="15" t="s">
        <v>154</v>
      </c>
      <c r="G63" s="36"/>
    </row>
    <row r="64" spans="1:10" s="13" customFormat="1" ht="22" customHeight="1">
      <c r="A64" s="11">
        <v>44049</v>
      </c>
      <c r="B64" s="27" t="s">
        <v>63</v>
      </c>
      <c r="C64" s="13" t="s">
        <v>136</v>
      </c>
      <c r="D64" s="28"/>
      <c r="E64" s="10">
        <v>1</v>
      </c>
      <c r="F64" s="15" t="s">
        <v>160</v>
      </c>
      <c r="G64" s="36"/>
    </row>
    <row r="65" spans="1:10" s="13" customFormat="1" ht="22" customHeight="1">
      <c r="A65" s="11">
        <v>44052</v>
      </c>
      <c r="B65" s="33" t="s">
        <v>58</v>
      </c>
      <c r="C65" s="13" t="s">
        <v>136</v>
      </c>
      <c r="D65" s="28"/>
      <c r="E65" s="10">
        <v>1</v>
      </c>
      <c r="F65" s="34"/>
      <c r="G65" s="42"/>
      <c r="H65" s="35"/>
      <c r="I65" s="35"/>
      <c r="J65" s="35"/>
    </row>
    <row r="66" spans="1:10" s="13" customFormat="1" ht="22" customHeight="1">
      <c r="A66" s="11">
        <v>44056</v>
      </c>
      <c r="B66" s="27" t="s">
        <v>63</v>
      </c>
      <c r="C66" s="13" t="s">
        <v>136</v>
      </c>
      <c r="D66" s="28"/>
      <c r="E66" s="10">
        <v>1</v>
      </c>
      <c r="F66" s="15" t="s">
        <v>161</v>
      </c>
      <c r="G66" s="36"/>
    </row>
    <row r="67" spans="1:10" s="13" customFormat="1" ht="22" customHeight="1">
      <c r="A67" s="11">
        <v>44057</v>
      </c>
      <c r="B67" s="27" t="s">
        <v>65</v>
      </c>
      <c r="C67" s="13" t="s">
        <v>136</v>
      </c>
      <c r="D67" s="28"/>
      <c r="E67" s="10">
        <v>0</v>
      </c>
      <c r="F67" s="15" t="s">
        <v>132</v>
      </c>
      <c r="G67" s="36"/>
    </row>
    <row r="68" spans="1:10" s="13" customFormat="1" ht="22" customHeight="1">
      <c r="A68" s="11">
        <v>44059</v>
      </c>
      <c r="B68" s="21" t="s">
        <v>58</v>
      </c>
      <c r="C68" s="13" t="s">
        <v>136</v>
      </c>
      <c r="D68" s="28"/>
      <c r="E68" s="10">
        <v>2</v>
      </c>
      <c r="F68" s="15" t="s">
        <v>162</v>
      </c>
      <c r="G68" s="36"/>
    </row>
    <row r="69" spans="1:10" s="13" customFormat="1" ht="22" customHeight="1">
      <c r="A69" s="11">
        <v>44068</v>
      </c>
      <c r="B69" s="27" t="s">
        <v>62</v>
      </c>
      <c r="C69" s="13" t="s">
        <v>136</v>
      </c>
      <c r="D69" s="28"/>
      <c r="E69" s="10">
        <v>3</v>
      </c>
      <c r="F69" s="15" t="s">
        <v>137</v>
      </c>
      <c r="G69" s="36"/>
    </row>
    <row r="70" spans="1:10" s="18" customFormat="1" ht="22" customHeight="1" thickBot="1">
      <c r="A70" s="22" t="s">
        <v>122</v>
      </c>
      <c r="B70" s="17"/>
      <c r="C70" s="18" t="s">
        <v>136</v>
      </c>
      <c r="D70" s="19">
        <f>SUM(D61:D69)</f>
        <v>1</v>
      </c>
      <c r="E70" s="19">
        <f>SUM(E61:E69)</f>
        <v>11</v>
      </c>
      <c r="F70" s="20"/>
      <c r="G70" s="43"/>
    </row>
    <row r="71" spans="1:10" s="13" customFormat="1" ht="22" customHeight="1" thickTop="1">
      <c r="A71" s="11">
        <v>44045</v>
      </c>
      <c r="B71" s="21" t="s">
        <v>58</v>
      </c>
      <c r="C71" s="13" t="s">
        <v>138</v>
      </c>
      <c r="D71" s="28"/>
      <c r="E71" s="28">
        <v>1</v>
      </c>
      <c r="F71" s="15" t="s">
        <v>129</v>
      </c>
      <c r="G71" s="36"/>
    </row>
    <row r="72" spans="1:10" s="13" customFormat="1" ht="22" customHeight="1">
      <c r="A72" s="11">
        <v>44048</v>
      </c>
      <c r="B72" s="27" t="s">
        <v>60</v>
      </c>
      <c r="C72" s="13" t="s">
        <v>138</v>
      </c>
      <c r="D72" s="28"/>
      <c r="E72" s="28">
        <v>2</v>
      </c>
      <c r="F72" s="15" t="s">
        <v>163</v>
      </c>
      <c r="G72" s="36"/>
    </row>
    <row r="73" spans="1:10" s="13" customFormat="1" ht="22" customHeight="1">
      <c r="A73" s="11">
        <v>44056</v>
      </c>
      <c r="B73" s="27" t="s">
        <v>63</v>
      </c>
      <c r="C73" s="13" t="s">
        <v>138</v>
      </c>
      <c r="D73" s="28"/>
      <c r="E73" s="10">
        <v>1</v>
      </c>
      <c r="F73" s="15" t="s">
        <v>149</v>
      </c>
      <c r="G73" s="36"/>
    </row>
    <row r="74" spans="1:10" s="13" customFormat="1" ht="22" customHeight="1">
      <c r="A74" s="11">
        <v>44057</v>
      </c>
      <c r="B74" s="27" t="s">
        <v>65</v>
      </c>
      <c r="C74" s="13" t="s">
        <v>138</v>
      </c>
      <c r="D74" s="28"/>
      <c r="E74" s="10">
        <v>1</v>
      </c>
      <c r="F74" s="15" t="s">
        <v>149</v>
      </c>
      <c r="G74" s="36"/>
    </row>
    <row r="75" spans="1:10" s="13" customFormat="1" ht="22" customHeight="1">
      <c r="A75" s="11">
        <v>44058</v>
      </c>
      <c r="B75" s="21" t="s">
        <v>68</v>
      </c>
      <c r="C75" s="13" t="s">
        <v>138</v>
      </c>
      <c r="D75" s="28"/>
      <c r="E75" s="10">
        <v>1</v>
      </c>
      <c r="F75" s="15" t="s">
        <v>139</v>
      </c>
      <c r="G75" s="36"/>
    </row>
    <row r="76" spans="1:10" s="13" customFormat="1" ht="22" customHeight="1">
      <c r="A76" s="11">
        <v>44059</v>
      </c>
      <c r="B76" s="21" t="s">
        <v>58</v>
      </c>
      <c r="C76" s="13" t="s">
        <v>138</v>
      </c>
      <c r="D76" s="28"/>
      <c r="E76" s="10">
        <v>1</v>
      </c>
      <c r="F76" s="15" t="s">
        <v>130</v>
      </c>
      <c r="G76" s="36" t="s">
        <v>133</v>
      </c>
    </row>
    <row r="77" spans="1:10" s="13" customFormat="1" ht="22" customHeight="1">
      <c r="A77" s="11">
        <v>44059</v>
      </c>
      <c r="B77" s="21" t="s">
        <v>58</v>
      </c>
      <c r="C77" s="13" t="s">
        <v>138</v>
      </c>
      <c r="D77" s="28"/>
      <c r="E77" s="10">
        <v>2</v>
      </c>
      <c r="F77" s="15" t="s">
        <v>140</v>
      </c>
      <c r="G77" s="36"/>
    </row>
    <row r="78" spans="1:10" s="13" customFormat="1" ht="22" customHeight="1">
      <c r="A78" s="11">
        <v>44059</v>
      </c>
      <c r="B78" s="21" t="s">
        <v>58</v>
      </c>
      <c r="C78" s="13" t="s">
        <v>138</v>
      </c>
      <c r="D78" s="28"/>
      <c r="E78" s="10">
        <v>3</v>
      </c>
      <c r="F78" s="15" t="s">
        <v>164</v>
      </c>
      <c r="G78" s="36" t="s">
        <v>155</v>
      </c>
    </row>
    <row r="79" spans="1:10" s="18" customFormat="1" ht="22" customHeight="1" thickBot="1">
      <c r="A79" s="22" t="s">
        <v>122</v>
      </c>
      <c r="B79" s="17"/>
      <c r="C79" s="18" t="s">
        <v>138</v>
      </c>
      <c r="D79" s="19">
        <f>SUM(D71:D78)</f>
        <v>0</v>
      </c>
      <c r="E79" s="19">
        <f t="shared" ref="E79" si="6">SUM(E71:E78)</f>
        <v>12</v>
      </c>
      <c r="F79" s="20"/>
      <c r="G79" s="43"/>
    </row>
    <row r="80" spans="1:10" s="13" customFormat="1" ht="22" customHeight="1" thickTop="1">
      <c r="A80" s="11">
        <v>44044</v>
      </c>
      <c r="B80" s="21" t="s">
        <v>68</v>
      </c>
      <c r="C80" s="13" t="s">
        <v>91</v>
      </c>
      <c r="D80" s="28">
        <v>1</v>
      </c>
      <c r="E80" s="10"/>
      <c r="F80" s="15"/>
      <c r="G80" s="36"/>
    </row>
    <row r="81" spans="1:7" s="13" customFormat="1" ht="22" customHeight="1">
      <c r="A81" s="11">
        <v>44057</v>
      </c>
      <c r="B81" s="27" t="s">
        <v>65</v>
      </c>
      <c r="C81" s="13" t="s">
        <v>91</v>
      </c>
      <c r="D81" s="28"/>
      <c r="E81" s="10">
        <v>1</v>
      </c>
      <c r="F81" s="15" t="s">
        <v>149</v>
      </c>
      <c r="G81" s="36"/>
    </row>
    <row r="82" spans="1:7" s="13" customFormat="1" ht="22" customHeight="1">
      <c r="A82" s="11">
        <v>44059</v>
      </c>
      <c r="B82" s="21" t="s">
        <v>58</v>
      </c>
      <c r="C82" s="13" t="s">
        <v>91</v>
      </c>
      <c r="D82" s="28"/>
      <c r="E82" s="10">
        <v>1</v>
      </c>
      <c r="F82" s="15" t="s">
        <v>130</v>
      </c>
      <c r="G82" s="36" t="s">
        <v>133</v>
      </c>
    </row>
    <row r="83" spans="1:7" s="13" customFormat="1" ht="22" customHeight="1">
      <c r="A83" s="11">
        <v>44059</v>
      </c>
      <c r="B83" s="21" t="s">
        <v>58</v>
      </c>
      <c r="C83" s="13" t="s">
        <v>91</v>
      </c>
      <c r="D83" s="28"/>
      <c r="E83" s="10">
        <v>3</v>
      </c>
      <c r="F83" s="15" t="s">
        <v>164</v>
      </c>
      <c r="G83" s="36" t="s">
        <v>155</v>
      </c>
    </row>
    <row r="84" spans="1:7" s="18" customFormat="1" ht="22" customHeight="1" thickBot="1">
      <c r="A84" s="22" t="s">
        <v>122</v>
      </c>
      <c r="B84" s="17"/>
      <c r="C84" s="18" t="s">
        <v>91</v>
      </c>
      <c r="D84" s="19">
        <f>SUM(D80:D83)</f>
        <v>1</v>
      </c>
      <c r="E84" s="19">
        <f t="shared" ref="E84" si="7">SUM(E80:E83)</f>
        <v>5</v>
      </c>
      <c r="F84" s="20"/>
      <c r="G84" s="43"/>
    </row>
    <row r="85" spans="1:7" ht="22" customHeight="1" thickTop="1"/>
    <row r="87" spans="1:7" s="18" customFormat="1" ht="27" customHeight="1" thickBot="1">
      <c r="A87" s="22" t="s">
        <v>93</v>
      </c>
      <c r="B87" s="17"/>
      <c r="D87" s="19">
        <f>SUM(D84+D79+D70+D60+D39+D32+D28+D17+D25+D10)</f>
        <v>26</v>
      </c>
      <c r="E87" s="19">
        <f>SUM(E84+E79+E70+E60+E39+E32+E28+E25+E17+E10)</f>
        <v>68</v>
      </c>
      <c r="F87" s="20"/>
      <c r="G87" s="20"/>
    </row>
    <row r="88" spans="1:7" ht="22" customHeight="1" thickTop="1"/>
  </sheetData>
  <mergeCells count="2">
    <mergeCell ref="F1:G1"/>
    <mergeCell ref="A1:B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5"/>
  <sheetViews>
    <sheetView workbookViewId="0">
      <pane ySplit="1" topLeftCell="A56" activePane="bottomLeft" state="frozen"/>
      <selection pane="bottomLeft" activeCell="F69" sqref="F69"/>
    </sheetView>
  </sheetViews>
  <sheetFormatPr baseColWidth="10" defaultColWidth="8.83203125" defaultRowHeight="25" customHeight="1"/>
  <cols>
    <col min="1" max="1" width="16.1640625" customWidth="1"/>
    <col min="3" max="3" width="14" customWidth="1"/>
    <col min="6" max="6" width="14.1640625" customWidth="1"/>
  </cols>
  <sheetData>
    <row r="1" spans="1:9" s="30" customFormat="1" ht="25" customHeight="1">
      <c r="A1" s="116" t="s">
        <v>54</v>
      </c>
      <c r="B1" s="116"/>
      <c r="C1" s="30" t="s">
        <v>55</v>
      </c>
      <c r="D1" s="31" t="s">
        <v>56</v>
      </c>
      <c r="E1" s="32" t="s">
        <v>94</v>
      </c>
      <c r="F1" s="31" t="s">
        <v>57</v>
      </c>
    </row>
    <row r="2" spans="1:9" s="41" customFormat="1" ht="25" customHeight="1">
      <c r="A2" s="11">
        <v>44075</v>
      </c>
      <c r="B2" s="29" t="s">
        <v>177</v>
      </c>
      <c r="C2" s="41" t="s">
        <v>178</v>
      </c>
      <c r="D2" s="30">
        <v>1</v>
      </c>
      <c r="E2" s="10"/>
      <c r="F2" s="15"/>
    </row>
    <row r="3" spans="1:9" s="41" customFormat="1" ht="25" customHeight="1">
      <c r="A3" s="11">
        <v>44083</v>
      </c>
      <c r="B3" s="29" t="s">
        <v>179</v>
      </c>
      <c r="C3" s="41" t="s">
        <v>178</v>
      </c>
      <c r="D3" s="30">
        <v>1</v>
      </c>
      <c r="E3" s="10"/>
      <c r="F3" s="15"/>
    </row>
    <row r="4" spans="1:9" s="41" customFormat="1" ht="25" customHeight="1">
      <c r="A4" s="11">
        <v>44089</v>
      </c>
      <c r="B4" s="29" t="s">
        <v>177</v>
      </c>
      <c r="C4" s="41" t="s">
        <v>178</v>
      </c>
      <c r="D4" s="30">
        <v>1</v>
      </c>
      <c r="E4" s="10"/>
      <c r="F4" s="15"/>
    </row>
    <row r="5" spans="1:9" s="41" customFormat="1" ht="25" customHeight="1">
      <c r="A5" s="11">
        <v>44097</v>
      </c>
      <c r="B5" s="29" t="s">
        <v>179</v>
      </c>
      <c r="C5" s="41" t="s">
        <v>178</v>
      </c>
      <c r="D5" s="30">
        <v>1</v>
      </c>
      <c r="E5" s="10"/>
      <c r="F5" s="15"/>
    </row>
    <row r="6" spans="1:9" s="41" customFormat="1" ht="25" customHeight="1">
      <c r="A6" s="11">
        <v>44103</v>
      </c>
      <c r="B6" s="29" t="s">
        <v>177</v>
      </c>
      <c r="C6" s="41" t="s">
        <v>178</v>
      </c>
      <c r="D6" s="30">
        <v>1</v>
      </c>
      <c r="E6" s="10"/>
      <c r="F6" s="15"/>
    </row>
    <row r="7" spans="1:9" s="41" customFormat="1" ht="25" customHeight="1">
      <c r="A7" s="11">
        <v>44083</v>
      </c>
      <c r="B7" s="29" t="s">
        <v>60</v>
      </c>
      <c r="C7" s="41" t="s">
        <v>142</v>
      </c>
      <c r="D7" s="30"/>
      <c r="E7" s="10">
        <v>1</v>
      </c>
      <c r="F7" s="15" t="s">
        <v>165</v>
      </c>
    </row>
    <row r="8" spans="1:9" s="41" customFormat="1" ht="25" customHeight="1">
      <c r="A8" s="11">
        <v>44090</v>
      </c>
      <c r="B8" s="29" t="s">
        <v>60</v>
      </c>
      <c r="C8" s="41" t="s">
        <v>142</v>
      </c>
      <c r="D8" s="30"/>
      <c r="E8" s="10">
        <v>1</v>
      </c>
      <c r="F8" s="15"/>
    </row>
    <row r="9" spans="1:9" s="18" customFormat="1" ht="25" customHeight="1" thickBot="1">
      <c r="A9" s="22" t="s">
        <v>166</v>
      </c>
      <c r="B9" s="17"/>
      <c r="C9" s="45" t="s">
        <v>142</v>
      </c>
      <c r="D9" s="46">
        <f>SUM(D2:D8)</f>
        <v>5</v>
      </c>
      <c r="E9" s="46">
        <f t="shared" ref="E9" si="0">SUM(E2:E8)</f>
        <v>2</v>
      </c>
    </row>
    <row r="10" spans="1:9" s="41" customFormat="1" ht="25" customHeight="1" thickTop="1">
      <c r="A10" s="11">
        <v>44099</v>
      </c>
      <c r="B10" s="29" t="s">
        <v>144</v>
      </c>
      <c r="C10" s="41" t="s">
        <v>66</v>
      </c>
      <c r="D10" s="30"/>
      <c r="E10" s="10">
        <v>1</v>
      </c>
      <c r="F10" s="15" t="s">
        <v>167</v>
      </c>
    </row>
    <row r="11" spans="1:9" s="18" customFormat="1" ht="25" customHeight="1" thickBot="1">
      <c r="A11" s="22" t="s">
        <v>166</v>
      </c>
      <c r="B11" s="17"/>
      <c r="C11" s="45" t="s">
        <v>66</v>
      </c>
      <c r="D11" s="46">
        <f>SUM(D10)</f>
        <v>0</v>
      </c>
      <c r="E11" s="46">
        <f t="shared" ref="E11" si="1">SUM(E10)</f>
        <v>1</v>
      </c>
    </row>
    <row r="12" spans="1:9" s="41" customFormat="1" ht="25" customHeight="1" thickTop="1">
      <c r="A12" s="11">
        <v>44080</v>
      </c>
      <c r="B12" s="21" t="s">
        <v>58</v>
      </c>
      <c r="C12" s="41" t="s">
        <v>69</v>
      </c>
      <c r="D12" s="30">
        <v>1</v>
      </c>
      <c r="E12" s="10"/>
      <c r="F12" s="15"/>
    </row>
    <row r="13" spans="1:9" s="41" customFormat="1" ht="25" customHeight="1">
      <c r="A13" s="47">
        <v>44087</v>
      </c>
      <c r="B13" s="48" t="s">
        <v>58</v>
      </c>
      <c r="C13" s="49" t="s">
        <v>69</v>
      </c>
      <c r="D13" s="50">
        <v>1</v>
      </c>
      <c r="E13" s="51"/>
      <c r="F13" s="52"/>
      <c r="G13" s="49"/>
      <c r="H13" s="49"/>
      <c r="I13" s="49"/>
    </row>
    <row r="14" spans="1:9" s="41" customFormat="1" ht="25" customHeight="1">
      <c r="A14" s="11">
        <v>44093</v>
      </c>
      <c r="B14" s="21" t="s">
        <v>68</v>
      </c>
      <c r="C14" s="41" t="s">
        <v>69</v>
      </c>
      <c r="D14" s="30">
        <v>1</v>
      </c>
      <c r="E14" s="10"/>
      <c r="F14" s="15"/>
    </row>
    <row r="15" spans="1:9" s="41" customFormat="1" ht="25" customHeight="1">
      <c r="A15" s="47">
        <v>44094</v>
      </c>
      <c r="B15" s="48" t="s">
        <v>58</v>
      </c>
      <c r="C15" s="49" t="s">
        <v>69</v>
      </c>
      <c r="D15" s="50">
        <v>1</v>
      </c>
      <c r="E15" s="51"/>
      <c r="F15" s="52"/>
      <c r="G15" s="49"/>
      <c r="H15" s="49"/>
      <c r="I15" s="49"/>
    </row>
    <row r="16" spans="1:9" s="41" customFormat="1" ht="25" customHeight="1">
      <c r="A16" s="11">
        <v>44100</v>
      </c>
      <c r="B16" s="21" t="s">
        <v>68</v>
      </c>
      <c r="C16" s="41" t="s">
        <v>69</v>
      </c>
      <c r="D16" s="30">
        <v>1</v>
      </c>
      <c r="E16" s="10"/>
      <c r="F16" s="15"/>
    </row>
    <row r="17" spans="1:9" s="41" customFormat="1" ht="25" customHeight="1">
      <c r="A17" s="11">
        <v>44101</v>
      </c>
      <c r="B17" s="21" t="s">
        <v>58</v>
      </c>
      <c r="C17" s="41" t="s">
        <v>69</v>
      </c>
      <c r="D17" s="30">
        <v>1</v>
      </c>
      <c r="E17" s="10"/>
      <c r="F17" s="15"/>
    </row>
    <row r="18" spans="1:9" s="41" customFormat="1" ht="25" customHeight="1">
      <c r="A18" s="11">
        <v>44079</v>
      </c>
      <c r="B18" s="21" t="s">
        <v>68</v>
      </c>
      <c r="C18" s="41" t="s">
        <v>69</v>
      </c>
      <c r="D18" s="30"/>
      <c r="E18" s="10">
        <v>1</v>
      </c>
      <c r="F18" s="15"/>
    </row>
    <row r="19" spans="1:9" s="41" customFormat="1" ht="25" customHeight="1">
      <c r="A19" s="11">
        <v>44086</v>
      </c>
      <c r="B19" s="21" t="s">
        <v>68</v>
      </c>
      <c r="C19" s="41" t="s">
        <v>69</v>
      </c>
      <c r="D19" s="30"/>
      <c r="E19" s="10">
        <v>1</v>
      </c>
      <c r="F19" s="15" t="s">
        <v>168</v>
      </c>
    </row>
    <row r="20" spans="1:9" s="41" customFormat="1" ht="25" customHeight="1">
      <c r="A20" s="11">
        <v>44093</v>
      </c>
      <c r="B20" s="21" t="s">
        <v>68</v>
      </c>
      <c r="C20" s="41" t="s">
        <v>69</v>
      </c>
      <c r="D20" s="30"/>
      <c r="E20" s="10">
        <v>0</v>
      </c>
      <c r="F20" s="15" t="s">
        <v>169</v>
      </c>
    </row>
    <row r="21" spans="1:9" s="18" customFormat="1" ht="25" customHeight="1" thickBot="1">
      <c r="A21" s="22" t="s">
        <v>166</v>
      </c>
      <c r="B21" s="17"/>
      <c r="C21" s="45" t="s">
        <v>69</v>
      </c>
      <c r="D21" s="46">
        <f>SUM(D12:D20)</f>
        <v>6</v>
      </c>
      <c r="E21" s="46">
        <f t="shared" ref="E21" si="2">SUM(E12:E20)</f>
        <v>2</v>
      </c>
    </row>
    <row r="22" spans="1:9" s="41" customFormat="1" ht="25" customHeight="1" thickTop="1">
      <c r="A22" s="11">
        <v>44086</v>
      </c>
      <c r="B22" s="21" t="s">
        <v>68</v>
      </c>
      <c r="C22" s="41" t="s">
        <v>71</v>
      </c>
      <c r="D22" s="30"/>
      <c r="E22" s="10">
        <v>1</v>
      </c>
      <c r="F22" s="15"/>
    </row>
    <row r="23" spans="1:9" s="41" customFormat="1" ht="25" customHeight="1">
      <c r="A23" s="47">
        <v>44087</v>
      </c>
      <c r="B23" s="48" t="s">
        <v>58</v>
      </c>
      <c r="C23" s="49" t="s">
        <v>71</v>
      </c>
      <c r="D23" s="50"/>
      <c r="E23" s="51">
        <v>2</v>
      </c>
      <c r="F23" s="52" t="s">
        <v>170</v>
      </c>
      <c r="G23" s="49"/>
      <c r="H23" s="49"/>
      <c r="I23" s="49"/>
    </row>
    <row r="24" spans="1:9" s="18" customFormat="1" ht="25" customHeight="1" thickBot="1">
      <c r="A24" s="22" t="s">
        <v>166</v>
      </c>
      <c r="B24" s="17"/>
      <c r="C24" s="45" t="s">
        <v>71</v>
      </c>
      <c r="D24" s="46">
        <f>SUM(D22:D23)</f>
        <v>0</v>
      </c>
      <c r="E24" s="46">
        <f t="shared" ref="E24" si="3">SUM(E22:E23)</f>
        <v>3</v>
      </c>
    </row>
    <row r="25" spans="1:9" s="41" customFormat="1" ht="25" customHeight="1" thickTop="1">
      <c r="A25" s="11">
        <v>44086</v>
      </c>
      <c r="B25" s="21" t="s">
        <v>68</v>
      </c>
      <c r="C25" s="41" t="s">
        <v>74</v>
      </c>
      <c r="D25" s="30"/>
      <c r="E25" s="10">
        <v>1</v>
      </c>
      <c r="F25" s="15"/>
    </row>
    <row r="26" spans="1:9" s="41" customFormat="1" ht="25" customHeight="1">
      <c r="A26" s="47">
        <v>44087</v>
      </c>
      <c r="B26" s="48" t="s">
        <v>58</v>
      </c>
      <c r="C26" s="41" t="s">
        <v>74</v>
      </c>
      <c r="D26" s="30"/>
      <c r="E26" s="10">
        <v>1</v>
      </c>
      <c r="F26" s="15" t="s">
        <v>171</v>
      </c>
    </row>
    <row r="27" spans="1:9" s="41" customFormat="1" ht="25" customHeight="1">
      <c r="A27" s="47">
        <v>44094</v>
      </c>
      <c r="B27" s="48" t="s">
        <v>58</v>
      </c>
      <c r="C27" s="49" t="s">
        <v>74</v>
      </c>
      <c r="D27" s="50"/>
      <c r="E27" s="51">
        <v>2</v>
      </c>
      <c r="F27" s="52"/>
      <c r="G27" s="49"/>
      <c r="H27" s="49"/>
      <c r="I27" s="49"/>
    </row>
    <row r="28" spans="1:9" s="18" customFormat="1" ht="25" customHeight="1" thickBot="1">
      <c r="A28" s="22" t="s">
        <v>166</v>
      </c>
      <c r="B28" s="17"/>
      <c r="C28" s="45" t="s">
        <v>74</v>
      </c>
      <c r="D28" s="46">
        <f>SUM(D25:D27)</f>
        <v>0</v>
      </c>
      <c r="E28" s="46">
        <f t="shared" ref="E28" si="4">SUM(E25:E27)</f>
        <v>4</v>
      </c>
    </row>
    <row r="29" spans="1:9" s="49" customFormat="1" ht="25" customHeight="1" thickTop="1">
      <c r="A29" s="11">
        <v>44086</v>
      </c>
      <c r="B29" s="21" t="s">
        <v>68</v>
      </c>
      <c r="C29" s="41" t="s">
        <v>131</v>
      </c>
      <c r="D29" s="30"/>
      <c r="E29" s="10">
        <v>0</v>
      </c>
      <c r="F29" s="15" t="s">
        <v>172</v>
      </c>
      <c r="G29" s="41"/>
      <c r="H29" s="41"/>
      <c r="I29" s="41"/>
    </row>
    <row r="30" spans="1:9" s="41" customFormat="1" ht="25" customHeight="1">
      <c r="A30" s="47">
        <v>44087</v>
      </c>
      <c r="B30" s="48" t="s">
        <v>58</v>
      </c>
      <c r="C30" s="49" t="s">
        <v>131</v>
      </c>
      <c r="D30" s="50"/>
      <c r="E30" s="51">
        <v>3</v>
      </c>
      <c r="F30" s="15" t="s">
        <v>183</v>
      </c>
      <c r="G30" s="49"/>
      <c r="H30" s="49"/>
      <c r="I30" s="49"/>
    </row>
    <row r="31" spans="1:9" s="18" customFormat="1" ht="25" customHeight="1" thickBot="1">
      <c r="A31" s="22" t="s">
        <v>166</v>
      </c>
      <c r="B31" s="17"/>
      <c r="C31" s="45" t="s">
        <v>131</v>
      </c>
      <c r="D31" s="46">
        <f>SUM(D29:D30)</f>
        <v>0</v>
      </c>
      <c r="E31" s="46">
        <f t="shared" ref="E31" si="5">SUM(E29:E30)</f>
        <v>3</v>
      </c>
    </row>
    <row r="32" spans="1:9" s="49" customFormat="1" ht="25" customHeight="1" thickTop="1">
      <c r="A32" s="11">
        <v>44077</v>
      </c>
      <c r="B32" s="29" t="s">
        <v>63</v>
      </c>
      <c r="C32" s="41" t="s">
        <v>80</v>
      </c>
      <c r="D32" s="30">
        <v>1</v>
      </c>
      <c r="E32" s="10"/>
      <c r="F32" s="15"/>
      <c r="G32" s="41"/>
      <c r="H32" s="41"/>
      <c r="I32" s="41"/>
    </row>
    <row r="33" spans="1:9" s="41" customFormat="1" ht="25" customHeight="1">
      <c r="A33" s="11">
        <v>44078</v>
      </c>
      <c r="B33" s="29" t="s">
        <v>144</v>
      </c>
      <c r="C33" s="41" t="s">
        <v>80</v>
      </c>
      <c r="D33" s="30">
        <v>1</v>
      </c>
      <c r="E33" s="10"/>
      <c r="F33" s="15"/>
    </row>
    <row r="34" spans="1:9" s="49" customFormat="1" ht="25" customHeight="1">
      <c r="A34" s="11">
        <v>44079</v>
      </c>
      <c r="B34" s="21" t="s">
        <v>68</v>
      </c>
      <c r="C34" s="41" t="s">
        <v>80</v>
      </c>
      <c r="D34" s="30">
        <v>1</v>
      </c>
      <c r="E34" s="10"/>
      <c r="F34" s="15"/>
      <c r="G34" s="41"/>
      <c r="H34" s="41"/>
      <c r="I34" s="41"/>
    </row>
    <row r="35" spans="1:9" s="41" customFormat="1" ht="25" customHeight="1">
      <c r="A35" s="11">
        <v>44084</v>
      </c>
      <c r="B35" s="29" t="s">
        <v>63</v>
      </c>
      <c r="C35" s="41" t="s">
        <v>80</v>
      </c>
      <c r="D35" s="30">
        <v>1</v>
      </c>
      <c r="E35" s="10"/>
      <c r="F35" s="15"/>
    </row>
    <row r="36" spans="1:9" s="49" customFormat="1" ht="25" customHeight="1">
      <c r="A36" s="11">
        <v>44085</v>
      </c>
      <c r="B36" s="29" t="s">
        <v>144</v>
      </c>
      <c r="C36" s="41" t="s">
        <v>80</v>
      </c>
      <c r="D36" s="30">
        <v>1</v>
      </c>
      <c r="E36" s="10"/>
      <c r="F36" s="15"/>
      <c r="G36" s="41"/>
      <c r="H36" s="41"/>
      <c r="I36" s="41"/>
    </row>
    <row r="37" spans="1:9" s="41" customFormat="1" ht="25" customHeight="1">
      <c r="A37" s="11">
        <v>44086</v>
      </c>
      <c r="B37" s="21" t="s">
        <v>68</v>
      </c>
      <c r="C37" s="41" t="s">
        <v>80</v>
      </c>
      <c r="D37" s="30">
        <v>1</v>
      </c>
      <c r="E37" s="10"/>
      <c r="F37" s="15"/>
    </row>
    <row r="38" spans="1:9" s="41" customFormat="1" ht="25" customHeight="1">
      <c r="A38" s="11">
        <v>44092</v>
      </c>
      <c r="B38" s="29" t="s">
        <v>144</v>
      </c>
      <c r="C38" s="41" t="s">
        <v>80</v>
      </c>
      <c r="D38" s="30">
        <v>1</v>
      </c>
      <c r="E38" s="10"/>
      <c r="F38" s="15"/>
    </row>
    <row r="39" spans="1:9" s="41" customFormat="1" ht="25" customHeight="1">
      <c r="A39" s="11">
        <v>44098</v>
      </c>
      <c r="B39" s="29" t="s">
        <v>63</v>
      </c>
      <c r="C39" s="41" t="s">
        <v>80</v>
      </c>
      <c r="D39" s="30">
        <v>1</v>
      </c>
      <c r="E39" s="10"/>
      <c r="F39" s="15"/>
    </row>
    <row r="40" spans="1:9" s="41" customFormat="1" ht="25" customHeight="1">
      <c r="A40" s="11">
        <v>44099</v>
      </c>
      <c r="B40" s="29" t="s">
        <v>144</v>
      </c>
      <c r="C40" s="41" t="s">
        <v>80</v>
      </c>
      <c r="D40" s="30">
        <v>1</v>
      </c>
      <c r="E40" s="10"/>
      <c r="F40" s="15"/>
    </row>
    <row r="41" spans="1:9" s="41" customFormat="1" ht="25" customHeight="1">
      <c r="A41" s="11">
        <v>44080</v>
      </c>
      <c r="B41" s="21" t="s">
        <v>58</v>
      </c>
      <c r="C41" s="41" t="s">
        <v>80</v>
      </c>
      <c r="D41" s="30"/>
      <c r="E41" s="10">
        <v>1</v>
      </c>
      <c r="F41" s="15"/>
    </row>
    <row r="42" spans="1:9" s="41" customFormat="1" ht="25" customHeight="1">
      <c r="A42" s="47">
        <v>44087</v>
      </c>
      <c r="B42" s="48" t="s">
        <v>58</v>
      </c>
      <c r="C42" s="41" t="s">
        <v>80</v>
      </c>
      <c r="D42" s="30"/>
      <c r="E42" s="10">
        <v>3</v>
      </c>
      <c r="F42" s="15" t="s">
        <v>182</v>
      </c>
    </row>
    <row r="43" spans="1:9" s="41" customFormat="1" ht="25" customHeight="1">
      <c r="A43" s="11">
        <v>44093</v>
      </c>
      <c r="B43" s="21" t="s">
        <v>68</v>
      </c>
      <c r="C43" s="41" t="s">
        <v>80</v>
      </c>
      <c r="D43" s="30"/>
      <c r="E43" s="10">
        <v>3</v>
      </c>
      <c r="F43" s="15" t="s">
        <v>169</v>
      </c>
    </row>
    <row r="44" spans="1:9" s="41" customFormat="1" ht="25" customHeight="1">
      <c r="A44" s="11">
        <v>44093</v>
      </c>
      <c r="B44" s="21" t="s">
        <v>68</v>
      </c>
      <c r="C44" s="41" t="s">
        <v>80</v>
      </c>
      <c r="D44" s="30"/>
      <c r="E44" s="10">
        <v>1</v>
      </c>
      <c r="F44" s="15" t="s">
        <v>181</v>
      </c>
    </row>
    <row r="45" spans="1:9" s="41" customFormat="1" ht="25" customHeight="1">
      <c r="A45" s="11">
        <v>44101</v>
      </c>
      <c r="B45" s="21" t="s">
        <v>58</v>
      </c>
      <c r="C45" s="41" t="s">
        <v>80</v>
      </c>
      <c r="D45" s="30"/>
      <c r="E45" s="10">
        <v>1</v>
      </c>
      <c r="F45" s="15"/>
    </row>
    <row r="46" spans="1:9" s="18" customFormat="1" ht="25" customHeight="1" thickBot="1">
      <c r="A46" s="22" t="s">
        <v>166</v>
      </c>
      <c r="B46" s="17"/>
      <c r="C46" s="45" t="s">
        <v>80</v>
      </c>
      <c r="D46" s="46">
        <f>SUM(D32:D45)</f>
        <v>9</v>
      </c>
      <c r="E46" s="46">
        <f t="shared" ref="E46" si="6">SUM(E32:E45)</f>
        <v>9</v>
      </c>
    </row>
    <row r="47" spans="1:9" s="41" customFormat="1" ht="25" customHeight="1" thickTop="1">
      <c r="A47" s="11">
        <v>44076</v>
      </c>
      <c r="B47" s="29" t="s">
        <v>60</v>
      </c>
      <c r="C47" s="41" t="s">
        <v>136</v>
      </c>
      <c r="D47" s="30">
        <v>1</v>
      </c>
      <c r="E47" s="10"/>
      <c r="F47" s="15" t="s">
        <v>173</v>
      </c>
    </row>
    <row r="48" spans="1:9" s="49" customFormat="1" ht="25" customHeight="1">
      <c r="A48" s="11">
        <v>44082</v>
      </c>
      <c r="B48" s="29" t="s">
        <v>62</v>
      </c>
      <c r="C48" s="41" t="s">
        <v>136</v>
      </c>
      <c r="D48" s="30">
        <v>1</v>
      </c>
      <c r="E48" s="10"/>
      <c r="F48" s="15"/>
      <c r="G48" s="41"/>
      <c r="H48" s="41"/>
      <c r="I48" s="41"/>
    </row>
    <row r="49" spans="1:9" s="49" customFormat="1" ht="25" customHeight="1">
      <c r="A49" s="11">
        <v>44090</v>
      </c>
      <c r="B49" s="29" t="s">
        <v>60</v>
      </c>
      <c r="C49" s="41" t="s">
        <v>136</v>
      </c>
      <c r="D49" s="30">
        <v>1</v>
      </c>
      <c r="E49" s="10"/>
      <c r="F49" s="15"/>
      <c r="G49" s="41"/>
      <c r="H49" s="41"/>
      <c r="I49" s="41"/>
    </row>
    <row r="50" spans="1:9" s="41" customFormat="1" ht="25" customHeight="1">
      <c r="A50" s="11">
        <v>44075</v>
      </c>
      <c r="B50" s="29" t="s">
        <v>62</v>
      </c>
      <c r="C50" s="41" t="s">
        <v>136</v>
      </c>
      <c r="D50" s="30"/>
      <c r="E50" s="10">
        <v>1</v>
      </c>
      <c r="F50" s="23">
        <v>0.5625</v>
      </c>
    </row>
    <row r="51" spans="1:9" s="41" customFormat="1" ht="25" customHeight="1">
      <c r="A51" s="11">
        <v>44086</v>
      </c>
      <c r="B51" s="21" t="s">
        <v>68</v>
      </c>
      <c r="C51" s="41" t="s">
        <v>136</v>
      </c>
      <c r="D51" s="30"/>
      <c r="E51" s="10">
        <v>0</v>
      </c>
      <c r="F51" s="15"/>
    </row>
    <row r="52" spans="1:9" s="41" customFormat="1" ht="25" customHeight="1">
      <c r="A52" s="47">
        <v>44087</v>
      </c>
      <c r="B52" s="48" t="s">
        <v>58</v>
      </c>
      <c r="C52" s="49" t="s">
        <v>136</v>
      </c>
      <c r="D52" s="50"/>
      <c r="E52" s="51">
        <v>3</v>
      </c>
      <c r="F52" s="15" t="s">
        <v>182</v>
      </c>
      <c r="G52" s="49"/>
      <c r="H52" s="49"/>
      <c r="I52" s="49"/>
    </row>
    <row r="53" spans="1:9" s="41" customFormat="1" ht="25" customHeight="1">
      <c r="A53" s="11">
        <v>44089</v>
      </c>
      <c r="B53" s="29" t="s">
        <v>62</v>
      </c>
      <c r="C53" s="41" t="s">
        <v>136</v>
      </c>
      <c r="D53" s="30"/>
      <c r="E53" s="10">
        <v>1</v>
      </c>
      <c r="F53" s="15" t="s">
        <v>180</v>
      </c>
    </row>
    <row r="54" spans="1:9" s="18" customFormat="1" ht="25" customHeight="1" thickBot="1">
      <c r="A54" s="22" t="s">
        <v>166</v>
      </c>
      <c r="B54" s="17"/>
      <c r="C54" s="45" t="s">
        <v>136</v>
      </c>
      <c r="D54" s="46">
        <f>SUM(D47:D53)</f>
        <v>3</v>
      </c>
      <c r="E54" s="46">
        <f t="shared" ref="E54" si="7">SUM(E47:E53)</f>
        <v>5</v>
      </c>
    </row>
    <row r="55" spans="1:9" s="41" customFormat="1" ht="25" customHeight="1" thickTop="1">
      <c r="A55" s="47">
        <v>44087</v>
      </c>
      <c r="B55" s="48" t="s">
        <v>58</v>
      </c>
      <c r="C55" s="41" t="s">
        <v>89</v>
      </c>
      <c r="D55" s="30"/>
      <c r="E55" s="10">
        <v>3</v>
      </c>
      <c r="F55" s="15" t="s">
        <v>182</v>
      </c>
    </row>
    <row r="56" spans="1:9" s="18" customFormat="1" ht="25" customHeight="1" thickBot="1">
      <c r="A56" s="22" t="s">
        <v>166</v>
      </c>
      <c r="B56" s="17"/>
      <c r="C56" s="45" t="s">
        <v>89</v>
      </c>
      <c r="D56" s="46">
        <f>SUM(D55)</f>
        <v>0</v>
      </c>
      <c r="E56" s="46">
        <f t="shared" ref="E56" si="8">SUM(E55)</f>
        <v>3</v>
      </c>
    </row>
    <row r="57" spans="1:9" s="41" customFormat="1" ht="25" customHeight="1" thickTop="1">
      <c r="A57" s="11">
        <v>44091</v>
      </c>
      <c r="B57" s="29" t="s">
        <v>63</v>
      </c>
      <c r="C57" s="41" t="s">
        <v>91</v>
      </c>
      <c r="D57" s="30">
        <v>1</v>
      </c>
      <c r="E57" s="10"/>
      <c r="F57" s="15"/>
    </row>
    <row r="58" spans="1:9" s="41" customFormat="1" ht="25" customHeight="1">
      <c r="A58" s="11">
        <v>44096</v>
      </c>
      <c r="B58" s="29" t="s">
        <v>62</v>
      </c>
      <c r="C58" s="41" t="s">
        <v>91</v>
      </c>
      <c r="D58" s="30">
        <v>1</v>
      </c>
      <c r="E58" s="10"/>
      <c r="F58" s="15"/>
    </row>
    <row r="59" spans="1:9" s="41" customFormat="1" ht="25" customHeight="1">
      <c r="A59" s="11">
        <v>44104</v>
      </c>
      <c r="B59" s="29" t="s">
        <v>60</v>
      </c>
      <c r="C59" s="41" t="s">
        <v>91</v>
      </c>
      <c r="D59" s="30">
        <v>1</v>
      </c>
      <c r="E59" s="10"/>
      <c r="F59" s="15"/>
    </row>
    <row r="60" spans="1:9" s="41" customFormat="1" ht="25" customHeight="1">
      <c r="A60" s="11">
        <v>44086</v>
      </c>
      <c r="B60" s="21" t="s">
        <v>68</v>
      </c>
      <c r="C60" s="41" t="s">
        <v>91</v>
      </c>
      <c r="D60" s="30"/>
      <c r="E60" s="10">
        <v>2</v>
      </c>
      <c r="F60" s="15" t="s">
        <v>172</v>
      </c>
    </row>
    <row r="61" spans="1:9" s="41" customFormat="1" ht="25" customHeight="1">
      <c r="A61" s="47">
        <v>44087</v>
      </c>
      <c r="B61" s="48" t="s">
        <v>58</v>
      </c>
      <c r="C61" s="41" t="s">
        <v>91</v>
      </c>
      <c r="D61" s="30"/>
      <c r="E61" s="10">
        <v>2</v>
      </c>
      <c r="F61" s="15" t="s">
        <v>174</v>
      </c>
    </row>
    <row r="62" spans="1:9" s="41" customFormat="1" ht="25" customHeight="1">
      <c r="A62" s="11">
        <v>44097</v>
      </c>
      <c r="B62" s="29" t="s">
        <v>60</v>
      </c>
      <c r="C62" s="41" t="s">
        <v>91</v>
      </c>
      <c r="D62" s="30"/>
      <c r="E62" s="10">
        <v>2</v>
      </c>
      <c r="F62" s="15" t="s">
        <v>175</v>
      </c>
    </row>
    <row r="63" spans="1:9" s="18" customFormat="1" ht="25" customHeight="1" thickBot="1">
      <c r="A63" s="22" t="s">
        <v>166</v>
      </c>
      <c r="B63" s="17"/>
      <c r="C63" s="45" t="s">
        <v>91</v>
      </c>
      <c r="D63" s="46">
        <f>SUM(D57:D62)</f>
        <v>3</v>
      </c>
      <c r="E63" s="46">
        <f>SUM(E57:E62)</f>
        <v>6</v>
      </c>
    </row>
    <row r="64" spans="1:9" s="57" customFormat="1" ht="25" customHeight="1" thickTop="1" thickBot="1">
      <c r="A64" s="53" t="s">
        <v>166</v>
      </c>
      <c r="B64" s="54"/>
      <c r="C64" s="55" t="s">
        <v>176</v>
      </c>
      <c r="D64" s="56">
        <f>SUM(D63+D56+D54+D46+D31+D24+D21+D11+D9)</f>
        <v>26</v>
      </c>
      <c r="E64" s="56">
        <f>SUM(E63+E56+E54+E46+E31+E28+E24+E21+E11+E9)</f>
        <v>38</v>
      </c>
    </row>
    <row r="65" ht="25" customHeight="1" thickTop="1"/>
  </sheetData>
  <mergeCells count="1">
    <mergeCell ref="A1:B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7"/>
  <sheetViews>
    <sheetView workbookViewId="0">
      <pane ySplit="1" topLeftCell="A54" activePane="bottomLeft" state="frozen"/>
      <selection pane="bottomLeft" activeCell="K8" sqref="K8"/>
    </sheetView>
  </sheetViews>
  <sheetFormatPr baseColWidth="10" defaultColWidth="8.83203125" defaultRowHeight="25" customHeight="1"/>
  <cols>
    <col min="1" max="1" width="16.1640625" customWidth="1"/>
    <col min="3" max="3" width="14" customWidth="1"/>
    <col min="6" max="6" width="14.1640625" customWidth="1"/>
  </cols>
  <sheetData>
    <row r="1" spans="1:6" s="64" customFormat="1" ht="25" customHeight="1">
      <c r="A1" s="116" t="s">
        <v>54</v>
      </c>
      <c r="B1" s="116"/>
      <c r="C1" s="64" t="s">
        <v>55</v>
      </c>
      <c r="D1" s="63" t="s">
        <v>56</v>
      </c>
      <c r="E1" s="62" t="s">
        <v>94</v>
      </c>
      <c r="F1" s="63" t="s">
        <v>57</v>
      </c>
    </row>
    <row r="2" spans="1:6" s="41" customFormat="1" ht="27" customHeight="1">
      <c r="A2" s="11">
        <v>44111</v>
      </c>
      <c r="B2" s="61" t="s">
        <v>179</v>
      </c>
      <c r="C2" s="41" t="s">
        <v>189</v>
      </c>
      <c r="D2" s="64">
        <v>1</v>
      </c>
      <c r="E2" s="10"/>
      <c r="F2" s="15"/>
    </row>
    <row r="3" spans="1:6" s="41" customFormat="1" ht="27" customHeight="1">
      <c r="A3" s="11">
        <v>44131</v>
      </c>
      <c r="B3" s="61" t="s">
        <v>190</v>
      </c>
      <c r="C3" s="41" t="s">
        <v>189</v>
      </c>
      <c r="D3" s="64">
        <v>1</v>
      </c>
      <c r="E3" s="10"/>
      <c r="F3" s="15"/>
    </row>
    <row r="4" spans="1:6" s="18" customFormat="1" ht="27" customHeight="1" thickBot="1">
      <c r="A4" s="22" t="s">
        <v>191</v>
      </c>
      <c r="B4" s="17"/>
      <c r="C4" s="45" t="s">
        <v>189</v>
      </c>
      <c r="D4" s="46">
        <f>SUM(D2:D3)</f>
        <v>2</v>
      </c>
      <c r="E4" s="46">
        <f>SUM(E2:E3)</f>
        <v>0</v>
      </c>
    </row>
    <row r="5" spans="1:6" s="41" customFormat="1" ht="27" customHeight="1" thickTop="1">
      <c r="A5" s="11">
        <v>44119</v>
      </c>
      <c r="B5" s="61" t="s">
        <v>192</v>
      </c>
      <c r="C5" s="41" t="s">
        <v>193</v>
      </c>
      <c r="D5" s="64">
        <v>1</v>
      </c>
      <c r="E5" s="10"/>
      <c r="F5" s="15"/>
    </row>
    <row r="6" spans="1:6" s="18" customFormat="1" ht="27" customHeight="1" thickBot="1">
      <c r="A6" s="22" t="s">
        <v>191</v>
      </c>
      <c r="B6" s="17"/>
      <c r="C6" s="45" t="s">
        <v>193</v>
      </c>
      <c r="D6" s="46">
        <f>SUM(D5)</f>
        <v>1</v>
      </c>
      <c r="E6" s="46">
        <f>SUM(E5)</f>
        <v>0</v>
      </c>
    </row>
    <row r="7" spans="1:6" s="41" customFormat="1" ht="27" customHeight="1" thickTop="1">
      <c r="A7" s="11">
        <v>44108</v>
      </c>
      <c r="B7" s="60" t="s">
        <v>145</v>
      </c>
      <c r="C7" s="41" t="s">
        <v>194</v>
      </c>
      <c r="D7" s="64">
        <v>1</v>
      </c>
      <c r="E7" s="10"/>
      <c r="F7" s="15"/>
    </row>
    <row r="8" spans="1:6" s="41" customFormat="1" ht="27" customHeight="1">
      <c r="A8" s="11">
        <v>44115</v>
      </c>
      <c r="B8" s="60" t="s">
        <v>145</v>
      </c>
      <c r="C8" s="41" t="s">
        <v>194</v>
      </c>
      <c r="D8" s="64">
        <v>1</v>
      </c>
      <c r="E8" s="10"/>
      <c r="F8" s="15"/>
    </row>
    <row r="9" spans="1:6" s="41" customFormat="1" ht="27" customHeight="1">
      <c r="A9" s="11">
        <v>44122</v>
      </c>
      <c r="B9" s="60" t="s">
        <v>145</v>
      </c>
      <c r="C9" s="41" t="s">
        <v>194</v>
      </c>
      <c r="D9" s="64">
        <v>1</v>
      </c>
      <c r="E9" s="10"/>
      <c r="F9" s="15"/>
    </row>
    <row r="10" spans="1:6" s="41" customFormat="1" ht="27" customHeight="1">
      <c r="A10" s="11">
        <v>44129</v>
      </c>
      <c r="B10" s="60" t="s">
        <v>145</v>
      </c>
      <c r="C10" s="41" t="s">
        <v>194</v>
      </c>
      <c r="D10" s="64">
        <v>1</v>
      </c>
      <c r="E10" s="10"/>
      <c r="F10" s="15"/>
    </row>
    <row r="11" spans="1:6" s="41" customFormat="1" ht="27" customHeight="1">
      <c r="A11" s="11">
        <v>44114</v>
      </c>
      <c r="B11" s="60" t="s">
        <v>195</v>
      </c>
      <c r="C11" s="41" t="s">
        <v>194</v>
      </c>
      <c r="D11" s="64"/>
      <c r="E11" s="10">
        <v>4</v>
      </c>
      <c r="F11" s="15"/>
    </row>
    <row r="12" spans="1:6" s="41" customFormat="1" ht="27" customHeight="1">
      <c r="A12" s="11">
        <v>44128</v>
      </c>
      <c r="B12" s="60" t="s">
        <v>195</v>
      </c>
      <c r="C12" s="41" t="s">
        <v>194</v>
      </c>
      <c r="D12" s="64"/>
      <c r="E12" s="10">
        <v>2</v>
      </c>
      <c r="F12" s="15" t="s">
        <v>196</v>
      </c>
    </row>
    <row r="13" spans="1:6" s="41" customFormat="1" ht="27" customHeight="1">
      <c r="A13" s="11">
        <v>44135</v>
      </c>
      <c r="B13" s="60" t="s">
        <v>195</v>
      </c>
      <c r="C13" s="41" t="s">
        <v>194</v>
      </c>
      <c r="D13" s="64"/>
      <c r="E13" s="10">
        <v>4</v>
      </c>
      <c r="F13" s="15" t="s">
        <v>197</v>
      </c>
    </row>
    <row r="14" spans="1:6" s="18" customFormat="1" ht="27" customHeight="1" thickBot="1">
      <c r="A14" s="22" t="s">
        <v>191</v>
      </c>
      <c r="B14" s="17"/>
      <c r="C14" s="45" t="s">
        <v>194</v>
      </c>
      <c r="D14" s="46">
        <f>SUM(D7:D13)</f>
        <v>4</v>
      </c>
      <c r="E14" s="46">
        <f>SUM(E7:E13)</f>
        <v>10</v>
      </c>
    </row>
    <row r="15" spans="1:6" s="41" customFormat="1" ht="27" customHeight="1" thickTop="1">
      <c r="A15" s="11">
        <v>44115</v>
      </c>
      <c r="B15" s="60" t="s">
        <v>145</v>
      </c>
      <c r="C15" s="41" t="s">
        <v>198</v>
      </c>
      <c r="D15" s="64"/>
      <c r="E15" s="10">
        <v>3</v>
      </c>
      <c r="F15" s="15"/>
    </row>
    <row r="16" spans="1:6" s="41" customFormat="1" ht="27" customHeight="1">
      <c r="A16" s="11">
        <v>44128</v>
      </c>
      <c r="B16" s="60" t="s">
        <v>195</v>
      </c>
      <c r="C16" s="41" t="s">
        <v>198</v>
      </c>
      <c r="D16" s="64"/>
      <c r="E16" s="10">
        <v>3</v>
      </c>
      <c r="F16" s="15" t="s">
        <v>196</v>
      </c>
    </row>
    <row r="17" spans="1:6" s="41" customFormat="1" ht="27" customHeight="1">
      <c r="A17" s="11">
        <v>44129</v>
      </c>
      <c r="B17" s="60" t="s">
        <v>145</v>
      </c>
      <c r="C17" s="41" t="s">
        <v>198</v>
      </c>
      <c r="D17" s="64"/>
      <c r="E17" s="10">
        <v>2</v>
      </c>
      <c r="F17" s="15" t="s">
        <v>188</v>
      </c>
    </row>
    <row r="18" spans="1:6" s="18" customFormat="1" ht="27" customHeight="1" thickBot="1">
      <c r="A18" s="22" t="s">
        <v>191</v>
      </c>
      <c r="B18" s="17"/>
      <c r="C18" s="45" t="s">
        <v>198</v>
      </c>
      <c r="D18" s="46">
        <f>SUM(D15:D17)</f>
        <v>0</v>
      </c>
      <c r="E18" s="46">
        <f>SUM(E15:E17)</f>
        <v>8</v>
      </c>
    </row>
    <row r="19" spans="1:6" s="41" customFormat="1" ht="27" customHeight="1" thickTop="1">
      <c r="A19" s="11">
        <v>44121</v>
      </c>
      <c r="B19" s="60" t="s">
        <v>195</v>
      </c>
      <c r="C19" s="41" t="s">
        <v>199</v>
      </c>
      <c r="D19" s="64">
        <v>1</v>
      </c>
      <c r="E19" s="10"/>
      <c r="F19" s="15"/>
    </row>
    <row r="20" spans="1:6" s="41" customFormat="1" ht="27" customHeight="1">
      <c r="A20" s="11">
        <v>44128</v>
      </c>
      <c r="B20" s="60" t="s">
        <v>195</v>
      </c>
      <c r="C20" s="41" t="s">
        <v>199</v>
      </c>
      <c r="D20" s="64"/>
      <c r="E20" s="10">
        <v>3</v>
      </c>
      <c r="F20" s="15" t="s">
        <v>200</v>
      </c>
    </row>
    <row r="21" spans="1:6" s="41" customFormat="1" ht="27" customHeight="1">
      <c r="A21" s="11">
        <v>44129</v>
      </c>
      <c r="B21" s="60" t="s">
        <v>145</v>
      </c>
      <c r="C21" s="41" t="s">
        <v>199</v>
      </c>
      <c r="D21" s="64"/>
      <c r="E21" s="10">
        <v>2</v>
      </c>
      <c r="F21" s="15" t="s">
        <v>188</v>
      </c>
    </row>
    <row r="22" spans="1:6" s="18" customFormat="1" ht="27" customHeight="1" thickBot="1">
      <c r="A22" s="22" t="s">
        <v>191</v>
      </c>
      <c r="B22" s="17"/>
      <c r="C22" s="45" t="s">
        <v>199</v>
      </c>
      <c r="D22" s="46">
        <f t="shared" ref="D22" si="0">SUM(D19:D21)</f>
        <v>1</v>
      </c>
      <c r="E22" s="46">
        <f>SUM(E19:E21)</f>
        <v>5</v>
      </c>
    </row>
    <row r="23" spans="1:6" s="41" customFormat="1" ht="27" customHeight="1" thickTop="1">
      <c r="A23" s="11">
        <v>44106</v>
      </c>
      <c r="B23" s="60" t="s">
        <v>144</v>
      </c>
      <c r="C23" s="41" t="s">
        <v>80</v>
      </c>
      <c r="D23" s="64">
        <v>1</v>
      </c>
      <c r="E23" s="10"/>
      <c r="F23" s="15"/>
    </row>
    <row r="24" spans="1:6" s="41" customFormat="1" ht="27" customHeight="1">
      <c r="A24" s="11">
        <v>44107</v>
      </c>
      <c r="B24" s="60" t="s">
        <v>195</v>
      </c>
      <c r="C24" s="41" t="s">
        <v>80</v>
      </c>
      <c r="D24" s="64">
        <v>1</v>
      </c>
      <c r="E24" s="10"/>
      <c r="F24" s="15"/>
    </row>
    <row r="25" spans="1:6" s="41" customFormat="1" ht="27" customHeight="1">
      <c r="A25" s="11">
        <v>44113</v>
      </c>
      <c r="B25" s="60" t="s">
        <v>144</v>
      </c>
      <c r="C25" s="41" t="s">
        <v>80</v>
      </c>
      <c r="D25" s="64">
        <v>1</v>
      </c>
      <c r="E25" s="10"/>
      <c r="F25" s="15"/>
    </row>
    <row r="26" spans="1:6" s="41" customFormat="1" ht="27" customHeight="1">
      <c r="A26" s="11">
        <v>44114</v>
      </c>
      <c r="B26" s="60" t="s">
        <v>195</v>
      </c>
      <c r="C26" s="41" t="s">
        <v>80</v>
      </c>
      <c r="D26" s="64">
        <v>1</v>
      </c>
      <c r="E26" s="10"/>
      <c r="F26" s="15"/>
    </row>
    <row r="27" spans="1:6" s="41" customFormat="1" ht="27" customHeight="1">
      <c r="A27" s="11">
        <v>44117</v>
      </c>
      <c r="B27" s="61" t="s">
        <v>190</v>
      </c>
      <c r="C27" s="41" t="s">
        <v>80</v>
      </c>
      <c r="D27" s="64">
        <v>1</v>
      </c>
      <c r="E27" s="10"/>
      <c r="F27" s="15"/>
    </row>
    <row r="28" spans="1:6" s="41" customFormat="1" ht="27" customHeight="1">
      <c r="A28" s="11">
        <v>44118</v>
      </c>
      <c r="B28" s="61" t="s">
        <v>179</v>
      </c>
      <c r="C28" s="41" t="s">
        <v>80</v>
      </c>
      <c r="D28" s="64">
        <v>1</v>
      </c>
      <c r="E28" s="10"/>
      <c r="F28" s="15"/>
    </row>
    <row r="29" spans="1:6" s="41" customFormat="1" ht="27" customHeight="1">
      <c r="A29" s="11">
        <v>44124</v>
      </c>
      <c r="B29" s="61" t="s">
        <v>190</v>
      </c>
      <c r="C29" s="41" t="s">
        <v>80</v>
      </c>
      <c r="D29" s="64">
        <v>1</v>
      </c>
      <c r="E29" s="10"/>
      <c r="F29" s="15"/>
    </row>
    <row r="30" spans="1:6" s="41" customFormat="1" ht="27" customHeight="1">
      <c r="A30" s="11">
        <v>44125</v>
      </c>
      <c r="B30" s="61" t="s">
        <v>179</v>
      </c>
      <c r="C30" s="41" t="s">
        <v>80</v>
      </c>
      <c r="D30" s="64">
        <v>1</v>
      </c>
      <c r="E30" s="10"/>
      <c r="F30" s="15"/>
    </row>
    <row r="31" spans="1:6" s="41" customFormat="1" ht="27" customHeight="1">
      <c r="A31" s="11">
        <v>44128</v>
      </c>
      <c r="B31" s="60" t="s">
        <v>195</v>
      </c>
      <c r="C31" s="41" t="s">
        <v>80</v>
      </c>
      <c r="D31" s="64">
        <v>1</v>
      </c>
      <c r="E31" s="10"/>
      <c r="F31" s="15"/>
    </row>
    <row r="32" spans="1:6" s="41" customFormat="1" ht="27" customHeight="1">
      <c r="A32" s="11">
        <v>44134</v>
      </c>
      <c r="B32" s="61" t="s">
        <v>144</v>
      </c>
      <c r="C32" s="41" t="s">
        <v>80</v>
      </c>
      <c r="D32" s="64">
        <v>1</v>
      </c>
      <c r="E32" s="10"/>
      <c r="F32" s="15"/>
    </row>
    <row r="33" spans="1:6" s="41" customFormat="1" ht="27" customHeight="1">
      <c r="A33" s="11">
        <v>44135</v>
      </c>
      <c r="B33" s="60" t="s">
        <v>195</v>
      </c>
      <c r="C33" s="41" t="s">
        <v>201</v>
      </c>
      <c r="D33" s="64">
        <v>1</v>
      </c>
      <c r="E33" s="10"/>
      <c r="F33" s="15" t="s">
        <v>202</v>
      </c>
    </row>
    <row r="34" spans="1:6" s="41" customFormat="1" ht="27" customHeight="1">
      <c r="A34" s="11">
        <v>44105</v>
      </c>
      <c r="B34" s="60" t="s">
        <v>192</v>
      </c>
      <c r="C34" s="41" t="s">
        <v>80</v>
      </c>
      <c r="D34" s="64"/>
      <c r="E34" s="10">
        <v>2</v>
      </c>
      <c r="F34" s="15"/>
    </row>
    <row r="35" spans="1:6" s="41" customFormat="1" ht="27" customHeight="1">
      <c r="A35" s="11">
        <v>44115</v>
      </c>
      <c r="B35" s="60" t="s">
        <v>145</v>
      </c>
      <c r="C35" s="41" t="s">
        <v>80</v>
      </c>
      <c r="D35" s="64"/>
      <c r="E35" s="10">
        <v>0</v>
      </c>
      <c r="F35" s="15"/>
    </row>
    <row r="36" spans="1:6" s="41" customFormat="1" ht="27" customHeight="1">
      <c r="A36" s="11">
        <v>44121</v>
      </c>
      <c r="B36" s="60" t="s">
        <v>195</v>
      </c>
      <c r="C36" s="41" t="s">
        <v>80</v>
      </c>
      <c r="D36" s="64"/>
      <c r="E36" s="10">
        <v>3</v>
      </c>
      <c r="F36" s="15" t="s">
        <v>203</v>
      </c>
    </row>
    <row r="37" spans="1:6" s="41" customFormat="1" ht="27" customHeight="1">
      <c r="A37" s="11">
        <v>44122</v>
      </c>
      <c r="B37" s="60" t="s">
        <v>145</v>
      </c>
      <c r="C37" s="41" t="s">
        <v>80</v>
      </c>
      <c r="D37" s="64"/>
      <c r="E37" s="10">
        <v>2</v>
      </c>
      <c r="F37" s="15"/>
    </row>
    <row r="38" spans="1:6" s="41" customFormat="1" ht="27" customHeight="1">
      <c r="A38" s="11">
        <v>44129</v>
      </c>
      <c r="B38" s="60" t="s">
        <v>145</v>
      </c>
      <c r="C38" s="41" t="s">
        <v>80</v>
      </c>
      <c r="D38" s="64"/>
      <c r="E38" s="10">
        <v>3</v>
      </c>
      <c r="F38" s="15" t="s">
        <v>204</v>
      </c>
    </row>
    <row r="39" spans="1:6" s="41" customFormat="1" ht="27" customHeight="1">
      <c r="A39" s="11">
        <v>44135</v>
      </c>
      <c r="B39" s="60" t="s">
        <v>195</v>
      </c>
      <c r="C39" s="41" t="s">
        <v>80</v>
      </c>
      <c r="D39" s="64"/>
      <c r="E39" s="10">
        <v>0</v>
      </c>
      <c r="F39" s="15" t="s">
        <v>210</v>
      </c>
    </row>
    <row r="40" spans="1:6" s="18" customFormat="1" ht="27" customHeight="1" thickBot="1">
      <c r="A40" s="22" t="s">
        <v>191</v>
      </c>
      <c r="B40" s="17"/>
      <c r="C40" s="45" t="s">
        <v>80</v>
      </c>
      <c r="D40" s="46">
        <f>SUM(D23:D39)</f>
        <v>11</v>
      </c>
      <c r="E40" s="46">
        <f>SUM(E23:E39)</f>
        <v>10</v>
      </c>
    </row>
    <row r="41" spans="1:6" s="41" customFormat="1" ht="27" customHeight="1" thickTop="1">
      <c r="A41" s="11">
        <v>44112</v>
      </c>
      <c r="B41" s="61" t="s">
        <v>192</v>
      </c>
      <c r="C41" s="41" t="s">
        <v>205</v>
      </c>
      <c r="D41" s="64">
        <v>1</v>
      </c>
      <c r="E41" s="10"/>
      <c r="F41" s="15"/>
    </row>
    <row r="42" spans="1:6" s="41" customFormat="1" ht="27" customHeight="1">
      <c r="A42" s="11">
        <v>44135</v>
      </c>
      <c r="B42" s="60" t="s">
        <v>195</v>
      </c>
      <c r="C42" s="41" t="s">
        <v>205</v>
      </c>
      <c r="D42" s="64"/>
      <c r="E42" s="10">
        <v>2</v>
      </c>
      <c r="F42" s="15" t="s">
        <v>209</v>
      </c>
    </row>
    <row r="43" spans="1:6" s="18" customFormat="1" ht="27" customHeight="1" thickBot="1">
      <c r="A43" s="22" t="s">
        <v>191</v>
      </c>
      <c r="B43" s="17"/>
      <c r="C43" s="45" t="s">
        <v>205</v>
      </c>
      <c r="D43" s="46">
        <f>SUM(D41:D42)</f>
        <v>1</v>
      </c>
      <c r="E43" s="46">
        <f>SUM(E41:E42)</f>
        <v>2</v>
      </c>
    </row>
    <row r="44" spans="1:6" s="41" customFormat="1" ht="27" customHeight="1" thickTop="1">
      <c r="A44" s="11">
        <v>44105</v>
      </c>
      <c r="B44" s="60" t="s">
        <v>192</v>
      </c>
      <c r="C44" s="41" t="s">
        <v>206</v>
      </c>
      <c r="D44" s="64">
        <v>1</v>
      </c>
      <c r="E44" s="10"/>
      <c r="F44" s="15"/>
    </row>
    <row r="45" spans="1:6" s="41" customFormat="1" ht="27" customHeight="1">
      <c r="A45" s="11">
        <v>44110</v>
      </c>
      <c r="B45" s="61" t="s">
        <v>190</v>
      </c>
      <c r="C45" s="41" t="s">
        <v>206</v>
      </c>
      <c r="D45" s="64">
        <v>1</v>
      </c>
      <c r="E45" s="10"/>
      <c r="F45" s="15"/>
    </row>
    <row r="46" spans="1:6" s="41" customFormat="1" ht="27" customHeight="1">
      <c r="A46" s="11">
        <v>44120</v>
      </c>
      <c r="B46" s="61" t="s">
        <v>144</v>
      </c>
      <c r="C46" s="41" t="s">
        <v>206</v>
      </c>
      <c r="D46" s="64">
        <v>1</v>
      </c>
      <c r="E46" s="10"/>
      <c r="F46" s="15"/>
    </row>
    <row r="47" spans="1:6" s="41" customFormat="1" ht="27" customHeight="1">
      <c r="A47" s="11">
        <v>44126</v>
      </c>
      <c r="B47" s="61" t="s">
        <v>192</v>
      </c>
      <c r="C47" s="41" t="s">
        <v>206</v>
      </c>
      <c r="D47" s="64">
        <v>1</v>
      </c>
      <c r="E47" s="10"/>
      <c r="F47" s="15"/>
    </row>
    <row r="48" spans="1:6" s="41" customFormat="1" ht="27" customHeight="1">
      <c r="A48" s="11">
        <v>44127</v>
      </c>
      <c r="B48" s="61" t="s">
        <v>144</v>
      </c>
      <c r="C48" s="41" t="s">
        <v>206</v>
      </c>
      <c r="D48" s="64">
        <v>1</v>
      </c>
      <c r="E48" s="10"/>
      <c r="F48" s="15"/>
    </row>
    <row r="49" spans="1:6" s="41" customFormat="1" ht="27" customHeight="1">
      <c r="A49" s="11">
        <v>44132</v>
      </c>
      <c r="B49" s="61" t="s">
        <v>179</v>
      </c>
      <c r="C49" s="41" t="s">
        <v>206</v>
      </c>
      <c r="D49" s="64">
        <v>1</v>
      </c>
      <c r="E49" s="10"/>
      <c r="F49" s="15"/>
    </row>
    <row r="50" spans="1:6" s="41" customFormat="1" ht="27" customHeight="1">
      <c r="A50" s="11">
        <v>44133</v>
      </c>
      <c r="B50" s="61" t="s">
        <v>192</v>
      </c>
      <c r="C50" s="41" t="s">
        <v>206</v>
      </c>
      <c r="D50" s="64">
        <v>1</v>
      </c>
      <c r="E50" s="10"/>
      <c r="F50" s="15"/>
    </row>
    <row r="51" spans="1:6" s="41" customFormat="1" ht="27" customHeight="1">
      <c r="A51" s="11">
        <v>44106</v>
      </c>
      <c r="B51" s="60" t="s">
        <v>144</v>
      </c>
      <c r="C51" s="41" t="s">
        <v>206</v>
      </c>
      <c r="D51" s="64"/>
      <c r="E51" s="10">
        <v>3</v>
      </c>
      <c r="F51" s="15"/>
    </row>
    <row r="52" spans="1:6" s="41" customFormat="1" ht="27" customHeight="1">
      <c r="A52" s="11">
        <v>44113</v>
      </c>
      <c r="B52" s="60" t="s">
        <v>144</v>
      </c>
      <c r="C52" s="41" t="s">
        <v>206</v>
      </c>
      <c r="D52" s="64"/>
      <c r="E52" s="10">
        <v>4</v>
      </c>
      <c r="F52" s="15" t="s">
        <v>207</v>
      </c>
    </row>
    <row r="53" spans="1:6" s="41" customFormat="1" ht="27" customHeight="1">
      <c r="A53" s="11">
        <v>44135</v>
      </c>
      <c r="B53" s="60" t="s">
        <v>195</v>
      </c>
      <c r="C53" s="41" t="s">
        <v>206</v>
      </c>
      <c r="D53" s="64"/>
      <c r="E53" s="10">
        <v>2</v>
      </c>
      <c r="F53" s="15" t="s">
        <v>208</v>
      </c>
    </row>
    <row r="54" spans="1:6" s="18" customFormat="1" ht="27" customHeight="1" thickBot="1">
      <c r="A54" s="22" t="s">
        <v>191</v>
      </c>
      <c r="B54" s="17"/>
      <c r="C54" s="45" t="s">
        <v>206</v>
      </c>
      <c r="D54" s="46">
        <f>SUM(D44:D53)</f>
        <v>7</v>
      </c>
      <c r="E54" s="46">
        <f>SUM(E44:E53)</f>
        <v>9</v>
      </c>
    </row>
    <row r="55" spans="1:6" s="18" customFormat="1" ht="27" customHeight="1" thickTop="1" thickBot="1">
      <c r="A55" s="22"/>
      <c r="B55" s="17"/>
      <c r="C55" s="45"/>
      <c r="D55" s="46"/>
      <c r="E55" s="46"/>
    </row>
    <row r="56" spans="1:6" s="72" customFormat="1" ht="27" customHeight="1" thickTop="1" thickBot="1">
      <c r="A56" s="68" t="s">
        <v>191</v>
      </c>
      <c r="B56" s="69"/>
      <c r="C56" s="70" t="s">
        <v>176</v>
      </c>
      <c r="D56" s="71">
        <f>SUM(D54,D43,D40,D22,D18,D14,D6,D4)</f>
        <v>27</v>
      </c>
      <c r="E56" s="71">
        <f>SUM(E54,E43,E40,E22,E18,E14,E6,E4)</f>
        <v>44</v>
      </c>
    </row>
    <row r="57" spans="1:6" ht="25" customHeight="1" thickTop="1"/>
  </sheetData>
  <mergeCells count="1">
    <mergeCell ref="A1:B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52" sqref="H52"/>
    </sheetView>
  </sheetViews>
  <sheetFormatPr baseColWidth="10" defaultColWidth="8.83203125" defaultRowHeight="15"/>
  <cols>
    <col min="1" max="1" width="15.5" customWidth="1"/>
    <col min="3" max="3" width="16.83203125" customWidth="1"/>
    <col min="6" max="6" width="18" customWidth="1"/>
    <col min="8" max="8" width="21.33203125" customWidth="1"/>
  </cols>
  <sheetData>
    <row r="1" spans="1:8" s="67" customFormat="1" ht="25" customHeight="1">
      <c r="A1" s="116" t="s">
        <v>54</v>
      </c>
      <c r="B1" s="116"/>
      <c r="C1" s="67" t="s">
        <v>55</v>
      </c>
      <c r="D1" s="66" t="s">
        <v>56</v>
      </c>
      <c r="E1" s="65" t="s">
        <v>94</v>
      </c>
      <c r="F1" s="66" t="s">
        <v>57</v>
      </c>
    </row>
    <row r="2" spans="1:8" s="75" customFormat="1" ht="27" customHeight="1">
      <c r="A2" s="73">
        <v>44140</v>
      </c>
      <c r="B2" s="74" t="s">
        <v>211</v>
      </c>
      <c r="C2" s="75" t="s">
        <v>212</v>
      </c>
      <c r="D2" s="76">
        <v>1</v>
      </c>
      <c r="E2" s="77"/>
      <c r="F2" s="78"/>
      <c r="G2" s="79"/>
      <c r="H2" s="79"/>
    </row>
    <row r="3" spans="1:8" s="84" customFormat="1" ht="27" customHeight="1" thickBot="1">
      <c r="A3" s="80" t="s">
        <v>213</v>
      </c>
      <c r="B3" s="81"/>
      <c r="C3" s="82" t="s">
        <v>212</v>
      </c>
      <c r="D3" s="83">
        <f>SUM(D2)</f>
        <v>1</v>
      </c>
      <c r="E3" s="83">
        <f>SUM(E2)</f>
        <v>0</v>
      </c>
      <c r="G3" s="85"/>
      <c r="H3" s="85"/>
    </row>
    <row r="4" spans="1:8" s="75" customFormat="1" ht="27" customHeight="1" thickTop="1">
      <c r="A4" s="73">
        <v>44136</v>
      </c>
      <c r="B4" s="86" t="s">
        <v>214</v>
      </c>
      <c r="C4" s="75" t="s">
        <v>215</v>
      </c>
      <c r="D4" s="76">
        <v>1</v>
      </c>
      <c r="E4" s="77"/>
      <c r="F4" s="78"/>
      <c r="G4" s="79"/>
      <c r="H4" s="79"/>
    </row>
    <row r="5" spans="1:8" s="75" customFormat="1" ht="27" customHeight="1">
      <c r="A5" s="73">
        <v>44143</v>
      </c>
      <c r="B5" s="86" t="s">
        <v>214</v>
      </c>
      <c r="C5" s="75" t="s">
        <v>215</v>
      </c>
      <c r="D5" s="76">
        <v>1</v>
      </c>
      <c r="E5" s="77"/>
      <c r="F5" s="78"/>
      <c r="G5" s="79"/>
      <c r="H5" s="79"/>
    </row>
    <row r="6" spans="1:8" s="75" customFormat="1" ht="27" customHeight="1">
      <c r="A6" s="73">
        <v>44150</v>
      </c>
      <c r="B6" s="86" t="s">
        <v>214</v>
      </c>
      <c r="C6" s="75" t="s">
        <v>215</v>
      </c>
      <c r="D6" s="76">
        <v>1</v>
      </c>
      <c r="E6" s="77"/>
      <c r="F6" s="78"/>
      <c r="G6" s="79"/>
      <c r="H6" s="79"/>
    </row>
    <row r="7" spans="1:8" s="75" customFormat="1" ht="27" customHeight="1">
      <c r="A7" s="73">
        <v>44157</v>
      </c>
      <c r="B7" s="86" t="s">
        <v>214</v>
      </c>
      <c r="C7" s="75" t="s">
        <v>215</v>
      </c>
      <c r="D7" s="76">
        <v>1</v>
      </c>
      <c r="E7" s="77"/>
      <c r="F7" s="78"/>
      <c r="G7" s="79"/>
      <c r="H7" s="79"/>
    </row>
    <row r="8" spans="1:8" s="75" customFormat="1" ht="27" customHeight="1">
      <c r="A8" s="73">
        <v>44164</v>
      </c>
      <c r="B8" s="86" t="s">
        <v>214</v>
      </c>
      <c r="C8" s="75" t="s">
        <v>215</v>
      </c>
      <c r="D8" s="76">
        <v>1</v>
      </c>
      <c r="E8" s="77"/>
      <c r="F8" s="78"/>
      <c r="G8" s="79"/>
      <c r="H8" s="79"/>
    </row>
    <row r="9" spans="1:8" s="75" customFormat="1" ht="27" customHeight="1">
      <c r="A9" s="73">
        <v>44142</v>
      </c>
      <c r="B9" s="86" t="s">
        <v>216</v>
      </c>
      <c r="C9" s="75" t="s">
        <v>215</v>
      </c>
      <c r="D9" s="76"/>
      <c r="E9" s="77">
        <v>3</v>
      </c>
      <c r="F9" s="78" t="s">
        <v>217</v>
      </c>
      <c r="G9" s="79"/>
      <c r="H9" s="79"/>
    </row>
    <row r="10" spans="1:8" s="75" customFormat="1" ht="27" customHeight="1">
      <c r="A10" s="99">
        <v>44156</v>
      </c>
      <c r="B10" s="100" t="s">
        <v>239</v>
      </c>
      <c r="C10" s="75" t="s">
        <v>215</v>
      </c>
      <c r="D10" s="76"/>
      <c r="E10" s="77">
        <v>1</v>
      </c>
      <c r="F10" s="78" t="s">
        <v>238</v>
      </c>
      <c r="G10" s="79"/>
      <c r="H10" s="79"/>
    </row>
    <row r="11" spans="1:8" s="75" customFormat="1" ht="27" customHeight="1">
      <c r="A11" s="73">
        <v>44163</v>
      </c>
      <c r="B11" s="86" t="s">
        <v>216</v>
      </c>
      <c r="C11" s="75" t="s">
        <v>215</v>
      </c>
      <c r="D11" s="76"/>
      <c r="E11" s="77">
        <v>1</v>
      </c>
      <c r="F11" s="78" t="s">
        <v>218</v>
      </c>
      <c r="G11" s="79"/>
      <c r="H11" s="79"/>
    </row>
    <row r="12" spans="1:8" s="84" customFormat="1" ht="27" customHeight="1" thickBot="1">
      <c r="A12" s="80" t="s">
        <v>213</v>
      </c>
      <c r="B12" s="81"/>
      <c r="C12" s="82" t="s">
        <v>215</v>
      </c>
      <c r="D12" s="83">
        <f>SUM(D4:D11)</f>
        <v>5</v>
      </c>
      <c r="E12" s="83">
        <f>SUM(E4:E11)</f>
        <v>5</v>
      </c>
      <c r="G12" s="85"/>
      <c r="H12" s="85"/>
    </row>
    <row r="13" spans="1:8" s="75" customFormat="1" ht="27" customHeight="1" thickTop="1">
      <c r="A13" s="73">
        <v>44149</v>
      </c>
      <c r="B13" s="86" t="s">
        <v>216</v>
      </c>
      <c r="C13" s="75" t="s">
        <v>219</v>
      </c>
      <c r="D13" s="76">
        <v>1</v>
      </c>
      <c r="E13" s="77"/>
      <c r="F13" s="78"/>
      <c r="G13" s="79"/>
      <c r="H13" s="79"/>
    </row>
    <row r="14" spans="1:8" s="75" customFormat="1" ht="27" customHeight="1">
      <c r="A14" s="73">
        <v>44150</v>
      </c>
      <c r="B14" s="86" t="s">
        <v>214</v>
      </c>
      <c r="C14" s="75" t="s">
        <v>219</v>
      </c>
      <c r="D14" s="76"/>
      <c r="E14" s="77">
        <v>1</v>
      </c>
      <c r="F14" s="78" t="s">
        <v>220</v>
      </c>
      <c r="G14" s="79"/>
      <c r="H14" s="79"/>
    </row>
    <row r="15" spans="1:8" s="84" customFormat="1" ht="27" customHeight="1" thickBot="1">
      <c r="A15" s="80" t="s">
        <v>213</v>
      </c>
      <c r="B15" s="81"/>
      <c r="C15" s="82" t="s">
        <v>219</v>
      </c>
      <c r="D15" s="83">
        <f>SUM(D13:D14)</f>
        <v>1</v>
      </c>
      <c r="E15" s="83">
        <f>SUM(E13:E14)</f>
        <v>1</v>
      </c>
      <c r="G15" s="85"/>
      <c r="H15" s="85"/>
    </row>
    <row r="16" spans="1:8" s="75" customFormat="1" ht="27" customHeight="1" thickTop="1">
      <c r="A16" s="73">
        <v>44139</v>
      </c>
      <c r="B16" s="74" t="s">
        <v>221</v>
      </c>
      <c r="C16" s="75" t="s">
        <v>222</v>
      </c>
      <c r="D16" s="76">
        <v>1</v>
      </c>
      <c r="E16" s="77"/>
      <c r="F16" s="78"/>
      <c r="G16" s="79"/>
      <c r="H16" s="79"/>
    </row>
    <row r="17" spans="1:8" s="75" customFormat="1" ht="27" customHeight="1">
      <c r="A17" s="73">
        <v>44141</v>
      </c>
      <c r="B17" s="74" t="s">
        <v>223</v>
      </c>
      <c r="C17" s="75" t="s">
        <v>222</v>
      </c>
      <c r="D17" s="76">
        <v>1</v>
      </c>
      <c r="E17" s="77"/>
      <c r="F17" s="78"/>
      <c r="G17" s="79"/>
      <c r="H17" s="79"/>
    </row>
    <row r="18" spans="1:8" s="75" customFormat="1" ht="27" customHeight="1">
      <c r="A18" s="73">
        <v>44142</v>
      </c>
      <c r="B18" s="86" t="s">
        <v>216</v>
      </c>
      <c r="C18" s="75" t="s">
        <v>222</v>
      </c>
      <c r="D18" s="76">
        <v>1</v>
      </c>
      <c r="E18" s="77"/>
      <c r="F18" s="78"/>
      <c r="G18" s="79"/>
      <c r="H18" s="79"/>
    </row>
    <row r="19" spans="1:8" s="75" customFormat="1" ht="27" customHeight="1">
      <c r="A19" s="73">
        <v>44146</v>
      </c>
      <c r="B19" s="74" t="s">
        <v>221</v>
      </c>
      <c r="C19" s="75" t="s">
        <v>222</v>
      </c>
      <c r="D19" s="76">
        <v>1</v>
      </c>
      <c r="E19" s="77"/>
      <c r="F19" s="78"/>
      <c r="G19" s="79"/>
      <c r="H19" s="79"/>
    </row>
    <row r="20" spans="1:8" s="75" customFormat="1" ht="27" customHeight="1">
      <c r="A20" s="73">
        <v>44148</v>
      </c>
      <c r="B20" s="74" t="s">
        <v>223</v>
      </c>
      <c r="C20" s="75" t="s">
        <v>222</v>
      </c>
      <c r="D20" s="76">
        <v>1</v>
      </c>
      <c r="E20" s="77"/>
      <c r="F20" s="78"/>
      <c r="G20" s="79"/>
      <c r="H20" s="79"/>
    </row>
    <row r="21" spans="1:8" s="75" customFormat="1" ht="27" customHeight="1">
      <c r="A21" s="73">
        <v>44153</v>
      </c>
      <c r="B21" s="74" t="s">
        <v>221</v>
      </c>
      <c r="C21" s="75" t="s">
        <v>222</v>
      </c>
      <c r="D21" s="76">
        <v>1</v>
      </c>
      <c r="E21" s="77"/>
      <c r="F21" s="78"/>
      <c r="G21" s="79"/>
      <c r="H21" s="79"/>
    </row>
    <row r="22" spans="1:8" s="75" customFormat="1" ht="27" customHeight="1">
      <c r="A22" s="73">
        <v>44154</v>
      </c>
      <c r="B22" s="74" t="s">
        <v>211</v>
      </c>
      <c r="C22" s="75" t="s">
        <v>222</v>
      </c>
      <c r="D22" s="76">
        <v>1</v>
      </c>
      <c r="E22" s="77"/>
      <c r="F22" s="78"/>
      <c r="G22" s="79"/>
      <c r="H22" s="79"/>
    </row>
    <row r="23" spans="1:8" s="75" customFormat="1" ht="27" customHeight="1">
      <c r="A23" s="73">
        <v>44156</v>
      </c>
      <c r="B23" s="86" t="s">
        <v>216</v>
      </c>
      <c r="C23" s="75" t="s">
        <v>222</v>
      </c>
      <c r="D23" s="76">
        <v>1</v>
      </c>
      <c r="E23" s="77"/>
      <c r="F23" s="78"/>
      <c r="G23" s="79"/>
      <c r="H23" s="79"/>
    </row>
    <row r="24" spans="1:8" s="75" customFormat="1" ht="27" customHeight="1">
      <c r="A24" s="73">
        <v>44161</v>
      </c>
      <c r="B24" s="74" t="s">
        <v>211</v>
      </c>
      <c r="C24" s="75" t="s">
        <v>222</v>
      </c>
      <c r="D24" s="76">
        <v>1</v>
      </c>
      <c r="E24" s="77"/>
      <c r="F24" s="78"/>
      <c r="G24" s="79"/>
      <c r="H24" s="79"/>
    </row>
    <row r="25" spans="1:8" s="75" customFormat="1" ht="27" customHeight="1">
      <c r="A25" s="73">
        <v>44163</v>
      </c>
      <c r="B25" s="86" t="s">
        <v>216</v>
      </c>
      <c r="C25" s="75" t="s">
        <v>222</v>
      </c>
      <c r="D25" s="76">
        <v>1</v>
      </c>
      <c r="E25" s="77"/>
      <c r="F25" s="78"/>
      <c r="G25" s="79"/>
      <c r="H25" s="79"/>
    </row>
    <row r="26" spans="1:8" s="75" customFormat="1" ht="27" customHeight="1">
      <c r="A26" s="73">
        <v>44136</v>
      </c>
      <c r="B26" s="86" t="s">
        <v>214</v>
      </c>
      <c r="C26" s="75" t="s">
        <v>222</v>
      </c>
      <c r="D26" s="76" t="s">
        <v>224</v>
      </c>
      <c r="E26" s="77">
        <v>1</v>
      </c>
      <c r="F26" s="78" t="s">
        <v>225</v>
      </c>
      <c r="G26" s="79"/>
      <c r="H26" s="79"/>
    </row>
    <row r="27" spans="1:8" s="75" customFormat="1" ht="27" customHeight="1">
      <c r="A27" s="73">
        <v>44138</v>
      </c>
      <c r="B27" s="74" t="s">
        <v>226</v>
      </c>
      <c r="C27" s="75" t="s">
        <v>222</v>
      </c>
      <c r="D27" s="76"/>
      <c r="E27" s="77">
        <v>1</v>
      </c>
      <c r="F27" s="78" t="s">
        <v>227</v>
      </c>
      <c r="G27" s="79"/>
      <c r="H27" s="79"/>
    </row>
    <row r="28" spans="1:8" s="75" customFormat="1" ht="27" customHeight="1">
      <c r="A28" s="73">
        <v>44149</v>
      </c>
      <c r="B28" s="86" t="s">
        <v>216</v>
      </c>
      <c r="C28" s="75" t="s">
        <v>222</v>
      </c>
      <c r="D28" s="76"/>
      <c r="E28" s="77">
        <v>2</v>
      </c>
      <c r="F28" s="78" t="s">
        <v>228</v>
      </c>
      <c r="G28" s="79"/>
      <c r="H28" s="79"/>
    </row>
    <row r="29" spans="1:8" s="75" customFormat="1" ht="27" customHeight="1">
      <c r="A29" s="73">
        <v>44150</v>
      </c>
      <c r="B29" s="86" t="s">
        <v>214</v>
      </c>
      <c r="C29" s="75" t="s">
        <v>222</v>
      </c>
      <c r="D29" s="76"/>
      <c r="E29" s="77">
        <v>3</v>
      </c>
      <c r="F29" s="78" t="s">
        <v>229</v>
      </c>
      <c r="G29" s="79"/>
      <c r="H29" s="79"/>
    </row>
    <row r="30" spans="1:8" s="93" customFormat="1" ht="27" customHeight="1">
      <c r="A30" s="97">
        <v>44157</v>
      </c>
      <c r="B30" s="98" t="s">
        <v>237</v>
      </c>
      <c r="C30" s="93" t="s">
        <v>222</v>
      </c>
      <c r="D30" s="94"/>
      <c r="E30" s="95">
        <v>1</v>
      </c>
      <c r="F30" s="96" t="s">
        <v>238</v>
      </c>
      <c r="G30" s="96"/>
      <c r="H30" s="96"/>
    </row>
    <row r="31" spans="1:8" s="75" customFormat="1" ht="27" customHeight="1">
      <c r="A31" s="73">
        <v>44145</v>
      </c>
      <c r="B31" s="74" t="s">
        <v>226</v>
      </c>
      <c r="C31" s="75" t="s">
        <v>230</v>
      </c>
      <c r="D31" s="76">
        <v>1</v>
      </c>
      <c r="E31" s="77"/>
      <c r="F31" s="78" t="s">
        <v>231</v>
      </c>
      <c r="G31" s="79"/>
      <c r="H31" s="79" t="s">
        <v>232</v>
      </c>
    </row>
    <row r="32" spans="1:8" s="75" customFormat="1" ht="27" customHeight="1">
      <c r="A32" s="73">
        <v>44159</v>
      </c>
      <c r="B32" s="74" t="s">
        <v>226</v>
      </c>
      <c r="C32" s="75" t="s">
        <v>230</v>
      </c>
      <c r="D32" s="76">
        <v>1</v>
      </c>
      <c r="E32" s="77"/>
      <c r="F32" s="78" t="s">
        <v>233</v>
      </c>
      <c r="G32" s="79"/>
      <c r="H32" s="79"/>
    </row>
    <row r="33" spans="1:8" s="84" customFormat="1" ht="27" customHeight="1" thickBot="1">
      <c r="A33" s="80" t="s">
        <v>213</v>
      </c>
      <c r="B33" s="81"/>
      <c r="C33" s="82" t="s">
        <v>222</v>
      </c>
      <c r="D33" s="83">
        <f>SUM(D16:D32)</f>
        <v>12</v>
      </c>
      <c r="E33" s="83">
        <f>SUM(E16:E32)</f>
        <v>8</v>
      </c>
      <c r="G33" s="85"/>
      <c r="H33" s="85"/>
    </row>
    <row r="34" spans="1:8" s="75" customFormat="1" ht="27" customHeight="1" thickTop="1">
      <c r="A34" s="73">
        <v>44138</v>
      </c>
      <c r="B34" s="74" t="s">
        <v>226</v>
      </c>
      <c r="C34" s="75" t="s">
        <v>234</v>
      </c>
      <c r="D34" s="76"/>
      <c r="E34" s="77">
        <v>1</v>
      </c>
      <c r="F34" s="78" t="s">
        <v>227</v>
      </c>
      <c r="G34" s="79"/>
      <c r="H34" s="79"/>
    </row>
    <row r="35" spans="1:8" s="84" customFormat="1" ht="27" customHeight="1" thickBot="1">
      <c r="A35" s="80" t="s">
        <v>213</v>
      </c>
      <c r="B35" s="81"/>
      <c r="C35" s="82" t="s">
        <v>234</v>
      </c>
      <c r="D35" s="83">
        <v>0</v>
      </c>
      <c r="E35" s="83">
        <v>1</v>
      </c>
      <c r="G35" s="85"/>
      <c r="H35" s="85"/>
    </row>
    <row r="36" spans="1:8" s="75" customFormat="1" ht="27" customHeight="1" thickTop="1">
      <c r="A36" s="73">
        <v>44138</v>
      </c>
      <c r="B36" s="74" t="s">
        <v>226</v>
      </c>
      <c r="C36" s="75" t="s">
        <v>235</v>
      </c>
      <c r="D36" s="76">
        <v>1</v>
      </c>
      <c r="E36" s="77"/>
      <c r="F36" s="78"/>
      <c r="G36" s="79"/>
      <c r="H36" s="79"/>
    </row>
    <row r="37" spans="1:8" s="75" customFormat="1" ht="27" customHeight="1">
      <c r="A37" s="73">
        <v>44147</v>
      </c>
      <c r="B37" s="74" t="s">
        <v>211</v>
      </c>
      <c r="C37" s="75" t="s">
        <v>235</v>
      </c>
      <c r="D37" s="76">
        <v>1</v>
      </c>
      <c r="E37" s="77"/>
      <c r="F37" s="78"/>
      <c r="G37" s="79"/>
      <c r="H37" s="79"/>
    </row>
    <row r="38" spans="1:8" s="75" customFormat="1" ht="27" customHeight="1">
      <c r="A38" s="73">
        <v>44152</v>
      </c>
      <c r="B38" s="74" t="s">
        <v>226</v>
      </c>
      <c r="C38" s="75" t="s">
        <v>235</v>
      </c>
      <c r="D38" s="76">
        <v>1</v>
      </c>
      <c r="E38" s="77"/>
      <c r="F38" s="78"/>
      <c r="G38" s="79"/>
      <c r="H38" s="79"/>
    </row>
    <row r="39" spans="1:8" s="75" customFormat="1" ht="27" customHeight="1">
      <c r="A39" s="73">
        <v>44155</v>
      </c>
      <c r="B39" s="74" t="s">
        <v>223</v>
      </c>
      <c r="C39" s="75" t="s">
        <v>235</v>
      </c>
      <c r="D39" s="76">
        <v>1</v>
      </c>
      <c r="E39" s="77"/>
      <c r="F39" s="78"/>
      <c r="G39" s="79"/>
      <c r="H39" s="79"/>
    </row>
    <row r="40" spans="1:8" s="75" customFormat="1" ht="27" customHeight="1">
      <c r="A40" s="73">
        <v>44160</v>
      </c>
      <c r="B40" s="74" t="s">
        <v>221</v>
      </c>
      <c r="C40" s="75" t="s">
        <v>235</v>
      </c>
      <c r="D40" s="76">
        <v>1</v>
      </c>
      <c r="E40" s="77"/>
      <c r="F40" s="78"/>
      <c r="G40" s="79"/>
      <c r="H40" s="79"/>
    </row>
    <row r="41" spans="1:8" s="75" customFormat="1" ht="27" customHeight="1">
      <c r="A41" s="73">
        <v>44162</v>
      </c>
      <c r="B41" s="74" t="s">
        <v>223</v>
      </c>
      <c r="C41" s="75" t="s">
        <v>235</v>
      </c>
      <c r="D41" s="76">
        <v>1</v>
      </c>
      <c r="E41" s="77"/>
      <c r="F41" s="78"/>
      <c r="G41" s="79"/>
      <c r="H41" s="79"/>
    </row>
    <row r="42" spans="1:8" s="84" customFormat="1" ht="27" customHeight="1" thickBot="1">
      <c r="A42" s="80" t="s">
        <v>213</v>
      </c>
      <c r="B42" s="81"/>
      <c r="C42" s="82" t="s">
        <v>235</v>
      </c>
      <c r="D42" s="83">
        <f>SUM(D36:D41)</f>
        <v>6</v>
      </c>
      <c r="E42" s="83">
        <f>SUM(E36:E41)</f>
        <v>0</v>
      </c>
      <c r="G42" s="85"/>
      <c r="H42" s="85"/>
    </row>
    <row r="43" spans="1:8" s="84" customFormat="1" ht="27" customHeight="1" thickTop="1" thickBot="1">
      <c r="A43" s="80"/>
      <c r="B43" s="81"/>
      <c r="C43" s="82"/>
      <c r="D43" s="83"/>
      <c r="E43" s="83"/>
      <c r="G43" s="85"/>
      <c r="H43" s="85"/>
    </row>
    <row r="44" spans="1:8" s="91" customFormat="1" ht="27" customHeight="1" thickTop="1" thickBot="1">
      <c r="A44" s="87" t="s">
        <v>213</v>
      </c>
      <c r="B44" s="88"/>
      <c r="C44" s="89" t="s">
        <v>236</v>
      </c>
      <c r="D44" s="90">
        <v>25</v>
      </c>
      <c r="E44" s="90">
        <v>13</v>
      </c>
      <c r="G44" s="92"/>
      <c r="H44" s="92"/>
    </row>
    <row r="45" spans="1:8" ht="16" thickTop="1"/>
  </sheetData>
  <mergeCells count="1">
    <mergeCell ref="A1:B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7"/>
  <sheetViews>
    <sheetView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H40" sqref="H40"/>
    </sheetView>
  </sheetViews>
  <sheetFormatPr baseColWidth="10" defaultColWidth="8.83203125" defaultRowHeight="15"/>
  <cols>
    <col min="1" max="1" width="15.5" customWidth="1"/>
    <col min="3" max="3" width="16.83203125" customWidth="1"/>
    <col min="6" max="6" width="18" customWidth="1"/>
    <col min="8" max="8" width="21.33203125" customWidth="1"/>
  </cols>
  <sheetData>
    <row r="1" spans="1:6" s="111" customFormat="1" ht="25" customHeight="1">
      <c r="A1" s="116" t="s">
        <v>54</v>
      </c>
      <c r="B1" s="116"/>
      <c r="C1" s="111" t="s">
        <v>55</v>
      </c>
      <c r="D1" s="110" t="s">
        <v>56</v>
      </c>
      <c r="E1" s="109" t="s">
        <v>94</v>
      </c>
      <c r="F1" s="110" t="s">
        <v>57</v>
      </c>
    </row>
    <row r="2" spans="1:6" s="41" customFormat="1" ht="27" customHeight="1">
      <c r="A2" s="11">
        <v>44170</v>
      </c>
      <c r="B2" s="60" t="s">
        <v>251</v>
      </c>
      <c r="C2" s="41" t="s">
        <v>252</v>
      </c>
      <c r="D2" s="111">
        <v>1</v>
      </c>
      <c r="E2" s="111"/>
      <c r="F2" s="15"/>
    </row>
    <row r="3" spans="1:6" s="41" customFormat="1" ht="27" customHeight="1">
      <c r="A3" s="11">
        <v>44171</v>
      </c>
      <c r="B3" s="60" t="s">
        <v>253</v>
      </c>
      <c r="C3" s="41" t="s">
        <v>252</v>
      </c>
      <c r="D3" s="111">
        <v>1</v>
      </c>
      <c r="E3" s="111"/>
      <c r="F3" s="15"/>
    </row>
    <row r="4" spans="1:6" s="41" customFormat="1" ht="27" customHeight="1">
      <c r="A4" s="11">
        <v>44178</v>
      </c>
      <c r="B4" s="60" t="s">
        <v>253</v>
      </c>
      <c r="C4" s="41" t="s">
        <v>252</v>
      </c>
      <c r="D4" s="111">
        <v>1</v>
      </c>
      <c r="E4" s="111"/>
      <c r="F4" s="15"/>
    </row>
    <row r="5" spans="1:6" s="41" customFormat="1" ht="27" customHeight="1">
      <c r="A5" s="11">
        <v>44185</v>
      </c>
      <c r="B5" s="60" t="s">
        <v>253</v>
      </c>
      <c r="C5" s="41" t="s">
        <v>252</v>
      </c>
      <c r="D5" s="111">
        <v>1</v>
      </c>
      <c r="E5" s="111"/>
      <c r="F5" s="15"/>
    </row>
    <row r="6" spans="1:6" s="41" customFormat="1" ht="27" customHeight="1">
      <c r="A6" s="11">
        <v>44184</v>
      </c>
      <c r="B6" s="60" t="s">
        <v>254</v>
      </c>
      <c r="C6" s="41" t="s">
        <v>252</v>
      </c>
      <c r="D6" s="111"/>
      <c r="E6" s="111">
        <v>1</v>
      </c>
      <c r="F6" s="15" t="s">
        <v>255</v>
      </c>
    </row>
    <row r="7" spans="1:6" s="41" customFormat="1" ht="27" customHeight="1">
      <c r="A7" s="11">
        <v>44191</v>
      </c>
      <c r="B7" s="60" t="s">
        <v>254</v>
      </c>
      <c r="C7" s="41" t="s">
        <v>252</v>
      </c>
      <c r="D7" s="111"/>
      <c r="E7" s="111">
        <v>1</v>
      </c>
      <c r="F7" s="15" t="s">
        <v>256</v>
      </c>
    </row>
    <row r="8" spans="1:6" s="18" customFormat="1" ht="27" customHeight="1" thickBot="1">
      <c r="A8" s="22" t="s">
        <v>250</v>
      </c>
      <c r="B8" s="17"/>
      <c r="C8" s="45" t="s">
        <v>252</v>
      </c>
      <c r="D8" s="46">
        <f>SUM(D2:D7)</f>
        <v>4</v>
      </c>
      <c r="E8" s="46">
        <f>SUM(E2:E7)</f>
        <v>2</v>
      </c>
    </row>
    <row r="9" spans="1:6" s="41" customFormat="1" ht="27" customHeight="1" thickTop="1">
      <c r="A9" s="11">
        <v>44188</v>
      </c>
      <c r="B9" s="108" t="s">
        <v>247</v>
      </c>
      <c r="C9" s="41" t="s">
        <v>257</v>
      </c>
      <c r="D9" s="111"/>
      <c r="E9" s="111">
        <v>1</v>
      </c>
      <c r="F9" s="15" t="s">
        <v>258</v>
      </c>
    </row>
    <row r="10" spans="1:6" s="18" customFormat="1" ht="27" customHeight="1" thickBot="1">
      <c r="A10" s="22" t="s">
        <v>250</v>
      </c>
      <c r="B10" s="17"/>
      <c r="C10" s="45" t="s">
        <v>257</v>
      </c>
      <c r="D10" s="46">
        <v>0</v>
      </c>
      <c r="E10" s="46">
        <v>1</v>
      </c>
    </row>
    <row r="11" spans="1:6" s="41" customFormat="1" ht="27" customHeight="1" thickTop="1">
      <c r="A11" s="11">
        <v>44177</v>
      </c>
      <c r="B11" s="60" t="s">
        <v>254</v>
      </c>
      <c r="C11" s="49" t="s">
        <v>259</v>
      </c>
      <c r="D11" s="111">
        <v>1</v>
      </c>
      <c r="E11" s="111"/>
      <c r="F11" s="15"/>
    </row>
    <row r="12" spans="1:6" s="41" customFormat="1" ht="27" customHeight="1">
      <c r="A12" s="11">
        <v>44184</v>
      </c>
      <c r="B12" s="60" t="s">
        <v>254</v>
      </c>
      <c r="C12" s="49" t="s">
        <v>259</v>
      </c>
      <c r="D12" s="111">
        <v>1</v>
      </c>
      <c r="E12" s="111"/>
      <c r="F12" s="15"/>
    </row>
    <row r="13" spans="1:6" s="41" customFormat="1" ht="27" customHeight="1">
      <c r="A13" s="11">
        <v>44192</v>
      </c>
      <c r="B13" s="60" t="s">
        <v>253</v>
      </c>
      <c r="C13" s="41" t="s">
        <v>259</v>
      </c>
      <c r="D13" s="111">
        <v>1</v>
      </c>
      <c r="E13" s="111"/>
      <c r="F13" s="15"/>
    </row>
    <row r="14" spans="1:6" s="41" customFormat="1" ht="27" customHeight="1">
      <c r="A14" s="11">
        <v>44178</v>
      </c>
      <c r="B14" s="60" t="s">
        <v>253</v>
      </c>
      <c r="C14" s="49" t="s">
        <v>259</v>
      </c>
      <c r="D14" s="111"/>
      <c r="E14" s="111">
        <v>1</v>
      </c>
      <c r="F14" s="15"/>
    </row>
    <row r="15" spans="1:6" s="18" customFormat="1" ht="27" customHeight="1" thickBot="1">
      <c r="A15" s="22" t="s">
        <v>250</v>
      </c>
      <c r="B15" s="17"/>
      <c r="C15" s="45" t="s">
        <v>259</v>
      </c>
      <c r="D15" s="46">
        <f>SUM(D11:D14)</f>
        <v>3</v>
      </c>
      <c r="E15" s="46">
        <f>SUM(E11:E14)</f>
        <v>1</v>
      </c>
    </row>
    <row r="16" spans="1:6" s="41" customFormat="1" ht="27" customHeight="1" thickTop="1">
      <c r="A16" s="11">
        <v>44167</v>
      </c>
      <c r="B16" s="108" t="s">
        <v>247</v>
      </c>
      <c r="C16" s="41" t="s">
        <v>260</v>
      </c>
      <c r="D16" s="111">
        <v>1</v>
      </c>
      <c r="E16" s="111"/>
      <c r="F16" s="15"/>
    </row>
    <row r="17" spans="1:6" s="41" customFormat="1" ht="27" customHeight="1">
      <c r="A17" s="11">
        <v>44169</v>
      </c>
      <c r="B17" s="108" t="s">
        <v>248</v>
      </c>
      <c r="C17" s="41" t="s">
        <v>260</v>
      </c>
      <c r="D17" s="111">
        <v>1</v>
      </c>
      <c r="E17" s="111"/>
      <c r="F17" s="15"/>
    </row>
    <row r="18" spans="1:6" s="41" customFormat="1" ht="27" customHeight="1">
      <c r="A18" s="11">
        <v>44174</v>
      </c>
      <c r="B18" s="108" t="s">
        <v>247</v>
      </c>
      <c r="C18" s="41" t="s">
        <v>260</v>
      </c>
      <c r="D18" s="111">
        <v>1</v>
      </c>
      <c r="E18" s="111"/>
      <c r="F18" s="15"/>
    </row>
    <row r="19" spans="1:6" s="41" customFormat="1" ht="27" customHeight="1">
      <c r="A19" s="11">
        <v>44175</v>
      </c>
      <c r="B19" s="108" t="s">
        <v>245</v>
      </c>
      <c r="C19" s="41" t="s">
        <v>260</v>
      </c>
      <c r="D19" s="111">
        <v>1</v>
      </c>
      <c r="E19" s="111"/>
      <c r="F19" s="15"/>
    </row>
    <row r="20" spans="1:6" s="41" customFormat="1" ht="27" customHeight="1">
      <c r="A20" s="11">
        <v>44176</v>
      </c>
      <c r="B20" s="108" t="s">
        <v>248</v>
      </c>
      <c r="C20" s="41" t="s">
        <v>260</v>
      </c>
      <c r="D20" s="111">
        <v>1</v>
      </c>
      <c r="E20" s="111"/>
      <c r="F20" s="15"/>
    </row>
    <row r="21" spans="1:6" s="41" customFormat="1" ht="27" customHeight="1">
      <c r="A21" s="11">
        <v>44180</v>
      </c>
      <c r="B21" s="108" t="s">
        <v>246</v>
      </c>
      <c r="C21" s="41" t="s">
        <v>260</v>
      </c>
      <c r="D21" s="111">
        <v>1</v>
      </c>
      <c r="E21" s="111"/>
      <c r="F21" s="15"/>
    </row>
    <row r="22" spans="1:6" s="41" customFormat="1" ht="27" customHeight="1">
      <c r="A22" s="11">
        <v>44188</v>
      </c>
      <c r="B22" s="108" t="s">
        <v>247</v>
      </c>
      <c r="C22" s="41" t="s">
        <v>260</v>
      </c>
      <c r="D22" s="111">
        <v>1</v>
      </c>
      <c r="E22" s="111"/>
      <c r="F22" s="15"/>
    </row>
    <row r="23" spans="1:6" s="41" customFormat="1" ht="27" customHeight="1">
      <c r="A23" s="11">
        <v>44189</v>
      </c>
      <c r="B23" s="108" t="s">
        <v>245</v>
      </c>
      <c r="C23" s="41" t="s">
        <v>260</v>
      </c>
      <c r="D23" s="111">
        <v>1</v>
      </c>
      <c r="E23" s="111"/>
      <c r="F23" s="15"/>
    </row>
    <row r="24" spans="1:6" s="41" customFormat="1" ht="27" customHeight="1">
      <c r="A24" s="11">
        <v>44190</v>
      </c>
      <c r="B24" s="108" t="s">
        <v>248</v>
      </c>
      <c r="C24" s="41" t="s">
        <v>260</v>
      </c>
      <c r="D24" s="111">
        <v>1</v>
      </c>
      <c r="E24" s="111"/>
      <c r="F24" s="15"/>
    </row>
    <row r="25" spans="1:6" s="41" customFormat="1" ht="27" customHeight="1">
      <c r="A25" s="11">
        <v>44191</v>
      </c>
      <c r="B25" s="60" t="s">
        <v>254</v>
      </c>
      <c r="C25" s="41" t="s">
        <v>260</v>
      </c>
      <c r="D25" s="111">
        <v>1</v>
      </c>
      <c r="E25" s="111"/>
      <c r="F25" s="15"/>
    </row>
    <row r="26" spans="1:6" s="41" customFormat="1" ht="27" customHeight="1">
      <c r="A26" s="11">
        <v>44196</v>
      </c>
      <c r="B26" s="108" t="s">
        <v>245</v>
      </c>
      <c r="C26" s="41" t="s">
        <v>260</v>
      </c>
      <c r="D26" s="111">
        <v>1</v>
      </c>
      <c r="E26" s="111"/>
      <c r="F26" s="15"/>
    </row>
    <row r="27" spans="1:6" s="41" customFormat="1" ht="27" customHeight="1">
      <c r="A27" s="11">
        <v>44178</v>
      </c>
      <c r="B27" s="60" t="s">
        <v>253</v>
      </c>
      <c r="C27" s="41" t="s">
        <v>260</v>
      </c>
      <c r="D27" s="111"/>
      <c r="E27" s="111">
        <v>1</v>
      </c>
      <c r="F27" s="15" t="s">
        <v>261</v>
      </c>
    </row>
    <row r="28" spans="1:6" s="41" customFormat="1" ht="27" customHeight="1">
      <c r="A28" s="11">
        <v>44184</v>
      </c>
      <c r="B28" s="60" t="s">
        <v>254</v>
      </c>
      <c r="C28" s="41" t="s">
        <v>260</v>
      </c>
      <c r="D28" s="111"/>
      <c r="E28" s="111">
        <v>2</v>
      </c>
      <c r="F28" s="15" t="s">
        <v>262</v>
      </c>
    </row>
    <row r="29" spans="1:6" s="41" customFormat="1" ht="27" customHeight="1">
      <c r="A29" s="11">
        <v>44192</v>
      </c>
      <c r="B29" s="60" t="s">
        <v>253</v>
      </c>
      <c r="C29" s="41" t="s">
        <v>260</v>
      </c>
      <c r="D29" s="111"/>
      <c r="E29" s="111">
        <v>1</v>
      </c>
      <c r="F29" s="15" t="s">
        <v>256</v>
      </c>
    </row>
    <row r="30" spans="1:6" s="18" customFormat="1" ht="27" customHeight="1" thickBot="1">
      <c r="A30" s="22" t="s">
        <v>250</v>
      </c>
      <c r="B30" s="17"/>
      <c r="C30" s="45" t="s">
        <v>260</v>
      </c>
      <c r="D30" s="46">
        <f>SUM(D16:D29)</f>
        <v>11</v>
      </c>
      <c r="E30" s="46">
        <f>SUM(E16:E29)</f>
        <v>4</v>
      </c>
    </row>
    <row r="31" spans="1:6" s="41" customFormat="1" ht="27" customHeight="1" thickTop="1">
      <c r="A31" s="11">
        <v>44176</v>
      </c>
      <c r="B31" s="108" t="s">
        <v>248</v>
      </c>
      <c r="C31" s="41" t="s">
        <v>263</v>
      </c>
      <c r="D31" s="111"/>
      <c r="E31" s="111">
        <v>1</v>
      </c>
      <c r="F31" s="15" t="s">
        <v>264</v>
      </c>
    </row>
    <row r="32" spans="1:6" s="41" customFormat="1" ht="27" customHeight="1">
      <c r="A32" s="11">
        <v>44188</v>
      </c>
      <c r="B32" s="108" t="s">
        <v>247</v>
      </c>
      <c r="C32" s="41" t="s">
        <v>263</v>
      </c>
      <c r="D32" s="111"/>
      <c r="E32" s="111">
        <v>1</v>
      </c>
      <c r="F32" s="15" t="s">
        <v>258</v>
      </c>
    </row>
    <row r="33" spans="1:8" s="18" customFormat="1" ht="27" customHeight="1" thickBot="1">
      <c r="A33" s="22" t="s">
        <v>250</v>
      </c>
      <c r="B33" s="17"/>
      <c r="C33" s="45" t="s">
        <v>263</v>
      </c>
      <c r="D33" s="46">
        <v>0</v>
      </c>
      <c r="E33" s="46">
        <v>2</v>
      </c>
    </row>
    <row r="34" spans="1:8" s="41" customFormat="1" ht="27" customHeight="1" thickTop="1">
      <c r="A34" s="11">
        <v>44166</v>
      </c>
      <c r="B34" s="108" t="s">
        <v>246</v>
      </c>
      <c r="C34" s="41" t="s">
        <v>243</v>
      </c>
      <c r="D34" s="111">
        <v>1</v>
      </c>
      <c r="E34" s="111">
        <v>1</v>
      </c>
      <c r="F34" s="15" t="s">
        <v>244</v>
      </c>
    </row>
    <row r="35" spans="1:8" s="41" customFormat="1" ht="27" customHeight="1">
      <c r="A35" s="11">
        <v>44168</v>
      </c>
      <c r="B35" s="108" t="s">
        <v>245</v>
      </c>
      <c r="C35" s="41" t="s">
        <v>243</v>
      </c>
      <c r="D35" s="111">
        <v>1</v>
      </c>
      <c r="E35" s="111"/>
      <c r="F35" s="15"/>
    </row>
    <row r="36" spans="1:8" s="41" customFormat="1" ht="27" customHeight="1">
      <c r="A36" s="11">
        <v>44173</v>
      </c>
      <c r="B36" s="108" t="s">
        <v>246</v>
      </c>
      <c r="C36" s="41" t="s">
        <v>243</v>
      </c>
      <c r="D36" s="111">
        <v>1</v>
      </c>
      <c r="E36" s="111"/>
      <c r="F36" s="15"/>
    </row>
    <row r="37" spans="1:8" s="41" customFormat="1" ht="27" customHeight="1">
      <c r="A37" s="11">
        <v>44181</v>
      </c>
      <c r="B37" s="108" t="s">
        <v>247</v>
      </c>
      <c r="C37" s="41" t="s">
        <v>243</v>
      </c>
      <c r="D37" s="111">
        <v>1</v>
      </c>
      <c r="E37" s="111"/>
      <c r="F37" s="15"/>
    </row>
    <row r="38" spans="1:8" s="41" customFormat="1" ht="27" customHeight="1">
      <c r="A38" s="11">
        <v>44182</v>
      </c>
      <c r="B38" s="108" t="s">
        <v>245</v>
      </c>
      <c r="C38" s="41" t="s">
        <v>243</v>
      </c>
      <c r="D38" s="111">
        <v>1</v>
      </c>
      <c r="E38" s="111"/>
      <c r="F38" s="15"/>
    </row>
    <row r="39" spans="1:8" s="41" customFormat="1" ht="27" customHeight="1">
      <c r="A39" s="11">
        <v>44183</v>
      </c>
      <c r="B39" s="108" t="s">
        <v>248</v>
      </c>
      <c r="C39" s="41" t="s">
        <v>243</v>
      </c>
      <c r="D39" s="111">
        <v>1</v>
      </c>
      <c r="E39" s="111"/>
      <c r="F39" s="15"/>
    </row>
    <row r="40" spans="1:8" s="41" customFormat="1" ht="27" customHeight="1">
      <c r="A40" s="11">
        <v>44187</v>
      </c>
      <c r="B40" s="108" t="s">
        <v>246</v>
      </c>
      <c r="C40" s="41" t="s">
        <v>243</v>
      </c>
      <c r="D40" s="111">
        <v>1</v>
      </c>
      <c r="E40" s="111"/>
      <c r="F40" s="15"/>
    </row>
    <row r="41" spans="1:8" s="41" customFormat="1" ht="27" customHeight="1">
      <c r="A41" s="11">
        <v>44194</v>
      </c>
      <c r="B41" s="108" t="s">
        <v>246</v>
      </c>
      <c r="C41" s="41" t="s">
        <v>243</v>
      </c>
      <c r="D41" s="111">
        <v>1</v>
      </c>
      <c r="E41" s="111"/>
      <c r="F41" s="15"/>
    </row>
    <row r="42" spans="1:8" s="41" customFormat="1" ht="27" customHeight="1">
      <c r="A42" s="11">
        <v>44195</v>
      </c>
      <c r="B42" s="108" t="s">
        <v>247</v>
      </c>
      <c r="C42" s="41" t="s">
        <v>243</v>
      </c>
      <c r="D42" s="111">
        <v>1</v>
      </c>
      <c r="E42" s="111"/>
      <c r="F42" s="15"/>
    </row>
    <row r="43" spans="1:8" s="41" customFormat="1" ht="27" customHeight="1">
      <c r="A43" s="11">
        <v>44180</v>
      </c>
      <c r="B43" s="108" t="s">
        <v>246</v>
      </c>
      <c r="C43" s="41" t="s">
        <v>243</v>
      </c>
      <c r="D43" s="111"/>
      <c r="E43" s="111">
        <v>1</v>
      </c>
      <c r="F43" s="15" t="s">
        <v>249</v>
      </c>
    </row>
    <row r="44" spans="1:8" s="18" customFormat="1" ht="27" customHeight="1" thickBot="1">
      <c r="A44" s="22" t="s">
        <v>250</v>
      </c>
      <c r="B44" s="17"/>
      <c r="C44" s="45" t="s">
        <v>243</v>
      </c>
      <c r="D44" s="46">
        <f>SUM(D34:D43)</f>
        <v>9</v>
      </c>
      <c r="E44" s="46">
        <f>SUM(E34:E43)</f>
        <v>2</v>
      </c>
    </row>
    <row r="45" spans="1:8" s="84" customFormat="1" ht="27" customHeight="1" thickTop="1" thickBot="1">
      <c r="A45" s="80"/>
      <c r="B45" s="81"/>
      <c r="C45" s="82"/>
      <c r="D45" s="83"/>
      <c r="E45" s="83"/>
      <c r="G45" s="85"/>
      <c r="H45" s="85"/>
    </row>
    <row r="46" spans="1:8" s="91" customFormat="1" ht="27" customHeight="1" thickTop="1" thickBot="1">
      <c r="A46" s="87" t="s">
        <v>242</v>
      </c>
      <c r="B46" s="88"/>
      <c r="C46" s="89" t="s">
        <v>236</v>
      </c>
      <c r="D46" s="90">
        <f>SUM(D44+D33+D30+D15+D10+D8)</f>
        <v>27</v>
      </c>
      <c r="E46" s="90">
        <f>SUM(E44+E33+E30+E15+E10+E8)</f>
        <v>12</v>
      </c>
      <c r="G46" s="92"/>
      <c r="H46" s="92"/>
    </row>
    <row r="47" spans="1:8" s="41" customFormat="1" ht="27" customHeight="1" thickTop="1">
      <c r="A47" s="11"/>
      <c r="B47" s="108"/>
      <c r="D47" s="111"/>
      <c r="E47" s="111"/>
      <c r="F47" s="15"/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15"/>
  <sheetViews>
    <sheetView tabSelected="1" zoomScale="120" zoomScaleNormal="120" workbookViewId="0">
      <selection activeCell="L21" sqref="L21"/>
    </sheetView>
  </sheetViews>
  <sheetFormatPr baseColWidth="10" defaultColWidth="8.83203125" defaultRowHeight="15"/>
  <cols>
    <col min="1" max="1" width="8.83203125" style="112"/>
    <col min="2" max="2" width="6.6640625" style="113" customWidth="1"/>
    <col min="3" max="3" width="8.83203125" style="112"/>
    <col min="4" max="10" width="14.5" style="112" customWidth="1"/>
    <col min="11" max="16384" width="8.83203125" style="112"/>
  </cols>
  <sheetData>
    <row r="2" spans="2:11">
      <c r="D2" s="112" t="s">
        <v>265</v>
      </c>
      <c r="E2" s="112" t="s">
        <v>266</v>
      </c>
      <c r="F2" s="112" t="s">
        <v>267</v>
      </c>
      <c r="G2" s="112" t="s">
        <v>268</v>
      </c>
      <c r="H2" s="112" t="s">
        <v>269</v>
      </c>
      <c r="I2" s="112" t="s">
        <v>270</v>
      </c>
      <c r="J2" s="112" t="s">
        <v>290</v>
      </c>
    </row>
    <row r="3" spans="2:11">
      <c r="B3" s="113" t="s">
        <v>277</v>
      </c>
      <c r="C3" s="112" t="s">
        <v>271</v>
      </c>
      <c r="D3" s="115">
        <v>7100</v>
      </c>
      <c r="E3" s="115">
        <v>10650</v>
      </c>
      <c r="F3" s="115">
        <v>8950</v>
      </c>
      <c r="G3" s="115">
        <v>2700</v>
      </c>
      <c r="H3" s="115">
        <v>1350</v>
      </c>
      <c r="I3" s="115">
        <v>0</v>
      </c>
      <c r="J3" s="115">
        <f>SUM(D3:I3)</f>
        <v>30750</v>
      </c>
    </row>
    <row r="4" spans="2:11">
      <c r="B4" s="113" t="s">
        <v>278</v>
      </c>
      <c r="C4" s="112" t="s">
        <v>272</v>
      </c>
      <c r="D4" s="115">
        <v>13100</v>
      </c>
      <c r="E4" s="115">
        <v>7350</v>
      </c>
      <c r="F4" s="115">
        <v>1100</v>
      </c>
      <c r="G4" s="115">
        <v>1350</v>
      </c>
      <c r="H4" s="115">
        <v>0</v>
      </c>
      <c r="I4" s="115">
        <v>0</v>
      </c>
      <c r="J4" s="115">
        <f t="shared" ref="J4:J9" si="0">SUM(D4:I4)</f>
        <v>22900</v>
      </c>
    </row>
    <row r="5" spans="2:11">
      <c r="B5" s="113" t="s">
        <v>279</v>
      </c>
      <c r="C5" s="112" t="s">
        <v>273</v>
      </c>
      <c r="D5" s="115">
        <v>12000</v>
      </c>
      <c r="E5" s="115">
        <v>10900</v>
      </c>
      <c r="F5" s="115">
        <v>13600</v>
      </c>
      <c r="G5" s="115">
        <v>16400</v>
      </c>
      <c r="H5" s="115">
        <v>12250</v>
      </c>
      <c r="I5" s="115">
        <v>7600</v>
      </c>
      <c r="J5" s="115">
        <f t="shared" si="0"/>
        <v>72750</v>
      </c>
    </row>
    <row r="6" spans="2:11">
      <c r="B6" s="113" t="s">
        <v>280</v>
      </c>
      <c r="C6" s="112" t="s">
        <v>274</v>
      </c>
      <c r="D6" s="115">
        <v>3550</v>
      </c>
      <c r="E6" s="115">
        <v>1350</v>
      </c>
      <c r="F6" s="115">
        <v>6250</v>
      </c>
      <c r="G6" s="115">
        <v>19350</v>
      </c>
      <c r="H6" s="115">
        <v>8100</v>
      </c>
      <c r="I6" s="115">
        <v>14350</v>
      </c>
      <c r="J6" s="115">
        <f t="shared" si="0"/>
        <v>52950</v>
      </c>
    </row>
    <row r="7" spans="2:11">
      <c r="B7" s="113" t="s">
        <v>281</v>
      </c>
      <c r="C7" s="112" t="s">
        <v>275</v>
      </c>
      <c r="D7" s="115">
        <v>3850</v>
      </c>
      <c r="E7" s="115">
        <v>3000</v>
      </c>
      <c r="F7" s="115">
        <v>0</v>
      </c>
      <c r="G7" s="115">
        <v>2200</v>
      </c>
      <c r="H7" s="115">
        <v>0</v>
      </c>
      <c r="I7" s="115">
        <v>1100</v>
      </c>
      <c r="J7" s="115">
        <f t="shared" si="0"/>
        <v>10150</v>
      </c>
    </row>
    <row r="8" spans="2:11">
      <c r="B8" s="113" t="s">
        <v>282</v>
      </c>
      <c r="C8" s="112" t="s">
        <v>276</v>
      </c>
      <c r="D8" s="115">
        <v>3500</v>
      </c>
      <c r="E8" s="115">
        <v>3500</v>
      </c>
      <c r="F8" s="115">
        <v>3500</v>
      </c>
      <c r="G8" s="115">
        <v>3500</v>
      </c>
      <c r="H8" s="115">
        <v>3500</v>
      </c>
      <c r="I8" s="115">
        <v>3650</v>
      </c>
      <c r="J8" s="115">
        <f t="shared" si="0"/>
        <v>21150</v>
      </c>
    </row>
    <row r="9" spans="2:11">
      <c r="B9" s="113" t="s">
        <v>283</v>
      </c>
      <c r="C9" s="112" t="s">
        <v>289</v>
      </c>
      <c r="D9" s="115">
        <v>3500</v>
      </c>
      <c r="E9" s="115">
        <v>3500</v>
      </c>
      <c r="F9" s="115">
        <v>3500</v>
      </c>
      <c r="G9" s="115">
        <v>3500</v>
      </c>
      <c r="H9" s="115">
        <v>3500</v>
      </c>
      <c r="I9" s="115">
        <v>3500</v>
      </c>
      <c r="J9" s="115">
        <f t="shared" si="0"/>
        <v>21000</v>
      </c>
      <c r="K9" s="114"/>
    </row>
    <row r="10" spans="2:11">
      <c r="B10" s="113" t="s">
        <v>284</v>
      </c>
      <c r="C10" s="112" t="s">
        <v>287</v>
      </c>
      <c r="D10" s="115">
        <v>16700</v>
      </c>
      <c r="E10" s="115">
        <v>16500</v>
      </c>
      <c r="F10" s="115">
        <v>16500</v>
      </c>
      <c r="G10" s="115">
        <v>16500</v>
      </c>
      <c r="H10" s="115">
        <v>16500</v>
      </c>
      <c r="I10" s="115" t="s">
        <v>292</v>
      </c>
      <c r="J10" s="115" t="s">
        <v>292</v>
      </c>
    </row>
    <row r="11" spans="2:11">
      <c r="B11" s="113" t="s">
        <v>285</v>
      </c>
      <c r="C11" s="112" t="s">
        <v>288</v>
      </c>
      <c r="D11" s="115">
        <v>16800</v>
      </c>
      <c r="E11" s="115">
        <v>16500</v>
      </c>
      <c r="F11" s="115">
        <v>16500</v>
      </c>
      <c r="G11" s="115">
        <v>16500</v>
      </c>
      <c r="H11" s="115">
        <v>16500</v>
      </c>
      <c r="I11" s="115" t="s">
        <v>292</v>
      </c>
      <c r="J11" s="115" t="s">
        <v>292</v>
      </c>
    </row>
    <row r="12" spans="2:11">
      <c r="B12" s="113" t="s">
        <v>286</v>
      </c>
      <c r="C12" s="112" t="s">
        <v>291</v>
      </c>
      <c r="D12" s="115">
        <v>16595</v>
      </c>
      <c r="E12" s="115">
        <v>16500</v>
      </c>
      <c r="F12" s="115">
        <v>16500</v>
      </c>
      <c r="G12" s="115">
        <v>16500</v>
      </c>
      <c r="H12" s="115">
        <v>16500</v>
      </c>
      <c r="I12" s="115" t="s">
        <v>292</v>
      </c>
      <c r="J12" s="115" t="s">
        <v>292</v>
      </c>
    </row>
    <row r="13" spans="2:11">
      <c r="D13" s="114">
        <f>SUM(D3:D12)</f>
        <v>96695</v>
      </c>
      <c r="E13" s="114">
        <f t="shared" ref="E13:H13" si="1">SUM(E3:E12)</f>
        <v>89750</v>
      </c>
      <c r="F13" s="114">
        <f t="shared" si="1"/>
        <v>86400</v>
      </c>
      <c r="G13" s="114">
        <f t="shared" si="1"/>
        <v>98500</v>
      </c>
      <c r="H13" s="114">
        <f t="shared" si="1"/>
        <v>78200</v>
      </c>
      <c r="J13" s="114"/>
    </row>
    <row r="14" spans="2:11">
      <c r="J14" s="114"/>
      <c r="K14" s="112">
        <v>449545</v>
      </c>
    </row>
    <row r="15" spans="2:11">
      <c r="H15" s="114">
        <f>D13+E13+F13+G13+H13</f>
        <v>449545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駐館流程</vt:lpstr>
      <vt:lpstr>10907</vt:lpstr>
      <vt:lpstr>10908</vt:lpstr>
      <vt:lpstr>10909</vt:lpstr>
      <vt:lpstr>10910</vt:lpstr>
      <vt:lpstr>10911</vt:lpstr>
      <vt:lpstr>10912</vt:lpstr>
      <vt:lpstr>勞務單金額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2021-01-11T06:46:15Z</dcterms:modified>
</cp:coreProperties>
</file>