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IGUEST\Desktop\"/>
    </mc:Choice>
  </mc:AlternateContent>
  <xr:revisionPtr revIDLastSave="0" documentId="13_ncr:1_{326DD8A4-ACFE-45E0-B514-A5B753F6D646}" xr6:coauthVersionLast="46" xr6:coauthVersionMax="46" xr10:uidLastSave="{00000000-0000-0000-0000-000000000000}"/>
  <bookViews>
    <workbookView xWindow="-120" yWindow="-120" windowWidth="38640" windowHeight="21240" tabRatio="883" activeTab="1" xr2:uid="{2EE60177-5699-4C08-9DFF-11D47CD695F2}"/>
  </bookViews>
  <sheets>
    <sheet name="All (2)" sheetId="16" r:id="rId1"/>
    <sheet name="Tabelas" sheetId="17" r:id="rId2"/>
    <sheet name="Sorting-remove_duplicates" sheetId="14" r:id="rId3"/>
    <sheet name="Sorting-quick" sheetId="13" r:id="rId4"/>
    <sheet name="Sorting-natural" sheetId="12" r:id="rId5"/>
    <sheet name="Sorting-merge" sheetId="11" r:id="rId6"/>
    <sheet name="Sorting-lexicographically" sheetId="10" r:id="rId7"/>
    <sheet name="Sorting-identifiers" sheetId="9" r:id="rId8"/>
    <sheet name="Sorting-circle" sheetId="8" r:id="rId9"/>
    <sheet name="Sorting-bead" sheetId="7" r:id="rId10"/>
    <sheet name="Fasta" sheetId="6" r:id="rId11"/>
    <sheet name="Fannkuch-redux" sheetId="5" r:id="rId12"/>
    <sheet name="Caesar-Cipher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6" i="17" l="1"/>
  <c r="L136" i="17"/>
  <c r="K136" i="17"/>
  <c r="J136" i="17"/>
  <c r="M133" i="17"/>
  <c r="L133" i="17"/>
  <c r="K133" i="17"/>
  <c r="J133" i="17"/>
  <c r="M130" i="17"/>
  <c r="L130" i="17"/>
  <c r="K130" i="17"/>
  <c r="J130" i="17"/>
  <c r="M122" i="17"/>
  <c r="L122" i="17"/>
  <c r="K122" i="17"/>
  <c r="J122" i="17"/>
  <c r="M119" i="17"/>
  <c r="L119" i="17"/>
  <c r="K119" i="17"/>
  <c r="J119" i="17"/>
  <c r="M116" i="17"/>
  <c r="L116" i="17"/>
  <c r="K116" i="17"/>
  <c r="J116" i="17"/>
  <c r="M108" i="17"/>
  <c r="L108" i="17"/>
  <c r="K108" i="17"/>
  <c r="J108" i="17"/>
  <c r="M105" i="17"/>
  <c r="L105" i="17"/>
  <c r="K105" i="17"/>
  <c r="J105" i="17"/>
  <c r="M102" i="17"/>
  <c r="L102" i="17"/>
  <c r="K102" i="17"/>
  <c r="J102" i="17"/>
  <c r="M94" i="17"/>
  <c r="L94" i="17"/>
  <c r="K94" i="17"/>
  <c r="J94" i="17"/>
  <c r="M91" i="17"/>
  <c r="L91" i="17"/>
  <c r="K91" i="17"/>
  <c r="J91" i="17"/>
  <c r="M88" i="17"/>
  <c r="L88" i="17"/>
  <c r="K88" i="17"/>
  <c r="J88" i="17"/>
  <c r="M80" i="17"/>
  <c r="L80" i="17"/>
  <c r="K80" i="17"/>
  <c r="J80" i="17"/>
  <c r="M77" i="17"/>
  <c r="L77" i="17"/>
  <c r="K77" i="17"/>
  <c r="J77" i="17"/>
  <c r="M74" i="17"/>
  <c r="L74" i="17"/>
  <c r="K74" i="17"/>
  <c r="J74" i="17"/>
  <c r="M66" i="17"/>
  <c r="L66" i="17"/>
  <c r="K66" i="17"/>
  <c r="J66" i="17"/>
  <c r="M63" i="17"/>
  <c r="L63" i="17"/>
  <c r="K63" i="17"/>
  <c r="J63" i="17"/>
  <c r="M60" i="17"/>
  <c r="L60" i="17"/>
  <c r="K60" i="17"/>
  <c r="J60" i="17"/>
  <c r="M52" i="17"/>
  <c r="L52" i="17"/>
  <c r="K52" i="17"/>
  <c r="J52" i="17"/>
  <c r="M49" i="17"/>
  <c r="L49" i="17"/>
  <c r="K49" i="17"/>
  <c r="J49" i="17"/>
  <c r="M46" i="17"/>
  <c r="L46" i="17"/>
  <c r="K46" i="17"/>
  <c r="J46" i="17"/>
  <c r="M38" i="17"/>
  <c r="L38" i="17"/>
  <c r="K38" i="17"/>
  <c r="J38" i="17"/>
  <c r="M35" i="17"/>
  <c r="L35" i="17"/>
  <c r="K35" i="17"/>
  <c r="J35" i="17"/>
  <c r="M32" i="17"/>
  <c r="L32" i="17"/>
  <c r="K32" i="17"/>
  <c r="J32" i="17"/>
  <c r="M24" i="17"/>
  <c r="L24" i="17"/>
  <c r="K24" i="17"/>
  <c r="J24" i="17"/>
  <c r="M21" i="17"/>
  <c r="L21" i="17"/>
  <c r="K21" i="17"/>
  <c r="J21" i="17"/>
  <c r="M18" i="17"/>
  <c r="L18" i="17"/>
  <c r="K18" i="17"/>
  <c r="J18" i="17"/>
  <c r="M10" i="17"/>
  <c r="L10" i="17"/>
  <c r="K10" i="17"/>
  <c r="J10" i="17"/>
  <c r="M7" i="17"/>
  <c r="L7" i="17"/>
  <c r="K7" i="17"/>
  <c r="J7" i="17"/>
  <c r="M4" i="17"/>
  <c r="K4" i="17"/>
  <c r="L4" i="17"/>
  <c r="J4" i="17"/>
  <c r="O12" i="14"/>
  <c r="N12" i="14"/>
  <c r="M12" i="14"/>
  <c r="O9" i="14"/>
  <c r="N9" i="14"/>
  <c r="M9" i="14"/>
  <c r="O6" i="14"/>
  <c r="N6" i="14"/>
  <c r="M6" i="14"/>
  <c r="M7" i="14"/>
  <c r="S23" i="17"/>
  <c r="R23" i="17"/>
  <c r="T23" i="17"/>
  <c r="Q15" i="17"/>
  <c r="Q23" i="17" s="1"/>
  <c r="R15" i="17"/>
  <c r="S15" i="17"/>
  <c r="T15" i="17"/>
  <c r="U15" i="17"/>
  <c r="V15" i="17"/>
  <c r="W15" i="17"/>
  <c r="X15" i="17"/>
  <c r="Y15" i="17"/>
  <c r="Z15" i="17"/>
  <c r="AA15" i="17"/>
  <c r="AB15" i="17"/>
  <c r="M123" i="17"/>
  <c r="M89" i="17"/>
  <c r="M78" i="17"/>
  <c r="M50" i="17"/>
  <c r="M39" i="17"/>
  <c r="M11" i="17"/>
  <c r="M5" i="17"/>
  <c r="L137" i="17"/>
  <c r="K137" i="17"/>
  <c r="J137" i="17"/>
  <c r="L134" i="17"/>
  <c r="K134" i="17"/>
  <c r="J134" i="17"/>
  <c r="L131" i="17"/>
  <c r="K131" i="17"/>
  <c r="J131" i="17"/>
  <c r="L123" i="17"/>
  <c r="K123" i="17"/>
  <c r="J123" i="17"/>
  <c r="L120" i="17"/>
  <c r="K120" i="17"/>
  <c r="J120" i="17"/>
  <c r="L117" i="17"/>
  <c r="K117" i="17"/>
  <c r="J117" i="17"/>
  <c r="L109" i="17"/>
  <c r="K109" i="17"/>
  <c r="J109" i="17"/>
  <c r="L106" i="17"/>
  <c r="K106" i="17"/>
  <c r="J106" i="17"/>
  <c r="L103" i="17"/>
  <c r="K103" i="17"/>
  <c r="J103" i="17"/>
  <c r="L95" i="17"/>
  <c r="K95" i="17"/>
  <c r="J95" i="17"/>
  <c r="L92" i="17"/>
  <c r="K92" i="17"/>
  <c r="J92" i="17"/>
  <c r="L89" i="17"/>
  <c r="K89" i="17"/>
  <c r="J89" i="17"/>
  <c r="L81" i="17"/>
  <c r="K81" i="17"/>
  <c r="J81" i="17"/>
  <c r="L78" i="17"/>
  <c r="K78" i="17"/>
  <c r="J78" i="17"/>
  <c r="L75" i="17"/>
  <c r="K75" i="17"/>
  <c r="J75" i="17"/>
  <c r="L67" i="17"/>
  <c r="K67" i="17"/>
  <c r="J67" i="17"/>
  <c r="L64" i="17"/>
  <c r="K64" i="17"/>
  <c r="J64" i="17"/>
  <c r="L61" i="17"/>
  <c r="K61" i="17"/>
  <c r="J61" i="17"/>
  <c r="L53" i="17"/>
  <c r="K53" i="17"/>
  <c r="J53" i="17"/>
  <c r="L50" i="17"/>
  <c r="K50" i="17"/>
  <c r="J50" i="17"/>
  <c r="L47" i="17"/>
  <c r="K47" i="17"/>
  <c r="J47" i="17"/>
  <c r="L39" i="17"/>
  <c r="K39" i="17"/>
  <c r="J39" i="17"/>
  <c r="L36" i="17"/>
  <c r="K36" i="17"/>
  <c r="J36" i="17"/>
  <c r="L33" i="17"/>
  <c r="K33" i="17"/>
  <c r="J33" i="17"/>
  <c r="L25" i="17"/>
  <c r="K25" i="17"/>
  <c r="J25" i="17"/>
  <c r="L22" i="17"/>
  <c r="K22" i="17"/>
  <c r="J22" i="17"/>
  <c r="K19" i="17"/>
  <c r="J19" i="17"/>
  <c r="L19" i="17"/>
  <c r="J5" i="17"/>
  <c r="G138" i="17"/>
  <c r="M137" i="17" s="1"/>
  <c r="G137" i="17"/>
  <c r="G136" i="17"/>
  <c r="G135" i="17"/>
  <c r="M134" i="17" s="1"/>
  <c r="G134" i="17"/>
  <c r="G133" i="17"/>
  <c r="G132" i="17"/>
  <c r="G131" i="17"/>
  <c r="M131" i="17" s="1"/>
  <c r="G130" i="17"/>
  <c r="G124" i="17"/>
  <c r="G123" i="17"/>
  <c r="G122" i="17"/>
  <c r="G121" i="17"/>
  <c r="M120" i="17" s="1"/>
  <c r="G120" i="17"/>
  <c r="G119" i="17"/>
  <c r="G118" i="17"/>
  <c r="M117" i="17" s="1"/>
  <c r="G117" i="17"/>
  <c r="G116" i="17"/>
  <c r="G110" i="17"/>
  <c r="M109" i="17" s="1"/>
  <c r="G109" i="17"/>
  <c r="G108" i="17"/>
  <c r="G107" i="17"/>
  <c r="M106" i="17" s="1"/>
  <c r="G106" i="17"/>
  <c r="G105" i="17"/>
  <c r="G104" i="17"/>
  <c r="M103" i="17" s="1"/>
  <c r="G103" i="17"/>
  <c r="G102" i="17"/>
  <c r="G96" i="17"/>
  <c r="M95" i="17" s="1"/>
  <c r="G95" i="17"/>
  <c r="G94" i="17"/>
  <c r="G93" i="17"/>
  <c r="G92" i="17"/>
  <c r="M92" i="17" s="1"/>
  <c r="G91" i="17"/>
  <c r="G90" i="17"/>
  <c r="G89" i="17"/>
  <c r="G88" i="17"/>
  <c r="G82" i="17"/>
  <c r="M81" i="17" s="1"/>
  <c r="G81" i="17"/>
  <c r="G80" i="17"/>
  <c r="G79" i="17"/>
  <c r="G78" i="17"/>
  <c r="G77" i="17"/>
  <c r="G76" i="17"/>
  <c r="M75" i="17" s="1"/>
  <c r="G75" i="17"/>
  <c r="G74" i="17"/>
  <c r="G68" i="17"/>
  <c r="M67" i="17" s="1"/>
  <c r="G67" i="17"/>
  <c r="G66" i="17"/>
  <c r="G65" i="17"/>
  <c r="M64" i="17" s="1"/>
  <c r="G64" i="17"/>
  <c r="G63" i="17"/>
  <c r="G62" i="17"/>
  <c r="M61" i="17" s="1"/>
  <c r="G61" i="17"/>
  <c r="G60" i="17"/>
  <c r="G54" i="17"/>
  <c r="G53" i="17"/>
  <c r="M53" i="17" s="1"/>
  <c r="G52" i="17"/>
  <c r="G51" i="17"/>
  <c r="G50" i="17"/>
  <c r="G49" i="17"/>
  <c r="G48" i="17"/>
  <c r="M47" i="17" s="1"/>
  <c r="G47" i="17"/>
  <c r="G46" i="17"/>
  <c r="G40" i="17"/>
  <c r="G39" i="17"/>
  <c r="G38" i="17"/>
  <c r="G37" i="17"/>
  <c r="M36" i="17" s="1"/>
  <c r="G36" i="17"/>
  <c r="G35" i="17"/>
  <c r="G34" i="17"/>
  <c r="M33" i="17" s="1"/>
  <c r="G33" i="17"/>
  <c r="G32" i="17"/>
  <c r="G26" i="17"/>
  <c r="M25" i="17" s="1"/>
  <c r="G25" i="17"/>
  <c r="G24" i="17"/>
  <c r="G23" i="17"/>
  <c r="M22" i="17" s="1"/>
  <c r="G22" i="17"/>
  <c r="G21" i="17"/>
  <c r="G20" i="17"/>
  <c r="G19" i="17"/>
  <c r="M19" i="17" s="1"/>
  <c r="G18" i="17"/>
  <c r="G12" i="17"/>
  <c r="L11" i="17"/>
  <c r="K11" i="17"/>
  <c r="J11" i="17"/>
  <c r="G11" i="17"/>
  <c r="G10" i="17"/>
  <c r="G9" i="17"/>
  <c r="L8" i="17"/>
  <c r="K8" i="17"/>
  <c r="J8" i="17"/>
  <c r="G8" i="17"/>
  <c r="M8" i="17" s="1"/>
  <c r="G7" i="17"/>
  <c r="G6" i="17"/>
  <c r="L5" i="17"/>
  <c r="L13" i="17" s="1"/>
  <c r="K5" i="17"/>
  <c r="G5" i="17"/>
  <c r="G4" i="17"/>
  <c r="M13" i="14"/>
  <c r="N13" i="14"/>
  <c r="O13" i="14"/>
  <c r="M10" i="14"/>
  <c r="O10" i="14"/>
  <c r="N10" i="14"/>
  <c r="O7" i="14"/>
  <c r="N7" i="14"/>
  <c r="J14" i="14"/>
  <c r="J13" i="14"/>
  <c r="J12" i="14"/>
  <c r="J11" i="14"/>
  <c r="J10" i="14"/>
  <c r="J9" i="14"/>
  <c r="J8" i="14"/>
  <c r="J7" i="14"/>
  <c r="J6" i="14"/>
  <c r="J14" i="13"/>
  <c r="J13" i="13"/>
  <c r="J12" i="13"/>
  <c r="J11" i="13"/>
  <c r="J10" i="13"/>
  <c r="J9" i="13"/>
  <c r="J8" i="13"/>
  <c r="J7" i="13"/>
  <c r="J6" i="13"/>
  <c r="J14" i="12"/>
  <c r="J13" i="12"/>
  <c r="J12" i="12"/>
  <c r="J11" i="12"/>
  <c r="J10" i="12"/>
  <c r="J9" i="12"/>
  <c r="J8" i="12"/>
  <c r="J7" i="12"/>
  <c r="J6" i="12"/>
  <c r="J14" i="11"/>
  <c r="J13" i="11"/>
  <c r="J12" i="11"/>
  <c r="J11" i="11"/>
  <c r="J10" i="11"/>
  <c r="J9" i="11"/>
  <c r="J8" i="11"/>
  <c r="J7" i="11"/>
  <c r="J6" i="11"/>
  <c r="J14" i="10"/>
  <c r="J13" i="10"/>
  <c r="J12" i="10"/>
  <c r="J11" i="10"/>
  <c r="J10" i="10"/>
  <c r="J9" i="10"/>
  <c r="J8" i="10"/>
  <c r="J7" i="10"/>
  <c r="J6" i="10"/>
  <c r="J14" i="9"/>
  <c r="J13" i="9"/>
  <c r="J12" i="9"/>
  <c r="J11" i="9"/>
  <c r="J10" i="9"/>
  <c r="J9" i="9"/>
  <c r="J8" i="9"/>
  <c r="J7" i="9"/>
  <c r="J6" i="9"/>
  <c r="J14" i="8"/>
  <c r="J13" i="8"/>
  <c r="J12" i="8"/>
  <c r="J11" i="8"/>
  <c r="J10" i="8"/>
  <c r="J9" i="8"/>
  <c r="J8" i="8"/>
  <c r="J7" i="8"/>
  <c r="J6" i="8"/>
  <c r="J14" i="7"/>
  <c r="J13" i="7"/>
  <c r="J12" i="7"/>
  <c r="J11" i="7"/>
  <c r="J10" i="7"/>
  <c r="J9" i="7"/>
  <c r="J8" i="7"/>
  <c r="J7" i="7"/>
  <c r="J6" i="7"/>
  <c r="J14" i="6"/>
  <c r="J13" i="6"/>
  <c r="J12" i="6"/>
  <c r="J11" i="6"/>
  <c r="J10" i="6"/>
  <c r="J9" i="6"/>
  <c r="J8" i="6"/>
  <c r="J7" i="6"/>
  <c r="J6" i="6"/>
  <c r="J14" i="5"/>
  <c r="J13" i="5"/>
  <c r="J12" i="5"/>
  <c r="J11" i="5"/>
  <c r="J10" i="5"/>
  <c r="J9" i="5"/>
  <c r="J8" i="5"/>
  <c r="J7" i="5"/>
  <c r="J6" i="5"/>
  <c r="J6" i="2"/>
  <c r="J7" i="2"/>
  <c r="J8" i="2"/>
  <c r="J9" i="2"/>
  <c r="J10" i="2"/>
  <c r="J11" i="2"/>
  <c r="J12" i="2"/>
  <c r="J13" i="2"/>
  <c r="J14" i="2"/>
  <c r="O15" i="14" l="1"/>
</calcChain>
</file>

<file path=xl/sharedStrings.xml><?xml version="1.0" encoding="utf-8"?>
<sst xmlns="http://schemas.openxmlformats.org/spreadsheetml/2006/main" count="439" uniqueCount="35">
  <si>
    <t>JS</t>
  </si>
  <si>
    <t>WASM</t>
  </si>
  <si>
    <t>C</t>
  </si>
  <si>
    <t>SMALL</t>
  </si>
  <si>
    <t>MEDIUM</t>
  </si>
  <si>
    <t>DRAM</t>
  </si>
  <si>
    <t>CPU</t>
  </si>
  <si>
    <t>Caeser - Cipher</t>
  </si>
  <si>
    <t>TIME</t>
  </si>
  <si>
    <t>RATIO</t>
  </si>
  <si>
    <t>Sorting-remove_duplicates</t>
  </si>
  <si>
    <t>Fannkuch-redux</t>
  </si>
  <si>
    <t>Fasta</t>
  </si>
  <si>
    <t>Sorting-bead</t>
  </si>
  <si>
    <t>Sorting-circle</t>
  </si>
  <si>
    <t>Sorting-identifiers</t>
  </si>
  <si>
    <t>Sorting-lexicographically</t>
  </si>
  <si>
    <t>Sorting-merge</t>
  </si>
  <si>
    <t>Sorting-natural</t>
  </si>
  <si>
    <t>Sorting-quick</t>
  </si>
  <si>
    <t>CPU ENERGY</t>
  </si>
  <si>
    <t>DRAM ENERGY</t>
  </si>
  <si>
    <t>TIME (SECONDS)</t>
  </si>
  <si>
    <t>RATIO (JOULES/SECOND)</t>
  </si>
  <si>
    <t>LARGE</t>
  </si>
  <si>
    <t>Proporção (Js / Wasm)</t>
  </si>
  <si>
    <t>Proporção (JS / WASM)</t>
  </si>
  <si>
    <t>MÉDIA</t>
  </si>
  <si>
    <t>Comentários</t>
  </si>
  <si>
    <t>Em média, o WASM é SEMPRE mais eficiente e mais rápido que o JS</t>
  </si>
  <si>
    <t xml:space="preserve"> </t>
  </si>
  <si>
    <t>MÉDIA TOTAL</t>
  </si>
  <si>
    <t>WASM/C</t>
  </si>
  <si>
    <t>Package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</si>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</sst>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Times New Roman"/>
      <family val="1"/>
    </font>
    <font>
      <sz val="11"/>
      <color rgb="FF9C5700"/>
      <name val="Times New Roman"/>
      <family val="1"/>
    </font>
    <font>
      <sz val="11"/>
      <color rgb="FF006100"/>
      <name val="Times New Roman"/>
      <family val="1"/>
    </font>
    <font>
      <sz val="11"/>
      <color rgb="FF3F3F3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2" fillId="5" borderId="3" applyNumberFormat="0" applyFont="0" applyAlignment="0" applyProtection="0"/>
  </cellStyleXfs>
  <cellXfs count="22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7" fillId="3" borderId="1" xfId="2" applyFont="1" applyBorder="1" applyAlignment="1">
      <alignment horizontal="center"/>
    </xf>
    <xf numFmtId="164" fontId="8" fillId="2" borderId="1" xfId="1" applyNumberFormat="1" applyFont="1" applyBorder="1"/>
    <xf numFmtId="0" fontId="6" fillId="5" borderId="3" xfId="4" applyFont="1"/>
    <xf numFmtId="0" fontId="9" fillId="4" borderId="2" xfId="3" applyFont="1" applyAlignment="1">
      <alignment horizontal="center" vertical="center"/>
    </xf>
    <xf numFmtId="0" fontId="9" fillId="4" borderId="2" xfId="3" applyFont="1"/>
    <xf numFmtId="164" fontId="3" fillId="2" borderId="0" xfId="1" applyNumberFormat="1"/>
    <xf numFmtId="0" fontId="6" fillId="5" borderId="3" xfId="4" applyFont="1" applyAlignment="1">
      <alignment horizontal="center"/>
    </xf>
    <xf numFmtId="0" fontId="5" fillId="4" borderId="2" xfId="3" applyAlignment="1">
      <alignment horizontal="center"/>
    </xf>
    <xf numFmtId="0" fontId="9" fillId="4" borderId="2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</cellXfs>
  <cellStyles count="5">
    <cellStyle name="Correto" xfId="1" builtinId="26"/>
    <cellStyle name="Neutro" xfId="2" builtinId="28"/>
    <cellStyle name="Normal" xfId="0" builtinId="0"/>
    <cellStyle name="Nota" xfId="4" builtinId="10"/>
    <cellStyle name="Saída" xfId="3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REMOVE DUPLICATES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'Sorting-remove_duplicates'!$G$5</c:f>
              <c:strCache>
                <c:ptCount val="1"/>
                <c:pt idx="0">
                  <c:v>CPU 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'Sorting-remove_duplicates'!$E$6:$F$14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'Sorting-remove_duplicates'!$G$6:$G$14</c:f>
              <c:numCache>
                <c:formatCode>General</c:formatCode>
                <c:ptCount val="9"/>
                <c:pt idx="0">
                  <c:v>18.082000000000001</c:v>
                </c:pt>
                <c:pt idx="1">
                  <c:v>49.386000000000003</c:v>
                </c:pt>
                <c:pt idx="2">
                  <c:v>50.792999999999999</c:v>
                </c:pt>
                <c:pt idx="3">
                  <c:v>37.584000000000003</c:v>
                </c:pt>
                <c:pt idx="4">
                  <c:v>91.629000000000005</c:v>
                </c:pt>
                <c:pt idx="5">
                  <c:v>93.697000000000003</c:v>
                </c:pt>
                <c:pt idx="6">
                  <c:v>84.078000000000003</c:v>
                </c:pt>
                <c:pt idx="7">
                  <c:v>165.756</c:v>
                </c:pt>
                <c:pt idx="8">
                  <c:v>169.221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2-478F-A635-EF87624063E1}"/>
            </c:ext>
          </c:extLst>
        </c:ser>
        <c:ser>
          <c:idx val="1"/>
          <c:order val="1"/>
          <c:tx>
            <c:strRef>
              <c:f>'Sorting-remove_duplicates'!$H$5</c:f>
              <c:strCache>
                <c:ptCount val="1"/>
                <c:pt idx="0">
                  <c:v>DRAM ENERGY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'Sorting-remove_duplicates'!$E$6:$F$14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'Sorting-remove_duplicates'!$H$6:$H$14</c:f>
              <c:numCache>
                <c:formatCode>General</c:formatCode>
                <c:ptCount val="9"/>
                <c:pt idx="0">
                  <c:v>1.8919999999999999</c:v>
                </c:pt>
                <c:pt idx="1">
                  <c:v>2.8250000000000002</c:v>
                </c:pt>
                <c:pt idx="2">
                  <c:v>2.8319999999999999</c:v>
                </c:pt>
                <c:pt idx="3">
                  <c:v>3.4510000000000001</c:v>
                </c:pt>
                <c:pt idx="4">
                  <c:v>4.8550000000000004</c:v>
                </c:pt>
                <c:pt idx="5">
                  <c:v>4.9340000000000002</c:v>
                </c:pt>
                <c:pt idx="6">
                  <c:v>7.1139999999999999</c:v>
                </c:pt>
                <c:pt idx="7">
                  <c:v>9.57</c:v>
                </c:pt>
                <c:pt idx="8">
                  <c:v>9.7460000000000004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2-478F-A635-EF876240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'Sorting-remove_duplicates'!$J$5</c:f>
              <c:strCache>
                <c:ptCount val="1"/>
                <c:pt idx="0">
                  <c:v>RATIO (JOULES/SECOND)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6"/>
              <c:layout>
                <c:manualLayout>
                  <c:x val="-1.8720748829953275E-2"/>
                  <c:y val="-2.0942408376963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42-478F-A635-EF87624063E1}"/>
                </c:ext>
              </c:extLst>
            </c:dLbl>
            <c:dLbl>
              <c:idx val="7"/>
              <c:layout>
                <c:manualLayout>
                  <c:x val="-1.4560582423297084E-2"/>
                  <c:y val="-2.0942408376963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42-478F-A635-EF87624063E1}"/>
                </c:ext>
              </c:extLst>
            </c:dLbl>
            <c:dLbl>
              <c:idx val="8"/>
              <c:layout>
                <c:manualLayout>
                  <c:x val="-1.8720748829953351E-2"/>
                  <c:y val="-2.4432809773123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42-478F-A635-EF8762406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'Sorting-remove_duplicates'!$E$6:$F$14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'Sorting-remove_duplicates'!$J$6:$J$14</c:f>
              <c:numCache>
                <c:formatCode>0.00</c:formatCode>
                <c:ptCount val="9"/>
                <c:pt idx="0">
                  <c:v>12.836760925449871</c:v>
                </c:pt>
                <c:pt idx="1">
                  <c:v>21.180933062880328</c:v>
                </c:pt>
                <c:pt idx="2">
                  <c:v>22.278770253427503</c:v>
                </c:pt>
                <c:pt idx="3">
                  <c:v>14.51538733639901</c:v>
                </c:pt>
                <c:pt idx="4">
                  <c:v>23.521209166260363</c:v>
                </c:pt>
                <c:pt idx="5">
                  <c:v>23.534001431639229</c:v>
                </c:pt>
                <c:pt idx="6">
                  <c:v>15.625771076079507</c:v>
                </c:pt>
                <c:pt idx="7">
                  <c:v>21.896590483327088</c:v>
                </c:pt>
                <c:pt idx="8">
                  <c:v>21.902704687308777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2-478F-A635-EF876240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'Sorting-remove_duplicates'!$I$5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'Sorting-remove_duplicates'!$E$6:$F$14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'Sorting-remove_duplicates'!$I$6:$I$14</c:f>
              <c:numCache>
                <c:formatCode>General</c:formatCode>
                <c:ptCount val="9"/>
                <c:pt idx="0">
                  <c:v>1.556</c:v>
                </c:pt>
                <c:pt idx="1">
                  <c:v>2.4649999999999999</c:v>
                </c:pt>
                <c:pt idx="2">
                  <c:v>2.407</c:v>
                </c:pt>
                <c:pt idx="3">
                  <c:v>2.827</c:v>
                </c:pt>
                <c:pt idx="4">
                  <c:v>4.1020000000000003</c:v>
                </c:pt>
                <c:pt idx="5">
                  <c:v>4.1909999999999998</c:v>
                </c:pt>
                <c:pt idx="6">
                  <c:v>5.8360000000000003</c:v>
                </c:pt>
                <c:pt idx="7">
                  <c:v>8.0069999999999997</c:v>
                </c:pt>
                <c:pt idx="8">
                  <c:v>8.1709999999999994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42-478F-A635-EF876240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FANNKUCH-REDUX</a:t>
            </a:r>
          </a:p>
        </c:rich>
      </c:tx>
      <c:layout>
        <c:manualLayout>
          <c:xMode val="edge"/>
          <c:yMode val="edge"/>
          <c:x val="0.30681618323350601"/>
          <c:y val="1.9444444444444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'Fannkuch-redux'!$G$5</c:f>
              <c:strCache>
                <c:ptCount val="1"/>
                <c:pt idx="0">
                  <c:v>CPU 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'Fannkuch-redux'!$E$6:$F$14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'Fannkuch-redux'!$G$6:$G$14</c:f>
              <c:numCache>
                <c:formatCode>0</c:formatCode>
                <c:ptCount val="9"/>
                <c:pt idx="0">
                  <c:v>14.218999999999999</c:v>
                </c:pt>
                <c:pt idx="1">
                  <c:v>46.963000000000001</c:v>
                </c:pt>
                <c:pt idx="2">
                  <c:v>52.784999999999997</c:v>
                </c:pt>
                <c:pt idx="3">
                  <c:v>151.86000000000001</c:v>
                </c:pt>
                <c:pt idx="4">
                  <c:v>580.75800000000004</c:v>
                </c:pt>
                <c:pt idx="5">
                  <c:v>666.81799999999998</c:v>
                </c:pt>
                <c:pt idx="6">
                  <c:v>1413.373</c:v>
                </c:pt>
                <c:pt idx="7">
                  <c:v>2949.78</c:v>
                </c:pt>
                <c:pt idx="8">
                  <c:v>2927.3919999999998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9-44E8-9669-5BFE893443E9}"/>
            </c:ext>
          </c:extLst>
        </c:ser>
        <c:ser>
          <c:idx val="1"/>
          <c:order val="1"/>
          <c:tx>
            <c:strRef>
              <c:f>'Fannkuch-redux'!$H$5</c:f>
              <c:strCache>
                <c:ptCount val="1"/>
                <c:pt idx="0">
                  <c:v>DRAM ENERGY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'Fannkuch-redux'!$E$6:$F$14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'Fannkuch-redux'!$H$6:$H$14</c:f>
              <c:numCache>
                <c:formatCode>0</c:formatCode>
                <c:ptCount val="9"/>
                <c:pt idx="0">
                  <c:v>0.28699999999999998</c:v>
                </c:pt>
                <c:pt idx="1">
                  <c:v>1.63</c:v>
                </c:pt>
                <c:pt idx="2">
                  <c:v>1.877</c:v>
                </c:pt>
                <c:pt idx="3">
                  <c:v>2.9740000000000002</c:v>
                </c:pt>
                <c:pt idx="4">
                  <c:v>18.106000000000002</c:v>
                </c:pt>
                <c:pt idx="5">
                  <c:v>20.97</c:v>
                </c:pt>
                <c:pt idx="6">
                  <c:v>27.45</c:v>
                </c:pt>
                <c:pt idx="7">
                  <c:v>64.043000000000006</c:v>
                </c:pt>
                <c:pt idx="8">
                  <c:v>62.093000000000004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9-44E8-9669-5BFE8934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'Fannkuch-redux'!$J$5</c:f>
              <c:strCache>
                <c:ptCount val="1"/>
                <c:pt idx="0">
                  <c:v>RATIO (JOULES/SECOND)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5.1809530025890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C9-44E8-9669-5BFE893443E9}"/>
                </c:ext>
              </c:extLst>
            </c:dLbl>
            <c:dLbl>
              <c:idx val="1"/>
              <c:layout>
                <c:manualLayout>
                  <c:x val="-4.8076923076923374E-3"/>
                  <c:y val="-4.2666671786027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C9-44E8-9669-5BFE893443E9}"/>
                </c:ext>
              </c:extLst>
            </c:dLbl>
            <c:dLbl>
              <c:idx val="2"/>
              <c:layout>
                <c:manualLayout>
                  <c:x val="-4.8076923076923661E-3"/>
                  <c:y val="-5.1809530025890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C9-44E8-9669-5BFE893443E9}"/>
                </c:ext>
              </c:extLst>
            </c:dLbl>
            <c:dLbl>
              <c:idx val="3"/>
              <c:layout>
                <c:manualLayout>
                  <c:x val="-1.7628205128205128E-2"/>
                  <c:y val="-9.4476201811917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C9-44E8-9669-5BFE893443E9}"/>
                </c:ext>
              </c:extLst>
            </c:dLbl>
            <c:dLbl>
              <c:idx val="4"/>
              <c:layout>
                <c:manualLayout>
                  <c:x val="-9.6153846153846749E-3"/>
                  <c:y val="-4.266667178602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C9-44E8-9669-5BFE893443E9}"/>
                </c:ext>
              </c:extLst>
            </c:dLbl>
            <c:dLbl>
              <c:idx val="5"/>
              <c:layout>
                <c:manualLayout>
                  <c:x val="-9.6153846153846159E-3"/>
                  <c:y val="-3.3523813546164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C9-44E8-9669-5BFE893443E9}"/>
                </c:ext>
              </c:extLst>
            </c:dLbl>
            <c:dLbl>
              <c:idx val="6"/>
              <c:layout>
                <c:manualLayout>
                  <c:x val="-1.2820512820512938E-2"/>
                  <c:y val="-4.266667178602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C9-44E8-9669-5BFE893443E9}"/>
                </c:ext>
              </c:extLst>
            </c:dLbl>
            <c:dLbl>
              <c:idx val="7"/>
              <c:layout>
                <c:manualLayout>
                  <c:x val="-9.6153846153846159E-3"/>
                  <c:y val="-4.5714291199315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C9-44E8-9669-5BFE893443E9}"/>
                </c:ext>
              </c:extLst>
            </c:dLbl>
            <c:dLbl>
              <c:idx val="8"/>
              <c:layout>
                <c:manualLayout>
                  <c:x val="-9.615384615384498E-3"/>
                  <c:y val="-4.8761910612602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C9-44E8-9669-5BFE89344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'Fannkuch-redux'!$E$6:$F$14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'Fannkuch-redux'!$J$6:$J$14</c:f>
              <c:numCache>
                <c:formatCode>0.00</c:formatCode>
                <c:ptCount val="9"/>
                <c:pt idx="0">
                  <c:v>28.49901768172888</c:v>
                </c:pt>
                <c:pt idx="1">
                  <c:v>15.123871770930595</c:v>
                </c:pt>
                <c:pt idx="2">
                  <c:v>14.503051207216767</c:v>
                </c:pt>
                <c:pt idx="3">
                  <c:v>23.395889996977939</c:v>
                </c:pt>
                <c:pt idx="4">
                  <c:v>15.189570334297164</c:v>
                </c:pt>
                <c:pt idx="5">
                  <c:v>15.174248775537219</c:v>
                </c:pt>
                <c:pt idx="6">
                  <c:v>14.882843891706521</c:v>
                </c:pt>
                <c:pt idx="7">
                  <c:v>14.398779806125814</c:v>
                </c:pt>
                <c:pt idx="8">
                  <c:v>14.399800583798156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C9-44E8-9669-5BFE8934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'Fannkuch-redux'!$I$5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'Fannkuch-redux'!$E$6:$F$14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'Fannkuch-redux'!$I$6:$I$14</c:f>
              <c:numCache>
                <c:formatCode>General</c:formatCode>
                <c:ptCount val="9"/>
                <c:pt idx="0">
                  <c:v>0.50900000000000001</c:v>
                </c:pt>
                <c:pt idx="1">
                  <c:v>3.2130000000000001</c:v>
                </c:pt>
                <c:pt idx="2">
                  <c:v>3.7690000000000001</c:v>
                </c:pt>
                <c:pt idx="3">
                  <c:v>6.6180000000000003</c:v>
                </c:pt>
                <c:pt idx="4">
                  <c:v>39.426000000000002</c:v>
                </c:pt>
                <c:pt idx="5">
                  <c:v>45.326000000000001</c:v>
                </c:pt>
                <c:pt idx="6">
                  <c:v>96.811000000000007</c:v>
                </c:pt>
                <c:pt idx="7">
                  <c:v>209.31100000000001</c:v>
                </c:pt>
                <c:pt idx="8">
                  <c:v>207.60599999999999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C9-44E8-9669-5BFE8934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DUPLICATES </a:t>
            </a:r>
            <a:r>
              <a:rPr lang="en-US" sz="1600" b="1" i="0" u="none" strike="noStrike" baseline="0">
                <a:effectLst/>
              </a:rPr>
              <a:t>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'Sorting-remove_duplicates'!$G$5</c:f>
              <c:strCache>
                <c:ptCount val="1"/>
                <c:pt idx="0">
                  <c:v>CPU 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'Sorting-remove_duplicates'!$E$6:$F$14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'Sorting-remove_duplicates'!$G$6:$G$14</c:f>
              <c:numCache>
                <c:formatCode>General</c:formatCode>
                <c:ptCount val="9"/>
                <c:pt idx="0">
                  <c:v>18.082000000000001</c:v>
                </c:pt>
                <c:pt idx="1">
                  <c:v>49.386000000000003</c:v>
                </c:pt>
                <c:pt idx="2">
                  <c:v>50.792999999999999</c:v>
                </c:pt>
                <c:pt idx="3">
                  <c:v>37.584000000000003</c:v>
                </c:pt>
                <c:pt idx="4">
                  <c:v>91.629000000000005</c:v>
                </c:pt>
                <c:pt idx="5">
                  <c:v>93.697000000000003</c:v>
                </c:pt>
                <c:pt idx="6">
                  <c:v>84.078000000000003</c:v>
                </c:pt>
                <c:pt idx="7">
                  <c:v>165.756</c:v>
                </c:pt>
                <c:pt idx="8">
                  <c:v>169.221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D-4B0D-87E1-F0418771C22F}"/>
            </c:ext>
          </c:extLst>
        </c:ser>
        <c:ser>
          <c:idx val="1"/>
          <c:order val="1"/>
          <c:tx>
            <c:strRef>
              <c:f>'Sorting-remove_duplicates'!$H$5</c:f>
              <c:strCache>
                <c:ptCount val="1"/>
                <c:pt idx="0">
                  <c:v>DRAM ENERGY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'Sorting-remove_duplicates'!$E$6:$F$14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'Sorting-remove_duplicates'!$H$6:$H$14</c:f>
              <c:numCache>
                <c:formatCode>General</c:formatCode>
                <c:ptCount val="9"/>
                <c:pt idx="0">
                  <c:v>1.8919999999999999</c:v>
                </c:pt>
                <c:pt idx="1">
                  <c:v>2.8250000000000002</c:v>
                </c:pt>
                <c:pt idx="2">
                  <c:v>2.8319999999999999</c:v>
                </c:pt>
                <c:pt idx="3">
                  <c:v>3.4510000000000001</c:v>
                </c:pt>
                <c:pt idx="4">
                  <c:v>4.8550000000000004</c:v>
                </c:pt>
                <c:pt idx="5">
                  <c:v>4.9340000000000002</c:v>
                </c:pt>
                <c:pt idx="6">
                  <c:v>7.1139999999999999</c:v>
                </c:pt>
                <c:pt idx="7">
                  <c:v>9.57</c:v>
                </c:pt>
                <c:pt idx="8">
                  <c:v>9.7460000000000004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D-4B0D-87E1-F0418771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'Sorting-remove_duplicates'!$J$5</c:f>
              <c:strCache>
                <c:ptCount val="1"/>
                <c:pt idx="0">
                  <c:v>RATIO (JOULES/SECOND)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'Sorting-remove_duplicates'!$E$6:$F$14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'Sorting-remove_duplicates'!$J$6:$J$14</c:f>
              <c:numCache>
                <c:formatCode>0.00</c:formatCode>
                <c:ptCount val="9"/>
                <c:pt idx="0">
                  <c:v>12.836760925449871</c:v>
                </c:pt>
                <c:pt idx="1">
                  <c:v>21.180933062880328</c:v>
                </c:pt>
                <c:pt idx="2">
                  <c:v>22.278770253427503</c:v>
                </c:pt>
                <c:pt idx="3">
                  <c:v>14.51538733639901</c:v>
                </c:pt>
                <c:pt idx="4">
                  <c:v>23.521209166260363</c:v>
                </c:pt>
                <c:pt idx="5">
                  <c:v>23.534001431639229</c:v>
                </c:pt>
                <c:pt idx="6">
                  <c:v>15.625771076079507</c:v>
                </c:pt>
                <c:pt idx="7">
                  <c:v>21.896590483327088</c:v>
                </c:pt>
                <c:pt idx="8">
                  <c:v>21.902704687308777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D-4B0D-87E1-F0418771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'Sorting-remove_duplicates'!$I$5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'Sorting-remove_duplicates'!$E$6:$F$14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'Sorting-remove_duplicates'!$I$6:$I$14</c:f>
              <c:numCache>
                <c:formatCode>General</c:formatCode>
                <c:ptCount val="9"/>
                <c:pt idx="0">
                  <c:v>1.556</c:v>
                </c:pt>
                <c:pt idx="1">
                  <c:v>2.4649999999999999</c:v>
                </c:pt>
                <c:pt idx="2">
                  <c:v>2.407</c:v>
                </c:pt>
                <c:pt idx="3">
                  <c:v>2.827</c:v>
                </c:pt>
                <c:pt idx="4">
                  <c:v>4.1020000000000003</c:v>
                </c:pt>
                <c:pt idx="5">
                  <c:v>4.1909999999999998</c:v>
                </c:pt>
                <c:pt idx="6">
                  <c:v>5.8360000000000003</c:v>
                </c:pt>
                <c:pt idx="7">
                  <c:v>8.0069999999999997</c:v>
                </c:pt>
                <c:pt idx="8">
                  <c:v>8.1709999999999994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D-4B0D-87E1-F0418771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'Sorting-quick'!$G$5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'Sorting-quick'!$E$6:$F$14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'Sorting-quick'!$G$6:$G$14</c:f>
              <c:numCache>
                <c:formatCode>General</c:formatCode>
                <c:ptCount val="9"/>
                <c:pt idx="0">
                  <c:v>8.9499999999999993</c:v>
                </c:pt>
                <c:pt idx="1">
                  <c:v>19.100999999999999</c:v>
                </c:pt>
                <c:pt idx="2">
                  <c:v>20.7</c:v>
                </c:pt>
                <c:pt idx="3">
                  <c:v>25.893999999999998</c:v>
                </c:pt>
                <c:pt idx="4">
                  <c:v>45.033999999999999</c:v>
                </c:pt>
                <c:pt idx="5">
                  <c:v>46.146000000000001</c:v>
                </c:pt>
                <c:pt idx="6">
                  <c:v>55.808999999999997</c:v>
                </c:pt>
                <c:pt idx="7">
                  <c:v>90.147000000000006</c:v>
                </c:pt>
                <c:pt idx="8">
                  <c:v>91.811999999999998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A18-A380-0F8B8B1D9B0E}"/>
            </c:ext>
          </c:extLst>
        </c:ser>
        <c:ser>
          <c:idx val="1"/>
          <c:order val="1"/>
          <c:tx>
            <c:strRef>
              <c:f>'Sorting-quick'!$H$5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'Sorting-quick'!$E$6:$F$14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'Sorting-quick'!$H$6:$H$14</c:f>
              <c:numCache>
                <c:formatCode>General</c:formatCode>
                <c:ptCount val="9"/>
                <c:pt idx="0">
                  <c:v>0.85499999999999998</c:v>
                </c:pt>
                <c:pt idx="1">
                  <c:v>1.397</c:v>
                </c:pt>
                <c:pt idx="2">
                  <c:v>1.466</c:v>
                </c:pt>
                <c:pt idx="3">
                  <c:v>2.161</c:v>
                </c:pt>
                <c:pt idx="4">
                  <c:v>3.2189999999999999</c:v>
                </c:pt>
                <c:pt idx="5">
                  <c:v>3.278</c:v>
                </c:pt>
                <c:pt idx="6">
                  <c:v>4.2409999999999997</c:v>
                </c:pt>
                <c:pt idx="7">
                  <c:v>6.2750000000000004</c:v>
                </c:pt>
                <c:pt idx="8">
                  <c:v>6.2220000000000004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A18-A380-0F8B8B1D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'Sorting-quick'!$J$5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'Sorting-quick'!$E$6:$F$14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'Sorting-quick'!$J$6:$J$14</c:f>
              <c:numCache>
                <c:formatCode>0.00</c:formatCode>
                <c:ptCount val="9"/>
                <c:pt idx="0">
                  <c:v>11.387921022067363</c:v>
                </c:pt>
                <c:pt idx="1">
                  <c:v>13.887533875338752</c:v>
                </c:pt>
                <c:pt idx="2">
                  <c:v>14.172634271099744</c:v>
                </c:pt>
                <c:pt idx="3">
                  <c:v>13.214790390956193</c:v>
                </c:pt>
                <c:pt idx="4">
                  <c:v>14.966811414392058</c:v>
                </c:pt>
                <c:pt idx="5">
                  <c:v>15.212065250846413</c:v>
                </c:pt>
                <c:pt idx="6">
                  <c:v>14.667806546165117</c:v>
                </c:pt>
                <c:pt idx="7">
                  <c:v>16.142976728612091</c:v>
                </c:pt>
                <c:pt idx="8">
                  <c:v>16.303675370031598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4-4A18-A380-0F8B8B1D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'Sorting-quick'!$I$5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'Sorting-quick'!$E$6:$F$14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'Sorting-quick'!$I$6:$I$14</c:f>
              <c:numCache>
                <c:formatCode>General</c:formatCode>
                <c:ptCount val="9"/>
                <c:pt idx="0">
                  <c:v>0.86099999999999999</c:v>
                </c:pt>
                <c:pt idx="1">
                  <c:v>1.476</c:v>
                </c:pt>
                <c:pt idx="2">
                  <c:v>1.5640000000000001</c:v>
                </c:pt>
                <c:pt idx="3">
                  <c:v>2.1230000000000002</c:v>
                </c:pt>
                <c:pt idx="4">
                  <c:v>3.2240000000000002</c:v>
                </c:pt>
                <c:pt idx="5">
                  <c:v>3.2490000000000001</c:v>
                </c:pt>
                <c:pt idx="6">
                  <c:v>4.0940000000000003</c:v>
                </c:pt>
                <c:pt idx="7">
                  <c:v>5.9729999999999999</c:v>
                </c:pt>
                <c:pt idx="8">
                  <c:v>6.0129999999999999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4-4A18-A380-0F8B8B1D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</a:t>
            </a:r>
            <a:r>
              <a:rPr lang="en-US" sz="1600" b="1" i="0" u="none" strike="noStrike" baseline="0">
                <a:effectLst/>
              </a:rPr>
              <a:t>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'Sorting-natural'!$G$5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'Sorting-natural'!$E$6:$F$14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'Sorting-natural'!$G$6:$G$14</c:f>
              <c:numCache>
                <c:formatCode>General</c:formatCode>
                <c:ptCount val="9"/>
                <c:pt idx="0">
                  <c:v>58.625</c:v>
                </c:pt>
                <c:pt idx="1">
                  <c:v>147.804</c:v>
                </c:pt>
                <c:pt idx="2">
                  <c:v>156.23500000000001</c:v>
                </c:pt>
                <c:pt idx="3">
                  <c:v>124.589</c:v>
                </c:pt>
                <c:pt idx="4">
                  <c:v>251.16</c:v>
                </c:pt>
                <c:pt idx="5">
                  <c:v>259.25400000000002</c:v>
                </c:pt>
                <c:pt idx="6">
                  <c:v>260.12599999999998</c:v>
                </c:pt>
                <c:pt idx="7">
                  <c:v>470.19099999999997</c:v>
                </c:pt>
                <c:pt idx="8">
                  <c:v>481.76400000000001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1-4B25-8CC4-AF2D3AB8F0EE}"/>
            </c:ext>
          </c:extLst>
        </c:ser>
        <c:ser>
          <c:idx val="1"/>
          <c:order val="1"/>
          <c:tx>
            <c:strRef>
              <c:f>'Sorting-natural'!$H$5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'Sorting-natural'!$E$6:$F$14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'Sorting-natural'!$H$6:$H$14</c:f>
              <c:numCache>
                <c:formatCode>General</c:formatCode>
                <c:ptCount val="9"/>
                <c:pt idx="0">
                  <c:v>4.7560000000000002</c:v>
                </c:pt>
                <c:pt idx="1">
                  <c:v>7.36</c:v>
                </c:pt>
                <c:pt idx="2">
                  <c:v>7.82</c:v>
                </c:pt>
                <c:pt idx="3">
                  <c:v>9.7460000000000004</c:v>
                </c:pt>
                <c:pt idx="4">
                  <c:v>14.916</c:v>
                </c:pt>
                <c:pt idx="5">
                  <c:v>15.47</c:v>
                </c:pt>
                <c:pt idx="6">
                  <c:v>19.632999999999999</c:v>
                </c:pt>
                <c:pt idx="7">
                  <c:v>31.100999999999999</c:v>
                </c:pt>
                <c:pt idx="8">
                  <c:v>31.902000000000001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1-4B25-8CC4-AF2D3AB8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'Sorting-natural'!$J$5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6"/>
              <c:layout>
                <c:manualLayout>
                  <c:x val="-2.7887041671256058E-3"/>
                  <c:y val="-2.4687482231573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90-1A44-A443-7B134AA58550}"/>
                </c:ext>
              </c:extLst>
            </c:dLbl>
            <c:dLbl>
              <c:idx val="7"/>
              <c:layout>
                <c:manualLayout>
                  <c:x val="-1.3943520835628541E-3"/>
                  <c:y val="-3.3945288068413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90-1A44-A443-7B134AA585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'Sorting-natural'!$E$6:$F$14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'Sorting-natural'!$J$6:$J$14</c:f>
              <c:numCache>
                <c:formatCode>0.00</c:formatCode>
                <c:ptCount val="9"/>
                <c:pt idx="0">
                  <c:v>14.637644341801385</c:v>
                </c:pt>
                <c:pt idx="1">
                  <c:v>22.383727639930758</c:v>
                </c:pt>
                <c:pt idx="2">
                  <c:v>21.885672358591247</c:v>
                </c:pt>
                <c:pt idx="3">
                  <c:v>14.937729345046147</c:v>
                </c:pt>
                <c:pt idx="4">
                  <c:v>18.287010309278351</c:v>
                </c:pt>
                <c:pt idx="5">
                  <c:v>18.257725792516784</c:v>
                </c:pt>
                <c:pt idx="6">
                  <c:v>15.381515284803166</c:v>
                </c:pt>
                <c:pt idx="7">
                  <c:v>16.606221221055421</c:v>
                </c:pt>
                <c:pt idx="8">
                  <c:v>16.301682005712472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1-4B25-8CC4-AF2D3AB8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'Sorting-natural'!$I$5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'Sorting-natural'!$E$6:$F$14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'Sorting-natural'!$I$6:$I$14</c:f>
              <c:numCache>
                <c:formatCode>General</c:formatCode>
                <c:ptCount val="9"/>
                <c:pt idx="0">
                  <c:v>4.33</c:v>
                </c:pt>
                <c:pt idx="1">
                  <c:v>6.9320000000000004</c:v>
                </c:pt>
                <c:pt idx="2">
                  <c:v>7.4960000000000004</c:v>
                </c:pt>
                <c:pt idx="3">
                  <c:v>8.9930000000000003</c:v>
                </c:pt>
                <c:pt idx="4">
                  <c:v>14.55</c:v>
                </c:pt>
                <c:pt idx="5">
                  <c:v>15.047000000000001</c:v>
                </c:pt>
                <c:pt idx="6">
                  <c:v>18.187999999999999</c:v>
                </c:pt>
                <c:pt idx="7">
                  <c:v>30.187000000000001</c:v>
                </c:pt>
                <c:pt idx="8">
                  <c:v>31.51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51-4B25-8CC4-AF2D3AB8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</a:t>
            </a:r>
            <a:r>
              <a:rPr lang="en-US" sz="1600" b="1" i="0" u="none" strike="noStrike" baseline="0">
                <a:effectLst/>
              </a:rPr>
              <a:t>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'Sorting-merge'!$G$5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'Sorting-merge'!$E$6:$F$14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'Sorting-merge'!$G$6:$G$14</c:f>
              <c:numCache>
                <c:formatCode>General</c:formatCode>
                <c:ptCount val="9"/>
                <c:pt idx="0">
                  <c:v>9.1389999999999993</c:v>
                </c:pt>
                <c:pt idx="1">
                  <c:v>19.588000000000001</c:v>
                </c:pt>
                <c:pt idx="2">
                  <c:v>20.911000000000001</c:v>
                </c:pt>
                <c:pt idx="3">
                  <c:v>26.081</c:v>
                </c:pt>
                <c:pt idx="4">
                  <c:v>45.673999999999999</c:v>
                </c:pt>
                <c:pt idx="5">
                  <c:v>47.366999999999997</c:v>
                </c:pt>
                <c:pt idx="6">
                  <c:v>56.042000000000002</c:v>
                </c:pt>
                <c:pt idx="7">
                  <c:v>90.912999999999997</c:v>
                </c:pt>
                <c:pt idx="8">
                  <c:v>92.869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8-41CC-B0C3-534BA6C54E4F}"/>
            </c:ext>
          </c:extLst>
        </c:ser>
        <c:ser>
          <c:idx val="1"/>
          <c:order val="1"/>
          <c:tx>
            <c:strRef>
              <c:f>'Sorting-merge'!$H$5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'Sorting-merge'!$E$6:$F$14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'Sorting-merge'!$H$6:$H$14</c:f>
              <c:numCache>
                <c:formatCode>General</c:formatCode>
                <c:ptCount val="9"/>
                <c:pt idx="0">
                  <c:v>0.85899999999999999</c:v>
                </c:pt>
                <c:pt idx="1">
                  <c:v>1.3779999999999999</c:v>
                </c:pt>
                <c:pt idx="2">
                  <c:v>1.421</c:v>
                </c:pt>
                <c:pt idx="3">
                  <c:v>2.145</c:v>
                </c:pt>
                <c:pt idx="4">
                  <c:v>3.2320000000000002</c:v>
                </c:pt>
                <c:pt idx="5">
                  <c:v>3.298</c:v>
                </c:pt>
                <c:pt idx="6">
                  <c:v>4.2649999999999997</c:v>
                </c:pt>
                <c:pt idx="7">
                  <c:v>6.1870000000000003</c:v>
                </c:pt>
                <c:pt idx="8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8-41CC-B0C3-534BA6C5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'Sorting-merge'!$J$5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6"/>
              <c:layout>
                <c:manualLayout>
                  <c:x val="-8.3857442348009414E-3"/>
                  <c:y val="-4.5714291199315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CA-424F-83FD-ED3B1D9892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'Sorting-merge'!$E$6:$F$14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'Sorting-merge'!$J$6:$J$14</c:f>
              <c:numCache>
                <c:formatCode>0.00</c:formatCode>
                <c:ptCount val="9"/>
                <c:pt idx="0">
                  <c:v>11.558381502890173</c:v>
                </c:pt>
                <c:pt idx="1">
                  <c:v>14.175794455713319</c:v>
                </c:pt>
                <c:pt idx="2">
                  <c:v>14.529603122966821</c:v>
                </c:pt>
                <c:pt idx="3">
                  <c:v>13.37091425864519</c:v>
                </c:pt>
                <c:pt idx="4">
                  <c:v>15.122448979591837</c:v>
                </c:pt>
                <c:pt idx="5">
                  <c:v>15.385666565441845</c:v>
                </c:pt>
                <c:pt idx="6">
                  <c:v>14.648287588049552</c:v>
                </c:pt>
                <c:pt idx="7">
                  <c:v>16.180636560573237</c:v>
                </c:pt>
                <c:pt idx="8">
                  <c:v>16.38284864507601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8-41CC-B0C3-534BA6C5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'Sorting-merge'!$I$5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'Sorting-merge'!$E$6:$F$14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'Sorting-merge'!$I$6:$I$14</c:f>
              <c:numCache>
                <c:formatCode>General</c:formatCode>
                <c:ptCount val="9"/>
                <c:pt idx="0">
                  <c:v>0.86499999999999999</c:v>
                </c:pt>
                <c:pt idx="1">
                  <c:v>1.4790000000000001</c:v>
                </c:pt>
                <c:pt idx="2">
                  <c:v>1.5369999999999999</c:v>
                </c:pt>
                <c:pt idx="3">
                  <c:v>2.1110000000000002</c:v>
                </c:pt>
                <c:pt idx="4">
                  <c:v>3.234</c:v>
                </c:pt>
                <c:pt idx="5">
                  <c:v>3.2930000000000001</c:v>
                </c:pt>
                <c:pt idx="6">
                  <c:v>4.117</c:v>
                </c:pt>
                <c:pt idx="7">
                  <c:v>6.0010000000000003</c:v>
                </c:pt>
                <c:pt idx="8">
                  <c:v>6.0519999999999996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8-41CC-B0C3-534BA6C5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LEXICOGRAPHICALLY </a:t>
            </a:r>
            <a:r>
              <a:rPr lang="en-US" sz="1600" b="1" i="0" u="none" strike="noStrike" baseline="0">
                <a:effectLst/>
              </a:rPr>
              <a:t>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'Sorting-lexicographically'!$G$5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'Sorting-lexicographically'!$E$6:$F$14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'Sorting-lexicographically'!$G$6:$G$14</c:f>
              <c:numCache>
                <c:formatCode>General</c:formatCode>
                <c:ptCount val="9"/>
                <c:pt idx="0">
                  <c:v>69.849000000000004</c:v>
                </c:pt>
                <c:pt idx="1">
                  <c:v>128.179</c:v>
                </c:pt>
                <c:pt idx="2">
                  <c:v>137.226</c:v>
                </c:pt>
                <c:pt idx="3">
                  <c:v>289.25299999999999</c:v>
                </c:pt>
                <c:pt idx="4">
                  <c:v>473.79599999999999</c:v>
                </c:pt>
                <c:pt idx="5">
                  <c:v>496.73</c:v>
                </c:pt>
                <c:pt idx="6">
                  <c:v>444.77</c:v>
                </c:pt>
                <c:pt idx="7">
                  <c:v>751.173</c:v>
                </c:pt>
                <c:pt idx="8">
                  <c:v>787.745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3-488E-8FE5-F8935A427016}"/>
            </c:ext>
          </c:extLst>
        </c:ser>
        <c:ser>
          <c:idx val="1"/>
          <c:order val="1"/>
          <c:tx>
            <c:strRef>
              <c:f>'Sorting-lexicographically'!$H$5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'Sorting-lexicographically'!$E$6:$F$14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'Sorting-lexicographically'!$H$6:$H$14</c:f>
              <c:numCache>
                <c:formatCode>General</c:formatCode>
                <c:ptCount val="9"/>
                <c:pt idx="0">
                  <c:v>5.3559999999999999</c:v>
                </c:pt>
                <c:pt idx="1">
                  <c:v>7.8</c:v>
                </c:pt>
                <c:pt idx="2">
                  <c:v>8.1639999999999997</c:v>
                </c:pt>
                <c:pt idx="3">
                  <c:v>19.821000000000002</c:v>
                </c:pt>
                <c:pt idx="4">
                  <c:v>23.66</c:v>
                </c:pt>
                <c:pt idx="5">
                  <c:v>25.484000000000002</c:v>
                </c:pt>
                <c:pt idx="6">
                  <c:v>31.643000000000001</c:v>
                </c:pt>
                <c:pt idx="7">
                  <c:v>49.67</c:v>
                </c:pt>
                <c:pt idx="8">
                  <c:v>50.759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3-488E-8FE5-F8935A42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'Sorting-lexicographically'!$J$5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5904961565338921E-3"/>
                  <c:y val="-4.571429119931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75-3944-84DB-6300C92667BA}"/>
                </c:ext>
              </c:extLst>
            </c:dLbl>
            <c:dLbl>
              <c:idx val="1"/>
              <c:layout>
                <c:manualLayout>
                  <c:x val="0"/>
                  <c:y val="-5.1809530025890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75-3944-84DB-6300C92667BA}"/>
                </c:ext>
              </c:extLst>
            </c:dLbl>
            <c:dLbl>
              <c:idx val="2"/>
              <c:layout>
                <c:manualLayout>
                  <c:x val="-1.397624039133473E-3"/>
                  <c:y val="-3.6571432959452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75-3944-84DB-6300C92667BA}"/>
                </c:ext>
              </c:extLst>
            </c:dLbl>
            <c:dLbl>
              <c:idx val="3"/>
              <c:layout>
                <c:manualLayout>
                  <c:x val="-6.9881201956673144E-3"/>
                  <c:y val="-3.0476194132876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75-3944-84DB-6300C92667BA}"/>
                </c:ext>
              </c:extLst>
            </c:dLbl>
            <c:dLbl>
              <c:idx val="4"/>
              <c:layout>
                <c:manualLayout>
                  <c:x val="-5.5904961565338921E-3"/>
                  <c:y val="-3.6571432959452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75-3944-84DB-6300C92667BA}"/>
                </c:ext>
              </c:extLst>
            </c:dLbl>
            <c:dLbl>
              <c:idx val="5"/>
              <c:layout>
                <c:manualLayout>
                  <c:x val="-5.5904961565338921E-3"/>
                  <c:y val="-3.3523813546164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75-3944-84DB-6300C92667BA}"/>
                </c:ext>
              </c:extLst>
            </c:dLbl>
            <c:dLbl>
              <c:idx val="6"/>
              <c:layout>
                <c:manualLayout>
                  <c:x val="-2.7952480782669461E-3"/>
                  <c:y val="-1.5238097066438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75-3944-84DB-6300C92667BA}"/>
                </c:ext>
              </c:extLst>
            </c:dLbl>
            <c:dLbl>
              <c:idx val="7"/>
              <c:layout>
                <c:manualLayout>
                  <c:x val="-2.7952480782670488E-3"/>
                  <c:y val="-3.0476194132876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75-3944-84DB-6300C92667BA}"/>
                </c:ext>
              </c:extLst>
            </c:dLbl>
            <c:dLbl>
              <c:idx val="8"/>
              <c:layout>
                <c:manualLayout>
                  <c:x val="-4.1928721174005219E-3"/>
                  <c:y val="-2.7428574719589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75-3944-84DB-6300C9266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'Sorting-lexicographically'!$E$6:$F$14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'Sorting-lexicographically'!$J$6:$J$14</c:f>
              <c:numCache>
                <c:formatCode>0.00</c:formatCode>
                <c:ptCount val="9"/>
                <c:pt idx="0">
                  <c:v>15.263852242744065</c:v>
                </c:pt>
                <c:pt idx="1">
                  <c:v>16.508316134514995</c:v>
                </c:pt>
                <c:pt idx="2">
                  <c:v>16.525346669697658</c:v>
                </c:pt>
                <c:pt idx="3">
                  <c:v>16.948563281421364</c:v>
                </c:pt>
                <c:pt idx="4">
                  <c:v>16.042310297010545</c:v>
                </c:pt>
                <c:pt idx="5">
                  <c:v>15.875661214811215</c:v>
                </c:pt>
                <c:pt idx="6">
                  <c:v>16.103738507301244</c:v>
                </c:pt>
                <c:pt idx="7">
                  <c:v>15.364189241040593</c:v>
                </c:pt>
                <c:pt idx="8">
                  <c:v>15.309828552648396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3-488E-8FE5-F8935A42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'Sorting-lexicographically'!$I$5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'Sorting-lexicographically'!$E$6:$F$14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'Sorting-lexicographically'!$I$6:$I$14</c:f>
              <c:numCache>
                <c:formatCode>General</c:formatCode>
                <c:ptCount val="9"/>
                <c:pt idx="0">
                  <c:v>4.9269999999999996</c:v>
                </c:pt>
                <c:pt idx="1">
                  <c:v>8.2370000000000001</c:v>
                </c:pt>
                <c:pt idx="2">
                  <c:v>8.798</c:v>
                </c:pt>
                <c:pt idx="3">
                  <c:v>18.236000000000001</c:v>
                </c:pt>
                <c:pt idx="4">
                  <c:v>31.009</c:v>
                </c:pt>
                <c:pt idx="5">
                  <c:v>32.893999999999998</c:v>
                </c:pt>
                <c:pt idx="6">
                  <c:v>29.584</c:v>
                </c:pt>
                <c:pt idx="7">
                  <c:v>52.124000000000002</c:v>
                </c:pt>
                <c:pt idx="8">
                  <c:v>54.768999999999998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13-488E-8FE5-F8935A42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IDENTIFIERS </a:t>
            </a:r>
            <a:r>
              <a:rPr lang="en-US" sz="1600" b="1" i="0" u="none" strike="noStrike" baseline="0">
                <a:effectLst/>
              </a:rPr>
              <a:t>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'Sorting-identifiers'!$G$5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'Sorting-identifiers'!$E$6:$F$14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'Sorting-identifiers'!$G$6:$G$14</c:f>
              <c:numCache>
                <c:formatCode>General</c:formatCode>
                <c:ptCount val="9"/>
                <c:pt idx="0">
                  <c:v>3.6349999999999998</c:v>
                </c:pt>
                <c:pt idx="1">
                  <c:v>17.937000000000001</c:v>
                </c:pt>
                <c:pt idx="2">
                  <c:v>20.637</c:v>
                </c:pt>
                <c:pt idx="3">
                  <c:v>10.295999999999999</c:v>
                </c:pt>
                <c:pt idx="4">
                  <c:v>34.098999999999997</c:v>
                </c:pt>
                <c:pt idx="5">
                  <c:v>37.747999999999998</c:v>
                </c:pt>
                <c:pt idx="6">
                  <c:v>20.992000000000001</c:v>
                </c:pt>
                <c:pt idx="7">
                  <c:v>65.796000000000006</c:v>
                </c:pt>
                <c:pt idx="8">
                  <c:v>69.036000000000001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6-4544-BF74-F7F84EDC9C22}"/>
            </c:ext>
          </c:extLst>
        </c:ser>
        <c:ser>
          <c:idx val="1"/>
          <c:order val="1"/>
          <c:tx>
            <c:strRef>
              <c:f>'Sorting-identifiers'!$H$5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'Sorting-identifiers'!$E$6:$F$14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'Sorting-identifiers'!$H$6:$H$14</c:f>
              <c:numCache>
                <c:formatCode>General</c:formatCode>
                <c:ptCount val="9"/>
                <c:pt idx="0">
                  <c:v>0.40799999999999997</c:v>
                </c:pt>
                <c:pt idx="1">
                  <c:v>1.0920000000000001</c:v>
                </c:pt>
                <c:pt idx="2">
                  <c:v>1.2270000000000001</c:v>
                </c:pt>
                <c:pt idx="3">
                  <c:v>1.081</c:v>
                </c:pt>
                <c:pt idx="4">
                  <c:v>2.0659999999999998</c:v>
                </c:pt>
                <c:pt idx="5">
                  <c:v>2.2440000000000002</c:v>
                </c:pt>
                <c:pt idx="6">
                  <c:v>2.137</c:v>
                </c:pt>
                <c:pt idx="7">
                  <c:v>4.0069999999999997</c:v>
                </c:pt>
                <c:pt idx="8">
                  <c:v>4.0709999999999997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6-4544-BF74-F7F84EDC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'Sorting-identifiers'!$J$5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6"/>
              <c:layout>
                <c:manualLayout>
                  <c:x val="-1.3901901396988861E-3"/>
                  <c:y val="-5.1065226780222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CD-FA42-82B1-6D146F55A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'Sorting-identifiers'!$E$6:$F$14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'Sorting-identifiers'!$J$6:$J$14</c:f>
              <c:numCache>
                <c:formatCode>0.00</c:formatCode>
                <c:ptCount val="9"/>
                <c:pt idx="0">
                  <c:v>11.787172011661808</c:v>
                </c:pt>
                <c:pt idx="1">
                  <c:v>18.227011494252874</c:v>
                </c:pt>
                <c:pt idx="2">
                  <c:v>18.962705984388553</c:v>
                </c:pt>
                <c:pt idx="3">
                  <c:v>12.379760609357996</c:v>
                </c:pt>
                <c:pt idx="4">
                  <c:v>19.257188498402556</c:v>
                </c:pt>
                <c:pt idx="5">
                  <c:v>19.584720861900099</c:v>
                </c:pt>
                <c:pt idx="6">
                  <c:v>12.9501679731243</c:v>
                </c:pt>
                <c:pt idx="7">
                  <c:v>20.087194244604319</c:v>
                </c:pt>
                <c:pt idx="8">
                  <c:v>20.48963004484305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6-4544-BF74-F7F84EDC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'Sorting-identifiers'!$I$5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'Sorting-identifiers'!$E$6:$F$14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'Sorting-identifiers'!$I$6:$I$14</c:f>
              <c:numCache>
                <c:formatCode>General</c:formatCode>
                <c:ptCount val="9"/>
                <c:pt idx="0">
                  <c:v>0.34300000000000003</c:v>
                </c:pt>
                <c:pt idx="1">
                  <c:v>1.044</c:v>
                </c:pt>
                <c:pt idx="2">
                  <c:v>1.153</c:v>
                </c:pt>
                <c:pt idx="3">
                  <c:v>0.91900000000000004</c:v>
                </c:pt>
                <c:pt idx="4">
                  <c:v>1.8779999999999999</c:v>
                </c:pt>
                <c:pt idx="5">
                  <c:v>2.0419999999999998</c:v>
                </c:pt>
                <c:pt idx="6">
                  <c:v>1.786</c:v>
                </c:pt>
                <c:pt idx="7">
                  <c:v>3.4750000000000001</c:v>
                </c:pt>
                <c:pt idx="8">
                  <c:v>3.5680000000000001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6-4544-BF74-F7F84EDC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 </a:t>
            </a:r>
            <a:r>
              <a:rPr lang="en-US" sz="1600" b="1" i="0" u="none" strike="noStrike" baseline="0">
                <a:effectLst/>
              </a:rPr>
              <a:t>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'Sorting-circle'!$G$5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'Sorting-circle'!$E$6:$F$14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'Sorting-circle'!$G$6:$G$14</c:f>
              <c:numCache>
                <c:formatCode>General</c:formatCode>
                <c:ptCount val="9"/>
                <c:pt idx="0">
                  <c:v>6.1849999999999996</c:v>
                </c:pt>
                <c:pt idx="1">
                  <c:v>13.148</c:v>
                </c:pt>
                <c:pt idx="2">
                  <c:v>13.493</c:v>
                </c:pt>
                <c:pt idx="3">
                  <c:v>51.536000000000001</c:v>
                </c:pt>
                <c:pt idx="4">
                  <c:v>71.465999999999994</c:v>
                </c:pt>
                <c:pt idx="5">
                  <c:v>72.804000000000002</c:v>
                </c:pt>
                <c:pt idx="6">
                  <c:v>113.375</c:v>
                </c:pt>
                <c:pt idx="7">
                  <c:v>169.64099999999999</c:v>
                </c:pt>
                <c:pt idx="8">
                  <c:v>169.84200000000001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D-4B61-B41F-09F78E8D70B6}"/>
            </c:ext>
          </c:extLst>
        </c:ser>
        <c:ser>
          <c:idx val="1"/>
          <c:order val="1"/>
          <c:tx>
            <c:strRef>
              <c:f>'Sorting-circle'!$H$5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'Sorting-circle'!$E$6:$F$14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'Sorting-circle'!$H$6:$H$14</c:f>
              <c:numCache>
                <c:formatCode>General</c:formatCode>
                <c:ptCount val="9"/>
                <c:pt idx="0">
                  <c:v>0.69</c:v>
                </c:pt>
                <c:pt idx="1">
                  <c:v>0.99399999999999999</c:v>
                </c:pt>
                <c:pt idx="2">
                  <c:v>0.98299999999999998</c:v>
                </c:pt>
                <c:pt idx="3">
                  <c:v>4.2510000000000003</c:v>
                </c:pt>
                <c:pt idx="4">
                  <c:v>5.5110000000000001</c:v>
                </c:pt>
                <c:pt idx="5">
                  <c:v>5.53</c:v>
                </c:pt>
                <c:pt idx="6">
                  <c:v>8.5939999999999994</c:v>
                </c:pt>
                <c:pt idx="7">
                  <c:v>11.907</c:v>
                </c:pt>
                <c:pt idx="8">
                  <c:v>11.911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D-4B61-B41F-09F78E8D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'Sorting-circle'!$J$5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6"/>
              <c:layout>
                <c:manualLayout>
                  <c:x val="-1.3901901396988861E-3"/>
                  <c:y val="-4.2053716171948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66-CA4F-91F1-B11ACDAD9888}"/>
                </c:ext>
              </c:extLst>
            </c:dLbl>
            <c:dLbl>
              <c:idx val="7"/>
              <c:layout>
                <c:manualLayout>
                  <c:x val="0"/>
                  <c:y val="-3.3042205563673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66-CA4F-91F1-B11ACDAD9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'Sorting-circle'!$E$6:$F$14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'Sorting-circle'!$J$6:$J$14</c:f>
              <c:numCache>
                <c:formatCode>0.00</c:formatCode>
                <c:ptCount val="9"/>
                <c:pt idx="0">
                  <c:v>9.9782293178519605</c:v>
                </c:pt>
                <c:pt idx="1">
                  <c:v>13.783625730994151</c:v>
                </c:pt>
                <c:pt idx="2">
                  <c:v>14.068027210884356</c:v>
                </c:pt>
                <c:pt idx="3">
                  <c:v>14.023881347410759</c:v>
                </c:pt>
                <c:pt idx="4">
                  <c:v>16.188643533123027</c:v>
                </c:pt>
                <c:pt idx="5">
                  <c:v>16.309389964605455</c:v>
                </c:pt>
                <c:pt idx="6">
                  <c:v>15.336225323777189</c:v>
                </c:pt>
                <c:pt idx="7">
                  <c:v>17.34314100114635</c:v>
                </c:pt>
                <c:pt idx="8">
                  <c:v>17.291694415374373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D-4B61-B41F-09F78E8D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'Sorting-circle'!$I$5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'Sorting-circle'!$E$6:$F$14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'Sorting-circle'!$I$6:$I$14</c:f>
              <c:numCache>
                <c:formatCode>General</c:formatCode>
                <c:ptCount val="9"/>
                <c:pt idx="0">
                  <c:v>0.68899999999999995</c:v>
                </c:pt>
                <c:pt idx="1">
                  <c:v>1.026</c:v>
                </c:pt>
                <c:pt idx="2">
                  <c:v>1.0289999999999999</c:v>
                </c:pt>
                <c:pt idx="3">
                  <c:v>3.9780000000000002</c:v>
                </c:pt>
                <c:pt idx="4">
                  <c:v>4.7549999999999999</c:v>
                </c:pt>
                <c:pt idx="5">
                  <c:v>4.8029999999999999</c:v>
                </c:pt>
                <c:pt idx="6">
                  <c:v>7.9530000000000003</c:v>
                </c:pt>
                <c:pt idx="7">
                  <c:v>10.468</c:v>
                </c:pt>
                <c:pt idx="8">
                  <c:v>10.510999999999999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D-4B61-B41F-09F78E8D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BEAD </a:t>
            </a:r>
            <a:r>
              <a:rPr lang="en-US" sz="1600" b="1" i="0" u="none" strike="noStrike" baseline="0">
                <a:effectLst/>
              </a:rPr>
              <a:t>SORTING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'Sorting-bead'!$G$5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'Sorting-bead'!$E$6:$F$14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'Sorting-bead'!$G$6:$G$14</c:f>
              <c:numCache>
                <c:formatCode>0.000</c:formatCode>
                <c:ptCount val="9"/>
                <c:pt idx="0">
                  <c:v>19.902999999999999</c:v>
                </c:pt>
                <c:pt idx="1">
                  <c:v>36.485999999999997</c:v>
                </c:pt>
                <c:pt idx="2">
                  <c:v>38.573999999999998</c:v>
                </c:pt>
                <c:pt idx="3">
                  <c:v>38.445999999999998</c:v>
                </c:pt>
                <c:pt idx="4">
                  <c:v>63.311</c:v>
                </c:pt>
                <c:pt idx="5">
                  <c:v>66.328000000000003</c:v>
                </c:pt>
                <c:pt idx="6">
                  <c:v>67.930999999999997</c:v>
                </c:pt>
                <c:pt idx="7">
                  <c:v>108.224</c:v>
                </c:pt>
                <c:pt idx="8">
                  <c:v>108.77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9-4081-9A73-CEF837F8DFC3}"/>
            </c:ext>
          </c:extLst>
        </c:ser>
        <c:ser>
          <c:idx val="1"/>
          <c:order val="1"/>
          <c:tx>
            <c:strRef>
              <c:f>'Sorting-bead'!$H$5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'Sorting-bead'!$E$6:$F$14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'Sorting-bead'!$H$6:$H$14</c:f>
              <c:numCache>
                <c:formatCode>0.000</c:formatCode>
                <c:ptCount val="9"/>
                <c:pt idx="0">
                  <c:v>1.327</c:v>
                </c:pt>
                <c:pt idx="1">
                  <c:v>2.004</c:v>
                </c:pt>
                <c:pt idx="2">
                  <c:v>2.1349999999999998</c:v>
                </c:pt>
                <c:pt idx="3">
                  <c:v>7.9889999999999999</c:v>
                </c:pt>
                <c:pt idx="4">
                  <c:v>8.5909999999999993</c:v>
                </c:pt>
                <c:pt idx="5">
                  <c:v>8.7780000000000005</c:v>
                </c:pt>
                <c:pt idx="6">
                  <c:v>29.669</c:v>
                </c:pt>
                <c:pt idx="7">
                  <c:v>28.779</c:v>
                </c:pt>
                <c:pt idx="8">
                  <c:v>28.94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9-4081-9A73-CEF837F8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'Sorting-bead'!$J$5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5427565536784309E-2"/>
                  <c:y val="-9.0853919535859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A2-184D-9ED0-40F36A51C00A}"/>
                </c:ext>
              </c:extLst>
            </c:dLbl>
            <c:dLbl>
              <c:idx val="1"/>
              <c:layout>
                <c:manualLayout>
                  <c:x val="1.5427565536784309E-2"/>
                  <c:y val="-6.05692796905720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A2-184D-9ED0-40F36A51C00A}"/>
                </c:ext>
              </c:extLst>
            </c:dLbl>
            <c:dLbl>
              <c:idx val="2"/>
              <c:layout>
                <c:manualLayout>
                  <c:x val="1.5427565536784257E-2"/>
                  <c:y val="-1.5142319922643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A2-184D-9ED0-40F36A51C00A}"/>
                </c:ext>
              </c:extLst>
            </c:dLbl>
            <c:dLbl>
              <c:idx val="3"/>
              <c:layout>
                <c:manualLayout>
                  <c:x val="-5.6100238315579818E-3"/>
                  <c:y val="-1.817078390717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A2-184D-9ED0-40F36A51C00A}"/>
                </c:ext>
              </c:extLst>
            </c:dLbl>
            <c:dLbl>
              <c:idx val="6"/>
              <c:layout>
                <c:manualLayout>
                  <c:x val="-1.4025059578894824E-3"/>
                  <c:y val="-2.4227711876228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A2-184D-9ED0-40F36A51C00A}"/>
                </c:ext>
              </c:extLst>
            </c:dLbl>
            <c:dLbl>
              <c:idx val="7"/>
              <c:layout>
                <c:manualLayout>
                  <c:x val="-2.8050119157790681E-3"/>
                  <c:y val="-1.5142319922643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A2-184D-9ED0-40F36A51C00A}"/>
                </c:ext>
              </c:extLst>
            </c:dLbl>
            <c:dLbl>
              <c:idx val="8"/>
              <c:layout>
                <c:manualLayout>
                  <c:x val="-2.8050119157790681E-3"/>
                  <c:y val="-2.7256175860757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A2-184D-9ED0-40F36A51C0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'Sorting-bead'!$E$6:$F$14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'Sorting-bead'!$J$6:$J$14</c:f>
              <c:numCache>
                <c:formatCode>0.000</c:formatCode>
                <c:ptCount val="9"/>
                <c:pt idx="0">
                  <c:v>13.462270133164234</c:v>
                </c:pt>
                <c:pt idx="1">
                  <c:v>17.487505679236708</c:v>
                </c:pt>
                <c:pt idx="2">
                  <c:v>17.699565217391303</c:v>
                </c:pt>
                <c:pt idx="3">
                  <c:v>8.2801355206847358</c:v>
                </c:pt>
                <c:pt idx="4">
                  <c:v>11.362515802781289</c:v>
                </c:pt>
                <c:pt idx="5">
                  <c:v>11.686012136299986</c:v>
                </c:pt>
                <c:pt idx="6">
                  <c:v>5.38661074010707</c:v>
                </c:pt>
                <c:pt idx="7">
                  <c:v>7.7024231180075349</c:v>
                </c:pt>
                <c:pt idx="8">
                  <c:v>7.8058043305747651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A9-4081-9A73-CEF837F8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'Sorting-bead'!$I$5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'Sorting-bead'!$E$6:$F$14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'Sorting-bead'!$I$6:$I$14</c:f>
              <c:numCache>
                <c:formatCode>0.000</c:formatCode>
                <c:ptCount val="9"/>
                <c:pt idx="0">
                  <c:v>1.577</c:v>
                </c:pt>
                <c:pt idx="1">
                  <c:v>2.2010000000000001</c:v>
                </c:pt>
                <c:pt idx="2">
                  <c:v>2.2999999999999998</c:v>
                </c:pt>
                <c:pt idx="3">
                  <c:v>5.6079999999999997</c:v>
                </c:pt>
                <c:pt idx="4">
                  <c:v>6.3280000000000003</c:v>
                </c:pt>
                <c:pt idx="5">
                  <c:v>6.4269999999999996</c:v>
                </c:pt>
                <c:pt idx="6">
                  <c:v>18.119</c:v>
                </c:pt>
                <c:pt idx="7">
                  <c:v>17.786999999999999</c:v>
                </c:pt>
                <c:pt idx="8">
                  <c:v>17.641999999999999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9-4081-9A73-CEF837F8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Fasta!$G$5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Fasta!$E$6:$F$14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Fasta!$G$6:$G$14</c:f>
              <c:numCache>
                <c:formatCode>0.00</c:formatCode>
                <c:ptCount val="9"/>
                <c:pt idx="0">
                  <c:v>328.13099999999997</c:v>
                </c:pt>
                <c:pt idx="1">
                  <c:v>667.92899999999997</c:v>
                </c:pt>
                <c:pt idx="2">
                  <c:v>663.05600000000004</c:v>
                </c:pt>
                <c:pt idx="3">
                  <c:v>625.70600000000002</c:v>
                </c:pt>
                <c:pt idx="4">
                  <c:v>1257.865</c:v>
                </c:pt>
                <c:pt idx="5">
                  <c:v>1243.7929999999999</c:v>
                </c:pt>
                <c:pt idx="6">
                  <c:v>1242.7249999999999</c:v>
                </c:pt>
                <c:pt idx="7">
                  <c:v>2454.7020000000002</c:v>
                </c:pt>
                <c:pt idx="8">
                  <c:v>2441.1579999999999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C-44AC-A3C2-6A5F7FF31F7F}"/>
            </c:ext>
          </c:extLst>
        </c:ser>
        <c:ser>
          <c:idx val="1"/>
          <c:order val="1"/>
          <c:tx>
            <c:strRef>
              <c:f>Fasta!$H$5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Fasta!$E$6:$F$14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Fasta!$H$6:$H$14</c:f>
              <c:numCache>
                <c:formatCode>0.00</c:formatCode>
                <c:ptCount val="9"/>
                <c:pt idx="0">
                  <c:v>27.399000000000001</c:v>
                </c:pt>
                <c:pt idx="1">
                  <c:v>55.716000000000001</c:v>
                </c:pt>
                <c:pt idx="2">
                  <c:v>55.268000000000001</c:v>
                </c:pt>
                <c:pt idx="3">
                  <c:v>47.406999999999996</c:v>
                </c:pt>
                <c:pt idx="4">
                  <c:v>92.76</c:v>
                </c:pt>
                <c:pt idx="5">
                  <c:v>95.472999999999999</c:v>
                </c:pt>
                <c:pt idx="6">
                  <c:v>80.096000000000004</c:v>
                </c:pt>
                <c:pt idx="7">
                  <c:v>176.536</c:v>
                </c:pt>
                <c:pt idx="8">
                  <c:v>188.173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C-44AC-A3C2-6A5F7FF31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Fasta!$J$5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068957978411009E-3"/>
                  <c:y val="-3.373454175597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A8-4944-9AD5-CC0502AB3B1F}"/>
                </c:ext>
              </c:extLst>
            </c:dLbl>
            <c:dLbl>
              <c:idx val="1"/>
              <c:layout>
                <c:manualLayout>
                  <c:x val="0"/>
                  <c:y val="-3.3734541755973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A8-4944-9AD5-CC0502AB3B1F}"/>
                </c:ext>
              </c:extLst>
            </c:dLbl>
            <c:dLbl>
              <c:idx val="2"/>
              <c:layout>
                <c:manualLayout>
                  <c:x val="0"/>
                  <c:y val="-3.0667765232703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A8-4944-9AD5-CC0502AB3B1F}"/>
                </c:ext>
              </c:extLst>
            </c:dLbl>
            <c:dLbl>
              <c:idx val="3"/>
              <c:layout>
                <c:manualLayout>
                  <c:x val="0"/>
                  <c:y val="-2.7600988709432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A8-4944-9AD5-CC0502AB3B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Fasta!$E$6:$F$14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Fasta!$J$6:$J$14</c:f>
              <c:numCache>
                <c:formatCode>0.00</c:formatCode>
                <c:ptCount val="9"/>
                <c:pt idx="0">
                  <c:v>15.382917964693666</c:v>
                </c:pt>
                <c:pt idx="1">
                  <c:v>15.589077983627746</c:v>
                </c:pt>
                <c:pt idx="2">
                  <c:v>15.637155234342689</c:v>
                </c:pt>
                <c:pt idx="3">
                  <c:v>15.080723215485953</c:v>
                </c:pt>
                <c:pt idx="4">
                  <c:v>15.309563482617516</c:v>
                </c:pt>
                <c:pt idx="5">
                  <c:v>15.219796579351097</c:v>
                </c:pt>
                <c:pt idx="6">
                  <c:v>14.951691476495654</c:v>
                </c:pt>
                <c:pt idx="7">
                  <c:v>15.044758539458186</c:v>
                </c:pt>
                <c:pt idx="8">
                  <c:v>14.995101114368165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C-44AC-A3C2-6A5F7FF31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Fasta!$I$5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Fasta!$E$6:$F$14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Fasta!$I$6:$I$14</c:f>
              <c:numCache>
                <c:formatCode>0.00</c:formatCode>
                <c:ptCount val="9"/>
                <c:pt idx="0">
                  <c:v>23.111999999999998</c:v>
                </c:pt>
                <c:pt idx="1">
                  <c:v>46.42</c:v>
                </c:pt>
                <c:pt idx="2">
                  <c:v>45.936999999999998</c:v>
                </c:pt>
                <c:pt idx="3">
                  <c:v>44.634</c:v>
                </c:pt>
                <c:pt idx="4">
                  <c:v>88.221000000000004</c:v>
                </c:pt>
                <c:pt idx="5">
                  <c:v>87.995000000000005</c:v>
                </c:pt>
                <c:pt idx="6">
                  <c:v>88.472999999999999</c:v>
                </c:pt>
                <c:pt idx="7">
                  <c:v>174.89400000000001</c:v>
                </c:pt>
                <c:pt idx="8">
                  <c:v>175.346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8C-44AC-A3C2-6A5F7FF31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QUICK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'Sorting-quick'!$G$5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'Sorting-quick'!$E$6:$F$14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'Sorting-quick'!$G$6:$G$14</c:f>
              <c:numCache>
                <c:formatCode>General</c:formatCode>
                <c:ptCount val="9"/>
                <c:pt idx="0">
                  <c:v>8.9499999999999993</c:v>
                </c:pt>
                <c:pt idx="1">
                  <c:v>19.100999999999999</c:v>
                </c:pt>
                <c:pt idx="2">
                  <c:v>20.7</c:v>
                </c:pt>
                <c:pt idx="3">
                  <c:v>25.893999999999998</c:v>
                </c:pt>
                <c:pt idx="4">
                  <c:v>45.033999999999999</c:v>
                </c:pt>
                <c:pt idx="5">
                  <c:v>46.146000000000001</c:v>
                </c:pt>
                <c:pt idx="6">
                  <c:v>55.808999999999997</c:v>
                </c:pt>
                <c:pt idx="7">
                  <c:v>90.147000000000006</c:v>
                </c:pt>
                <c:pt idx="8">
                  <c:v>91.811999999999998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5-4665-8244-3D117008146F}"/>
            </c:ext>
          </c:extLst>
        </c:ser>
        <c:ser>
          <c:idx val="1"/>
          <c:order val="1"/>
          <c:tx>
            <c:strRef>
              <c:f>'Sorting-quick'!$H$5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'Sorting-quick'!$E$6:$F$14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'Sorting-quick'!$H$6:$H$14</c:f>
              <c:numCache>
                <c:formatCode>General</c:formatCode>
                <c:ptCount val="9"/>
                <c:pt idx="0">
                  <c:v>0.85499999999999998</c:v>
                </c:pt>
                <c:pt idx="1">
                  <c:v>1.397</c:v>
                </c:pt>
                <c:pt idx="2">
                  <c:v>1.466</c:v>
                </c:pt>
                <c:pt idx="3">
                  <c:v>2.161</c:v>
                </c:pt>
                <c:pt idx="4">
                  <c:v>3.2189999999999999</c:v>
                </c:pt>
                <c:pt idx="5">
                  <c:v>3.278</c:v>
                </c:pt>
                <c:pt idx="6">
                  <c:v>4.2409999999999997</c:v>
                </c:pt>
                <c:pt idx="7">
                  <c:v>6.2750000000000004</c:v>
                </c:pt>
                <c:pt idx="8">
                  <c:v>6.2220000000000004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5-4665-8244-3D11700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'Sorting-quick'!$J$5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'Sorting-quick'!$E$6:$F$14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'Sorting-quick'!$J$6:$J$14</c:f>
              <c:numCache>
                <c:formatCode>0.00</c:formatCode>
                <c:ptCount val="9"/>
                <c:pt idx="0">
                  <c:v>11.387921022067363</c:v>
                </c:pt>
                <c:pt idx="1">
                  <c:v>13.887533875338752</c:v>
                </c:pt>
                <c:pt idx="2">
                  <c:v>14.172634271099744</c:v>
                </c:pt>
                <c:pt idx="3">
                  <c:v>13.214790390956193</c:v>
                </c:pt>
                <c:pt idx="4">
                  <c:v>14.966811414392058</c:v>
                </c:pt>
                <c:pt idx="5">
                  <c:v>15.212065250846413</c:v>
                </c:pt>
                <c:pt idx="6">
                  <c:v>14.667806546165117</c:v>
                </c:pt>
                <c:pt idx="7">
                  <c:v>16.142976728612091</c:v>
                </c:pt>
                <c:pt idx="8">
                  <c:v>16.303675370031598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5-4665-8244-3D11700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'Sorting-quick'!$I$5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'Sorting-quick'!$E$6:$F$14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'Sorting-quick'!$I$6:$I$14</c:f>
              <c:numCache>
                <c:formatCode>General</c:formatCode>
                <c:ptCount val="9"/>
                <c:pt idx="0">
                  <c:v>0.86099999999999999</c:v>
                </c:pt>
                <c:pt idx="1">
                  <c:v>1.476</c:v>
                </c:pt>
                <c:pt idx="2">
                  <c:v>1.5640000000000001</c:v>
                </c:pt>
                <c:pt idx="3">
                  <c:v>2.1230000000000002</c:v>
                </c:pt>
                <c:pt idx="4">
                  <c:v>3.2240000000000002</c:v>
                </c:pt>
                <c:pt idx="5">
                  <c:v>3.2490000000000001</c:v>
                </c:pt>
                <c:pt idx="6">
                  <c:v>4.0940000000000003</c:v>
                </c:pt>
                <c:pt idx="7">
                  <c:v>5.9729999999999999</c:v>
                </c:pt>
                <c:pt idx="8">
                  <c:v>6.0129999999999999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5-4665-8244-3D11700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FANNKUCH - REDUX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'Fannkuch-redux'!$G$5</c:f>
              <c:strCache>
                <c:ptCount val="1"/>
                <c:pt idx="0">
                  <c:v>CPU 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'Fannkuch-redux'!$E$6:$F$14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'Fannkuch-redux'!$G$6:$G$14</c:f>
              <c:numCache>
                <c:formatCode>0</c:formatCode>
                <c:ptCount val="9"/>
                <c:pt idx="0">
                  <c:v>14.218999999999999</c:v>
                </c:pt>
                <c:pt idx="1">
                  <c:v>46.963000000000001</c:v>
                </c:pt>
                <c:pt idx="2">
                  <c:v>52.784999999999997</c:v>
                </c:pt>
                <c:pt idx="3">
                  <c:v>151.86000000000001</c:v>
                </c:pt>
                <c:pt idx="4">
                  <c:v>580.75800000000004</c:v>
                </c:pt>
                <c:pt idx="5">
                  <c:v>666.81799999999998</c:v>
                </c:pt>
                <c:pt idx="6">
                  <c:v>1413.373</c:v>
                </c:pt>
                <c:pt idx="7">
                  <c:v>2949.78</c:v>
                </c:pt>
                <c:pt idx="8">
                  <c:v>2927.3919999999998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0-4CE5-8A71-532F790EF895}"/>
            </c:ext>
          </c:extLst>
        </c:ser>
        <c:ser>
          <c:idx val="1"/>
          <c:order val="1"/>
          <c:tx>
            <c:strRef>
              <c:f>'Fannkuch-redux'!$H$5</c:f>
              <c:strCache>
                <c:ptCount val="1"/>
                <c:pt idx="0">
                  <c:v>DRAM ENERGY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'Fannkuch-redux'!$E$6:$F$14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'Fannkuch-redux'!$H$6:$H$14</c:f>
              <c:numCache>
                <c:formatCode>0</c:formatCode>
                <c:ptCount val="9"/>
                <c:pt idx="0">
                  <c:v>0.28699999999999998</c:v>
                </c:pt>
                <c:pt idx="1">
                  <c:v>1.63</c:v>
                </c:pt>
                <c:pt idx="2">
                  <c:v>1.877</c:v>
                </c:pt>
                <c:pt idx="3">
                  <c:v>2.9740000000000002</c:v>
                </c:pt>
                <c:pt idx="4">
                  <c:v>18.106000000000002</c:v>
                </c:pt>
                <c:pt idx="5">
                  <c:v>20.97</c:v>
                </c:pt>
                <c:pt idx="6">
                  <c:v>27.45</c:v>
                </c:pt>
                <c:pt idx="7">
                  <c:v>64.043000000000006</c:v>
                </c:pt>
                <c:pt idx="8">
                  <c:v>62.093000000000004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0-4CE5-8A71-532F790E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'Fannkuch-redux'!$J$5</c:f>
              <c:strCache>
                <c:ptCount val="1"/>
                <c:pt idx="0">
                  <c:v>RATIO (JOULES/SECOND)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1.7628205128205128E-2"/>
                  <c:y val="-9.4476201811917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4F-40D2-ADBF-B31DD3A5F479}"/>
                </c:ext>
              </c:extLst>
            </c:dLbl>
            <c:dLbl>
              <c:idx val="4"/>
              <c:layout>
                <c:manualLayout>
                  <c:x val="-9.6153846153846749E-3"/>
                  <c:y val="-4.266667178602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4F-40D2-ADBF-B31DD3A5F479}"/>
                </c:ext>
              </c:extLst>
            </c:dLbl>
            <c:dLbl>
              <c:idx val="5"/>
              <c:layout>
                <c:manualLayout>
                  <c:x val="-9.6153846153846159E-3"/>
                  <c:y val="-3.3523813546164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4F-40D2-ADBF-B31DD3A5F479}"/>
                </c:ext>
              </c:extLst>
            </c:dLbl>
            <c:dLbl>
              <c:idx val="6"/>
              <c:layout>
                <c:manualLayout>
                  <c:x val="-1.2820512820512938E-2"/>
                  <c:y val="-4.266667178602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4F-40D2-ADBF-B31DD3A5F479}"/>
                </c:ext>
              </c:extLst>
            </c:dLbl>
            <c:dLbl>
              <c:idx val="7"/>
              <c:layout>
                <c:manualLayout>
                  <c:x val="-9.6153846153846159E-3"/>
                  <c:y val="-4.5714291199315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4F-40D2-ADBF-B31DD3A5F479}"/>
                </c:ext>
              </c:extLst>
            </c:dLbl>
            <c:dLbl>
              <c:idx val="8"/>
              <c:layout>
                <c:manualLayout>
                  <c:x val="-9.615384615384498E-3"/>
                  <c:y val="-4.8761910612602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4F-40D2-ADBF-B31DD3A5F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'Fannkuch-redux'!$E$6:$F$14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'Fannkuch-redux'!$J$6:$J$14</c:f>
              <c:numCache>
                <c:formatCode>0.00</c:formatCode>
                <c:ptCount val="9"/>
                <c:pt idx="0">
                  <c:v>28.49901768172888</c:v>
                </c:pt>
                <c:pt idx="1">
                  <c:v>15.123871770930595</c:v>
                </c:pt>
                <c:pt idx="2">
                  <c:v>14.503051207216767</c:v>
                </c:pt>
                <c:pt idx="3">
                  <c:v>23.395889996977939</c:v>
                </c:pt>
                <c:pt idx="4">
                  <c:v>15.189570334297164</c:v>
                </c:pt>
                <c:pt idx="5">
                  <c:v>15.174248775537219</c:v>
                </c:pt>
                <c:pt idx="6">
                  <c:v>14.882843891706521</c:v>
                </c:pt>
                <c:pt idx="7">
                  <c:v>14.398779806125814</c:v>
                </c:pt>
                <c:pt idx="8">
                  <c:v>14.399800583798156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0-4CE5-8A71-532F790E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'Fannkuch-redux'!$I$5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'Fannkuch-redux'!$E$6:$F$14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'Fannkuch-redux'!$I$6:$I$14</c:f>
              <c:numCache>
                <c:formatCode>General</c:formatCode>
                <c:ptCount val="9"/>
                <c:pt idx="0">
                  <c:v>0.50900000000000001</c:v>
                </c:pt>
                <c:pt idx="1">
                  <c:v>3.2130000000000001</c:v>
                </c:pt>
                <c:pt idx="2">
                  <c:v>3.7690000000000001</c:v>
                </c:pt>
                <c:pt idx="3">
                  <c:v>6.6180000000000003</c:v>
                </c:pt>
                <c:pt idx="4">
                  <c:v>39.426000000000002</c:v>
                </c:pt>
                <c:pt idx="5">
                  <c:v>45.326000000000001</c:v>
                </c:pt>
                <c:pt idx="6">
                  <c:v>96.811000000000007</c:v>
                </c:pt>
                <c:pt idx="7">
                  <c:v>209.31100000000001</c:v>
                </c:pt>
                <c:pt idx="8">
                  <c:v>207.60599999999999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60-4CE5-8A71-532F790E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CAESER-CIPHER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'Caesar-Cipher'!$G$5</c:f>
              <c:strCache>
                <c:ptCount val="1"/>
                <c:pt idx="0">
                  <c:v>CPU 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'Caesar-Cipher'!$E$6:$F$14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LARGE</c:v>
                  </c:pt>
                  <c:pt idx="3">
                    <c:v>MEDIUM</c:v>
                  </c:pt>
                  <c:pt idx="6">
                    <c:v>SMALL</c:v>
                  </c:pt>
                </c:lvl>
              </c:multiLvlStrCache>
            </c:multiLvlStrRef>
          </c:cat>
          <c:val>
            <c:numRef>
              <c:f>'Caesar-Cipher'!$G$6:$G$14</c:f>
              <c:numCache>
                <c:formatCode>0</c:formatCode>
                <c:ptCount val="9"/>
                <c:pt idx="0">
                  <c:v>20.341999999999999</c:v>
                </c:pt>
                <c:pt idx="1">
                  <c:v>35.909999999999997</c:v>
                </c:pt>
                <c:pt idx="2">
                  <c:v>35.65</c:v>
                </c:pt>
                <c:pt idx="3">
                  <c:v>9.7799999999999994</c:v>
                </c:pt>
                <c:pt idx="4">
                  <c:v>19.899999999999999</c:v>
                </c:pt>
                <c:pt idx="5">
                  <c:v>19.649999999999999</c:v>
                </c:pt>
                <c:pt idx="6">
                  <c:v>2.3220000000000001</c:v>
                </c:pt>
                <c:pt idx="7">
                  <c:v>8.2379999999999995</c:v>
                </c:pt>
                <c:pt idx="8">
                  <c:v>7.9610000000000003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8-4B04-8353-A9BB30E71C52}"/>
            </c:ext>
          </c:extLst>
        </c:ser>
        <c:ser>
          <c:idx val="1"/>
          <c:order val="1"/>
          <c:tx>
            <c:strRef>
              <c:f>'Caesar-Cipher'!$H$5</c:f>
              <c:strCache>
                <c:ptCount val="1"/>
                <c:pt idx="0">
                  <c:v>DRAM ENERGY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'Caesar-Cipher'!$E$6:$F$14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LARGE</c:v>
                  </c:pt>
                  <c:pt idx="3">
                    <c:v>MEDIUM</c:v>
                  </c:pt>
                  <c:pt idx="6">
                    <c:v>SMALL</c:v>
                  </c:pt>
                </c:lvl>
              </c:multiLvlStrCache>
            </c:multiLvlStrRef>
          </c:cat>
          <c:val>
            <c:numRef>
              <c:f>'Caesar-Cipher'!$H$6:$H$14</c:f>
              <c:numCache>
                <c:formatCode>0</c:formatCode>
                <c:ptCount val="9"/>
                <c:pt idx="0">
                  <c:v>2.145</c:v>
                </c:pt>
                <c:pt idx="1">
                  <c:v>3.02</c:v>
                </c:pt>
                <c:pt idx="2">
                  <c:v>2.98</c:v>
                </c:pt>
                <c:pt idx="3">
                  <c:v>1.01</c:v>
                </c:pt>
                <c:pt idx="4">
                  <c:v>1.65</c:v>
                </c:pt>
                <c:pt idx="5">
                  <c:v>1.65</c:v>
                </c:pt>
                <c:pt idx="6">
                  <c:v>0.28499999999999998</c:v>
                </c:pt>
                <c:pt idx="7">
                  <c:v>0.54900000000000004</c:v>
                </c:pt>
                <c:pt idx="8">
                  <c:v>0.53500000000000003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8-4B04-8353-A9BB30E7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'Caesar-Cipher'!$J$5</c:f>
              <c:strCache>
                <c:ptCount val="1"/>
                <c:pt idx="0">
                  <c:v>RATIO (JOULES/SECOND)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0"/>
                  <c:y val="3.6341567814343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55-C24D-997F-EBAACF8489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'Caesar-Cipher'!$E$6:$F$14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LARGE</c:v>
                  </c:pt>
                  <c:pt idx="3">
                    <c:v>MEDIUM</c:v>
                  </c:pt>
                  <c:pt idx="6">
                    <c:v>SMALL</c:v>
                  </c:pt>
                </c:lvl>
              </c:multiLvlStrCache>
            </c:multiLvlStrRef>
          </c:xVal>
          <c:yVal>
            <c:numRef>
              <c:f>'Caesar-Cipher'!$J$6:$J$14</c:f>
              <c:numCache>
                <c:formatCode>0.00</c:formatCode>
                <c:ptCount val="9"/>
                <c:pt idx="0">
                  <c:v>11.311368209255532</c:v>
                </c:pt>
                <c:pt idx="1">
                  <c:v>13.564459930313589</c:v>
                </c:pt>
                <c:pt idx="2">
                  <c:v>13.602112676056336</c:v>
                </c:pt>
                <c:pt idx="3">
                  <c:v>10.475728155339805</c:v>
                </c:pt>
                <c:pt idx="4">
                  <c:v>12.904191616766466</c:v>
                </c:pt>
                <c:pt idx="5">
                  <c:v>12.762133013780705</c:v>
                </c:pt>
                <c:pt idx="6">
                  <c:v>8.7190635451505027</c:v>
                </c:pt>
                <c:pt idx="7">
                  <c:v>13.154191616766465</c:v>
                </c:pt>
                <c:pt idx="8">
                  <c:v>12.718562874251496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E8-4B04-8353-A9BB30E7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'Caesar-Cipher'!$I$5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'Caesar-Cipher'!$E$6:$F$14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LARGE</c:v>
                  </c:pt>
                  <c:pt idx="3">
                    <c:v>MEDIUM</c:v>
                  </c:pt>
                  <c:pt idx="6">
                    <c:v>SMALL</c:v>
                  </c:pt>
                </c:lvl>
              </c:multiLvlStrCache>
            </c:multiLvlStrRef>
          </c:xVal>
          <c:yVal>
            <c:numRef>
              <c:f>'Caesar-Cipher'!$I$6:$I$14</c:f>
              <c:numCache>
                <c:formatCode>0.00</c:formatCode>
                <c:ptCount val="9"/>
                <c:pt idx="0">
                  <c:v>1.988</c:v>
                </c:pt>
                <c:pt idx="1">
                  <c:v>2.87</c:v>
                </c:pt>
                <c:pt idx="2">
                  <c:v>2.84</c:v>
                </c:pt>
                <c:pt idx="3">
                  <c:v>1.03</c:v>
                </c:pt>
                <c:pt idx="4">
                  <c:v>1.67</c:v>
                </c:pt>
                <c:pt idx="5">
                  <c:v>1.669</c:v>
                </c:pt>
                <c:pt idx="6">
                  <c:v>0.29899999999999999</c:v>
                </c:pt>
                <c:pt idx="7">
                  <c:v>0.66800000000000004</c:v>
                </c:pt>
                <c:pt idx="8">
                  <c:v>0.66800000000000004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E8-4B04-8353-A9BB30E7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NATURAL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'Sorting-natural'!$G$5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'Sorting-natural'!$E$6:$F$14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'Sorting-natural'!$G$6:$G$14</c:f>
              <c:numCache>
                <c:formatCode>General</c:formatCode>
                <c:ptCount val="9"/>
                <c:pt idx="0">
                  <c:v>58.625</c:v>
                </c:pt>
                <c:pt idx="1">
                  <c:v>147.804</c:v>
                </c:pt>
                <c:pt idx="2">
                  <c:v>156.23500000000001</c:v>
                </c:pt>
                <c:pt idx="3">
                  <c:v>124.589</c:v>
                </c:pt>
                <c:pt idx="4">
                  <c:v>251.16</c:v>
                </c:pt>
                <c:pt idx="5">
                  <c:v>259.25400000000002</c:v>
                </c:pt>
                <c:pt idx="6">
                  <c:v>260.12599999999998</c:v>
                </c:pt>
                <c:pt idx="7">
                  <c:v>470.19099999999997</c:v>
                </c:pt>
                <c:pt idx="8">
                  <c:v>481.76400000000001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4EE-8A17-2C13279B2524}"/>
            </c:ext>
          </c:extLst>
        </c:ser>
        <c:ser>
          <c:idx val="1"/>
          <c:order val="1"/>
          <c:tx>
            <c:strRef>
              <c:f>'Sorting-natural'!$H$5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'Sorting-natural'!$E$6:$F$14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'Sorting-natural'!$H$6:$H$14</c:f>
              <c:numCache>
                <c:formatCode>General</c:formatCode>
                <c:ptCount val="9"/>
                <c:pt idx="0">
                  <c:v>4.7560000000000002</c:v>
                </c:pt>
                <c:pt idx="1">
                  <c:v>7.36</c:v>
                </c:pt>
                <c:pt idx="2">
                  <c:v>7.82</c:v>
                </c:pt>
                <c:pt idx="3">
                  <c:v>9.7460000000000004</c:v>
                </c:pt>
                <c:pt idx="4">
                  <c:v>14.916</c:v>
                </c:pt>
                <c:pt idx="5">
                  <c:v>15.47</c:v>
                </c:pt>
                <c:pt idx="6">
                  <c:v>19.632999999999999</c:v>
                </c:pt>
                <c:pt idx="7">
                  <c:v>31.100999999999999</c:v>
                </c:pt>
                <c:pt idx="8">
                  <c:v>31.902000000000001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44EE-8A17-2C13279B2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'Sorting-natural'!$J$5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3.2180209171359612E-3"/>
                  <c:y val="3.703122334736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92-44EE-8A17-2C13279B2524}"/>
                </c:ext>
              </c:extLst>
            </c:dLbl>
            <c:dLbl>
              <c:idx val="6"/>
              <c:layout>
                <c:manualLayout>
                  <c:x val="-1.2442718594206295E-2"/>
                  <c:y val="-3.7031223347360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92-44EE-8A17-2C13279B2524}"/>
                </c:ext>
              </c:extLst>
            </c:dLbl>
            <c:dLbl>
              <c:idx val="7"/>
              <c:layout>
                <c:manualLayout>
                  <c:x val="-1.3943520835628541E-3"/>
                  <c:y val="-3.3945288068413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2-44EE-8A17-2C13279B25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'Sorting-natural'!$E$6:$F$14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'Sorting-natural'!$J$6:$J$14</c:f>
              <c:numCache>
                <c:formatCode>0.00</c:formatCode>
                <c:ptCount val="9"/>
                <c:pt idx="0">
                  <c:v>14.637644341801385</c:v>
                </c:pt>
                <c:pt idx="1">
                  <c:v>22.383727639930758</c:v>
                </c:pt>
                <c:pt idx="2">
                  <c:v>21.885672358591247</c:v>
                </c:pt>
                <c:pt idx="3">
                  <c:v>14.937729345046147</c:v>
                </c:pt>
                <c:pt idx="4">
                  <c:v>18.287010309278351</c:v>
                </c:pt>
                <c:pt idx="5">
                  <c:v>18.257725792516784</c:v>
                </c:pt>
                <c:pt idx="6">
                  <c:v>15.381515284803166</c:v>
                </c:pt>
                <c:pt idx="7">
                  <c:v>16.606221221055421</c:v>
                </c:pt>
                <c:pt idx="8">
                  <c:v>16.301682005712472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92-44EE-8A17-2C13279B2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'Sorting-natural'!$I$5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'Sorting-natural'!$E$6:$F$14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'Sorting-natural'!$I$6:$I$14</c:f>
              <c:numCache>
                <c:formatCode>General</c:formatCode>
                <c:ptCount val="9"/>
                <c:pt idx="0">
                  <c:v>4.33</c:v>
                </c:pt>
                <c:pt idx="1">
                  <c:v>6.9320000000000004</c:v>
                </c:pt>
                <c:pt idx="2">
                  <c:v>7.4960000000000004</c:v>
                </c:pt>
                <c:pt idx="3">
                  <c:v>8.9930000000000003</c:v>
                </c:pt>
                <c:pt idx="4">
                  <c:v>14.55</c:v>
                </c:pt>
                <c:pt idx="5">
                  <c:v>15.047000000000001</c:v>
                </c:pt>
                <c:pt idx="6">
                  <c:v>18.187999999999999</c:v>
                </c:pt>
                <c:pt idx="7">
                  <c:v>30.187000000000001</c:v>
                </c:pt>
                <c:pt idx="8">
                  <c:v>31.51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92-44EE-8A17-2C13279B2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MERGE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'Sorting-merge'!$G$5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'Sorting-merge'!$E$6:$F$14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'Sorting-merge'!$G$6:$G$14</c:f>
              <c:numCache>
                <c:formatCode>General</c:formatCode>
                <c:ptCount val="9"/>
                <c:pt idx="0">
                  <c:v>9.1389999999999993</c:v>
                </c:pt>
                <c:pt idx="1">
                  <c:v>19.588000000000001</c:v>
                </c:pt>
                <c:pt idx="2">
                  <c:v>20.911000000000001</c:v>
                </c:pt>
                <c:pt idx="3">
                  <c:v>26.081</c:v>
                </c:pt>
                <c:pt idx="4">
                  <c:v>45.673999999999999</c:v>
                </c:pt>
                <c:pt idx="5">
                  <c:v>47.366999999999997</c:v>
                </c:pt>
                <c:pt idx="6">
                  <c:v>56.042000000000002</c:v>
                </c:pt>
                <c:pt idx="7">
                  <c:v>90.912999999999997</c:v>
                </c:pt>
                <c:pt idx="8">
                  <c:v>92.869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B-4126-935B-E9B41A42B505}"/>
            </c:ext>
          </c:extLst>
        </c:ser>
        <c:ser>
          <c:idx val="1"/>
          <c:order val="1"/>
          <c:tx>
            <c:strRef>
              <c:f>'Sorting-merge'!$H$5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'Sorting-merge'!$E$6:$F$14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'Sorting-merge'!$H$6:$H$14</c:f>
              <c:numCache>
                <c:formatCode>General</c:formatCode>
                <c:ptCount val="9"/>
                <c:pt idx="0">
                  <c:v>0.85899999999999999</c:v>
                </c:pt>
                <c:pt idx="1">
                  <c:v>1.3779999999999999</c:v>
                </c:pt>
                <c:pt idx="2">
                  <c:v>1.421</c:v>
                </c:pt>
                <c:pt idx="3">
                  <c:v>2.145</c:v>
                </c:pt>
                <c:pt idx="4">
                  <c:v>3.2320000000000002</c:v>
                </c:pt>
                <c:pt idx="5">
                  <c:v>3.298</c:v>
                </c:pt>
                <c:pt idx="6">
                  <c:v>4.2649999999999997</c:v>
                </c:pt>
                <c:pt idx="7">
                  <c:v>6.1870000000000003</c:v>
                </c:pt>
                <c:pt idx="8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B-4126-935B-E9B41A42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'Sorting-merge'!$J$5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6"/>
              <c:layout>
                <c:manualLayout>
                  <c:x val="-1.4795956995760263E-2"/>
                  <c:y val="-6.0952388265753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1B-4126-935B-E9B41A42B5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'Sorting-merge'!$E$6:$F$14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'Sorting-merge'!$J$6:$J$14</c:f>
              <c:numCache>
                <c:formatCode>0.00</c:formatCode>
                <c:ptCount val="9"/>
                <c:pt idx="0">
                  <c:v>11.558381502890173</c:v>
                </c:pt>
                <c:pt idx="1">
                  <c:v>14.175794455713319</c:v>
                </c:pt>
                <c:pt idx="2">
                  <c:v>14.529603122966821</c:v>
                </c:pt>
                <c:pt idx="3">
                  <c:v>13.37091425864519</c:v>
                </c:pt>
                <c:pt idx="4">
                  <c:v>15.122448979591837</c:v>
                </c:pt>
                <c:pt idx="5">
                  <c:v>15.385666565441845</c:v>
                </c:pt>
                <c:pt idx="6">
                  <c:v>14.648287588049552</c:v>
                </c:pt>
                <c:pt idx="7">
                  <c:v>16.180636560573237</c:v>
                </c:pt>
                <c:pt idx="8">
                  <c:v>16.38284864507601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B-4126-935B-E9B41A42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'Sorting-merge'!$I$5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'Sorting-merge'!$E$6:$F$14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'Sorting-merge'!$I$6:$I$14</c:f>
              <c:numCache>
                <c:formatCode>General</c:formatCode>
                <c:ptCount val="9"/>
                <c:pt idx="0">
                  <c:v>0.86499999999999999</c:v>
                </c:pt>
                <c:pt idx="1">
                  <c:v>1.4790000000000001</c:v>
                </c:pt>
                <c:pt idx="2">
                  <c:v>1.5369999999999999</c:v>
                </c:pt>
                <c:pt idx="3">
                  <c:v>2.1110000000000002</c:v>
                </c:pt>
                <c:pt idx="4">
                  <c:v>3.234</c:v>
                </c:pt>
                <c:pt idx="5">
                  <c:v>3.2930000000000001</c:v>
                </c:pt>
                <c:pt idx="6">
                  <c:v>4.117</c:v>
                </c:pt>
                <c:pt idx="7">
                  <c:v>6.0010000000000003</c:v>
                </c:pt>
                <c:pt idx="8">
                  <c:v>6.0519999999999996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B-4126-935B-E9B41A42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LEXICOGRAPHICALLY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'Sorting-lexicographically'!$G$5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'Sorting-lexicographically'!$E$6:$F$14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'Sorting-lexicographically'!$G$6:$G$14</c:f>
              <c:numCache>
                <c:formatCode>General</c:formatCode>
                <c:ptCount val="9"/>
                <c:pt idx="0">
                  <c:v>69.849000000000004</c:v>
                </c:pt>
                <c:pt idx="1">
                  <c:v>128.179</c:v>
                </c:pt>
                <c:pt idx="2">
                  <c:v>137.226</c:v>
                </c:pt>
                <c:pt idx="3">
                  <c:v>289.25299999999999</c:v>
                </c:pt>
                <c:pt idx="4">
                  <c:v>473.79599999999999</c:v>
                </c:pt>
                <c:pt idx="5">
                  <c:v>496.73</c:v>
                </c:pt>
                <c:pt idx="6">
                  <c:v>444.77</c:v>
                </c:pt>
                <c:pt idx="7">
                  <c:v>751.173</c:v>
                </c:pt>
                <c:pt idx="8">
                  <c:v>787.745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1-41B7-8C31-C7606C1AECA4}"/>
            </c:ext>
          </c:extLst>
        </c:ser>
        <c:ser>
          <c:idx val="1"/>
          <c:order val="1"/>
          <c:tx>
            <c:strRef>
              <c:f>'Sorting-lexicographically'!$H$5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'Sorting-lexicographically'!$E$6:$F$14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'Sorting-lexicographically'!$H$6:$H$14</c:f>
              <c:numCache>
                <c:formatCode>General</c:formatCode>
                <c:ptCount val="9"/>
                <c:pt idx="0">
                  <c:v>5.3559999999999999</c:v>
                </c:pt>
                <c:pt idx="1">
                  <c:v>7.8</c:v>
                </c:pt>
                <c:pt idx="2">
                  <c:v>8.1639999999999997</c:v>
                </c:pt>
                <c:pt idx="3">
                  <c:v>19.821000000000002</c:v>
                </c:pt>
                <c:pt idx="4">
                  <c:v>23.66</c:v>
                </c:pt>
                <c:pt idx="5">
                  <c:v>25.484000000000002</c:v>
                </c:pt>
                <c:pt idx="6">
                  <c:v>31.643000000000001</c:v>
                </c:pt>
                <c:pt idx="7">
                  <c:v>49.67</c:v>
                </c:pt>
                <c:pt idx="8">
                  <c:v>50.759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1-41B7-8C31-C7606C1A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'Sorting-lexicographically'!$J$5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5904961565338921E-3"/>
                  <c:y val="-4.571429119931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91-41B7-8C31-C7606C1AECA4}"/>
                </c:ext>
              </c:extLst>
            </c:dLbl>
            <c:dLbl>
              <c:idx val="1"/>
              <c:layout>
                <c:manualLayout>
                  <c:x val="0"/>
                  <c:y val="-5.1809530025890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91-41B7-8C31-C7606C1AECA4}"/>
                </c:ext>
              </c:extLst>
            </c:dLbl>
            <c:dLbl>
              <c:idx val="2"/>
              <c:layout>
                <c:manualLayout>
                  <c:x val="-1.397624039133473E-3"/>
                  <c:y val="-3.6571432959452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91-41B7-8C31-C7606C1AECA4}"/>
                </c:ext>
              </c:extLst>
            </c:dLbl>
            <c:dLbl>
              <c:idx val="3"/>
              <c:layout>
                <c:manualLayout>
                  <c:x val="-6.9881201956673144E-3"/>
                  <c:y val="-3.0476194132876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91-41B7-8C31-C7606C1AECA4}"/>
                </c:ext>
              </c:extLst>
            </c:dLbl>
            <c:dLbl>
              <c:idx val="4"/>
              <c:layout>
                <c:manualLayout>
                  <c:x val="-5.5904961565338921E-3"/>
                  <c:y val="-3.6571432959452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91-41B7-8C31-C7606C1AECA4}"/>
                </c:ext>
              </c:extLst>
            </c:dLbl>
            <c:dLbl>
              <c:idx val="5"/>
              <c:layout>
                <c:manualLayout>
                  <c:x val="-5.5904961565338921E-3"/>
                  <c:y val="-3.3523813546164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91-41B7-8C31-C7606C1AECA4}"/>
                </c:ext>
              </c:extLst>
            </c:dLbl>
            <c:dLbl>
              <c:idx val="6"/>
              <c:layout>
                <c:manualLayout>
                  <c:x val="-2.7952480782669461E-3"/>
                  <c:y val="-1.5238097066438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91-41B7-8C31-C7606C1AECA4}"/>
                </c:ext>
              </c:extLst>
            </c:dLbl>
            <c:dLbl>
              <c:idx val="7"/>
              <c:layout>
                <c:manualLayout>
                  <c:x val="-2.7952480782670488E-3"/>
                  <c:y val="-3.0476194132876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91-41B7-8C31-C7606C1AECA4}"/>
                </c:ext>
              </c:extLst>
            </c:dLbl>
            <c:dLbl>
              <c:idx val="8"/>
              <c:layout>
                <c:manualLayout>
                  <c:x val="-4.1928721174005219E-3"/>
                  <c:y val="-2.7428574719589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91-41B7-8C31-C7606C1AE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'Sorting-lexicographically'!$E$6:$F$14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'Sorting-lexicographically'!$J$6:$J$14</c:f>
              <c:numCache>
                <c:formatCode>0.00</c:formatCode>
                <c:ptCount val="9"/>
                <c:pt idx="0">
                  <c:v>15.263852242744065</c:v>
                </c:pt>
                <c:pt idx="1">
                  <c:v>16.508316134514995</c:v>
                </c:pt>
                <c:pt idx="2">
                  <c:v>16.525346669697658</c:v>
                </c:pt>
                <c:pt idx="3">
                  <c:v>16.948563281421364</c:v>
                </c:pt>
                <c:pt idx="4">
                  <c:v>16.042310297010545</c:v>
                </c:pt>
                <c:pt idx="5">
                  <c:v>15.875661214811215</c:v>
                </c:pt>
                <c:pt idx="6">
                  <c:v>16.103738507301244</c:v>
                </c:pt>
                <c:pt idx="7">
                  <c:v>15.364189241040593</c:v>
                </c:pt>
                <c:pt idx="8">
                  <c:v>15.309828552648396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91-41B7-8C31-C7606C1A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'Sorting-lexicographically'!$I$5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'Sorting-lexicographically'!$E$6:$F$14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'Sorting-lexicographically'!$I$6:$I$14</c:f>
              <c:numCache>
                <c:formatCode>General</c:formatCode>
                <c:ptCount val="9"/>
                <c:pt idx="0">
                  <c:v>4.9269999999999996</c:v>
                </c:pt>
                <c:pt idx="1">
                  <c:v>8.2370000000000001</c:v>
                </c:pt>
                <c:pt idx="2">
                  <c:v>8.798</c:v>
                </c:pt>
                <c:pt idx="3">
                  <c:v>18.236000000000001</c:v>
                </c:pt>
                <c:pt idx="4">
                  <c:v>31.009</c:v>
                </c:pt>
                <c:pt idx="5">
                  <c:v>32.893999999999998</c:v>
                </c:pt>
                <c:pt idx="6">
                  <c:v>29.584</c:v>
                </c:pt>
                <c:pt idx="7">
                  <c:v>52.124000000000002</c:v>
                </c:pt>
                <c:pt idx="8">
                  <c:v>54.768999999999998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91-41B7-8C31-C7606C1A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IDENTIFIERS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'Sorting-identifiers'!$G$5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'Sorting-identifiers'!$E$6:$F$14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'Sorting-identifiers'!$G$6:$G$14</c:f>
              <c:numCache>
                <c:formatCode>General</c:formatCode>
                <c:ptCount val="9"/>
                <c:pt idx="0">
                  <c:v>3.6349999999999998</c:v>
                </c:pt>
                <c:pt idx="1">
                  <c:v>17.937000000000001</c:v>
                </c:pt>
                <c:pt idx="2">
                  <c:v>20.637</c:v>
                </c:pt>
                <c:pt idx="3">
                  <c:v>10.295999999999999</c:v>
                </c:pt>
                <c:pt idx="4">
                  <c:v>34.098999999999997</c:v>
                </c:pt>
                <c:pt idx="5">
                  <c:v>37.747999999999998</c:v>
                </c:pt>
                <c:pt idx="6">
                  <c:v>20.992000000000001</c:v>
                </c:pt>
                <c:pt idx="7">
                  <c:v>65.796000000000006</c:v>
                </c:pt>
                <c:pt idx="8">
                  <c:v>69.036000000000001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B-40A8-A68F-7B792F9B4757}"/>
            </c:ext>
          </c:extLst>
        </c:ser>
        <c:ser>
          <c:idx val="1"/>
          <c:order val="1"/>
          <c:tx>
            <c:strRef>
              <c:f>'Sorting-identifiers'!$H$5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'Sorting-identifiers'!$E$6:$F$14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'Sorting-identifiers'!$H$6:$H$14</c:f>
              <c:numCache>
                <c:formatCode>General</c:formatCode>
                <c:ptCount val="9"/>
                <c:pt idx="0">
                  <c:v>0.40799999999999997</c:v>
                </c:pt>
                <c:pt idx="1">
                  <c:v>1.0920000000000001</c:v>
                </c:pt>
                <c:pt idx="2">
                  <c:v>1.2270000000000001</c:v>
                </c:pt>
                <c:pt idx="3">
                  <c:v>1.081</c:v>
                </c:pt>
                <c:pt idx="4">
                  <c:v>2.0659999999999998</c:v>
                </c:pt>
                <c:pt idx="5">
                  <c:v>2.2440000000000002</c:v>
                </c:pt>
                <c:pt idx="6">
                  <c:v>2.137</c:v>
                </c:pt>
                <c:pt idx="7">
                  <c:v>4.0069999999999997</c:v>
                </c:pt>
                <c:pt idx="8">
                  <c:v>4.0709999999999997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B-40A8-A68F-7B792F9B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'Sorting-identifiers'!$J$5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0"/>
                  <c:y val="3.4273141976183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B-40A8-A68F-7B792F9B4757}"/>
                </c:ext>
              </c:extLst>
            </c:dLbl>
            <c:dLbl>
              <c:idx val="6"/>
              <c:layout>
                <c:manualLayout>
                  <c:x val="-1.3901901396988861E-3"/>
                  <c:y val="-5.1065226780222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7B-40A8-A68F-7B792F9B4757}"/>
                </c:ext>
              </c:extLst>
            </c:dLbl>
            <c:dLbl>
              <c:idx val="7"/>
              <c:layout>
                <c:manualLayout>
                  <c:x val="-1.6034019391568302E-3"/>
                  <c:y val="3.1157401796530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7B-40A8-A68F-7B792F9B47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'Sorting-identifiers'!$E$6:$F$14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'Sorting-identifiers'!$J$6:$J$14</c:f>
              <c:numCache>
                <c:formatCode>0.00</c:formatCode>
                <c:ptCount val="9"/>
                <c:pt idx="0">
                  <c:v>11.787172011661808</c:v>
                </c:pt>
                <c:pt idx="1">
                  <c:v>18.227011494252874</c:v>
                </c:pt>
                <c:pt idx="2">
                  <c:v>18.962705984388553</c:v>
                </c:pt>
                <c:pt idx="3">
                  <c:v>12.379760609357996</c:v>
                </c:pt>
                <c:pt idx="4">
                  <c:v>19.257188498402556</c:v>
                </c:pt>
                <c:pt idx="5">
                  <c:v>19.584720861900099</c:v>
                </c:pt>
                <c:pt idx="6">
                  <c:v>12.9501679731243</c:v>
                </c:pt>
                <c:pt idx="7">
                  <c:v>20.087194244604319</c:v>
                </c:pt>
                <c:pt idx="8">
                  <c:v>20.48963004484305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B-40A8-A68F-7B792F9B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'Sorting-identifiers'!$I$5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'Sorting-identifiers'!$E$6:$F$14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'Sorting-identifiers'!$I$6:$I$14</c:f>
              <c:numCache>
                <c:formatCode>General</c:formatCode>
                <c:ptCount val="9"/>
                <c:pt idx="0">
                  <c:v>0.34300000000000003</c:v>
                </c:pt>
                <c:pt idx="1">
                  <c:v>1.044</c:v>
                </c:pt>
                <c:pt idx="2">
                  <c:v>1.153</c:v>
                </c:pt>
                <c:pt idx="3">
                  <c:v>0.91900000000000004</c:v>
                </c:pt>
                <c:pt idx="4">
                  <c:v>1.8779999999999999</c:v>
                </c:pt>
                <c:pt idx="5">
                  <c:v>2.0419999999999998</c:v>
                </c:pt>
                <c:pt idx="6">
                  <c:v>1.786</c:v>
                </c:pt>
                <c:pt idx="7">
                  <c:v>3.4750000000000001</c:v>
                </c:pt>
                <c:pt idx="8">
                  <c:v>3.5680000000000001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B-40A8-A68F-7B792F9B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CIRCLE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'Sorting-circle'!$G$5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'Sorting-circle'!$E$6:$F$14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'Sorting-circle'!$G$6:$G$14</c:f>
              <c:numCache>
                <c:formatCode>General</c:formatCode>
                <c:ptCount val="9"/>
                <c:pt idx="0">
                  <c:v>6.1849999999999996</c:v>
                </c:pt>
                <c:pt idx="1">
                  <c:v>13.148</c:v>
                </c:pt>
                <c:pt idx="2">
                  <c:v>13.493</c:v>
                </c:pt>
                <c:pt idx="3">
                  <c:v>51.536000000000001</c:v>
                </c:pt>
                <c:pt idx="4">
                  <c:v>71.465999999999994</c:v>
                </c:pt>
                <c:pt idx="5">
                  <c:v>72.804000000000002</c:v>
                </c:pt>
                <c:pt idx="6">
                  <c:v>113.375</c:v>
                </c:pt>
                <c:pt idx="7">
                  <c:v>169.64099999999999</c:v>
                </c:pt>
                <c:pt idx="8">
                  <c:v>169.84200000000001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F-461B-BE63-38BEB5B9A912}"/>
            </c:ext>
          </c:extLst>
        </c:ser>
        <c:ser>
          <c:idx val="1"/>
          <c:order val="1"/>
          <c:tx>
            <c:strRef>
              <c:f>'Sorting-circle'!$H$5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'Sorting-circle'!$E$6:$F$14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'Sorting-circle'!$H$6:$H$14</c:f>
              <c:numCache>
                <c:formatCode>General</c:formatCode>
                <c:ptCount val="9"/>
                <c:pt idx="0">
                  <c:v>0.69</c:v>
                </c:pt>
                <c:pt idx="1">
                  <c:v>0.99399999999999999</c:v>
                </c:pt>
                <c:pt idx="2">
                  <c:v>0.98299999999999998</c:v>
                </c:pt>
                <c:pt idx="3">
                  <c:v>4.2510000000000003</c:v>
                </c:pt>
                <c:pt idx="4">
                  <c:v>5.5110000000000001</c:v>
                </c:pt>
                <c:pt idx="5">
                  <c:v>5.53</c:v>
                </c:pt>
                <c:pt idx="6">
                  <c:v>8.5939999999999994</c:v>
                </c:pt>
                <c:pt idx="7">
                  <c:v>11.907</c:v>
                </c:pt>
                <c:pt idx="8">
                  <c:v>11.911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F-461B-BE63-38BEB5B9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'Sorting-circle'!$J$5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736111111111111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30-4065-B5AB-6C9D153AADFA}"/>
                </c:ext>
              </c:extLst>
            </c:dLbl>
            <c:dLbl>
              <c:idx val="1"/>
              <c:layout>
                <c:manualLayout>
                  <c:x val="-3.1828336020049981E-17"/>
                  <c:y val="-4.4444444444444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30-4065-B5AB-6C9D153AADFA}"/>
                </c:ext>
              </c:extLst>
            </c:dLbl>
            <c:dLbl>
              <c:idx val="6"/>
              <c:layout>
                <c:manualLayout>
                  <c:x val="-1.3901901396988861E-3"/>
                  <c:y val="-4.2053716171948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FF-461B-BE63-38BEB5B9A912}"/>
                </c:ext>
              </c:extLst>
            </c:dLbl>
            <c:dLbl>
              <c:idx val="7"/>
              <c:layout>
                <c:manualLayout>
                  <c:x val="0"/>
                  <c:y val="-3.3042205563673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FF-461B-BE63-38BEB5B9A9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'Sorting-circle'!$E$6:$F$14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'Sorting-circle'!$J$6:$J$14</c:f>
              <c:numCache>
                <c:formatCode>0.00</c:formatCode>
                <c:ptCount val="9"/>
                <c:pt idx="0">
                  <c:v>9.9782293178519605</c:v>
                </c:pt>
                <c:pt idx="1">
                  <c:v>13.783625730994151</c:v>
                </c:pt>
                <c:pt idx="2">
                  <c:v>14.068027210884356</c:v>
                </c:pt>
                <c:pt idx="3">
                  <c:v>14.023881347410759</c:v>
                </c:pt>
                <c:pt idx="4">
                  <c:v>16.188643533123027</c:v>
                </c:pt>
                <c:pt idx="5">
                  <c:v>16.309389964605455</c:v>
                </c:pt>
                <c:pt idx="6">
                  <c:v>15.336225323777189</c:v>
                </c:pt>
                <c:pt idx="7">
                  <c:v>17.34314100114635</c:v>
                </c:pt>
                <c:pt idx="8">
                  <c:v>17.291694415374373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F-461B-BE63-38BEB5B9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'Sorting-circle'!$I$5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'Sorting-circle'!$E$6:$F$14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'Sorting-circle'!$I$6:$I$14</c:f>
              <c:numCache>
                <c:formatCode>General</c:formatCode>
                <c:ptCount val="9"/>
                <c:pt idx="0">
                  <c:v>0.68899999999999995</c:v>
                </c:pt>
                <c:pt idx="1">
                  <c:v>1.026</c:v>
                </c:pt>
                <c:pt idx="2">
                  <c:v>1.0289999999999999</c:v>
                </c:pt>
                <c:pt idx="3">
                  <c:v>3.9780000000000002</c:v>
                </c:pt>
                <c:pt idx="4">
                  <c:v>4.7549999999999999</c:v>
                </c:pt>
                <c:pt idx="5">
                  <c:v>4.8029999999999999</c:v>
                </c:pt>
                <c:pt idx="6">
                  <c:v>7.9530000000000003</c:v>
                </c:pt>
                <c:pt idx="7">
                  <c:v>10.468</c:v>
                </c:pt>
                <c:pt idx="8">
                  <c:v>10.510999999999999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FF-461B-BE63-38BEB5B9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BEAD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'Sorting-bead'!$G$5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'Sorting-bead'!$E$6:$F$14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'Sorting-bead'!$G$6:$G$14</c:f>
              <c:numCache>
                <c:formatCode>0.000</c:formatCode>
                <c:ptCount val="9"/>
                <c:pt idx="0">
                  <c:v>19.902999999999999</c:v>
                </c:pt>
                <c:pt idx="1">
                  <c:v>36.485999999999997</c:v>
                </c:pt>
                <c:pt idx="2">
                  <c:v>38.573999999999998</c:v>
                </c:pt>
                <c:pt idx="3">
                  <c:v>38.445999999999998</c:v>
                </c:pt>
                <c:pt idx="4">
                  <c:v>63.311</c:v>
                </c:pt>
                <c:pt idx="5">
                  <c:v>66.328000000000003</c:v>
                </c:pt>
                <c:pt idx="6">
                  <c:v>67.930999999999997</c:v>
                </c:pt>
                <c:pt idx="7">
                  <c:v>108.224</c:v>
                </c:pt>
                <c:pt idx="8">
                  <c:v>108.77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1-46B4-9AB3-3D943325A656}"/>
            </c:ext>
          </c:extLst>
        </c:ser>
        <c:ser>
          <c:idx val="1"/>
          <c:order val="1"/>
          <c:tx>
            <c:strRef>
              <c:f>'Sorting-bead'!$H$5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'Sorting-bead'!$E$6:$F$14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'Sorting-bead'!$H$6:$H$14</c:f>
              <c:numCache>
                <c:formatCode>0.000</c:formatCode>
                <c:ptCount val="9"/>
                <c:pt idx="0">
                  <c:v>1.327</c:v>
                </c:pt>
                <c:pt idx="1">
                  <c:v>2.004</c:v>
                </c:pt>
                <c:pt idx="2">
                  <c:v>2.1349999999999998</c:v>
                </c:pt>
                <c:pt idx="3">
                  <c:v>7.9889999999999999</c:v>
                </c:pt>
                <c:pt idx="4">
                  <c:v>8.5909999999999993</c:v>
                </c:pt>
                <c:pt idx="5">
                  <c:v>8.7780000000000005</c:v>
                </c:pt>
                <c:pt idx="6">
                  <c:v>29.669</c:v>
                </c:pt>
                <c:pt idx="7">
                  <c:v>28.779</c:v>
                </c:pt>
                <c:pt idx="8">
                  <c:v>28.94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1-46B4-9AB3-3D943325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'Sorting-bead'!$J$5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2350174978127749E-2"/>
                  <c:y val="-2.0196412948381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91-46B4-9AB3-3D943325A656}"/>
                </c:ext>
              </c:extLst>
            </c:dLbl>
            <c:dLbl>
              <c:idx val="1"/>
              <c:layout>
                <c:manualLayout>
                  <c:x val="3.274825021872266E-3"/>
                  <c:y val="-1.7167979002624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91-46B4-9AB3-3D943325A656}"/>
                </c:ext>
              </c:extLst>
            </c:dLbl>
            <c:dLbl>
              <c:idx val="2"/>
              <c:layout>
                <c:manualLayout>
                  <c:x val="5.0109361329833775E-3"/>
                  <c:y val="1.52427821522299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91-46B4-9AB3-3D943325A656}"/>
                </c:ext>
              </c:extLst>
            </c:dLbl>
            <c:dLbl>
              <c:idx val="3"/>
              <c:layout>
                <c:manualLayout>
                  <c:x val="-5.6100238315579818E-3"/>
                  <c:y val="-1.817078390717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91-46B4-9AB3-3D943325A656}"/>
                </c:ext>
              </c:extLst>
            </c:dLbl>
            <c:dLbl>
              <c:idx val="6"/>
              <c:layout>
                <c:manualLayout>
                  <c:x val="1.0750218722659667E-2"/>
                  <c:y val="-2.4227690288714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91-46B4-9AB3-3D943325A656}"/>
                </c:ext>
              </c:extLst>
            </c:dLbl>
            <c:dLbl>
              <c:idx val="7"/>
              <c:layout>
                <c:manualLayout>
                  <c:x val="1.2820018591426072E-2"/>
                  <c:y val="-1.514238845144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91-46B4-9AB3-3D943325A656}"/>
                </c:ext>
              </c:extLst>
            </c:dLbl>
            <c:dLbl>
              <c:idx val="8"/>
              <c:layout>
                <c:manualLayout>
                  <c:x val="-6.2772036307961509E-3"/>
                  <c:y val="-5.5033902012248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91-46B4-9AB3-3D943325A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'Sorting-bead'!$E$6:$F$14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'Sorting-bead'!$J$6:$J$14</c:f>
              <c:numCache>
                <c:formatCode>0.000</c:formatCode>
                <c:ptCount val="9"/>
                <c:pt idx="0">
                  <c:v>13.462270133164234</c:v>
                </c:pt>
                <c:pt idx="1">
                  <c:v>17.487505679236708</c:v>
                </c:pt>
                <c:pt idx="2">
                  <c:v>17.699565217391303</c:v>
                </c:pt>
                <c:pt idx="3">
                  <c:v>8.2801355206847358</c:v>
                </c:pt>
                <c:pt idx="4">
                  <c:v>11.362515802781289</c:v>
                </c:pt>
                <c:pt idx="5">
                  <c:v>11.686012136299986</c:v>
                </c:pt>
                <c:pt idx="6">
                  <c:v>5.38661074010707</c:v>
                </c:pt>
                <c:pt idx="7">
                  <c:v>7.7024231180075349</c:v>
                </c:pt>
                <c:pt idx="8">
                  <c:v>7.8058043305747651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91-46B4-9AB3-3D943325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'Sorting-bead'!$I$5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'Sorting-bead'!$E$6:$F$14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'Sorting-bead'!$I$6:$I$14</c:f>
              <c:numCache>
                <c:formatCode>0.000</c:formatCode>
                <c:ptCount val="9"/>
                <c:pt idx="0">
                  <c:v>1.577</c:v>
                </c:pt>
                <c:pt idx="1">
                  <c:v>2.2010000000000001</c:v>
                </c:pt>
                <c:pt idx="2">
                  <c:v>2.2999999999999998</c:v>
                </c:pt>
                <c:pt idx="3">
                  <c:v>5.6079999999999997</c:v>
                </c:pt>
                <c:pt idx="4">
                  <c:v>6.3280000000000003</c:v>
                </c:pt>
                <c:pt idx="5">
                  <c:v>6.4269999999999996</c:v>
                </c:pt>
                <c:pt idx="6">
                  <c:v>18.119</c:v>
                </c:pt>
                <c:pt idx="7">
                  <c:v>17.786999999999999</c:v>
                </c:pt>
                <c:pt idx="8">
                  <c:v>17.641999999999999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91-46B4-9AB3-3D943325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FASTA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Fasta!$G$5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</a:schemeClr>
                </a:gs>
                <a:gs pos="100000">
                  <a:schemeClr val="accent1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Fasta!$E$6:$F$14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Fasta!$G$6:$G$14</c:f>
              <c:numCache>
                <c:formatCode>0.00</c:formatCode>
                <c:ptCount val="9"/>
                <c:pt idx="0">
                  <c:v>328.13099999999997</c:v>
                </c:pt>
                <c:pt idx="1">
                  <c:v>667.92899999999997</c:v>
                </c:pt>
                <c:pt idx="2">
                  <c:v>663.05600000000004</c:v>
                </c:pt>
                <c:pt idx="3">
                  <c:v>625.70600000000002</c:v>
                </c:pt>
                <c:pt idx="4">
                  <c:v>1257.865</c:v>
                </c:pt>
                <c:pt idx="5">
                  <c:v>1243.7929999999999</c:v>
                </c:pt>
                <c:pt idx="6">
                  <c:v>1242.7249999999999</c:v>
                </c:pt>
                <c:pt idx="7">
                  <c:v>2454.7020000000002</c:v>
                </c:pt>
                <c:pt idx="8">
                  <c:v>2441.1579999999999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B4B-A76F-90F5053EFF3C}"/>
            </c:ext>
          </c:extLst>
        </c:ser>
        <c:ser>
          <c:idx val="1"/>
          <c:order val="1"/>
          <c:tx>
            <c:strRef>
              <c:f>Fasta!$H$5</c:f>
              <c:strCache>
                <c:ptCount val="1"/>
                <c:pt idx="0">
                  <c:v>DRAM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</a:schemeClr>
                </a:gs>
                <a:gs pos="100000">
                  <a:schemeClr val="accent2">
                    <a:tint val="90000"/>
                    <a:alpha val="100000"/>
                    <a:satMod val="18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/>
          </c:spPr>
          <c:invertIfNegative val="0"/>
          <c:cat>
            <c:multiLvlStrRef>
              <c:f>Fasta!$E$6:$F$14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cat>
          <c:val>
            <c:numRef>
              <c:f>Fasta!$H$6:$H$14</c:f>
              <c:numCache>
                <c:formatCode>0.00</c:formatCode>
                <c:ptCount val="9"/>
                <c:pt idx="0">
                  <c:v>27.399000000000001</c:v>
                </c:pt>
                <c:pt idx="1">
                  <c:v>55.716000000000001</c:v>
                </c:pt>
                <c:pt idx="2">
                  <c:v>55.268000000000001</c:v>
                </c:pt>
                <c:pt idx="3">
                  <c:v>47.406999999999996</c:v>
                </c:pt>
                <c:pt idx="4">
                  <c:v>92.76</c:v>
                </c:pt>
                <c:pt idx="5">
                  <c:v>95.472999999999999</c:v>
                </c:pt>
                <c:pt idx="6">
                  <c:v>80.096000000000004</c:v>
                </c:pt>
                <c:pt idx="7">
                  <c:v>176.536</c:v>
                </c:pt>
                <c:pt idx="8">
                  <c:v>188.173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7-4B4B-A76F-90F5053E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25903"/>
        <c:axId val="1334125487"/>
      </c:barChart>
      <c:scatterChart>
        <c:scatterStyle val="lineMarker"/>
        <c:varyColors val="0"/>
        <c:ser>
          <c:idx val="3"/>
          <c:order val="3"/>
          <c:tx>
            <c:strRef>
              <c:f>Fasta!$J$5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068957978411009E-3"/>
                  <c:y val="-3.373454175597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D7-4B4B-A76F-90F5053EFF3C}"/>
                </c:ext>
              </c:extLst>
            </c:dLbl>
            <c:dLbl>
              <c:idx val="1"/>
              <c:layout>
                <c:manualLayout>
                  <c:x val="0"/>
                  <c:y val="-3.3734541755973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D7-4B4B-A76F-90F5053EFF3C}"/>
                </c:ext>
              </c:extLst>
            </c:dLbl>
            <c:dLbl>
              <c:idx val="2"/>
              <c:layout>
                <c:manualLayout>
                  <c:x val="0"/>
                  <c:y val="-3.0667765232703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7-4B4B-A76F-90F5053EFF3C}"/>
                </c:ext>
              </c:extLst>
            </c:dLbl>
            <c:dLbl>
              <c:idx val="3"/>
              <c:layout>
                <c:manualLayout>
                  <c:x val="0"/>
                  <c:y val="-2.7600988709432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D7-4B4B-A76F-90F5053EF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Fasta!$E$6:$F$14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Fasta!$J$6:$J$14</c:f>
              <c:numCache>
                <c:formatCode>0.00</c:formatCode>
                <c:ptCount val="9"/>
                <c:pt idx="0">
                  <c:v>15.382917964693666</c:v>
                </c:pt>
                <c:pt idx="1">
                  <c:v>15.589077983627746</c:v>
                </c:pt>
                <c:pt idx="2">
                  <c:v>15.637155234342689</c:v>
                </c:pt>
                <c:pt idx="3">
                  <c:v>15.080723215485953</c:v>
                </c:pt>
                <c:pt idx="4">
                  <c:v>15.309563482617516</c:v>
                </c:pt>
                <c:pt idx="5">
                  <c:v>15.219796579351097</c:v>
                </c:pt>
                <c:pt idx="6">
                  <c:v>14.951691476495654</c:v>
                </c:pt>
                <c:pt idx="7">
                  <c:v>15.044758539458186</c:v>
                </c:pt>
                <c:pt idx="8">
                  <c:v>14.995101114368165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7-4B4B-A76F-90F5053E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5903"/>
        <c:axId val="1334125487"/>
      </c:scatterChart>
      <c:scatterChart>
        <c:scatterStyle val="lineMarker"/>
        <c:varyColors val="0"/>
        <c:ser>
          <c:idx val="2"/>
          <c:order val="2"/>
          <c:tx>
            <c:strRef>
              <c:f>Fasta!$I$5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Fasta!$E$6:$F$14</c:f>
              <c:multiLvlStrCache>
                <c:ptCount val="9"/>
                <c:lvl>
                  <c:pt idx="0">
                    <c:v>C</c:v>
                  </c:pt>
                  <c:pt idx="1">
                    <c:v>WASM</c:v>
                  </c:pt>
                  <c:pt idx="2">
                    <c:v>JS</c:v>
                  </c:pt>
                  <c:pt idx="3">
                    <c:v>C</c:v>
                  </c:pt>
                  <c:pt idx="4">
                    <c:v>WASM</c:v>
                  </c:pt>
                  <c:pt idx="5">
                    <c:v>JS</c:v>
                  </c:pt>
                  <c:pt idx="6">
                    <c:v>C</c:v>
                  </c:pt>
                  <c:pt idx="7">
                    <c:v>WASM</c:v>
                  </c:pt>
                  <c:pt idx="8">
                    <c:v>JS</c:v>
                  </c:pt>
                </c:lvl>
                <c:lvl>
                  <c:pt idx="0">
                    <c:v>SMALL</c:v>
                  </c:pt>
                  <c:pt idx="3">
                    <c:v>MEDIUM</c:v>
                  </c:pt>
                  <c:pt idx="6">
                    <c:v>LARGE</c:v>
                  </c:pt>
                </c:lvl>
              </c:multiLvlStrCache>
            </c:multiLvlStrRef>
          </c:xVal>
          <c:yVal>
            <c:numRef>
              <c:f>Fasta!$I$6:$I$14</c:f>
              <c:numCache>
                <c:formatCode>0.00</c:formatCode>
                <c:ptCount val="9"/>
                <c:pt idx="0">
                  <c:v>23.111999999999998</c:v>
                </c:pt>
                <c:pt idx="1">
                  <c:v>46.42</c:v>
                </c:pt>
                <c:pt idx="2">
                  <c:v>45.936999999999998</c:v>
                </c:pt>
                <c:pt idx="3">
                  <c:v>44.634</c:v>
                </c:pt>
                <c:pt idx="4">
                  <c:v>88.221000000000004</c:v>
                </c:pt>
                <c:pt idx="5">
                  <c:v>87.995000000000005</c:v>
                </c:pt>
                <c:pt idx="6">
                  <c:v>88.472999999999999</c:v>
                </c:pt>
                <c:pt idx="7">
                  <c:v>174.89400000000001</c:v>
                </c:pt>
                <c:pt idx="8">
                  <c:v>175.346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D7-4B4B-A76F-90F5053E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76335"/>
        <c:axId val="1341878831"/>
      </c:scatterChart>
      <c:catAx>
        <c:axId val="13341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487"/>
        <c:crosses val="autoZero"/>
        <c:auto val="1"/>
        <c:lblAlgn val="ctr"/>
        <c:lblOffset val="100"/>
        <c:noMultiLvlLbl val="0"/>
      </c:catAx>
      <c:valAx>
        <c:axId val="13341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4125903"/>
        <c:crosses val="autoZero"/>
        <c:crossBetween val="between"/>
      </c:valAx>
      <c:valAx>
        <c:axId val="134187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876335"/>
        <c:crosses val="max"/>
        <c:crossBetween val="midCat"/>
      </c:valAx>
      <c:valAx>
        <c:axId val="1341876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8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8A2EC1-091B-426E-A011-388419B7C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0</xdr:colOff>
      <xdr:row>24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26B463-191D-46A3-A5D5-941B5304D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40</xdr:col>
      <xdr:colOff>0</xdr:colOff>
      <xdr:row>24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CDB91F-0143-48A9-9BCB-F3AAA3092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38099</xdr:rowOff>
    </xdr:from>
    <xdr:to>
      <xdr:col>12</xdr:col>
      <xdr:colOff>0</xdr:colOff>
      <xdr:row>52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058163-AC83-4404-89DE-73B5C430D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76200</xdr:colOff>
      <xdr:row>24</xdr:row>
      <xdr:rowOff>165099</xdr:rowOff>
    </xdr:from>
    <xdr:to>
      <xdr:col>25</xdr:col>
      <xdr:colOff>76200</xdr:colOff>
      <xdr:row>48</xdr:row>
      <xdr:rowOff>165099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A9F7CE-B6C7-4051-97D3-70076C95B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114300</xdr:colOff>
      <xdr:row>26</xdr:row>
      <xdr:rowOff>25400</xdr:rowOff>
    </xdr:from>
    <xdr:to>
      <xdr:col>39</xdr:col>
      <xdr:colOff>114300</xdr:colOff>
      <xdr:row>50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598948-F7CF-47A3-8FE3-E457F5C93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88900</xdr:colOff>
      <xdr:row>58</xdr:row>
      <xdr:rowOff>114300</xdr:rowOff>
    </xdr:from>
    <xdr:to>
      <xdr:col>12</xdr:col>
      <xdr:colOff>88900</xdr:colOff>
      <xdr:row>82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62F4227-1958-479C-B7F2-140FAE48B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431800</xdr:colOff>
      <xdr:row>57</xdr:row>
      <xdr:rowOff>190499</xdr:rowOff>
    </xdr:from>
    <xdr:to>
      <xdr:col>26</xdr:col>
      <xdr:colOff>431800</xdr:colOff>
      <xdr:row>81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34115D0-BFD3-4002-8560-D7F4AC080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12700</xdr:colOff>
      <xdr:row>57</xdr:row>
      <xdr:rowOff>126999</xdr:rowOff>
    </xdr:from>
    <xdr:to>
      <xdr:col>42</xdr:col>
      <xdr:colOff>12700</xdr:colOff>
      <xdr:row>81</xdr:row>
      <xdr:rowOff>126999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6B23DE-83CF-45C5-8A0E-F3B92D2A5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101600</xdr:colOff>
      <xdr:row>86</xdr:row>
      <xdr:rowOff>152399</xdr:rowOff>
    </xdr:from>
    <xdr:to>
      <xdr:col>17</xdr:col>
      <xdr:colOff>457200</xdr:colOff>
      <xdr:row>110</xdr:row>
      <xdr:rowOff>152399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7338A59-71F6-47CC-B4D5-D90431390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17</xdr:row>
      <xdr:rowOff>152400</xdr:rowOff>
    </xdr:from>
    <xdr:to>
      <xdr:col>15</xdr:col>
      <xdr:colOff>95250</xdr:colOff>
      <xdr:row>39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5D727-635D-4139-BF1B-5DFA9EBFB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17</xdr:row>
      <xdr:rowOff>152400</xdr:rowOff>
    </xdr:from>
    <xdr:to>
      <xdr:col>15</xdr:col>
      <xdr:colOff>95250</xdr:colOff>
      <xdr:row>39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C1774-54B6-4E94-99C9-F2131C330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17</xdr:row>
      <xdr:rowOff>152400</xdr:rowOff>
    </xdr:from>
    <xdr:to>
      <xdr:col>15</xdr:col>
      <xdr:colOff>95250</xdr:colOff>
      <xdr:row>39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2AFF4F-B572-4C28-BD8F-08D0EB8BC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475835</xdr:colOff>
      <xdr:row>1</xdr:row>
      <xdr:rowOff>164824</xdr:rowOff>
    </xdr:from>
    <xdr:to>
      <xdr:col>28</xdr:col>
      <xdr:colOff>466725</xdr:colOff>
      <xdr:row>23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1751AB-245F-41D9-B6AF-4366DC2AE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487240</xdr:colOff>
      <xdr:row>20</xdr:row>
      <xdr:rowOff>70338</xdr:rowOff>
    </xdr:from>
    <xdr:to>
      <xdr:col>23</xdr:col>
      <xdr:colOff>126755</xdr:colOff>
      <xdr:row>42</xdr:row>
      <xdr:rowOff>46525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4942C9-A3A6-42CB-92F2-0B774E89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17</xdr:row>
      <xdr:rowOff>152400</xdr:rowOff>
    </xdr:from>
    <xdr:to>
      <xdr:col>15</xdr:col>
      <xdr:colOff>95250</xdr:colOff>
      <xdr:row>39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BAC707-5779-4AFF-9315-02E21B235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17</xdr:row>
      <xdr:rowOff>152400</xdr:rowOff>
    </xdr:from>
    <xdr:to>
      <xdr:col>15</xdr:col>
      <xdr:colOff>95250</xdr:colOff>
      <xdr:row>39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3CD62-9C52-498A-93BD-E2618873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17</xdr:row>
      <xdr:rowOff>152400</xdr:rowOff>
    </xdr:from>
    <xdr:to>
      <xdr:col>15</xdr:col>
      <xdr:colOff>95250</xdr:colOff>
      <xdr:row>39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D46E9B-6885-4AB0-B303-4EF1ABAC8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17</xdr:row>
      <xdr:rowOff>152400</xdr:rowOff>
    </xdr:from>
    <xdr:to>
      <xdr:col>15</xdr:col>
      <xdr:colOff>95250</xdr:colOff>
      <xdr:row>39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D1A2A2-1509-416E-9E19-6CECB3FF8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17</xdr:row>
      <xdr:rowOff>152400</xdr:rowOff>
    </xdr:from>
    <xdr:to>
      <xdr:col>15</xdr:col>
      <xdr:colOff>95250</xdr:colOff>
      <xdr:row>39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8C2CB3-452F-4D94-B7F4-D27FA537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17</xdr:row>
      <xdr:rowOff>152400</xdr:rowOff>
    </xdr:from>
    <xdr:to>
      <xdr:col>15</xdr:col>
      <xdr:colOff>95250</xdr:colOff>
      <xdr:row>39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357B3B-D975-4107-BB6E-CCA4F6AA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o 1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FF0000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Vidro Esfumado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2159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28575" h="41275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0BCF-0BCE-4CFE-839B-639F3A8553F9}">
  <dimension ref="T104"/>
  <sheetViews>
    <sheetView topLeftCell="A46" zoomScale="75" zoomScaleNormal="75" workbookViewId="0">
      <selection activeCell="AA99" sqref="AA99"/>
    </sheetView>
  </sheetViews>
  <sheetFormatPr defaultRowHeight="15" x14ac:dyDescent="0.25"/>
  <sheetData>
    <row r="104" spans="20:20" x14ac:dyDescent="0.25">
      <c r="T104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F51A-31BF-4546-8DBE-B1DE632E5B78}">
  <dimension ref="E4:W25"/>
  <sheetViews>
    <sheetView topLeftCell="B1" zoomScale="106" workbookViewId="0">
      <selection activeCell="E4" sqref="E4:J14"/>
    </sheetView>
  </sheetViews>
  <sheetFormatPr defaultColWidth="8.85546875" defaultRowHeight="15" x14ac:dyDescent="0.25"/>
  <cols>
    <col min="10" max="10" width="9.140625" customWidth="1"/>
  </cols>
  <sheetData>
    <row r="4" spans="5:17" x14ac:dyDescent="0.25">
      <c r="E4" s="19" t="s">
        <v>13</v>
      </c>
      <c r="F4" s="19"/>
      <c r="G4" s="19"/>
      <c r="H4" s="19"/>
      <c r="I4" s="19"/>
      <c r="J4" s="19"/>
    </row>
    <row r="5" spans="5:17" x14ac:dyDescent="0.25">
      <c r="G5" t="s">
        <v>6</v>
      </c>
      <c r="H5" t="s">
        <v>5</v>
      </c>
      <c r="I5" t="s">
        <v>8</v>
      </c>
      <c r="J5" t="s">
        <v>9</v>
      </c>
    </row>
    <row r="6" spans="5:17" x14ac:dyDescent="0.25">
      <c r="E6" s="19" t="s">
        <v>3</v>
      </c>
      <c r="F6" t="s">
        <v>2</v>
      </c>
      <c r="G6" s="7">
        <v>19.902999999999999</v>
      </c>
      <c r="H6" s="7">
        <v>1.327</v>
      </c>
      <c r="I6" s="7">
        <v>1.577</v>
      </c>
      <c r="J6" s="7">
        <f t="shared" ref="J6:J14" si="0">SUM(G6:H6)/I6</f>
        <v>13.462270133164234</v>
      </c>
      <c r="M6" s="6"/>
      <c r="O6" s="3"/>
      <c r="P6" s="3"/>
      <c r="Q6" s="3"/>
    </row>
    <row r="7" spans="5:17" x14ac:dyDescent="0.25">
      <c r="E7" s="19"/>
      <c r="F7" t="s">
        <v>1</v>
      </c>
      <c r="G7" s="7">
        <v>36.485999999999997</v>
      </c>
      <c r="H7" s="7">
        <v>2.004</v>
      </c>
      <c r="I7" s="7">
        <v>2.2010000000000001</v>
      </c>
      <c r="J7" s="7">
        <f t="shared" si="0"/>
        <v>17.487505679236708</v>
      </c>
      <c r="M7" s="6"/>
      <c r="O7" s="3"/>
      <c r="P7" s="3"/>
      <c r="Q7" s="3"/>
    </row>
    <row r="8" spans="5:17" x14ac:dyDescent="0.25">
      <c r="E8" s="19"/>
      <c r="F8" t="s">
        <v>0</v>
      </c>
      <c r="G8" s="7">
        <v>38.573999999999998</v>
      </c>
      <c r="H8" s="7">
        <v>2.1349999999999998</v>
      </c>
      <c r="I8" s="7">
        <v>2.2999999999999998</v>
      </c>
      <c r="J8" s="7">
        <f t="shared" si="0"/>
        <v>17.699565217391303</v>
      </c>
      <c r="M8" s="6"/>
      <c r="O8" s="3"/>
      <c r="P8" s="3"/>
      <c r="Q8" s="3"/>
    </row>
    <row r="9" spans="5:17" x14ac:dyDescent="0.25">
      <c r="E9" s="19" t="s">
        <v>4</v>
      </c>
      <c r="F9" t="s">
        <v>2</v>
      </c>
      <c r="G9" s="7">
        <v>38.445999999999998</v>
      </c>
      <c r="H9" s="7">
        <v>7.9889999999999999</v>
      </c>
      <c r="I9" s="7">
        <v>5.6079999999999997</v>
      </c>
      <c r="J9" s="7">
        <f t="shared" si="0"/>
        <v>8.2801355206847358</v>
      </c>
      <c r="M9" s="6"/>
      <c r="O9" s="3"/>
      <c r="P9" s="3"/>
      <c r="Q9" s="3"/>
    </row>
    <row r="10" spans="5:17" x14ac:dyDescent="0.25">
      <c r="E10" s="19"/>
      <c r="F10" t="s">
        <v>1</v>
      </c>
      <c r="G10" s="7">
        <v>63.311</v>
      </c>
      <c r="H10" s="7">
        <v>8.5909999999999993</v>
      </c>
      <c r="I10" s="7">
        <v>6.3280000000000003</v>
      </c>
      <c r="J10" s="7">
        <f t="shared" si="0"/>
        <v>11.362515802781289</v>
      </c>
      <c r="M10" s="6"/>
      <c r="O10" s="3"/>
      <c r="P10" s="3"/>
      <c r="Q10" s="3"/>
    </row>
    <row r="11" spans="5:17" x14ac:dyDescent="0.25">
      <c r="E11" s="19"/>
      <c r="F11" t="s">
        <v>0</v>
      </c>
      <c r="G11" s="7">
        <v>66.328000000000003</v>
      </c>
      <c r="H11" s="7">
        <v>8.7780000000000005</v>
      </c>
      <c r="I11" s="7">
        <v>6.4269999999999996</v>
      </c>
      <c r="J11" s="7">
        <f t="shared" si="0"/>
        <v>11.686012136299986</v>
      </c>
      <c r="M11" s="6"/>
      <c r="O11" s="3"/>
      <c r="P11" s="3"/>
      <c r="Q11" s="3"/>
    </row>
    <row r="12" spans="5:17" x14ac:dyDescent="0.25">
      <c r="E12" s="19" t="s">
        <v>24</v>
      </c>
      <c r="F12" t="s">
        <v>2</v>
      </c>
      <c r="G12" s="7">
        <v>67.930999999999997</v>
      </c>
      <c r="H12" s="7">
        <v>29.669</v>
      </c>
      <c r="I12" s="7">
        <v>18.119</v>
      </c>
      <c r="J12" s="7">
        <f t="shared" si="0"/>
        <v>5.38661074010707</v>
      </c>
      <c r="M12" s="6"/>
      <c r="O12" s="3"/>
      <c r="P12" s="3"/>
      <c r="Q12" s="3"/>
    </row>
    <row r="13" spans="5:17" x14ac:dyDescent="0.25">
      <c r="E13" s="19"/>
      <c r="F13" t="s">
        <v>1</v>
      </c>
      <c r="G13" s="7">
        <v>108.224</v>
      </c>
      <c r="H13" s="7">
        <v>28.779</v>
      </c>
      <c r="I13" s="7">
        <v>17.786999999999999</v>
      </c>
      <c r="J13" s="7">
        <f t="shared" si="0"/>
        <v>7.7024231180075349</v>
      </c>
      <c r="M13" s="6"/>
      <c r="O13" s="3"/>
      <c r="P13" s="3"/>
      <c r="Q13" s="3"/>
    </row>
    <row r="14" spans="5:17" x14ac:dyDescent="0.25">
      <c r="E14" s="19"/>
      <c r="F14" t="s">
        <v>0</v>
      </c>
      <c r="G14" s="7">
        <v>108.77</v>
      </c>
      <c r="H14" s="7">
        <v>28.94</v>
      </c>
      <c r="I14" s="7">
        <v>17.641999999999999</v>
      </c>
      <c r="J14" s="7">
        <f t="shared" si="0"/>
        <v>7.8058043305747651</v>
      </c>
      <c r="M14" s="6"/>
      <c r="O14" s="3"/>
      <c r="P14" s="3"/>
      <c r="Q14" s="3"/>
    </row>
    <row r="25" spans="23:23" x14ac:dyDescent="0.25">
      <c r="W25" s="4"/>
    </row>
  </sheetData>
  <mergeCells count="4"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7912-F3DD-4858-8C0A-4364BEB722CA}">
  <dimension ref="E4:Q14"/>
  <sheetViews>
    <sheetView topLeftCell="B1" zoomScale="110" workbookViewId="0">
      <selection activeCell="E4" sqref="E4:J14"/>
    </sheetView>
  </sheetViews>
  <sheetFormatPr defaultColWidth="8.85546875" defaultRowHeight="15" x14ac:dyDescent="0.25"/>
  <cols>
    <col min="10" max="10" width="9.140625" customWidth="1"/>
  </cols>
  <sheetData>
    <row r="4" spans="5:17" x14ac:dyDescent="0.25">
      <c r="E4" s="19" t="s">
        <v>12</v>
      </c>
      <c r="F4" s="19"/>
      <c r="G4" s="19"/>
      <c r="H4" s="19"/>
      <c r="I4" s="19"/>
      <c r="J4" s="19"/>
    </row>
    <row r="5" spans="5:17" x14ac:dyDescent="0.25">
      <c r="G5" t="s">
        <v>6</v>
      </c>
      <c r="H5" t="s">
        <v>5</v>
      </c>
      <c r="I5" t="s">
        <v>8</v>
      </c>
      <c r="J5" t="s">
        <v>9</v>
      </c>
    </row>
    <row r="6" spans="5:17" x14ac:dyDescent="0.25">
      <c r="E6" s="19" t="s">
        <v>3</v>
      </c>
      <c r="F6" t="s">
        <v>2</v>
      </c>
      <c r="G6" s="1">
        <v>328.13099999999997</v>
      </c>
      <c r="H6" s="1">
        <v>27.399000000000001</v>
      </c>
      <c r="I6" s="1">
        <v>23.111999999999998</v>
      </c>
      <c r="J6" s="1">
        <f t="shared" ref="J6:J14" si="0">SUM(G6:H6)/I6</f>
        <v>15.382917964693666</v>
      </c>
      <c r="M6" s="6"/>
      <c r="O6" s="3"/>
      <c r="P6" s="3"/>
      <c r="Q6" s="3"/>
    </row>
    <row r="7" spans="5:17" x14ac:dyDescent="0.25">
      <c r="E7" s="19"/>
      <c r="F7" t="s">
        <v>1</v>
      </c>
      <c r="G7" s="1">
        <v>667.92899999999997</v>
      </c>
      <c r="H7" s="1">
        <v>55.716000000000001</v>
      </c>
      <c r="I7" s="1">
        <v>46.42</v>
      </c>
      <c r="J7" s="1">
        <f t="shared" si="0"/>
        <v>15.589077983627746</v>
      </c>
      <c r="M7" s="6"/>
      <c r="O7" s="3"/>
      <c r="P7" s="3"/>
      <c r="Q7" s="3"/>
    </row>
    <row r="8" spans="5:17" x14ac:dyDescent="0.25">
      <c r="E8" s="19"/>
      <c r="F8" t="s">
        <v>0</v>
      </c>
      <c r="G8" s="1">
        <v>663.05600000000004</v>
      </c>
      <c r="H8" s="1">
        <v>55.268000000000001</v>
      </c>
      <c r="I8" s="1">
        <v>45.936999999999998</v>
      </c>
      <c r="J8" s="1">
        <f t="shared" si="0"/>
        <v>15.637155234342689</v>
      </c>
      <c r="M8" s="6"/>
      <c r="O8" s="3"/>
      <c r="P8" s="3"/>
      <c r="Q8" s="3"/>
    </row>
    <row r="9" spans="5:17" x14ac:dyDescent="0.25">
      <c r="E9" s="19" t="s">
        <v>4</v>
      </c>
      <c r="F9" t="s">
        <v>2</v>
      </c>
      <c r="G9" s="1">
        <v>625.70600000000002</v>
      </c>
      <c r="H9" s="1">
        <v>47.406999999999996</v>
      </c>
      <c r="I9" s="1">
        <v>44.634</v>
      </c>
      <c r="J9" s="1">
        <f t="shared" si="0"/>
        <v>15.080723215485953</v>
      </c>
      <c r="M9" s="6"/>
      <c r="O9" s="3"/>
      <c r="P9" s="3"/>
      <c r="Q9" s="3"/>
    </row>
    <row r="10" spans="5:17" x14ac:dyDescent="0.25">
      <c r="E10" s="19"/>
      <c r="F10" t="s">
        <v>1</v>
      </c>
      <c r="G10" s="1">
        <v>1257.865</v>
      </c>
      <c r="H10" s="1">
        <v>92.76</v>
      </c>
      <c r="I10" s="1">
        <v>88.221000000000004</v>
      </c>
      <c r="J10" s="1">
        <f t="shared" si="0"/>
        <v>15.309563482617516</v>
      </c>
      <c r="M10" s="6"/>
      <c r="O10" s="3"/>
      <c r="P10" s="3"/>
      <c r="Q10" s="3"/>
    </row>
    <row r="11" spans="5:17" x14ac:dyDescent="0.25">
      <c r="E11" s="19"/>
      <c r="F11" t="s">
        <v>0</v>
      </c>
      <c r="G11" s="1">
        <v>1243.7929999999999</v>
      </c>
      <c r="H11" s="1">
        <v>95.472999999999999</v>
      </c>
      <c r="I11" s="1">
        <v>87.995000000000005</v>
      </c>
      <c r="J11" s="1">
        <f t="shared" si="0"/>
        <v>15.219796579351097</v>
      </c>
      <c r="M11" s="6"/>
      <c r="O11" s="3"/>
      <c r="P11" s="3"/>
      <c r="Q11" s="3"/>
    </row>
    <row r="12" spans="5:17" x14ac:dyDescent="0.25">
      <c r="E12" s="19" t="s">
        <v>24</v>
      </c>
      <c r="F12" t="s">
        <v>2</v>
      </c>
      <c r="G12" s="1">
        <v>1242.7249999999999</v>
      </c>
      <c r="H12" s="1">
        <v>80.096000000000004</v>
      </c>
      <c r="I12" s="1">
        <v>88.472999999999999</v>
      </c>
      <c r="J12" s="1">
        <f t="shared" si="0"/>
        <v>14.951691476495654</v>
      </c>
      <c r="M12" s="6"/>
      <c r="O12" s="3"/>
      <c r="P12" s="3"/>
      <c r="Q12" s="3"/>
    </row>
    <row r="13" spans="5:17" x14ac:dyDescent="0.25">
      <c r="E13" s="19"/>
      <c r="F13" t="s">
        <v>1</v>
      </c>
      <c r="G13" s="1">
        <v>2454.7020000000002</v>
      </c>
      <c r="H13" s="1">
        <v>176.536</v>
      </c>
      <c r="I13" s="1">
        <v>174.89400000000001</v>
      </c>
      <c r="J13" s="1">
        <f t="shared" si="0"/>
        <v>15.044758539458186</v>
      </c>
      <c r="M13" s="6"/>
      <c r="O13" s="3"/>
      <c r="P13" s="3"/>
      <c r="Q13" s="3"/>
    </row>
    <row r="14" spans="5:17" x14ac:dyDescent="0.25">
      <c r="E14" s="19"/>
      <c r="F14" t="s">
        <v>0</v>
      </c>
      <c r="G14" s="1">
        <v>2441.1579999999999</v>
      </c>
      <c r="H14" s="1">
        <v>188.173</v>
      </c>
      <c r="I14" s="1">
        <v>175.346</v>
      </c>
      <c r="J14" s="1">
        <f t="shared" si="0"/>
        <v>14.995101114368165</v>
      </c>
      <c r="M14" s="6"/>
      <c r="O14" s="3"/>
      <c r="P14" s="3"/>
      <c r="Q14" s="3"/>
    </row>
  </sheetData>
  <mergeCells count="4"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DB5C-A955-4E1E-B850-A9E1FC26A4D9}">
  <dimension ref="E4:U38"/>
  <sheetViews>
    <sheetView workbookViewId="0">
      <selection activeCell="E4" sqref="E4:J14"/>
    </sheetView>
  </sheetViews>
  <sheetFormatPr defaultColWidth="8.85546875" defaultRowHeight="15" x14ac:dyDescent="0.25"/>
  <cols>
    <col min="7" max="7" width="14.28515625" customWidth="1"/>
    <col min="8" max="8" width="17.140625" customWidth="1"/>
    <col min="9" max="9" width="15.28515625" customWidth="1"/>
    <col min="10" max="10" width="23.85546875" customWidth="1"/>
  </cols>
  <sheetData>
    <row r="4" spans="5:16" x14ac:dyDescent="0.25">
      <c r="E4" s="19" t="s">
        <v>11</v>
      </c>
      <c r="F4" s="19"/>
      <c r="G4" s="19"/>
      <c r="H4" s="19"/>
      <c r="I4" s="19"/>
      <c r="J4" s="19"/>
    </row>
    <row r="5" spans="5:16" x14ac:dyDescent="0.25">
      <c r="G5" t="s">
        <v>20</v>
      </c>
      <c r="H5" t="s">
        <v>21</v>
      </c>
      <c r="I5" t="s">
        <v>22</v>
      </c>
      <c r="J5" t="s">
        <v>23</v>
      </c>
    </row>
    <row r="6" spans="5:16" x14ac:dyDescent="0.25">
      <c r="E6" s="19" t="s">
        <v>3</v>
      </c>
      <c r="F6" t="s">
        <v>2</v>
      </c>
      <c r="G6" s="3">
        <v>14.218999999999999</v>
      </c>
      <c r="H6" s="3">
        <v>0.28699999999999998</v>
      </c>
      <c r="I6">
        <v>0.50900000000000001</v>
      </c>
      <c r="J6" s="1">
        <f t="shared" ref="J6:J14" si="0">SUM(G6:H6)/I6</f>
        <v>28.49901768172888</v>
      </c>
      <c r="M6" s="6"/>
      <c r="O6" s="3"/>
      <c r="P6" s="3"/>
    </row>
    <row r="7" spans="5:16" x14ac:dyDescent="0.25">
      <c r="E7" s="19"/>
      <c r="F7" t="s">
        <v>1</v>
      </c>
      <c r="G7" s="3">
        <v>46.963000000000001</v>
      </c>
      <c r="H7" s="3">
        <v>1.63</v>
      </c>
      <c r="I7">
        <v>3.2130000000000001</v>
      </c>
      <c r="J7" s="1">
        <f t="shared" si="0"/>
        <v>15.123871770930595</v>
      </c>
      <c r="M7" s="6"/>
      <c r="O7" s="3"/>
      <c r="P7" s="3"/>
    </row>
    <row r="8" spans="5:16" x14ac:dyDescent="0.25">
      <c r="E8" s="19"/>
      <c r="F8" t="s">
        <v>0</v>
      </c>
      <c r="G8" s="3">
        <v>52.784999999999997</v>
      </c>
      <c r="H8" s="3">
        <v>1.877</v>
      </c>
      <c r="I8">
        <v>3.7690000000000001</v>
      </c>
      <c r="J8" s="1">
        <f t="shared" si="0"/>
        <v>14.503051207216767</v>
      </c>
      <c r="M8" s="6"/>
      <c r="O8" s="3"/>
      <c r="P8" s="3"/>
    </row>
    <row r="9" spans="5:16" x14ac:dyDescent="0.25">
      <c r="E9" s="19" t="s">
        <v>4</v>
      </c>
      <c r="F9" t="s">
        <v>2</v>
      </c>
      <c r="G9" s="3">
        <v>151.86000000000001</v>
      </c>
      <c r="H9" s="3">
        <v>2.9740000000000002</v>
      </c>
      <c r="I9">
        <v>6.6180000000000003</v>
      </c>
      <c r="J9" s="1">
        <f t="shared" si="0"/>
        <v>23.395889996977939</v>
      </c>
      <c r="M9" s="6"/>
      <c r="O9" s="3"/>
      <c r="P9" s="3"/>
    </row>
    <row r="10" spans="5:16" x14ac:dyDescent="0.25">
      <c r="E10" s="19"/>
      <c r="F10" t="s">
        <v>1</v>
      </c>
      <c r="G10" s="3">
        <v>580.75800000000004</v>
      </c>
      <c r="H10" s="3">
        <v>18.106000000000002</v>
      </c>
      <c r="I10">
        <v>39.426000000000002</v>
      </c>
      <c r="J10" s="1">
        <f t="shared" si="0"/>
        <v>15.189570334297164</v>
      </c>
      <c r="M10" s="6"/>
      <c r="O10" s="3"/>
      <c r="P10" s="3"/>
    </row>
    <row r="11" spans="5:16" x14ac:dyDescent="0.25">
      <c r="E11" s="19"/>
      <c r="F11" t="s">
        <v>0</v>
      </c>
      <c r="G11" s="3">
        <v>666.81799999999998</v>
      </c>
      <c r="H11" s="3">
        <v>20.97</v>
      </c>
      <c r="I11">
        <v>45.326000000000001</v>
      </c>
      <c r="J11" s="1">
        <f t="shared" si="0"/>
        <v>15.174248775537219</v>
      </c>
      <c r="M11" s="6"/>
      <c r="O11" s="3"/>
      <c r="P11" s="3"/>
    </row>
    <row r="12" spans="5:16" x14ac:dyDescent="0.25">
      <c r="E12" s="19" t="s">
        <v>24</v>
      </c>
      <c r="F12" t="s">
        <v>2</v>
      </c>
      <c r="G12" s="3">
        <v>1413.373</v>
      </c>
      <c r="H12" s="3">
        <v>27.45</v>
      </c>
      <c r="I12">
        <v>96.811000000000007</v>
      </c>
      <c r="J12" s="1">
        <f t="shared" si="0"/>
        <v>14.882843891706521</v>
      </c>
      <c r="M12" s="6"/>
      <c r="O12" s="3"/>
      <c r="P12" s="3"/>
    </row>
    <row r="13" spans="5:16" x14ac:dyDescent="0.25">
      <c r="E13" s="19"/>
      <c r="F13" t="s">
        <v>1</v>
      </c>
      <c r="G13" s="3">
        <v>2949.78</v>
      </c>
      <c r="H13" s="3">
        <v>64.043000000000006</v>
      </c>
      <c r="I13">
        <v>209.31100000000001</v>
      </c>
      <c r="J13" s="1">
        <f t="shared" si="0"/>
        <v>14.398779806125814</v>
      </c>
      <c r="M13" s="6"/>
      <c r="O13" s="3"/>
      <c r="P13" s="3"/>
    </row>
    <row r="14" spans="5:16" x14ac:dyDescent="0.25">
      <c r="E14" s="19"/>
      <c r="F14" t="s">
        <v>0</v>
      </c>
      <c r="G14" s="3">
        <v>2927.3919999999998</v>
      </c>
      <c r="H14" s="3">
        <v>62.093000000000004</v>
      </c>
      <c r="I14">
        <v>207.60599999999999</v>
      </c>
      <c r="J14" s="1">
        <f t="shared" si="0"/>
        <v>14.399800583798156</v>
      </c>
      <c r="M14" s="6"/>
      <c r="O14" s="3"/>
      <c r="P14" s="3"/>
    </row>
    <row r="22" spans="21:21" x14ac:dyDescent="0.25">
      <c r="U22" s="4"/>
    </row>
    <row r="38" spans="18:18" x14ac:dyDescent="0.25">
      <c r="R38" s="4"/>
    </row>
  </sheetData>
  <mergeCells count="4"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2ACD-0FF3-44DD-B765-F7FDBA6F77E7}">
  <dimension ref="E4:U51"/>
  <sheetViews>
    <sheetView topLeftCell="B1" zoomScale="106" workbookViewId="0">
      <selection activeCell="M10" sqref="M10"/>
    </sheetView>
  </sheetViews>
  <sheetFormatPr defaultColWidth="8.85546875" defaultRowHeight="15" x14ac:dyDescent="0.25"/>
  <cols>
    <col min="7" max="7" width="17.140625" customWidth="1"/>
    <col min="8" max="8" width="20.28515625" customWidth="1"/>
    <col min="9" max="9" width="17" customWidth="1"/>
    <col min="10" max="10" width="22.85546875" customWidth="1"/>
  </cols>
  <sheetData>
    <row r="4" spans="5:10" x14ac:dyDescent="0.25">
      <c r="E4" s="19" t="s">
        <v>7</v>
      </c>
      <c r="F4" s="19"/>
      <c r="G4" s="19"/>
      <c r="H4" s="19"/>
      <c r="I4" s="19"/>
      <c r="J4" s="19"/>
    </row>
    <row r="5" spans="5:10" x14ac:dyDescent="0.25">
      <c r="G5" t="s">
        <v>20</v>
      </c>
      <c r="H5" t="s">
        <v>21</v>
      </c>
      <c r="I5" t="s">
        <v>22</v>
      </c>
      <c r="J5" t="s">
        <v>23</v>
      </c>
    </row>
    <row r="6" spans="5:10" x14ac:dyDescent="0.25">
      <c r="E6" s="19" t="s">
        <v>24</v>
      </c>
      <c r="F6" t="s">
        <v>2</v>
      </c>
      <c r="G6" s="3">
        <v>20.341999999999999</v>
      </c>
      <c r="H6" s="3">
        <v>2.145</v>
      </c>
      <c r="I6" s="1">
        <v>1.988</v>
      </c>
      <c r="J6" s="2">
        <f t="shared" ref="J6:J14" si="0">SUM(G6:H6)/I6</f>
        <v>11.311368209255532</v>
      </c>
    </row>
    <row r="7" spans="5:10" x14ac:dyDescent="0.25">
      <c r="E7" s="19"/>
      <c r="F7" t="s">
        <v>1</v>
      </c>
      <c r="G7" s="3">
        <v>35.909999999999997</v>
      </c>
      <c r="H7" s="3">
        <v>3.02</v>
      </c>
      <c r="I7" s="1">
        <v>2.87</v>
      </c>
      <c r="J7" s="2">
        <f t="shared" si="0"/>
        <v>13.564459930313589</v>
      </c>
    </row>
    <row r="8" spans="5:10" x14ac:dyDescent="0.25">
      <c r="E8" s="19"/>
      <c r="F8" t="s">
        <v>0</v>
      </c>
      <c r="G8" s="3">
        <v>35.65</v>
      </c>
      <c r="H8" s="3">
        <v>2.98</v>
      </c>
      <c r="I8" s="1">
        <v>2.84</v>
      </c>
      <c r="J8" s="2">
        <f t="shared" si="0"/>
        <v>13.602112676056336</v>
      </c>
    </row>
    <row r="9" spans="5:10" x14ac:dyDescent="0.25">
      <c r="E9" s="19" t="s">
        <v>4</v>
      </c>
      <c r="F9" t="s">
        <v>2</v>
      </c>
      <c r="G9" s="3">
        <v>9.7799999999999994</v>
      </c>
      <c r="H9" s="3">
        <v>1.01</v>
      </c>
      <c r="I9" s="1">
        <v>1.03</v>
      </c>
      <c r="J9" s="2">
        <f t="shared" si="0"/>
        <v>10.475728155339805</v>
      </c>
    </row>
    <row r="10" spans="5:10" x14ac:dyDescent="0.25">
      <c r="E10" s="19"/>
      <c r="F10" t="s">
        <v>1</v>
      </c>
      <c r="G10" s="3">
        <v>19.899999999999999</v>
      </c>
      <c r="H10" s="3">
        <v>1.65</v>
      </c>
      <c r="I10" s="1">
        <v>1.67</v>
      </c>
      <c r="J10" s="2">
        <f t="shared" si="0"/>
        <v>12.904191616766466</v>
      </c>
    </row>
    <row r="11" spans="5:10" x14ac:dyDescent="0.25">
      <c r="E11" s="19"/>
      <c r="F11" t="s">
        <v>0</v>
      </c>
      <c r="G11" s="3">
        <v>19.649999999999999</v>
      </c>
      <c r="H11" s="3">
        <v>1.65</v>
      </c>
      <c r="I11" s="1">
        <v>1.669</v>
      </c>
      <c r="J11" s="2">
        <f t="shared" si="0"/>
        <v>12.762133013780705</v>
      </c>
    </row>
    <row r="12" spans="5:10" x14ac:dyDescent="0.25">
      <c r="E12" s="19" t="s">
        <v>3</v>
      </c>
      <c r="F12" t="s">
        <v>2</v>
      </c>
      <c r="G12" s="3">
        <v>2.3220000000000001</v>
      </c>
      <c r="H12" s="3">
        <v>0.28499999999999998</v>
      </c>
      <c r="I12" s="1">
        <v>0.29899999999999999</v>
      </c>
      <c r="J12" s="2">
        <f t="shared" si="0"/>
        <v>8.7190635451505027</v>
      </c>
    </row>
    <row r="13" spans="5:10" x14ac:dyDescent="0.25">
      <c r="E13" s="19"/>
      <c r="F13" t="s">
        <v>1</v>
      </c>
      <c r="G13" s="3">
        <v>8.2379999999999995</v>
      </c>
      <c r="H13" s="3">
        <v>0.54900000000000004</v>
      </c>
      <c r="I13" s="1">
        <v>0.66800000000000004</v>
      </c>
      <c r="J13" s="2">
        <f t="shared" si="0"/>
        <v>13.154191616766465</v>
      </c>
    </row>
    <row r="14" spans="5:10" x14ac:dyDescent="0.25">
      <c r="E14" s="19"/>
      <c r="F14" t="s">
        <v>0</v>
      </c>
      <c r="G14" s="3">
        <v>7.9610000000000003</v>
      </c>
      <c r="H14" s="3">
        <v>0.53500000000000003</v>
      </c>
      <c r="I14" s="1">
        <v>0.66800000000000004</v>
      </c>
      <c r="J14" s="2">
        <f t="shared" si="0"/>
        <v>12.718562874251496</v>
      </c>
    </row>
    <row r="51" spans="21:21" x14ac:dyDescent="0.25">
      <c r="U51" s="4"/>
    </row>
  </sheetData>
  <mergeCells count="4">
    <mergeCell ref="E6:E8"/>
    <mergeCell ref="E9:E11"/>
    <mergeCell ref="E12:E14"/>
    <mergeCell ref="E4:J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50E9-BE81-4719-AC0D-BEFCEC0C0F62}">
  <dimension ref="B2:AB138"/>
  <sheetViews>
    <sheetView tabSelected="1" zoomScale="120" zoomScaleNormal="120" workbookViewId="0">
      <selection activeCell="P32" sqref="P32"/>
    </sheetView>
  </sheetViews>
  <sheetFormatPr defaultRowHeight="15" x14ac:dyDescent="0.25"/>
  <cols>
    <col min="16" max="16" width="26.140625" customWidth="1"/>
  </cols>
  <sheetData>
    <row r="2" spans="2:28" x14ac:dyDescent="0.25">
      <c r="B2" s="19" t="s">
        <v>10</v>
      </c>
      <c r="C2" s="19"/>
      <c r="D2" s="19"/>
      <c r="E2" s="19"/>
      <c r="F2" s="19"/>
      <c r="G2" s="19"/>
      <c r="J2" s="20" t="s">
        <v>25</v>
      </c>
      <c r="K2" s="20"/>
      <c r="L2" s="20"/>
      <c r="P2" s="8"/>
      <c r="Q2" s="18" t="s">
        <v>26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2:28" x14ac:dyDescent="0.25">
      <c r="D3" t="s">
        <v>6</v>
      </c>
      <c r="E3" t="s">
        <v>5</v>
      </c>
      <c r="F3" t="s">
        <v>8</v>
      </c>
      <c r="G3" t="s">
        <v>9</v>
      </c>
      <c r="J3" t="s">
        <v>6</v>
      </c>
      <c r="K3" t="s">
        <v>5</v>
      </c>
      <c r="L3" t="s">
        <v>8</v>
      </c>
      <c r="M3" t="s">
        <v>9</v>
      </c>
      <c r="P3" s="8"/>
      <c r="Q3" s="18" t="s">
        <v>3</v>
      </c>
      <c r="R3" s="18"/>
      <c r="S3" s="18"/>
      <c r="T3" s="18"/>
      <c r="U3" s="18" t="s">
        <v>4</v>
      </c>
      <c r="V3" s="18"/>
      <c r="W3" s="18"/>
      <c r="X3" s="18"/>
      <c r="Y3" s="18" t="s">
        <v>24</v>
      </c>
      <c r="Z3" s="18"/>
      <c r="AA3" s="18"/>
      <c r="AB3" s="18"/>
    </row>
    <row r="4" spans="2:28" x14ac:dyDescent="0.25">
      <c r="B4" s="19" t="s">
        <v>3</v>
      </c>
      <c r="C4" t="s">
        <v>2</v>
      </c>
      <c r="D4">
        <v>18.082000000000001</v>
      </c>
      <c r="E4">
        <v>1.8919999999999999</v>
      </c>
      <c r="F4">
        <v>1.556</v>
      </c>
      <c r="G4" s="1">
        <f t="shared" ref="G4:G12" si="0">SUM(D4:E4)/F4</f>
        <v>12.836760925449871</v>
      </c>
      <c r="I4" t="s">
        <v>32</v>
      </c>
      <c r="J4">
        <f>D5/D4</f>
        <v>2.731224422077204</v>
      </c>
      <c r="K4">
        <f t="shared" ref="K4:L4" si="1">E5/E4</f>
        <v>1.4931289640591967</v>
      </c>
      <c r="L4">
        <f t="shared" si="1"/>
        <v>1.5841902313624676</v>
      </c>
      <c r="M4">
        <f>G5/G4</f>
        <v>1.6500216203986078</v>
      </c>
      <c r="P4" s="8"/>
      <c r="Q4" s="13" t="s">
        <v>6</v>
      </c>
      <c r="R4" s="13" t="s">
        <v>5</v>
      </c>
      <c r="S4" s="13" t="s">
        <v>8</v>
      </c>
      <c r="T4" s="13" t="s">
        <v>9</v>
      </c>
      <c r="U4" s="13" t="s">
        <v>6</v>
      </c>
      <c r="V4" s="13" t="s">
        <v>5</v>
      </c>
      <c r="W4" s="13" t="s">
        <v>8</v>
      </c>
      <c r="X4" s="13" t="s">
        <v>9</v>
      </c>
      <c r="Y4" s="13" t="s">
        <v>6</v>
      </c>
      <c r="Z4" s="13" t="s">
        <v>5</v>
      </c>
      <c r="AA4" s="13" t="s">
        <v>8</v>
      </c>
      <c r="AB4" s="13" t="s">
        <v>9</v>
      </c>
    </row>
    <row r="5" spans="2:28" x14ac:dyDescent="0.25">
      <c r="B5" s="19"/>
      <c r="C5" t="s">
        <v>1</v>
      </c>
      <c r="D5">
        <v>49.386000000000003</v>
      </c>
      <c r="E5">
        <v>2.8250000000000002</v>
      </c>
      <c r="F5">
        <v>2.4649999999999999</v>
      </c>
      <c r="G5" s="1">
        <f t="shared" si="0"/>
        <v>21.180933062880328</v>
      </c>
      <c r="J5" s="7">
        <f>D6/D5</f>
        <v>1.0284898554246142</v>
      </c>
      <c r="K5" s="7">
        <f>E6/E5</f>
        <v>1.0024778761061945</v>
      </c>
      <c r="L5" s="7">
        <f>F6/F5</f>
        <v>0.9764705882352942</v>
      </c>
      <c r="M5" s="7">
        <f>G6/G5</f>
        <v>1.051831389452391</v>
      </c>
      <c r="P5" s="14" t="s">
        <v>10</v>
      </c>
      <c r="Q5" s="9">
        <v>1.0284898554246142</v>
      </c>
      <c r="R5" s="9">
        <v>1.0024778761061945</v>
      </c>
      <c r="S5" s="9">
        <v>0.9764705882352942</v>
      </c>
      <c r="T5" s="9">
        <v>1.051831389452391</v>
      </c>
      <c r="U5" s="9">
        <v>1.0225692739198289</v>
      </c>
      <c r="V5" s="9">
        <v>1.0162718846549947</v>
      </c>
      <c r="W5" s="9">
        <v>1.0216967333008287</v>
      </c>
      <c r="X5" s="9">
        <v>1.0005438608741772</v>
      </c>
      <c r="Y5" s="9">
        <v>1.0209042206616956</v>
      </c>
      <c r="Z5" s="9">
        <v>1.0183908045977013</v>
      </c>
      <c r="AA5" s="9">
        <v>1.0204820781815911</v>
      </c>
      <c r="AB5" s="9">
        <v>1.0002792308686754</v>
      </c>
    </row>
    <row r="6" spans="2:28" x14ac:dyDescent="0.25">
      <c r="B6" s="19"/>
      <c r="C6" t="s">
        <v>0</v>
      </c>
      <c r="D6">
        <v>50.792999999999999</v>
      </c>
      <c r="E6" s="5">
        <v>2.8319999999999999</v>
      </c>
      <c r="F6" s="5">
        <v>2.407</v>
      </c>
      <c r="G6" s="1">
        <f t="shared" si="0"/>
        <v>22.278770253427503</v>
      </c>
      <c r="J6" s="7"/>
      <c r="K6" s="7"/>
      <c r="L6" s="7"/>
      <c r="P6" s="14" t="s">
        <v>19</v>
      </c>
      <c r="Q6" s="9">
        <v>1.0837128946128476</v>
      </c>
      <c r="R6" s="9">
        <v>1.0493915533285612</v>
      </c>
      <c r="S6" s="9">
        <v>1.0596205962059622</v>
      </c>
      <c r="T6" s="9">
        <v>1.0205292313466301</v>
      </c>
      <c r="U6" s="9">
        <v>1.0246924545898655</v>
      </c>
      <c r="V6" s="9">
        <v>1.0183286735010872</v>
      </c>
      <c r="W6" s="9">
        <v>1.0077543424317617</v>
      </c>
      <c r="X6" s="9">
        <v>1.016386512107617</v>
      </c>
      <c r="Y6" s="9">
        <v>1.0184698326067423</v>
      </c>
      <c r="Z6" s="9">
        <v>0.99155378486055779</v>
      </c>
      <c r="AA6" s="9">
        <v>1.0066968022769127</v>
      </c>
      <c r="AB6" s="9">
        <v>1.009954709352624</v>
      </c>
    </row>
    <row r="7" spans="2:28" x14ac:dyDescent="0.25">
      <c r="B7" s="19" t="s">
        <v>4</v>
      </c>
      <c r="C7" t="s">
        <v>2</v>
      </c>
      <c r="D7">
        <v>37.584000000000003</v>
      </c>
      <c r="E7">
        <v>3.4510000000000001</v>
      </c>
      <c r="F7">
        <v>2.827</v>
      </c>
      <c r="G7" s="1">
        <f t="shared" si="0"/>
        <v>14.51538733639901</v>
      </c>
      <c r="I7" t="s">
        <v>32</v>
      </c>
      <c r="J7">
        <f>D8/D7</f>
        <v>2.4379789272030652</v>
      </c>
      <c r="K7">
        <f t="shared" ref="K7" si="2">E8/E7</f>
        <v>1.4068385975079687</v>
      </c>
      <c r="L7">
        <f t="shared" ref="L7" si="3">F8/F7</f>
        <v>1.4510081358330387</v>
      </c>
      <c r="M7">
        <f>G8/G7</f>
        <v>1.6204327601564041</v>
      </c>
      <c r="P7" s="14" t="s">
        <v>18</v>
      </c>
      <c r="Q7" s="9">
        <v>1.0570417580038429</v>
      </c>
      <c r="R7" s="9">
        <v>1.0625</v>
      </c>
      <c r="S7" s="9">
        <v>1.0813618003462204</v>
      </c>
      <c r="T7" s="9">
        <v>0.97774922526974373</v>
      </c>
      <c r="U7" s="9">
        <v>1.032226469182991</v>
      </c>
      <c r="V7" s="9">
        <v>1.0371413247519443</v>
      </c>
      <c r="W7" s="9">
        <v>1.0341580756013746</v>
      </c>
      <c r="X7" s="9">
        <v>0.99839861648972172</v>
      </c>
      <c r="Y7" s="9">
        <v>1.0246134017877842</v>
      </c>
      <c r="Z7" s="9">
        <v>1.0257547988810649</v>
      </c>
      <c r="AA7" s="9">
        <v>1.0438268128664656</v>
      </c>
      <c r="AB7" s="9">
        <v>0.98166113703478686</v>
      </c>
    </row>
    <row r="8" spans="2:28" x14ac:dyDescent="0.25">
      <c r="B8" s="19"/>
      <c r="C8" t="s">
        <v>1</v>
      </c>
      <c r="D8">
        <v>91.629000000000005</v>
      </c>
      <c r="E8">
        <v>4.8550000000000004</v>
      </c>
      <c r="F8">
        <v>4.1020000000000003</v>
      </c>
      <c r="G8" s="1">
        <f t="shared" si="0"/>
        <v>23.521209166260363</v>
      </c>
      <c r="J8" s="7">
        <f>D9/D8</f>
        <v>1.0225692739198289</v>
      </c>
      <c r="K8" s="7">
        <f>E9/E8</f>
        <v>1.0162718846549947</v>
      </c>
      <c r="L8" s="7">
        <f>F9/F8</f>
        <v>1.0216967333008287</v>
      </c>
      <c r="M8" s="7">
        <f>G9/G8</f>
        <v>1.0005438608741772</v>
      </c>
      <c r="P8" s="14" t="s">
        <v>17</v>
      </c>
      <c r="Q8" s="9">
        <v>1.0675413518480703</v>
      </c>
      <c r="R8" s="9">
        <v>1.0312046444121916</v>
      </c>
      <c r="S8" s="9">
        <v>1.0392156862745097</v>
      </c>
      <c r="T8" s="9">
        <v>1.0249586482337083</v>
      </c>
      <c r="U8" s="9">
        <v>1.0370670403292901</v>
      </c>
      <c r="V8" s="9">
        <v>1.0204207920792079</v>
      </c>
      <c r="W8" s="9">
        <v>1.0182436611008041</v>
      </c>
      <c r="X8" s="9">
        <v>1.0174057512910262</v>
      </c>
      <c r="Y8" s="9">
        <v>1.0215150748517814</v>
      </c>
      <c r="Z8" s="9">
        <v>1.0150315176983999</v>
      </c>
      <c r="AA8" s="9">
        <v>1.0084985835694049</v>
      </c>
      <c r="AB8" s="9">
        <v>1.012497164975295</v>
      </c>
    </row>
    <row r="9" spans="2:28" x14ac:dyDescent="0.25">
      <c r="B9" s="19"/>
      <c r="C9" t="s">
        <v>0</v>
      </c>
      <c r="D9">
        <v>93.697000000000003</v>
      </c>
      <c r="E9">
        <v>4.9340000000000002</v>
      </c>
      <c r="F9">
        <v>4.1909999999999998</v>
      </c>
      <c r="G9" s="1">
        <f t="shared" si="0"/>
        <v>23.534001431639229</v>
      </c>
      <c r="J9" s="7"/>
      <c r="K9" s="7"/>
      <c r="L9" s="7"/>
      <c r="P9" s="14" t="s">
        <v>16</v>
      </c>
      <c r="Q9" s="9">
        <v>1.0705809844046217</v>
      </c>
      <c r="R9" s="9">
        <v>1.0466666666666666</v>
      </c>
      <c r="S9" s="9">
        <v>1.0681073206264418</v>
      </c>
      <c r="T9" s="9">
        <v>1.0010316336956411</v>
      </c>
      <c r="U9" s="9">
        <v>1.0484047986897316</v>
      </c>
      <c r="V9" s="9">
        <v>1.0770921386306003</v>
      </c>
      <c r="W9" s="9">
        <v>1.0607888032506692</v>
      </c>
      <c r="X9" s="9">
        <v>0.98961190258049148</v>
      </c>
      <c r="Y9" s="9">
        <v>1.0486865209479042</v>
      </c>
      <c r="Z9" s="9">
        <v>1.0219247030400644</v>
      </c>
      <c r="AA9" s="9">
        <v>1.0507443787890414</v>
      </c>
      <c r="AB9" s="9">
        <v>0.99646185766529161</v>
      </c>
    </row>
    <row r="10" spans="2:28" x14ac:dyDescent="0.25">
      <c r="B10" s="21" t="s">
        <v>24</v>
      </c>
      <c r="C10" s="5" t="s">
        <v>2</v>
      </c>
      <c r="D10" s="5">
        <v>84.078000000000003</v>
      </c>
      <c r="E10" s="5">
        <v>7.1139999999999999</v>
      </c>
      <c r="F10" s="5">
        <v>5.8360000000000003</v>
      </c>
      <c r="G10" s="2">
        <f t="shared" si="0"/>
        <v>15.625771076079507</v>
      </c>
      <c r="I10" t="s">
        <v>32</v>
      </c>
      <c r="J10">
        <f>D11/D10</f>
        <v>1.9714550774281023</v>
      </c>
      <c r="K10">
        <f t="shared" ref="K10" si="4">E11/E10</f>
        <v>1.3452347483834692</v>
      </c>
      <c r="L10">
        <f t="shared" ref="L10" si="5">F11/F10</f>
        <v>1.372001370801919</v>
      </c>
      <c r="M10">
        <f>G11/G10</f>
        <v>1.4013126377390219</v>
      </c>
      <c r="P10" s="14" t="s">
        <v>15</v>
      </c>
      <c r="Q10" s="9">
        <v>1.1505268439538383</v>
      </c>
      <c r="R10" s="9">
        <v>1.1236263736263736</v>
      </c>
      <c r="S10" s="9">
        <v>1.1044061302681991</v>
      </c>
      <c r="T10" s="9">
        <v>1.0403628697094776</v>
      </c>
      <c r="U10" s="9">
        <v>1.1070119358338955</v>
      </c>
      <c r="V10" s="9">
        <v>1.086156824782188</v>
      </c>
      <c r="W10" s="9">
        <v>1.0873269435569755</v>
      </c>
      <c r="X10" s="9">
        <v>1.0170083168435886</v>
      </c>
      <c r="Y10" s="9">
        <v>1.0492431150829837</v>
      </c>
      <c r="Z10" s="9">
        <v>1.0159720489143997</v>
      </c>
      <c r="AA10" s="9">
        <v>1.0267625899280575</v>
      </c>
      <c r="AB10" s="9">
        <v>1.0200344455944528</v>
      </c>
    </row>
    <row r="11" spans="2:28" x14ac:dyDescent="0.25">
      <c r="B11" s="21"/>
      <c r="C11" s="5" t="s">
        <v>1</v>
      </c>
      <c r="D11" s="5">
        <v>165.756</v>
      </c>
      <c r="E11" s="5">
        <v>9.57</v>
      </c>
      <c r="F11" s="5">
        <v>8.0069999999999997</v>
      </c>
      <c r="G11" s="2">
        <f t="shared" si="0"/>
        <v>21.896590483327088</v>
      </c>
      <c r="J11" s="7">
        <f>D12/D11</f>
        <v>1.0209042206616956</v>
      </c>
      <c r="K11" s="7">
        <f>E12/E11</f>
        <v>1.0183908045977013</v>
      </c>
      <c r="L11" s="7">
        <f>F12/F11</f>
        <v>1.0204820781815911</v>
      </c>
      <c r="M11" s="7">
        <f>G12/G11</f>
        <v>1.0002792308686754</v>
      </c>
      <c r="P11" s="14" t="s">
        <v>14</v>
      </c>
      <c r="Q11" s="9">
        <v>1.0262397322786736</v>
      </c>
      <c r="R11" s="9">
        <v>0.98893360160965793</v>
      </c>
      <c r="S11" s="9">
        <v>1.002923976608187</v>
      </c>
      <c r="T11" s="9">
        <v>1.0206332851341642</v>
      </c>
      <c r="U11" s="9">
        <v>1.0187221895726641</v>
      </c>
      <c r="V11" s="9">
        <v>1.0034476501542371</v>
      </c>
      <c r="W11" s="9">
        <v>1.0100946372239747</v>
      </c>
      <c r="X11" s="9">
        <v>1.0074587121049008</v>
      </c>
      <c r="Y11" s="9">
        <v>1.0011848550763083</v>
      </c>
      <c r="Z11" s="9">
        <v>1.0003359368438733</v>
      </c>
      <c r="AA11" s="9">
        <v>1.0041077569736339</v>
      </c>
      <c r="AB11" s="9">
        <v>0.99703360620959169</v>
      </c>
    </row>
    <row r="12" spans="2:28" x14ac:dyDescent="0.25">
      <c r="B12" s="21"/>
      <c r="C12" s="5" t="s">
        <v>0</v>
      </c>
      <c r="D12" s="5">
        <v>169.221</v>
      </c>
      <c r="E12" s="5">
        <v>9.7460000000000004</v>
      </c>
      <c r="F12" s="5">
        <v>8.1709999999999994</v>
      </c>
      <c r="G12" s="2">
        <f t="shared" si="0"/>
        <v>21.902704687308777</v>
      </c>
      <c r="J12" s="7"/>
      <c r="K12" s="7"/>
      <c r="L12" s="7"/>
      <c r="P12" s="14" t="s">
        <v>13</v>
      </c>
      <c r="Q12" s="9">
        <v>1.0572274296990627</v>
      </c>
      <c r="R12" s="9">
        <v>1.0653692614770458</v>
      </c>
      <c r="S12" s="9">
        <v>1.0449795547478418</v>
      </c>
      <c r="T12" s="9">
        <v>1.0121263456346652</v>
      </c>
      <c r="U12" s="9">
        <v>1.0476536462857955</v>
      </c>
      <c r="V12" s="9">
        <v>1.0217669654289374</v>
      </c>
      <c r="W12" s="9">
        <v>1.0156447534766118</v>
      </c>
      <c r="X12" s="9">
        <v>1.0284704848057957</v>
      </c>
      <c r="Y12" s="9">
        <v>1.0050450916617386</v>
      </c>
      <c r="Z12" s="9">
        <v>1.005594356996421</v>
      </c>
      <c r="AA12" s="9">
        <v>0.99184797886096587</v>
      </c>
      <c r="AB12" s="9">
        <v>1.0134219077533582</v>
      </c>
    </row>
    <row r="13" spans="2:28" x14ac:dyDescent="0.25">
      <c r="L13" s="7">
        <f>AVERAGE(L5,L8,L11)</f>
        <v>1.0062164665725712</v>
      </c>
      <c r="P13" s="14" t="s">
        <v>12</v>
      </c>
      <c r="Q13" s="9">
        <v>0.99270431438072015</v>
      </c>
      <c r="R13" s="9">
        <v>0.99195922176753537</v>
      </c>
      <c r="S13" s="9">
        <v>0.98959500215424379</v>
      </c>
      <c r="T13" s="9">
        <v>1.0030840342684433</v>
      </c>
      <c r="U13" s="9">
        <v>0.98881278992578681</v>
      </c>
      <c r="V13" s="9">
        <v>1.0292475204829667</v>
      </c>
      <c r="W13" s="9">
        <v>0.99743825166343614</v>
      </c>
      <c r="X13" s="9">
        <v>0.99413654717403666</v>
      </c>
      <c r="Y13" s="9">
        <v>0.9944824259726841</v>
      </c>
      <c r="Z13" s="9">
        <v>1.0659185661848007</v>
      </c>
      <c r="AA13" s="9">
        <v>1.0025844225645248</v>
      </c>
      <c r="AB13" s="9">
        <v>0.9966993538008746</v>
      </c>
    </row>
    <row r="14" spans="2:28" x14ac:dyDescent="0.25">
      <c r="P14" s="14" t="s">
        <v>11</v>
      </c>
      <c r="Q14" s="9">
        <v>1.1239699337776548</v>
      </c>
      <c r="R14" s="9">
        <v>1.1515337423312884</v>
      </c>
      <c r="S14" s="9">
        <v>1.1730469965764083</v>
      </c>
      <c r="T14" s="9">
        <v>0.95895095031768918</v>
      </c>
      <c r="U14" s="9">
        <v>1.1481856470337042</v>
      </c>
      <c r="V14" s="9">
        <v>1.1581796089694023</v>
      </c>
      <c r="W14" s="9">
        <v>1.1496474407751229</v>
      </c>
      <c r="X14" s="9">
        <v>0.99899131058859847</v>
      </c>
      <c r="Y14" s="9">
        <v>0.99241028144471777</v>
      </c>
      <c r="Z14" s="9">
        <v>0.96955170744655927</v>
      </c>
      <c r="AA14" s="9">
        <v>0.99185422648594668</v>
      </c>
      <c r="AB14" s="9">
        <v>1.0000708933455533</v>
      </c>
    </row>
    <row r="15" spans="2:28" x14ac:dyDescent="0.25">
      <c r="P15" s="10" t="s">
        <v>27</v>
      </c>
      <c r="Q15" s="11">
        <f>AVERAGE(Q5:Q14)</f>
        <v>1.0658035098383947</v>
      </c>
      <c r="R15" s="11">
        <f t="shared" ref="R15:AB15" si="6">AVERAGE(R5:R14)</f>
        <v>1.0513662941325514</v>
      </c>
      <c r="S15" s="11">
        <f t="shared" si="6"/>
        <v>1.0539727652043309</v>
      </c>
      <c r="T15" s="11">
        <f t="shared" si="6"/>
        <v>1.0111257613062554</v>
      </c>
      <c r="U15" s="11">
        <f t="shared" si="6"/>
        <v>1.0475346245363553</v>
      </c>
      <c r="V15" s="11">
        <f t="shared" si="6"/>
        <v>1.0468053383435567</v>
      </c>
      <c r="W15" s="11">
        <f t="shared" si="6"/>
        <v>1.0402793642381558</v>
      </c>
      <c r="X15" s="11">
        <f t="shared" si="6"/>
        <v>1.0068412014859953</v>
      </c>
      <c r="Y15" s="11">
        <f t="shared" si="6"/>
        <v>1.0176554820094341</v>
      </c>
      <c r="Z15" s="11">
        <f t="shared" si="6"/>
        <v>1.0130028225463841</v>
      </c>
      <c r="AA15" s="11">
        <f t="shared" si="6"/>
        <v>1.0147405630496542</v>
      </c>
      <c r="AB15" s="11">
        <f t="shared" si="6"/>
        <v>1.0028114306600504</v>
      </c>
    </row>
    <row r="16" spans="2:28" x14ac:dyDescent="0.25">
      <c r="B16" s="19" t="s">
        <v>19</v>
      </c>
      <c r="C16" s="19"/>
      <c r="D16" s="19"/>
      <c r="E16" s="19"/>
      <c r="F16" s="19"/>
      <c r="G16" s="19"/>
      <c r="U16" s="8"/>
      <c r="V16" s="8"/>
      <c r="W16" s="8"/>
      <c r="X16" s="8"/>
      <c r="Y16" s="8"/>
      <c r="Z16" s="8"/>
      <c r="AA16" s="8"/>
      <c r="AB16" s="8"/>
    </row>
    <row r="17" spans="2:28" x14ac:dyDescent="0.25">
      <c r="D17" t="s">
        <v>6</v>
      </c>
      <c r="E17" t="s">
        <v>5</v>
      </c>
      <c r="F17" t="s">
        <v>8</v>
      </c>
      <c r="G17" t="s">
        <v>9</v>
      </c>
      <c r="P17" s="12" t="s">
        <v>28</v>
      </c>
      <c r="Q17" s="16" t="s">
        <v>29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9" t="s">
        <v>3</v>
      </c>
      <c r="C18" t="s">
        <v>2</v>
      </c>
      <c r="D18">
        <v>8.9499999999999993</v>
      </c>
      <c r="E18">
        <v>0.85499999999999998</v>
      </c>
      <c r="F18">
        <v>0.86099999999999999</v>
      </c>
      <c r="G18" s="1">
        <f t="shared" ref="G18:G26" si="7">SUM(D18:E18)/F18</f>
        <v>11.387921022067363</v>
      </c>
      <c r="I18" t="s">
        <v>32</v>
      </c>
      <c r="J18">
        <f>D19/D18</f>
        <v>2.1341899441340781</v>
      </c>
      <c r="K18">
        <f t="shared" ref="K18" si="8">E19/E18</f>
        <v>1.6339181286549709</v>
      </c>
      <c r="L18">
        <f t="shared" ref="L18" si="9">F19/F18</f>
        <v>1.7142857142857142</v>
      </c>
      <c r="M18">
        <f>G19/G18</f>
        <v>1.2194968553459118</v>
      </c>
    </row>
    <row r="19" spans="2:28" x14ac:dyDescent="0.25">
      <c r="B19" s="19"/>
      <c r="C19" t="s">
        <v>1</v>
      </c>
      <c r="D19">
        <v>19.100999999999999</v>
      </c>
      <c r="E19">
        <v>1.397</v>
      </c>
      <c r="F19">
        <v>1.476</v>
      </c>
      <c r="G19" s="1">
        <f t="shared" si="7"/>
        <v>13.887533875338752</v>
      </c>
      <c r="J19" s="7">
        <f>D20/D19</f>
        <v>1.0837128946128476</v>
      </c>
      <c r="K19" s="7">
        <f>E20/E19</f>
        <v>1.0493915533285612</v>
      </c>
      <c r="L19" s="7">
        <f>F20/F19</f>
        <v>1.0596205962059622</v>
      </c>
      <c r="M19" s="7">
        <f>G20/G19</f>
        <v>1.0205292313466301</v>
      </c>
    </row>
    <row r="20" spans="2:28" x14ac:dyDescent="0.25">
      <c r="B20" s="19"/>
      <c r="C20" t="s">
        <v>0</v>
      </c>
      <c r="D20">
        <v>20.7</v>
      </c>
      <c r="E20">
        <v>1.466</v>
      </c>
      <c r="F20">
        <v>1.5640000000000001</v>
      </c>
      <c r="G20" s="1">
        <f t="shared" si="7"/>
        <v>14.172634271099744</v>
      </c>
      <c r="U20" t="s">
        <v>30</v>
      </c>
    </row>
    <row r="21" spans="2:28" x14ac:dyDescent="0.25">
      <c r="B21" s="19" t="s">
        <v>4</v>
      </c>
      <c r="C21" t="s">
        <v>2</v>
      </c>
      <c r="D21">
        <v>25.893999999999998</v>
      </c>
      <c r="E21">
        <v>2.161</v>
      </c>
      <c r="F21">
        <v>2.1230000000000002</v>
      </c>
      <c r="G21" s="1">
        <f t="shared" si="7"/>
        <v>13.214790390956193</v>
      </c>
      <c r="I21" t="s">
        <v>32</v>
      </c>
      <c r="J21">
        <f>D22/D21</f>
        <v>1.7391673746813934</v>
      </c>
      <c r="K21">
        <f t="shared" ref="K21" si="10">E22/E21</f>
        <v>1.4895881536325775</v>
      </c>
      <c r="L21">
        <f t="shared" ref="L21" si="11">F22/F21</f>
        <v>1.5186057465850211</v>
      </c>
      <c r="M21">
        <f>G22/G21</f>
        <v>1.1325803112726553</v>
      </c>
      <c r="Q21" s="17" t="s">
        <v>26</v>
      </c>
      <c r="R21" s="17"/>
      <c r="S21" s="17"/>
      <c r="T21" s="17"/>
    </row>
    <row r="22" spans="2:28" x14ac:dyDescent="0.25">
      <c r="B22" s="19"/>
      <c r="C22" t="s">
        <v>1</v>
      </c>
      <c r="D22">
        <v>45.033999999999999</v>
      </c>
      <c r="E22">
        <v>3.2189999999999999</v>
      </c>
      <c r="F22">
        <v>3.2240000000000002</v>
      </c>
      <c r="G22" s="1">
        <f t="shared" si="7"/>
        <v>14.966811414392058</v>
      </c>
      <c r="J22" s="7">
        <f>D23/D22</f>
        <v>1.0246924545898655</v>
      </c>
      <c r="K22" s="7">
        <f>E23/E22</f>
        <v>1.0183286735010872</v>
      </c>
      <c r="L22" s="7">
        <f>F23/F22</f>
        <v>1.0077543424317617</v>
      </c>
      <c r="M22" s="7">
        <f>G23/G22</f>
        <v>1.016386512107617</v>
      </c>
      <c r="Q22" s="13" t="s">
        <v>6</v>
      </c>
      <c r="R22" s="13" t="s">
        <v>5</v>
      </c>
      <c r="S22" s="13" t="s">
        <v>8</v>
      </c>
      <c r="T22" s="13" t="s">
        <v>9</v>
      </c>
    </row>
    <row r="23" spans="2:28" x14ac:dyDescent="0.25">
      <c r="B23" s="19"/>
      <c r="C23" t="s">
        <v>0</v>
      </c>
      <c r="D23">
        <v>46.146000000000001</v>
      </c>
      <c r="E23">
        <v>3.278</v>
      </c>
      <c r="F23">
        <v>3.2490000000000001</v>
      </c>
      <c r="G23" s="1">
        <f t="shared" si="7"/>
        <v>15.212065250846413</v>
      </c>
      <c r="P23" s="10" t="s">
        <v>31</v>
      </c>
      <c r="Q23" s="15">
        <f>AVERAGE(Q15,U15,Y15)</f>
        <v>1.0436645387947281</v>
      </c>
      <c r="R23" s="15">
        <f>AVERAGE(R15,V15,Z15)</f>
        <v>1.0370581516741642</v>
      </c>
      <c r="S23" s="15">
        <f>AVERAGE(S15,W15,AA15)</f>
        <v>1.0363308974973804</v>
      </c>
      <c r="T23" s="15">
        <f>AVERAGE(T15,X15,AB15)</f>
        <v>1.0069261311507669</v>
      </c>
    </row>
    <row r="24" spans="2:28" x14ac:dyDescent="0.25">
      <c r="B24" s="19" t="s">
        <v>24</v>
      </c>
      <c r="C24" t="s">
        <v>2</v>
      </c>
      <c r="D24">
        <v>55.808999999999997</v>
      </c>
      <c r="E24">
        <v>4.2409999999999997</v>
      </c>
      <c r="F24">
        <v>4.0940000000000003</v>
      </c>
      <c r="G24" s="1">
        <f t="shared" si="7"/>
        <v>14.667806546165117</v>
      </c>
      <c r="I24" t="s">
        <v>32</v>
      </c>
      <c r="J24">
        <f>D25/D24</f>
        <v>1.6152771058431437</v>
      </c>
      <c r="K24">
        <f t="shared" ref="K24" si="12">E25/E24</f>
        <v>1.4796038670124974</v>
      </c>
      <c r="L24">
        <f t="shared" ref="L24" si="13">F25/F24</f>
        <v>1.4589643380556911</v>
      </c>
      <c r="M24">
        <f>G25/G24</f>
        <v>1.1005719688082916</v>
      </c>
    </row>
    <row r="25" spans="2:28" x14ac:dyDescent="0.25">
      <c r="B25" s="19"/>
      <c r="C25" t="s">
        <v>1</v>
      </c>
      <c r="D25">
        <v>90.147000000000006</v>
      </c>
      <c r="E25">
        <v>6.2750000000000004</v>
      </c>
      <c r="F25">
        <v>5.9729999999999999</v>
      </c>
      <c r="G25" s="1">
        <f t="shared" si="7"/>
        <v>16.142976728612091</v>
      </c>
      <c r="J25" s="7">
        <f>D26/D25</f>
        <v>1.0184698326067423</v>
      </c>
      <c r="K25" s="7">
        <f>E26/E25</f>
        <v>0.99155378486055779</v>
      </c>
      <c r="L25" s="7">
        <f>F26/F25</f>
        <v>1.0066968022769127</v>
      </c>
      <c r="M25" s="7">
        <f>G26/G25</f>
        <v>1.009954709352624</v>
      </c>
    </row>
    <row r="26" spans="2:28" x14ac:dyDescent="0.25">
      <c r="B26" s="19"/>
      <c r="C26" t="s">
        <v>0</v>
      </c>
      <c r="D26">
        <v>91.811999999999998</v>
      </c>
      <c r="E26">
        <v>6.2220000000000004</v>
      </c>
      <c r="F26">
        <v>6.0129999999999999</v>
      </c>
      <c r="G26" s="1">
        <f t="shared" si="7"/>
        <v>16.303675370031598</v>
      </c>
    </row>
    <row r="30" spans="2:28" x14ac:dyDescent="0.25">
      <c r="B30" s="19" t="s">
        <v>18</v>
      </c>
      <c r="C30" s="19"/>
      <c r="D30" s="19"/>
      <c r="E30" s="19"/>
      <c r="F30" s="19"/>
      <c r="G30" s="19"/>
    </row>
    <row r="31" spans="2:28" x14ac:dyDescent="0.25">
      <c r="D31" t="s">
        <v>6</v>
      </c>
      <c r="E31" t="s">
        <v>5</v>
      </c>
      <c r="F31" t="s">
        <v>8</v>
      </c>
      <c r="G31" t="s">
        <v>9</v>
      </c>
    </row>
    <row r="32" spans="2:28" x14ac:dyDescent="0.25">
      <c r="B32" s="19" t="s">
        <v>3</v>
      </c>
      <c r="C32" t="s">
        <v>2</v>
      </c>
      <c r="D32">
        <v>58.625</v>
      </c>
      <c r="E32">
        <v>4.7560000000000002</v>
      </c>
      <c r="F32">
        <v>4.33</v>
      </c>
      <c r="G32" s="1">
        <f t="shared" ref="G32:G40" si="14">SUM(D32:E32)/F32</f>
        <v>14.637644341801385</v>
      </c>
      <c r="I32" t="s">
        <v>32</v>
      </c>
      <c r="J32">
        <f>D33/D32</f>
        <v>2.5211769722814501</v>
      </c>
      <c r="K32">
        <f t="shared" ref="K32" si="15">E33/E32</f>
        <v>1.5475189234650968</v>
      </c>
      <c r="L32">
        <f t="shared" ref="L32" si="16">F33/F32</f>
        <v>1.6009237875288684</v>
      </c>
      <c r="M32">
        <f>G33/G32</f>
        <v>1.5291891999321592</v>
      </c>
      <c r="P32" s="5"/>
    </row>
    <row r="33" spans="2:13" x14ac:dyDescent="0.25">
      <c r="B33" s="19"/>
      <c r="C33" t="s">
        <v>1</v>
      </c>
      <c r="D33">
        <v>147.804</v>
      </c>
      <c r="E33">
        <v>7.36</v>
      </c>
      <c r="F33">
        <v>6.9320000000000004</v>
      </c>
      <c r="G33" s="1">
        <f t="shared" si="14"/>
        <v>22.383727639930758</v>
      </c>
      <c r="J33" s="7">
        <f>D34/D33</f>
        <v>1.0570417580038429</v>
      </c>
      <c r="K33" s="7">
        <f>E34/E33</f>
        <v>1.0625</v>
      </c>
      <c r="L33" s="7">
        <f>F34/F33</f>
        <v>1.0813618003462204</v>
      </c>
      <c r="M33" s="7">
        <f>G34/G33</f>
        <v>0.97774922526974373</v>
      </c>
    </row>
    <row r="34" spans="2:13" x14ac:dyDescent="0.25">
      <c r="B34" s="19"/>
      <c r="C34" t="s">
        <v>0</v>
      </c>
      <c r="D34">
        <v>156.23500000000001</v>
      </c>
      <c r="E34">
        <v>7.82</v>
      </c>
      <c r="F34">
        <v>7.4960000000000004</v>
      </c>
      <c r="G34" s="1">
        <f t="shared" si="14"/>
        <v>21.885672358591247</v>
      </c>
    </row>
    <row r="35" spans="2:13" x14ac:dyDescent="0.25">
      <c r="B35" s="19" t="s">
        <v>4</v>
      </c>
      <c r="C35" t="s">
        <v>2</v>
      </c>
      <c r="D35">
        <v>124.589</v>
      </c>
      <c r="E35">
        <v>9.7460000000000004</v>
      </c>
      <c r="F35">
        <v>8.9930000000000003</v>
      </c>
      <c r="G35" s="1">
        <f t="shared" si="14"/>
        <v>14.937729345046147</v>
      </c>
      <c r="I35" t="s">
        <v>32</v>
      </c>
      <c r="J35">
        <f>D36/D35</f>
        <v>2.0159083065118106</v>
      </c>
      <c r="K35">
        <f t="shared" ref="K35" si="17">E36/E35</f>
        <v>1.5304740406320541</v>
      </c>
      <c r="L35">
        <f t="shared" ref="L35" si="18">F36/F35</f>
        <v>1.6179250528188591</v>
      </c>
      <c r="M35">
        <f>G36/G35</f>
        <v>1.2242162036054656</v>
      </c>
    </row>
    <row r="36" spans="2:13" x14ac:dyDescent="0.25">
      <c r="B36" s="19"/>
      <c r="C36" t="s">
        <v>1</v>
      </c>
      <c r="D36">
        <v>251.16</v>
      </c>
      <c r="E36">
        <v>14.916</v>
      </c>
      <c r="F36">
        <v>14.55</v>
      </c>
      <c r="G36" s="1">
        <f t="shared" si="14"/>
        <v>18.287010309278351</v>
      </c>
      <c r="J36" s="7">
        <f>D37/D36</f>
        <v>1.032226469182991</v>
      </c>
      <c r="K36" s="7">
        <f>E37/E36</f>
        <v>1.0371413247519443</v>
      </c>
      <c r="L36" s="7">
        <f>F37/F36</f>
        <v>1.0341580756013746</v>
      </c>
      <c r="M36" s="7">
        <f>G37/G36</f>
        <v>0.99839861648972172</v>
      </c>
    </row>
    <row r="37" spans="2:13" x14ac:dyDescent="0.25">
      <c r="B37" s="19"/>
      <c r="C37" t="s">
        <v>0</v>
      </c>
      <c r="D37">
        <v>259.25400000000002</v>
      </c>
      <c r="E37">
        <v>15.47</v>
      </c>
      <c r="F37">
        <v>15.047000000000001</v>
      </c>
      <c r="G37" s="1">
        <f t="shared" si="14"/>
        <v>18.257725792516784</v>
      </c>
    </row>
    <row r="38" spans="2:13" x14ac:dyDescent="0.25">
      <c r="B38" s="19" t="s">
        <v>24</v>
      </c>
      <c r="C38" t="s">
        <v>2</v>
      </c>
      <c r="D38">
        <v>260.12599999999998</v>
      </c>
      <c r="E38">
        <v>19.632999999999999</v>
      </c>
      <c r="F38">
        <v>18.187999999999999</v>
      </c>
      <c r="G38" s="1">
        <f t="shared" si="14"/>
        <v>15.381515284803166</v>
      </c>
      <c r="I38" t="s">
        <v>32</v>
      </c>
      <c r="J38">
        <f>D39/D38</f>
        <v>1.8075509560751328</v>
      </c>
      <c r="K38">
        <f t="shared" ref="K38" si="19">E39/E38</f>
        <v>1.5841185758671625</v>
      </c>
      <c r="L38">
        <f t="shared" ref="L38" si="20">F39/F38</f>
        <v>1.6597206949637124</v>
      </c>
      <c r="M38">
        <f>G39/G38</f>
        <v>1.079621930191901</v>
      </c>
    </row>
    <row r="39" spans="2:13" x14ac:dyDescent="0.25">
      <c r="B39" s="19"/>
      <c r="C39" t="s">
        <v>1</v>
      </c>
      <c r="D39">
        <v>470.19099999999997</v>
      </c>
      <c r="E39">
        <v>31.100999999999999</v>
      </c>
      <c r="F39">
        <v>30.187000000000001</v>
      </c>
      <c r="G39" s="1">
        <f t="shared" si="14"/>
        <v>16.606221221055421</v>
      </c>
      <c r="J39" s="7">
        <f>D40/D39</f>
        <v>1.0246134017877842</v>
      </c>
      <c r="K39" s="7">
        <f>E40/E39</f>
        <v>1.0257547988810649</v>
      </c>
      <c r="L39" s="7">
        <f>F40/F39</f>
        <v>1.0438268128664656</v>
      </c>
      <c r="M39" s="7">
        <f>G40/G39</f>
        <v>0.98166113703478686</v>
      </c>
    </row>
    <row r="40" spans="2:13" x14ac:dyDescent="0.25">
      <c r="B40" s="19"/>
      <c r="C40" t="s">
        <v>0</v>
      </c>
      <c r="D40">
        <v>481.76400000000001</v>
      </c>
      <c r="E40">
        <v>31.902000000000001</v>
      </c>
      <c r="F40">
        <v>31.51</v>
      </c>
      <c r="G40" s="1">
        <f t="shared" si="14"/>
        <v>16.301682005712472</v>
      </c>
    </row>
    <row r="44" spans="2:13" x14ac:dyDescent="0.25">
      <c r="B44" s="19" t="s">
        <v>17</v>
      </c>
      <c r="C44" s="19"/>
      <c r="D44" s="19"/>
      <c r="E44" s="19"/>
      <c r="F44" s="19"/>
      <c r="G44" s="19"/>
    </row>
    <row r="45" spans="2:13" x14ac:dyDescent="0.25">
      <c r="D45" t="s">
        <v>6</v>
      </c>
      <c r="E45" t="s">
        <v>5</v>
      </c>
      <c r="F45" t="s">
        <v>8</v>
      </c>
      <c r="G45" t="s">
        <v>9</v>
      </c>
    </row>
    <row r="46" spans="2:13" x14ac:dyDescent="0.25">
      <c r="B46" s="19" t="s">
        <v>3</v>
      </c>
      <c r="C46" t="s">
        <v>2</v>
      </c>
      <c r="D46">
        <v>9.1389999999999993</v>
      </c>
      <c r="E46">
        <v>0.85899999999999999</v>
      </c>
      <c r="F46">
        <v>0.86499999999999999</v>
      </c>
      <c r="G46" s="1">
        <f t="shared" ref="G46:G54" si="21">SUM(D46:E46)/F46</f>
        <v>11.558381502890173</v>
      </c>
      <c r="I46" t="s">
        <v>32</v>
      </c>
      <c r="J46">
        <f>D47/D46</f>
        <v>2.1433417222890911</v>
      </c>
      <c r="K46">
        <f t="shared" ref="K46" si="22">E47/E46</f>
        <v>1.6041909196740394</v>
      </c>
      <c r="L46">
        <f t="shared" ref="L46" si="23">F47/F46</f>
        <v>1.7098265895953759</v>
      </c>
      <c r="M46">
        <f>G47/G46</f>
        <v>1.2264515107213465</v>
      </c>
    </row>
    <row r="47" spans="2:13" x14ac:dyDescent="0.25">
      <c r="B47" s="19"/>
      <c r="C47" t="s">
        <v>1</v>
      </c>
      <c r="D47">
        <v>19.588000000000001</v>
      </c>
      <c r="E47">
        <v>1.3779999999999999</v>
      </c>
      <c r="F47">
        <v>1.4790000000000001</v>
      </c>
      <c r="G47" s="1">
        <f t="shared" si="21"/>
        <v>14.175794455713319</v>
      </c>
      <c r="J47" s="7">
        <f>D48/D47</f>
        <v>1.0675413518480703</v>
      </c>
      <c r="K47" s="7">
        <f>E48/E47</f>
        <v>1.0312046444121916</v>
      </c>
      <c r="L47" s="7">
        <f>F48/F47</f>
        <v>1.0392156862745097</v>
      </c>
      <c r="M47" s="7">
        <f>G48/G47</f>
        <v>1.0249586482337083</v>
      </c>
    </row>
    <row r="48" spans="2:13" x14ac:dyDescent="0.25">
      <c r="B48" s="19"/>
      <c r="C48" t="s">
        <v>0</v>
      </c>
      <c r="D48">
        <v>20.911000000000001</v>
      </c>
      <c r="E48">
        <v>1.421</v>
      </c>
      <c r="F48">
        <v>1.5369999999999999</v>
      </c>
      <c r="G48" s="1">
        <f t="shared" si="21"/>
        <v>14.529603122966821</v>
      </c>
    </row>
    <row r="49" spans="2:13" x14ac:dyDescent="0.25">
      <c r="B49" s="19" t="s">
        <v>4</v>
      </c>
      <c r="C49" t="s">
        <v>2</v>
      </c>
      <c r="D49">
        <v>26.081</v>
      </c>
      <c r="E49">
        <v>2.145</v>
      </c>
      <c r="F49">
        <v>2.1110000000000002</v>
      </c>
      <c r="G49" s="1">
        <f t="shared" si="21"/>
        <v>13.37091425864519</v>
      </c>
      <c r="I49" t="s">
        <v>32</v>
      </c>
      <c r="J49">
        <f>D50/D49</f>
        <v>1.7512365323415513</v>
      </c>
      <c r="K49">
        <f t="shared" ref="K49" si="24">E50/E49</f>
        <v>1.5067599067599069</v>
      </c>
      <c r="L49">
        <f t="shared" ref="L49" si="25">F50/F49</f>
        <v>1.5319753671245853</v>
      </c>
      <c r="M49">
        <f>G50/G49</f>
        <v>1.1309958830836242</v>
      </c>
    </row>
    <row r="50" spans="2:13" x14ac:dyDescent="0.25">
      <c r="B50" s="19"/>
      <c r="C50" t="s">
        <v>1</v>
      </c>
      <c r="D50">
        <v>45.673999999999999</v>
      </c>
      <c r="E50">
        <v>3.2320000000000002</v>
      </c>
      <c r="F50">
        <v>3.234</v>
      </c>
      <c r="G50" s="1">
        <f t="shared" si="21"/>
        <v>15.122448979591837</v>
      </c>
      <c r="J50" s="7">
        <f>D51/D50</f>
        <v>1.0370670403292901</v>
      </c>
      <c r="K50" s="7">
        <f>E51/E50</f>
        <v>1.0204207920792079</v>
      </c>
      <c r="L50" s="7">
        <f>F51/F50</f>
        <v>1.0182436611008041</v>
      </c>
      <c r="M50" s="7">
        <f>G51/G50</f>
        <v>1.0174057512910262</v>
      </c>
    </row>
    <row r="51" spans="2:13" x14ac:dyDescent="0.25">
      <c r="B51" s="19"/>
      <c r="C51" t="s">
        <v>0</v>
      </c>
      <c r="D51">
        <v>47.366999999999997</v>
      </c>
      <c r="E51">
        <v>3.298</v>
      </c>
      <c r="F51">
        <v>3.2930000000000001</v>
      </c>
      <c r="G51" s="1">
        <f t="shared" si="21"/>
        <v>15.385666565441845</v>
      </c>
    </row>
    <row r="52" spans="2:13" x14ac:dyDescent="0.25">
      <c r="B52" s="19" t="s">
        <v>24</v>
      </c>
      <c r="C52" t="s">
        <v>2</v>
      </c>
      <c r="D52">
        <v>56.042000000000002</v>
      </c>
      <c r="E52">
        <v>4.2649999999999997</v>
      </c>
      <c r="F52">
        <v>4.117</v>
      </c>
      <c r="G52" s="1">
        <f t="shared" si="21"/>
        <v>14.648287588049552</v>
      </c>
      <c r="I52" t="s">
        <v>32</v>
      </c>
      <c r="J52">
        <f>D53/D52</f>
        <v>1.6222297562542378</v>
      </c>
      <c r="K52">
        <f t="shared" ref="K52" si="26">E53/E52</f>
        <v>1.4506447831184057</v>
      </c>
      <c r="L52">
        <f t="shared" ref="L52" si="27">F53/F52</f>
        <v>1.4576147680349769</v>
      </c>
      <c r="M52">
        <f>G53/G52</f>
        <v>1.1046094270960256</v>
      </c>
    </row>
    <row r="53" spans="2:13" x14ac:dyDescent="0.25">
      <c r="B53" s="19"/>
      <c r="C53" t="s">
        <v>1</v>
      </c>
      <c r="D53">
        <v>90.912999999999997</v>
      </c>
      <c r="E53">
        <v>6.1870000000000003</v>
      </c>
      <c r="F53">
        <v>6.0010000000000003</v>
      </c>
      <c r="G53" s="1">
        <f t="shared" si="21"/>
        <v>16.180636560573237</v>
      </c>
      <c r="J53" s="7">
        <f>D54/D53</f>
        <v>1.0215150748517814</v>
      </c>
      <c r="K53" s="7">
        <f>E54/E53</f>
        <v>1.0150315176983999</v>
      </c>
      <c r="L53" s="7">
        <f>F54/F53</f>
        <v>1.0084985835694049</v>
      </c>
      <c r="M53" s="7">
        <f>G54/G53</f>
        <v>1.012497164975295</v>
      </c>
    </row>
    <row r="54" spans="2:13" x14ac:dyDescent="0.25">
      <c r="B54" s="19"/>
      <c r="C54" t="s">
        <v>0</v>
      </c>
      <c r="D54">
        <v>92.869</v>
      </c>
      <c r="E54">
        <v>6.28</v>
      </c>
      <c r="F54">
        <v>6.0519999999999996</v>
      </c>
      <c r="G54" s="1">
        <f t="shared" si="21"/>
        <v>16.38284864507601</v>
      </c>
    </row>
    <row r="58" spans="2:13" x14ac:dyDescent="0.25">
      <c r="B58" s="19" t="s">
        <v>16</v>
      </c>
      <c r="C58" s="19"/>
      <c r="D58" s="19"/>
      <c r="E58" s="19"/>
      <c r="F58" s="19"/>
      <c r="G58" s="19"/>
    </row>
    <row r="59" spans="2:13" x14ac:dyDescent="0.25">
      <c r="D59" t="s">
        <v>6</v>
      </c>
      <c r="E59" t="s">
        <v>5</v>
      </c>
      <c r="F59" t="s">
        <v>8</v>
      </c>
      <c r="G59" t="s">
        <v>9</v>
      </c>
    </row>
    <row r="60" spans="2:13" x14ac:dyDescent="0.25">
      <c r="B60" s="19" t="s">
        <v>3</v>
      </c>
      <c r="C60" t="s">
        <v>2</v>
      </c>
      <c r="D60">
        <v>69.849000000000004</v>
      </c>
      <c r="E60">
        <v>5.3559999999999999</v>
      </c>
      <c r="F60">
        <v>4.9269999999999996</v>
      </c>
      <c r="G60" s="1">
        <f t="shared" ref="G60:G68" si="28">SUM(D60:E60)/F60</f>
        <v>15.263852242744065</v>
      </c>
      <c r="I60" t="s">
        <v>32</v>
      </c>
      <c r="J60">
        <f>D61/D60</f>
        <v>1.8350871164941516</v>
      </c>
      <c r="K60">
        <f t="shared" ref="K60" si="29">E61/E60</f>
        <v>1.4563106796116505</v>
      </c>
      <c r="L60">
        <f t="shared" ref="L60" si="30">F61/F60</f>
        <v>1.6718084026791153</v>
      </c>
      <c r="M60">
        <f>G61/G60</f>
        <v>1.0815301322352953</v>
      </c>
    </row>
    <row r="61" spans="2:13" x14ac:dyDescent="0.25">
      <c r="B61" s="19"/>
      <c r="C61" t="s">
        <v>1</v>
      </c>
      <c r="D61">
        <v>128.179</v>
      </c>
      <c r="E61">
        <v>7.8</v>
      </c>
      <c r="F61">
        <v>8.2370000000000001</v>
      </c>
      <c r="G61" s="1">
        <f t="shared" si="28"/>
        <v>16.508316134514995</v>
      </c>
      <c r="J61" s="7">
        <f>D62/D61</f>
        <v>1.0705809844046217</v>
      </c>
      <c r="K61" s="7">
        <f>E62/E61</f>
        <v>1.0466666666666666</v>
      </c>
      <c r="L61" s="7">
        <f>F62/F61</f>
        <v>1.0681073206264418</v>
      </c>
      <c r="M61" s="7">
        <f>G62/G61</f>
        <v>1.0010316336956411</v>
      </c>
    </row>
    <row r="62" spans="2:13" x14ac:dyDescent="0.25">
      <c r="B62" s="19"/>
      <c r="C62" t="s">
        <v>0</v>
      </c>
      <c r="D62">
        <v>137.226</v>
      </c>
      <c r="E62">
        <v>8.1639999999999997</v>
      </c>
      <c r="F62">
        <v>8.798</v>
      </c>
      <c r="G62" s="1">
        <f t="shared" si="28"/>
        <v>16.525346669697658</v>
      </c>
    </row>
    <row r="63" spans="2:13" x14ac:dyDescent="0.25">
      <c r="B63" s="19" t="s">
        <v>4</v>
      </c>
      <c r="C63" t="s">
        <v>2</v>
      </c>
      <c r="D63">
        <v>289.25299999999999</v>
      </c>
      <c r="E63">
        <v>19.821000000000002</v>
      </c>
      <c r="F63">
        <v>18.236000000000001</v>
      </c>
      <c r="G63" s="1">
        <f t="shared" si="28"/>
        <v>16.948563281421364</v>
      </c>
      <c r="I63" t="s">
        <v>32</v>
      </c>
      <c r="J63">
        <f>D64/D63</f>
        <v>1.6379985687270313</v>
      </c>
      <c r="K63">
        <f t="shared" ref="K63" si="31">E64/E63</f>
        <v>1.1936834670299177</v>
      </c>
      <c r="L63">
        <f t="shared" ref="L63" si="32">F64/F63</f>
        <v>1.7004277253783724</v>
      </c>
      <c r="M63">
        <f>G64/G63</f>
        <v>0.94652921493326614</v>
      </c>
    </row>
    <row r="64" spans="2:13" x14ac:dyDescent="0.25">
      <c r="B64" s="19"/>
      <c r="C64" t="s">
        <v>1</v>
      </c>
      <c r="D64">
        <v>473.79599999999999</v>
      </c>
      <c r="E64">
        <v>23.66</v>
      </c>
      <c r="F64">
        <v>31.009</v>
      </c>
      <c r="G64" s="1">
        <f t="shared" si="28"/>
        <v>16.042310297010545</v>
      </c>
      <c r="J64" s="7">
        <f>D65/D64</f>
        <v>1.0484047986897316</v>
      </c>
      <c r="K64" s="7">
        <f>E65/E64</f>
        <v>1.0770921386306003</v>
      </c>
      <c r="L64" s="7">
        <f>F65/F64</f>
        <v>1.0607888032506692</v>
      </c>
      <c r="M64" s="7">
        <f>G65/G64</f>
        <v>0.98961190258049148</v>
      </c>
    </row>
    <row r="65" spans="2:13" x14ac:dyDescent="0.25">
      <c r="B65" s="19"/>
      <c r="C65" t="s">
        <v>0</v>
      </c>
      <c r="D65">
        <v>496.73</v>
      </c>
      <c r="E65">
        <v>25.484000000000002</v>
      </c>
      <c r="F65">
        <v>32.893999999999998</v>
      </c>
      <c r="G65" s="1">
        <f t="shared" si="28"/>
        <v>15.875661214811215</v>
      </c>
    </row>
    <row r="66" spans="2:13" x14ac:dyDescent="0.25">
      <c r="B66" s="19" t="s">
        <v>24</v>
      </c>
      <c r="C66" t="s">
        <v>2</v>
      </c>
      <c r="D66">
        <v>444.77</v>
      </c>
      <c r="E66">
        <v>31.643000000000001</v>
      </c>
      <c r="F66">
        <v>29.584</v>
      </c>
      <c r="G66" s="1">
        <f t="shared" si="28"/>
        <v>16.103738507301244</v>
      </c>
      <c r="I66" t="s">
        <v>32</v>
      </c>
      <c r="J66">
        <f>D67/D66</f>
        <v>1.6889021291903681</v>
      </c>
      <c r="K66">
        <f t="shared" ref="K66" si="33">E67/E66</f>
        <v>1.5696994595961191</v>
      </c>
      <c r="L66">
        <f t="shared" ref="L66" si="34">F67/F66</f>
        <v>1.7618983234180638</v>
      </c>
      <c r="M66">
        <f>G67/G66</f>
        <v>0.95407592678399811</v>
      </c>
    </row>
    <row r="67" spans="2:13" x14ac:dyDescent="0.25">
      <c r="B67" s="19"/>
      <c r="C67" t="s">
        <v>1</v>
      </c>
      <c r="D67">
        <v>751.173</v>
      </c>
      <c r="E67">
        <v>49.67</v>
      </c>
      <c r="F67">
        <v>52.124000000000002</v>
      </c>
      <c r="G67" s="1">
        <f t="shared" si="28"/>
        <v>15.364189241040593</v>
      </c>
      <c r="J67" s="7">
        <f>D68/D67</f>
        <v>1.0486865209479042</v>
      </c>
      <c r="K67" s="7">
        <f>E68/E67</f>
        <v>1.0219247030400644</v>
      </c>
      <c r="L67" s="7">
        <f>F68/F67</f>
        <v>1.0507443787890414</v>
      </c>
      <c r="M67" s="7">
        <f>G68/G67</f>
        <v>0.99646185766529161</v>
      </c>
    </row>
    <row r="68" spans="2:13" x14ac:dyDescent="0.25">
      <c r="B68" s="19"/>
      <c r="C68" t="s">
        <v>0</v>
      </c>
      <c r="D68">
        <v>787.745</v>
      </c>
      <c r="E68">
        <v>50.759</v>
      </c>
      <c r="F68">
        <v>54.768999999999998</v>
      </c>
      <c r="G68" s="1">
        <f t="shared" si="28"/>
        <v>15.309828552648396</v>
      </c>
    </row>
    <row r="72" spans="2:13" x14ac:dyDescent="0.25">
      <c r="B72" s="19" t="s">
        <v>15</v>
      </c>
      <c r="C72" s="19"/>
      <c r="D72" s="19"/>
      <c r="E72" s="19"/>
      <c r="F72" s="19"/>
      <c r="G72" s="19"/>
    </row>
    <row r="73" spans="2:13" x14ac:dyDescent="0.25">
      <c r="D73" t="s">
        <v>6</v>
      </c>
      <c r="E73" t="s">
        <v>5</v>
      </c>
      <c r="F73" t="s">
        <v>8</v>
      </c>
      <c r="G73" t="s">
        <v>9</v>
      </c>
    </row>
    <row r="74" spans="2:13" x14ac:dyDescent="0.25">
      <c r="B74" s="19" t="s">
        <v>3</v>
      </c>
      <c r="C74" t="s">
        <v>2</v>
      </c>
      <c r="D74">
        <v>3.6349999999999998</v>
      </c>
      <c r="E74">
        <v>0.40799999999999997</v>
      </c>
      <c r="F74">
        <v>0.34300000000000003</v>
      </c>
      <c r="G74" s="1">
        <f t="shared" ref="G74:G82" si="35">SUM(D74:E74)/F74</f>
        <v>11.787172011661808</v>
      </c>
      <c r="I74" t="s">
        <v>32</v>
      </c>
      <c r="J74">
        <f>D75/D74</f>
        <v>4.9345254470426418</v>
      </c>
      <c r="K74">
        <f t="shared" ref="K74" si="36">E75/E74</f>
        <v>2.6764705882352944</v>
      </c>
      <c r="L74">
        <f t="shared" ref="L74" si="37">F75/F74</f>
        <v>3.0437317784256557</v>
      </c>
      <c r="M74">
        <f>G75/G74</f>
        <v>1.5463430478676072</v>
      </c>
    </row>
    <row r="75" spans="2:13" x14ac:dyDescent="0.25">
      <c r="B75" s="19"/>
      <c r="C75" t="s">
        <v>1</v>
      </c>
      <c r="D75">
        <v>17.937000000000001</v>
      </c>
      <c r="E75">
        <v>1.0920000000000001</v>
      </c>
      <c r="F75">
        <v>1.044</v>
      </c>
      <c r="G75" s="1">
        <f t="shared" si="35"/>
        <v>18.227011494252874</v>
      </c>
      <c r="J75" s="7">
        <f>D76/D75</f>
        <v>1.1505268439538383</v>
      </c>
      <c r="K75" s="7">
        <f>E76/E75</f>
        <v>1.1236263736263736</v>
      </c>
      <c r="L75" s="7">
        <f>F76/F75</f>
        <v>1.1044061302681991</v>
      </c>
      <c r="M75" s="7">
        <f>G76/G75</f>
        <v>1.0403628697094776</v>
      </c>
    </row>
    <row r="76" spans="2:13" x14ac:dyDescent="0.25">
      <c r="B76" s="19"/>
      <c r="C76" t="s">
        <v>0</v>
      </c>
      <c r="D76">
        <v>20.637</v>
      </c>
      <c r="E76">
        <v>1.2270000000000001</v>
      </c>
      <c r="F76">
        <v>1.153</v>
      </c>
      <c r="G76" s="1">
        <f t="shared" si="35"/>
        <v>18.962705984388553</v>
      </c>
    </row>
    <row r="77" spans="2:13" x14ac:dyDescent="0.25">
      <c r="B77" s="19" t="s">
        <v>4</v>
      </c>
      <c r="C77" t="s">
        <v>2</v>
      </c>
      <c r="D77">
        <v>10.295999999999999</v>
      </c>
      <c r="E77">
        <v>1.081</v>
      </c>
      <c r="F77">
        <v>0.91900000000000004</v>
      </c>
      <c r="G77" s="1">
        <f t="shared" si="35"/>
        <v>12.379760609357996</v>
      </c>
      <c r="I77" t="s">
        <v>32</v>
      </c>
      <c r="J77">
        <f>D78/D77</f>
        <v>3.3118686868686869</v>
      </c>
      <c r="K77">
        <f t="shared" ref="K77" si="38">E78/E77</f>
        <v>1.9111933395004626</v>
      </c>
      <c r="L77">
        <f t="shared" ref="L77" si="39">F78/F77</f>
        <v>2.0435255712731228</v>
      </c>
      <c r="M77">
        <f>G78/G77</f>
        <v>1.5555380355130484</v>
      </c>
    </row>
    <row r="78" spans="2:13" x14ac:dyDescent="0.25">
      <c r="B78" s="19"/>
      <c r="C78" t="s">
        <v>1</v>
      </c>
      <c r="D78">
        <v>34.098999999999997</v>
      </c>
      <c r="E78">
        <v>2.0659999999999998</v>
      </c>
      <c r="F78">
        <v>1.8779999999999999</v>
      </c>
      <c r="G78" s="1">
        <f t="shared" si="35"/>
        <v>19.257188498402556</v>
      </c>
      <c r="J78" s="7">
        <f>D79/D78</f>
        <v>1.1070119358338955</v>
      </c>
      <c r="K78" s="7">
        <f>E79/E78</f>
        <v>1.086156824782188</v>
      </c>
      <c r="L78" s="7">
        <f>F79/F78</f>
        <v>1.0873269435569755</v>
      </c>
      <c r="M78" s="7">
        <f>G79/G78</f>
        <v>1.0170083168435886</v>
      </c>
    </row>
    <row r="79" spans="2:13" x14ac:dyDescent="0.25">
      <c r="B79" s="19"/>
      <c r="C79" t="s">
        <v>0</v>
      </c>
      <c r="D79">
        <v>37.747999999999998</v>
      </c>
      <c r="E79">
        <v>2.2440000000000002</v>
      </c>
      <c r="F79">
        <v>2.0419999999999998</v>
      </c>
      <c r="G79" s="1">
        <f t="shared" si="35"/>
        <v>19.584720861900099</v>
      </c>
    </row>
    <row r="80" spans="2:13" x14ac:dyDescent="0.25">
      <c r="B80" s="19" t="s">
        <v>24</v>
      </c>
      <c r="C80" t="s">
        <v>2</v>
      </c>
      <c r="D80">
        <v>20.992000000000001</v>
      </c>
      <c r="E80">
        <v>2.137</v>
      </c>
      <c r="F80">
        <v>1.786</v>
      </c>
      <c r="G80" s="1">
        <f t="shared" si="35"/>
        <v>12.9501679731243</v>
      </c>
      <c r="I80" t="s">
        <v>32</v>
      </c>
      <c r="J80">
        <f>D81/D80</f>
        <v>3.1343368902439028</v>
      </c>
      <c r="K80">
        <f t="shared" ref="K80" si="40">E81/E80</f>
        <v>1.8750584932147869</v>
      </c>
      <c r="L80">
        <f t="shared" ref="L80" si="41">F81/F80</f>
        <v>1.9456886898096304</v>
      </c>
      <c r="M80">
        <f>G81/G80</f>
        <v>1.5511145713547199</v>
      </c>
    </row>
    <row r="81" spans="2:13" x14ac:dyDescent="0.25">
      <c r="B81" s="19"/>
      <c r="C81" t="s">
        <v>1</v>
      </c>
      <c r="D81">
        <v>65.796000000000006</v>
      </c>
      <c r="E81">
        <v>4.0069999999999997</v>
      </c>
      <c r="F81">
        <v>3.4750000000000001</v>
      </c>
      <c r="G81" s="1">
        <f t="shared" si="35"/>
        <v>20.087194244604319</v>
      </c>
      <c r="J81" s="7">
        <f>D82/D81</f>
        <v>1.0492431150829837</v>
      </c>
      <c r="K81" s="7">
        <f>E82/E81</f>
        <v>1.0159720489143997</v>
      </c>
      <c r="L81" s="7">
        <f>F82/F81</f>
        <v>1.0267625899280575</v>
      </c>
      <c r="M81" s="7">
        <f>G82/G81</f>
        <v>1.0200344455944528</v>
      </c>
    </row>
    <row r="82" spans="2:13" x14ac:dyDescent="0.25">
      <c r="B82" s="19"/>
      <c r="C82" t="s">
        <v>0</v>
      </c>
      <c r="D82">
        <v>69.036000000000001</v>
      </c>
      <c r="E82">
        <v>4.0709999999999997</v>
      </c>
      <c r="F82">
        <v>3.5680000000000001</v>
      </c>
      <c r="G82" s="1">
        <f t="shared" si="35"/>
        <v>20.48963004484305</v>
      </c>
    </row>
    <row r="86" spans="2:13" x14ac:dyDescent="0.25">
      <c r="B86" s="19" t="s">
        <v>14</v>
      </c>
      <c r="C86" s="19"/>
      <c r="D86" s="19"/>
      <c r="E86" s="19"/>
      <c r="F86" s="19"/>
      <c r="G86" s="19"/>
    </row>
    <row r="87" spans="2:13" x14ac:dyDescent="0.25">
      <c r="D87" t="s">
        <v>6</v>
      </c>
      <c r="E87" t="s">
        <v>5</v>
      </c>
      <c r="F87" t="s">
        <v>8</v>
      </c>
      <c r="G87" t="s">
        <v>9</v>
      </c>
    </row>
    <row r="88" spans="2:13" x14ac:dyDescent="0.25">
      <c r="B88" s="19" t="s">
        <v>3</v>
      </c>
      <c r="C88" t="s">
        <v>2</v>
      </c>
      <c r="D88">
        <v>6.1849999999999996</v>
      </c>
      <c r="E88">
        <v>0.69</v>
      </c>
      <c r="F88">
        <v>0.68899999999999995</v>
      </c>
      <c r="G88" s="1">
        <f t="shared" ref="G88:G96" si="42">SUM(D88:E88)/F88</f>
        <v>9.9782293178519605</v>
      </c>
      <c r="I88" t="s">
        <v>32</v>
      </c>
      <c r="J88">
        <f>D89/D88</f>
        <v>2.1257881972514148</v>
      </c>
      <c r="K88">
        <f t="shared" ref="K88" si="43">E89/E88</f>
        <v>1.4405797101449276</v>
      </c>
      <c r="L88">
        <f t="shared" ref="L88" si="44">F89/F88</f>
        <v>1.4891146589259798</v>
      </c>
      <c r="M88">
        <f>G89/G88</f>
        <v>1.3813699096225409</v>
      </c>
    </row>
    <row r="89" spans="2:13" x14ac:dyDescent="0.25">
      <c r="B89" s="19"/>
      <c r="C89" t="s">
        <v>1</v>
      </c>
      <c r="D89">
        <v>13.148</v>
      </c>
      <c r="E89">
        <v>0.99399999999999999</v>
      </c>
      <c r="F89">
        <v>1.026</v>
      </c>
      <c r="G89" s="1">
        <f t="shared" si="42"/>
        <v>13.783625730994151</v>
      </c>
      <c r="J89" s="7">
        <f>D90/D89</f>
        <v>1.0262397322786736</v>
      </c>
      <c r="K89" s="7">
        <f>E90/E89</f>
        <v>0.98893360160965793</v>
      </c>
      <c r="L89" s="7">
        <f>F90/F89</f>
        <v>1.002923976608187</v>
      </c>
      <c r="M89" s="7">
        <f>G90/G89</f>
        <v>1.0206332851341642</v>
      </c>
    </row>
    <row r="90" spans="2:13" x14ac:dyDescent="0.25">
      <c r="B90" s="19"/>
      <c r="C90" t="s">
        <v>0</v>
      </c>
      <c r="D90">
        <v>13.493</v>
      </c>
      <c r="E90">
        <v>0.98299999999999998</v>
      </c>
      <c r="F90">
        <v>1.0289999999999999</v>
      </c>
      <c r="G90" s="1">
        <f t="shared" si="42"/>
        <v>14.068027210884356</v>
      </c>
    </row>
    <row r="91" spans="2:13" x14ac:dyDescent="0.25">
      <c r="B91" s="19" t="s">
        <v>4</v>
      </c>
      <c r="C91" t="s">
        <v>2</v>
      </c>
      <c r="D91">
        <v>51.536000000000001</v>
      </c>
      <c r="E91">
        <v>4.2510000000000003</v>
      </c>
      <c r="F91">
        <v>3.9780000000000002</v>
      </c>
      <c r="G91" s="1">
        <f t="shared" si="42"/>
        <v>14.023881347410759</v>
      </c>
      <c r="I91" t="s">
        <v>32</v>
      </c>
      <c r="J91">
        <f>D92/D91</f>
        <v>1.3867199627444891</v>
      </c>
      <c r="K91">
        <f t="shared" ref="K91" si="45">E92/E91</f>
        <v>1.2964008468595625</v>
      </c>
      <c r="L91">
        <f t="shared" ref="L91" si="46">F92/F91</f>
        <v>1.1953242835595776</v>
      </c>
      <c r="M91">
        <f>G92/G91</f>
        <v>1.1543625571327263</v>
      </c>
    </row>
    <row r="92" spans="2:13" x14ac:dyDescent="0.25">
      <c r="B92" s="19"/>
      <c r="C92" t="s">
        <v>1</v>
      </c>
      <c r="D92">
        <v>71.465999999999994</v>
      </c>
      <c r="E92">
        <v>5.5110000000000001</v>
      </c>
      <c r="F92">
        <v>4.7549999999999999</v>
      </c>
      <c r="G92" s="1">
        <f t="shared" si="42"/>
        <v>16.188643533123027</v>
      </c>
      <c r="J92" s="7">
        <f>D93/D92</f>
        <v>1.0187221895726641</v>
      </c>
      <c r="K92" s="7">
        <f>E93/E92</f>
        <v>1.0034476501542371</v>
      </c>
      <c r="L92" s="7">
        <f>F93/F92</f>
        <v>1.0100946372239747</v>
      </c>
      <c r="M92" s="7">
        <f>G93/G92</f>
        <v>1.0074587121049008</v>
      </c>
    </row>
    <row r="93" spans="2:13" x14ac:dyDescent="0.25">
      <c r="B93" s="19"/>
      <c r="C93" t="s">
        <v>0</v>
      </c>
      <c r="D93">
        <v>72.804000000000002</v>
      </c>
      <c r="E93">
        <v>5.53</v>
      </c>
      <c r="F93">
        <v>4.8029999999999999</v>
      </c>
      <c r="G93" s="1">
        <f t="shared" si="42"/>
        <v>16.309389964605455</v>
      </c>
    </row>
    <row r="94" spans="2:13" x14ac:dyDescent="0.25">
      <c r="B94" s="19" t="s">
        <v>24</v>
      </c>
      <c r="C94" t="s">
        <v>2</v>
      </c>
      <c r="D94">
        <v>113.375</v>
      </c>
      <c r="E94">
        <v>8.5939999999999994</v>
      </c>
      <c r="F94">
        <v>7.9530000000000003</v>
      </c>
      <c r="G94" s="1">
        <f t="shared" si="42"/>
        <v>15.336225323777189</v>
      </c>
      <c r="I94" t="s">
        <v>32</v>
      </c>
      <c r="J94">
        <f>D95/D94</f>
        <v>1.496282249173098</v>
      </c>
      <c r="K94">
        <f t="shared" ref="K94" si="47">E95/E94</f>
        <v>1.3855015126832675</v>
      </c>
      <c r="L94">
        <f t="shared" ref="L94" si="48">F95/F94</f>
        <v>1.3162328681000879</v>
      </c>
      <c r="M94">
        <f>G95/G94</f>
        <v>1.1308611235815407</v>
      </c>
    </row>
    <row r="95" spans="2:13" x14ac:dyDescent="0.25">
      <c r="B95" s="19"/>
      <c r="C95" t="s">
        <v>1</v>
      </c>
      <c r="D95">
        <v>169.64099999999999</v>
      </c>
      <c r="E95">
        <v>11.907</v>
      </c>
      <c r="F95">
        <v>10.468</v>
      </c>
      <c r="G95" s="1">
        <f t="shared" si="42"/>
        <v>17.34314100114635</v>
      </c>
      <c r="J95" s="7">
        <f>D96/D95</f>
        <v>1.0011848550763083</v>
      </c>
      <c r="K95" s="7">
        <f>E96/E95</f>
        <v>1.0003359368438733</v>
      </c>
      <c r="L95" s="7">
        <f>F96/F95</f>
        <v>1.0041077569736339</v>
      </c>
      <c r="M95" s="7">
        <f>G96/G95</f>
        <v>0.99703360620959169</v>
      </c>
    </row>
    <row r="96" spans="2:13" x14ac:dyDescent="0.25">
      <c r="B96" s="19"/>
      <c r="C96" t="s">
        <v>0</v>
      </c>
      <c r="D96">
        <v>169.84200000000001</v>
      </c>
      <c r="E96">
        <v>11.911</v>
      </c>
      <c r="F96">
        <v>10.510999999999999</v>
      </c>
      <c r="G96" s="1">
        <f t="shared" si="42"/>
        <v>17.291694415374373</v>
      </c>
    </row>
    <row r="100" spans="2:13" x14ac:dyDescent="0.25">
      <c r="B100" s="19" t="s">
        <v>13</v>
      </c>
      <c r="C100" s="19"/>
      <c r="D100" s="19"/>
      <c r="E100" s="19"/>
      <c r="F100" s="19"/>
      <c r="G100" s="19"/>
    </row>
    <row r="101" spans="2:13" x14ac:dyDescent="0.25">
      <c r="D101" t="s">
        <v>6</v>
      </c>
      <c r="E101" t="s">
        <v>5</v>
      </c>
      <c r="F101" t="s">
        <v>8</v>
      </c>
      <c r="G101" t="s">
        <v>9</v>
      </c>
    </row>
    <row r="102" spans="2:13" x14ac:dyDescent="0.25">
      <c r="B102" s="19" t="s">
        <v>3</v>
      </c>
      <c r="C102" t="s">
        <v>2</v>
      </c>
      <c r="D102" s="7">
        <v>19.902999999999999</v>
      </c>
      <c r="E102" s="7">
        <v>1.327</v>
      </c>
      <c r="F102" s="7">
        <v>1.577</v>
      </c>
      <c r="G102" s="7">
        <f t="shared" ref="G102:G110" si="49">SUM(D102:E102)/F102</f>
        <v>13.462270133164234</v>
      </c>
      <c r="I102" t="s">
        <v>32</v>
      </c>
      <c r="J102">
        <f>D103/D102</f>
        <v>1.8331909762347385</v>
      </c>
      <c r="K102">
        <f t="shared" ref="K102" si="50">E103/E102</f>
        <v>1.5101733232856067</v>
      </c>
      <c r="L102">
        <f t="shared" ref="L102" si="51">F103/F102</f>
        <v>1.3956880152187698</v>
      </c>
      <c r="M102">
        <f>G103/G102</f>
        <v>1.2990012461684548</v>
      </c>
    </row>
    <row r="103" spans="2:13" x14ac:dyDescent="0.25">
      <c r="B103" s="19"/>
      <c r="C103" t="s">
        <v>1</v>
      </c>
      <c r="D103" s="7">
        <v>36.485999999999997</v>
      </c>
      <c r="E103" s="7">
        <v>2.004</v>
      </c>
      <c r="F103" s="7">
        <v>2.2010000000000001</v>
      </c>
      <c r="G103" s="7">
        <f t="shared" si="49"/>
        <v>17.487505679236708</v>
      </c>
      <c r="J103" s="7">
        <f>D104/D103</f>
        <v>1.0572274296990627</v>
      </c>
      <c r="K103" s="7">
        <f>E104/E103</f>
        <v>1.0653692614770458</v>
      </c>
      <c r="L103" s="7">
        <f>F104/F103</f>
        <v>1.0449795547478418</v>
      </c>
      <c r="M103" s="7">
        <f>G104/G103</f>
        <v>1.0121263456346652</v>
      </c>
    </row>
    <row r="104" spans="2:13" x14ac:dyDescent="0.25">
      <c r="B104" s="19"/>
      <c r="C104" t="s">
        <v>0</v>
      </c>
      <c r="D104" s="7">
        <v>38.573999999999998</v>
      </c>
      <c r="E104" s="7">
        <v>2.1349999999999998</v>
      </c>
      <c r="F104" s="7">
        <v>2.2999999999999998</v>
      </c>
      <c r="G104" s="7">
        <f t="shared" si="49"/>
        <v>17.699565217391303</v>
      </c>
    </row>
    <row r="105" spans="2:13" x14ac:dyDescent="0.25">
      <c r="B105" s="19" t="s">
        <v>4</v>
      </c>
      <c r="C105" t="s">
        <v>2</v>
      </c>
      <c r="D105" s="7">
        <v>38.445999999999998</v>
      </c>
      <c r="E105" s="7">
        <v>7.9889999999999999</v>
      </c>
      <c r="F105" s="7">
        <v>5.6079999999999997</v>
      </c>
      <c r="G105" s="7">
        <f t="shared" si="49"/>
        <v>8.2801355206847358</v>
      </c>
      <c r="I105" t="s">
        <v>32</v>
      </c>
      <c r="J105">
        <f>D106/D105</f>
        <v>1.6467512875201582</v>
      </c>
      <c r="K105">
        <f t="shared" ref="K105" si="52">E106/E105</f>
        <v>1.0753536112154212</v>
      </c>
      <c r="L105">
        <f t="shared" ref="L105" si="53">F106/F105</f>
        <v>1.1283880171184024</v>
      </c>
      <c r="M105">
        <f>G106/G105</f>
        <v>1.3722620571120376</v>
      </c>
    </row>
    <row r="106" spans="2:13" x14ac:dyDescent="0.25">
      <c r="B106" s="19"/>
      <c r="C106" t="s">
        <v>1</v>
      </c>
      <c r="D106" s="7">
        <v>63.311</v>
      </c>
      <c r="E106" s="7">
        <v>8.5909999999999993</v>
      </c>
      <c r="F106" s="7">
        <v>6.3280000000000003</v>
      </c>
      <c r="G106" s="7">
        <f t="shared" si="49"/>
        <v>11.362515802781289</v>
      </c>
      <c r="J106" s="7">
        <f>D107/D106</f>
        <v>1.0476536462857955</v>
      </c>
      <c r="K106" s="7">
        <f>E107/E106</f>
        <v>1.0217669654289374</v>
      </c>
      <c r="L106" s="7">
        <f>F107/F106</f>
        <v>1.0156447534766118</v>
      </c>
      <c r="M106" s="7">
        <f>G107/G106</f>
        <v>1.0284704848057957</v>
      </c>
    </row>
    <row r="107" spans="2:13" x14ac:dyDescent="0.25">
      <c r="B107" s="19"/>
      <c r="C107" t="s">
        <v>0</v>
      </c>
      <c r="D107" s="7">
        <v>66.328000000000003</v>
      </c>
      <c r="E107" s="7">
        <v>8.7780000000000005</v>
      </c>
      <c r="F107" s="7">
        <v>6.4269999999999996</v>
      </c>
      <c r="G107" s="7">
        <f t="shared" si="49"/>
        <v>11.686012136299986</v>
      </c>
    </row>
    <row r="108" spans="2:13" x14ac:dyDescent="0.25">
      <c r="B108" s="19" t="s">
        <v>24</v>
      </c>
      <c r="C108" t="s">
        <v>2</v>
      </c>
      <c r="D108" s="7">
        <v>67.930999999999997</v>
      </c>
      <c r="E108" s="7">
        <v>29.669</v>
      </c>
      <c r="F108" s="7">
        <v>18.119</v>
      </c>
      <c r="G108" s="7">
        <f t="shared" si="49"/>
        <v>5.38661074010707</v>
      </c>
      <c r="I108" t="s">
        <v>32</v>
      </c>
      <c r="J108">
        <f>D109/D108</f>
        <v>1.5931459863685211</v>
      </c>
      <c r="K108">
        <f t="shared" ref="K108" si="54">E109/E108</f>
        <v>0.97000235936499379</v>
      </c>
      <c r="L108">
        <f t="shared" ref="L108" si="55">F109/F108</f>
        <v>0.98167669297422588</v>
      </c>
      <c r="M108">
        <f>G109/G108</f>
        <v>1.429920127819452</v>
      </c>
    </row>
    <row r="109" spans="2:13" x14ac:dyDescent="0.25">
      <c r="B109" s="19"/>
      <c r="C109" t="s">
        <v>1</v>
      </c>
      <c r="D109" s="7">
        <v>108.224</v>
      </c>
      <c r="E109" s="7">
        <v>28.779</v>
      </c>
      <c r="F109" s="7">
        <v>17.786999999999999</v>
      </c>
      <c r="G109" s="7">
        <f t="shared" si="49"/>
        <v>7.7024231180075349</v>
      </c>
      <c r="J109" s="7">
        <f>D110/D109</f>
        <v>1.0050450916617386</v>
      </c>
      <c r="K109" s="7">
        <f>E110/E109</f>
        <v>1.005594356996421</v>
      </c>
      <c r="L109" s="7">
        <f>F110/F109</f>
        <v>0.99184797886096587</v>
      </c>
      <c r="M109" s="7">
        <f>G110/G109</f>
        <v>1.0134219077533582</v>
      </c>
    </row>
    <row r="110" spans="2:13" x14ac:dyDescent="0.25">
      <c r="B110" s="19"/>
      <c r="C110" t="s">
        <v>0</v>
      </c>
      <c r="D110" s="7">
        <v>108.77</v>
      </c>
      <c r="E110" s="7">
        <v>28.94</v>
      </c>
      <c r="F110" s="7">
        <v>17.641999999999999</v>
      </c>
      <c r="G110" s="7">
        <f t="shared" si="49"/>
        <v>7.8058043305747651</v>
      </c>
    </row>
    <row r="114" spans="2:13" x14ac:dyDescent="0.25">
      <c r="B114" s="19" t="s">
        <v>12</v>
      </c>
      <c r="C114" s="19"/>
      <c r="D114" s="19"/>
      <c r="E114" s="19"/>
      <c r="F114" s="19"/>
      <c r="G114" s="19"/>
    </row>
    <row r="115" spans="2:13" x14ac:dyDescent="0.25">
      <c r="D115" t="s">
        <v>6</v>
      </c>
      <c r="E115" t="s">
        <v>5</v>
      </c>
      <c r="F115" t="s">
        <v>8</v>
      </c>
      <c r="G115" t="s">
        <v>9</v>
      </c>
    </row>
    <row r="116" spans="2:13" x14ac:dyDescent="0.25">
      <c r="B116" s="19" t="s">
        <v>3</v>
      </c>
      <c r="C116" t="s">
        <v>2</v>
      </c>
      <c r="D116" s="1">
        <v>328.13099999999997</v>
      </c>
      <c r="E116" s="1">
        <v>27.399000000000001</v>
      </c>
      <c r="F116" s="1">
        <v>23.111999999999998</v>
      </c>
      <c r="G116" s="1">
        <f t="shared" ref="G116:G124" si="56">SUM(D116:E116)/F116</f>
        <v>15.382917964693666</v>
      </c>
      <c r="I116" t="s">
        <v>32</v>
      </c>
      <c r="J116">
        <f>D117/D116</f>
        <v>2.0355559212631542</v>
      </c>
      <c r="K116">
        <f t="shared" ref="K116" si="57">E117/E116</f>
        <v>2.0335048724406</v>
      </c>
      <c r="L116">
        <f t="shared" ref="L116" si="58">F117/F116</f>
        <v>2.0084804430598826</v>
      </c>
      <c r="M116">
        <f>G117/G116</f>
        <v>1.0134018798908797</v>
      </c>
    </row>
    <row r="117" spans="2:13" x14ac:dyDescent="0.25">
      <c r="B117" s="19"/>
      <c r="C117" t="s">
        <v>1</v>
      </c>
      <c r="D117" s="1">
        <v>667.92899999999997</v>
      </c>
      <c r="E117" s="1">
        <v>55.716000000000001</v>
      </c>
      <c r="F117" s="1">
        <v>46.42</v>
      </c>
      <c r="G117" s="1">
        <f t="shared" si="56"/>
        <v>15.589077983627746</v>
      </c>
      <c r="J117" s="7">
        <f>D118/D117</f>
        <v>0.99270431438072015</v>
      </c>
      <c r="K117" s="7">
        <f>E118/E117</f>
        <v>0.99195922176753537</v>
      </c>
      <c r="L117" s="7">
        <f>F118/F117</f>
        <v>0.98959500215424379</v>
      </c>
      <c r="M117" s="7">
        <f>G118/G117</f>
        <v>1.0030840342684433</v>
      </c>
    </row>
    <row r="118" spans="2:13" x14ac:dyDescent="0.25">
      <c r="B118" s="19"/>
      <c r="C118" t="s">
        <v>0</v>
      </c>
      <c r="D118" s="1">
        <v>663.05600000000004</v>
      </c>
      <c r="E118" s="1">
        <v>55.268000000000001</v>
      </c>
      <c r="F118" s="1">
        <v>45.936999999999998</v>
      </c>
      <c r="G118" s="1">
        <f t="shared" si="56"/>
        <v>15.637155234342689</v>
      </c>
    </row>
    <row r="119" spans="2:13" x14ac:dyDescent="0.25">
      <c r="B119" s="19" t="s">
        <v>4</v>
      </c>
      <c r="C119" t="s">
        <v>2</v>
      </c>
      <c r="D119" s="1">
        <v>625.70600000000002</v>
      </c>
      <c r="E119" s="1">
        <v>47.406999999999996</v>
      </c>
      <c r="F119" s="1">
        <v>44.634</v>
      </c>
      <c r="G119" s="1">
        <f t="shared" si="56"/>
        <v>15.080723215485953</v>
      </c>
      <c r="I119" t="s">
        <v>32</v>
      </c>
      <c r="J119">
        <f>D120/D119</f>
        <v>2.0103131502654601</v>
      </c>
      <c r="K119">
        <f t="shared" ref="K119" si="59">E120/E119</f>
        <v>1.956673065159154</v>
      </c>
      <c r="L119">
        <f t="shared" ref="L119" si="60">F120/F119</f>
        <v>1.9765425460411346</v>
      </c>
      <c r="M119">
        <f>G120/G119</f>
        <v>1.0151743562866118</v>
      </c>
    </row>
    <row r="120" spans="2:13" x14ac:dyDescent="0.25">
      <c r="B120" s="19"/>
      <c r="C120" t="s">
        <v>1</v>
      </c>
      <c r="D120" s="1">
        <v>1257.865</v>
      </c>
      <c r="E120" s="1">
        <v>92.76</v>
      </c>
      <c r="F120" s="1">
        <v>88.221000000000004</v>
      </c>
      <c r="G120" s="1">
        <f t="shared" si="56"/>
        <v>15.309563482617516</v>
      </c>
      <c r="J120" s="7">
        <f>D121/D120</f>
        <v>0.98881278992578681</v>
      </c>
      <c r="K120" s="7">
        <f>E121/E120</f>
        <v>1.0292475204829667</v>
      </c>
      <c r="L120" s="7">
        <f>F121/F120</f>
        <v>0.99743825166343614</v>
      </c>
      <c r="M120" s="7">
        <f>G121/G120</f>
        <v>0.99413654717403666</v>
      </c>
    </row>
    <row r="121" spans="2:13" x14ac:dyDescent="0.25">
      <c r="B121" s="19"/>
      <c r="C121" t="s">
        <v>0</v>
      </c>
      <c r="D121" s="1">
        <v>1243.7929999999999</v>
      </c>
      <c r="E121" s="1">
        <v>95.472999999999999</v>
      </c>
      <c r="F121" s="1">
        <v>87.995000000000005</v>
      </c>
      <c r="G121" s="1">
        <f t="shared" si="56"/>
        <v>15.219796579351097</v>
      </c>
    </row>
    <row r="122" spans="2:13" x14ac:dyDescent="0.25">
      <c r="B122" s="19" t="s">
        <v>24</v>
      </c>
      <c r="C122" t="s">
        <v>2</v>
      </c>
      <c r="D122" s="1">
        <v>1242.7249999999999</v>
      </c>
      <c r="E122" s="1">
        <v>80.096000000000004</v>
      </c>
      <c r="F122" s="1">
        <v>88.472999999999999</v>
      </c>
      <c r="G122" s="1">
        <f t="shared" si="56"/>
        <v>14.951691476495654</v>
      </c>
      <c r="I122" t="s">
        <v>32</v>
      </c>
      <c r="J122">
        <f>D123/D122</f>
        <v>1.9752575992275043</v>
      </c>
      <c r="K122">
        <f t="shared" ref="K122" si="61">E123/E122</f>
        <v>2.2040551338393928</v>
      </c>
      <c r="L122">
        <f t="shared" ref="L122" si="62">F123/F122</f>
        <v>1.9768064833338985</v>
      </c>
      <c r="M122">
        <f>G123/G122</f>
        <v>1.0062245173470061</v>
      </c>
    </row>
    <row r="123" spans="2:13" x14ac:dyDescent="0.25">
      <c r="B123" s="19"/>
      <c r="C123" t="s">
        <v>1</v>
      </c>
      <c r="D123" s="1">
        <v>2454.7020000000002</v>
      </c>
      <c r="E123" s="1">
        <v>176.536</v>
      </c>
      <c r="F123" s="1">
        <v>174.89400000000001</v>
      </c>
      <c r="G123" s="1">
        <f t="shared" si="56"/>
        <v>15.044758539458186</v>
      </c>
      <c r="J123" s="7">
        <f>D124/D123</f>
        <v>0.9944824259726841</v>
      </c>
      <c r="K123" s="7">
        <f>E124/E123</f>
        <v>1.0659185661848007</v>
      </c>
      <c r="L123" s="7">
        <f>F124/F123</f>
        <v>1.0025844225645248</v>
      </c>
      <c r="M123" s="7">
        <f>G124/G123</f>
        <v>0.9966993538008746</v>
      </c>
    </row>
    <row r="124" spans="2:13" x14ac:dyDescent="0.25">
      <c r="B124" s="19"/>
      <c r="C124" t="s">
        <v>0</v>
      </c>
      <c r="D124" s="1">
        <v>2441.1579999999999</v>
      </c>
      <c r="E124" s="1">
        <v>188.173</v>
      </c>
      <c r="F124" s="1">
        <v>175.346</v>
      </c>
      <c r="G124" s="1">
        <f t="shared" si="56"/>
        <v>14.995101114368165</v>
      </c>
    </row>
    <row r="128" spans="2:13" x14ac:dyDescent="0.25">
      <c r="B128" s="19" t="s">
        <v>11</v>
      </c>
      <c r="C128" s="19"/>
      <c r="D128" s="19"/>
      <c r="E128" s="19"/>
      <c r="F128" s="19"/>
      <c r="G128" s="19"/>
    </row>
    <row r="129" spans="2:13" x14ac:dyDescent="0.25">
      <c r="D129" t="s">
        <v>6</v>
      </c>
      <c r="E129" t="s">
        <v>5</v>
      </c>
      <c r="F129" t="s">
        <v>8</v>
      </c>
      <c r="G129" t="s">
        <v>9</v>
      </c>
    </row>
    <row r="130" spans="2:13" x14ac:dyDescent="0.25">
      <c r="B130" s="19" t="s">
        <v>3</v>
      </c>
      <c r="C130" t="s">
        <v>2</v>
      </c>
      <c r="D130" s="7">
        <v>14.218999999999999</v>
      </c>
      <c r="E130" s="7">
        <v>0.28699999999999998</v>
      </c>
      <c r="F130" s="7">
        <v>0.50900000000000001</v>
      </c>
      <c r="G130" s="7">
        <f t="shared" ref="G130:G138" si="63">SUM(D130:E130)/F130</f>
        <v>28.49901768172888</v>
      </c>
      <c r="I130" t="s">
        <v>32</v>
      </c>
      <c r="J130">
        <f>D131/D130</f>
        <v>3.302834235881567</v>
      </c>
      <c r="K130">
        <f t="shared" ref="K130" si="64">E131/E130</f>
        <v>5.6794425087108014</v>
      </c>
      <c r="L130">
        <f t="shared" ref="L130" si="65">F131/F130</f>
        <v>6.31237721021611</v>
      </c>
      <c r="M130">
        <f>G131/G130</f>
        <v>0.53068045852775902</v>
      </c>
    </row>
    <row r="131" spans="2:13" x14ac:dyDescent="0.25">
      <c r="B131" s="19"/>
      <c r="C131" t="s">
        <v>1</v>
      </c>
      <c r="D131" s="7">
        <v>46.963000000000001</v>
      </c>
      <c r="E131" s="7">
        <v>1.63</v>
      </c>
      <c r="F131" s="7">
        <v>3.2130000000000001</v>
      </c>
      <c r="G131" s="7">
        <f t="shared" si="63"/>
        <v>15.123871770930595</v>
      </c>
      <c r="J131" s="7">
        <f>D132/D131</f>
        <v>1.1239699337776548</v>
      </c>
      <c r="K131" s="7">
        <f>E132/E131</f>
        <v>1.1515337423312884</v>
      </c>
      <c r="L131" s="7">
        <f>F132/F131</f>
        <v>1.1730469965764083</v>
      </c>
      <c r="M131" s="7">
        <f>G132/G131</f>
        <v>0.95895095031768918</v>
      </c>
    </row>
    <row r="132" spans="2:13" x14ac:dyDescent="0.25">
      <c r="B132" s="19"/>
      <c r="C132" t="s">
        <v>0</v>
      </c>
      <c r="D132" s="7">
        <v>52.784999999999997</v>
      </c>
      <c r="E132" s="7">
        <v>1.877</v>
      </c>
      <c r="F132" s="7">
        <v>3.7690000000000001</v>
      </c>
      <c r="G132" s="7">
        <f t="shared" si="63"/>
        <v>14.503051207216767</v>
      </c>
    </row>
    <row r="133" spans="2:13" x14ac:dyDescent="0.25">
      <c r="B133" s="19" t="s">
        <v>4</v>
      </c>
      <c r="C133" t="s">
        <v>2</v>
      </c>
      <c r="D133" s="7">
        <v>151.86000000000001</v>
      </c>
      <c r="E133" s="7">
        <v>2.9740000000000002</v>
      </c>
      <c r="F133" s="7">
        <v>6.6180000000000003</v>
      </c>
      <c r="G133" s="7">
        <f t="shared" si="63"/>
        <v>23.395889996977939</v>
      </c>
      <c r="I133" t="s">
        <v>32</v>
      </c>
      <c r="J133">
        <f>D134/D133</f>
        <v>3.8242986961675225</v>
      </c>
      <c r="K133">
        <f t="shared" ref="K133" si="66">E134/E133</f>
        <v>6.0880968392737058</v>
      </c>
      <c r="L133">
        <f t="shared" ref="L133" si="67">F134/F133</f>
        <v>5.9573889392565729</v>
      </c>
      <c r="M133">
        <f>G134/G133</f>
        <v>0.64924097079697374</v>
      </c>
    </row>
    <row r="134" spans="2:13" x14ac:dyDescent="0.25">
      <c r="B134" s="19"/>
      <c r="C134" t="s">
        <v>1</v>
      </c>
      <c r="D134" s="7">
        <v>580.75800000000004</v>
      </c>
      <c r="E134" s="7">
        <v>18.106000000000002</v>
      </c>
      <c r="F134" s="7">
        <v>39.426000000000002</v>
      </c>
      <c r="G134" s="7">
        <f t="shared" si="63"/>
        <v>15.189570334297164</v>
      </c>
      <c r="J134" s="7">
        <f>D135/D134</f>
        <v>1.1481856470337042</v>
      </c>
      <c r="K134" s="7">
        <f>E135/E134</f>
        <v>1.1581796089694023</v>
      </c>
      <c r="L134" s="7">
        <f>F135/F134</f>
        <v>1.1496474407751229</v>
      </c>
      <c r="M134" s="7">
        <f>G135/G134</f>
        <v>0.99899131058859847</v>
      </c>
    </row>
    <row r="135" spans="2:13" x14ac:dyDescent="0.25">
      <c r="B135" s="19"/>
      <c r="C135" t="s">
        <v>0</v>
      </c>
      <c r="D135" s="7">
        <v>666.81799999999998</v>
      </c>
      <c r="E135" s="7">
        <v>20.97</v>
      </c>
      <c r="F135" s="7">
        <v>45.326000000000001</v>
      </c>
      <c r="G135" s="7">
        <f t="shared" si="63"/>
        <v>15.174248775537219</v>
      </c>
    </row>
    <row r="136" spans="2:13" x14ac:dyDescent="0.25">
      <c r="B136" s="19" t="s">
        <v>24</v>
      </c>
      <c r="C136" t="s">
        <v>2</v>
      </c>
      <c r="D136" s="7">
        <v>1413.373</v>
      </c>
      <c r="E136" s="7">
        <v>27.45</v>
      </c>
      <c r="F136" s="7">
        <v>96.811000000000007</v>
      </c>
      <c r="G136" s="7">
        <f t="shared" si="63"/>
        <v>14.882843891706521</v>
      </c>
      <c r="I136" t="s">
        <v>32</v>
      </c>
      <c r="J136">
        <f>D137/D136</f>
        <v>2.0870499153443571</v>
      </c>
      <c r="K136">
        <f t="shared" ref="K136" si="68">E137/E136</f>
        <v>2.3330783242258657</v>
      </c>
      <c r="L136">
        <f t="shared" ref="L136" si="69">F137/F136</f>
        <v>2.1620580305956967</v>
      </c>
      <c r="M136">
        <f>G137/G136</f>
        <v>0.9674750276826829</v>
      </c>
    </row>
    <row r="137" spans="2:13" x14ac:dyDescent="0.25">
      <c r="B137" s="19"/>
      <c r="C137" t="s">
        <v>1</v>
      </c>
      <c r="D137" s="7">
        <v>2949.78</v>
      </c>
      <c r="E137" s="7">
        <v>64.043000000000006</v>
      </c>
      <c r="F137" s="7">
        <v>209.31100000000001</v>
      </c>
      <c r="G137" s="7">
        <f t="shared" si="63"/>
        <v>14.398779806125814</v>
      </c>
      <c r="J137" s="7">
        <f>D138/D137</f>
        <v>0.99241028144471777</v>
      </c>
      <c r="K137" s="7">
        <f>E138/E137</f>
        <v>0.96955170744655927</v>
      </c>
      <c r="L137" s="7">
        <f>F138/F137</f>
        <v>0.99185422648594668</v>
      </c>
      <c r="M137" s="7">
        <f>G138/G137</f>
        <v>1.0000708933455533</v>
      </c>
    </row>
    <row r="138" spans="2:13" x14ac:dyDescent="0.25">
      <c r="B138" s="19"/>
      <c r="C138" t="s">
        <v>0</v>
      </c>
      <c r="D138" s="7">
        <v>2927.3919999999998</v>
      </c>
      <c r="E138" s="7">
        <v>62.093000000000004</v>
      </c>
      <c r="F138" s="7">
        <v>207.60599999999999</v>
      </c>
      <c r="G138" s="7">
        <f t="shared" si="63"/>
        <v>14.399800583798156</v>
      </c>
    </row>
  </sheetData>
  <mergeCells count="47">
    <mergeCell ref="B35:B37"/>
    <mergeCell ref="B2:G2"/>
    <mergeCell ref="J2:L2"/>
    <mergeCell ref="B4:B6"/>
    <mergeCell ref="B7:B9"/>
    <mergeCell ref="B10:B12"/>
    <mergeCell ref="B16:G16"/>
    <mergeCell ref="B18:B20"/>
    <mergeCell ref="B21:B23"/>
    <mergeCell ref="B24:B26"/>
    <mergeCell ref="B30:G30"/>
    <mergeCell ref="B32:B34"/>
    <mergeCell ref="B77:B79"/>
    <mergeCell ref="B38:B40"/>
    <mergeCell ref="B44:G44"/>
    <mergeCell ref="B46:B48"/>
    <mergeCell ref="B49:B51"/>
    <mergeCell ref="B52:B54"/>
    <mergeCell ref="B58:G58"/>
    <mergeCell ref="B60:B62"/>
    <mergeCell ref="B63:B65"/>
    <mergeCell ref="B66:B68"/>
    <mergeCell ref="B72:G72"/>
    <mergeCell ref="B74:B76"/>
    <mergeCell ref="B119:B121"/>
    <mergeCell ref="B80:B82"/>
    <mergeCell ref="B86:G86"/>
    <mergeCell ref="B88:B90"/>
    <mergeCell ref="B91:B93"/>
    <mergeCell ref="B94:B96"/>
    <mergeCell ref="B100:G100"/>
    <mergeCell ref="B102:B104"/>
    <mergeCell ref="B105:B107"/>
    <mergeCell ref="B108:B110"/>
    <mergeCell ref="B114:G114"/>
    <mergeCell ref="B116:B118"/>
    <mergeCell ref="B122:B124"/>
    <mergeCell ref="B128:G128"/>
    <mergeCell ref="B130:B132"/>
    <mergeCell ref="B133:B135"/>
    <mergeCell ref="B136:B138"/>
    <mergeCell ref="Q17:AB17"/>
    <mergeCell ref="Q21:T21"/>
    <mergeCell ref="U3:X3"/>
    <mergeCell ref="Y3:AB3"/>
    <mergeCell ref="Q2:AB2"/>
    <mergeCell ref="Q3:T3"/>
  </mergeCells>
  <conditionalFormatting sqref="Q5:A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7" operator="greaterThan">
      <formula>1</formula>
    </cfRule>
  </conditionalFormatting>
  <conditionalFormatting sqref="Q5:A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6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63A7-2909-449B-ABE6-9033580BB6BC}">
  <dimension ref="B4:O87"/>
  <sheetViews>
    <sheetView topLeftCell="B42" zoomScaleNormal="100" workbookViewId="0">
      <selection activeCell="O77" sqref="O77"/>
    </sheetView>
  </sheetViews>
  <sheetFormatPr defaultColWidth="8.85546875" defaultRowHeight="15" x14ac:dyDescent="0.25"/>
  <cols>
    <col min="7" max="7" width="14.42578125" customWidth="1"/>
    <col min="8" max="8" width="14.7109375" customWidth="1"/>
    <col min="9" max="9" width="16.28515625" customWidth="1"/>
    <col min="10" max="10" width="23.5703125" customWidth="1"/>
    <col min="13" max="13" width="9.85546875" customWidth="1"/>
    <col min="14" max="14" width="12" customWidth="1"/>
    <col min="15" max="15" width="11.7109375" customWidth="1"/>
  </cols>
  <sheetData>
    <row r="4" spans="5:15" x14ac:dyDescent="0.25">
      <c r="E4" s="19" t="s">
        <v>10</v>
      </c>
      <c r="F4" s="19"/>
      <c r="G4" s="19"/>
      <c r="H4" s="19"/>
      <c r="I4" s="19"/>
      <c r="J4" s="19"/>
      <c r="M4" s="20" t="s">
        <v>25</v>
      </c>
      <c r="N4" s="20"/>
      <c r="O4" s="20"/>
    </row>
    <row r="5" spans="5:15" x14ac:dyDescent="0.25">
      <c r="G5" t="s">
        <v>20</v>
      </c>
      <c r="H5" t="s">
        <v>21</v>
      </c>
      <c r="I5" t="s">
        <v>22</v>
      </c>
      <c r="J5" t="s">
        <v>23</v>
      </c>
      <c r="M5" t="s">
        <v>6</v>
      </c>
      <c r="N5" t="s">
        <v>5</v>
      </c>
      <c r="O5" t="s">
        <v>8</v>
      </c>
    </row>
    <row r="6" spans="5:15" x14ac:dyDescent="0.25">
      <c r="E6" s="19" t="s">
        <v>3</v>
      </c>
      <c r="F6" t="s">
        <v>2</v>
      </c>
      <c r="G6">
        <v>18.082000000000001</v>
      </c>
      <c r="H6">
        <v>1.8919999999999999</v>
      </c>
      <c r="I6">
        <v>1.556</v>
      </c>
      <c r="J6" s="1">
        <f t="shared" ref="J6:J14" si="0">SUM(G6:H6)/I6</f>
        <v>12.836760925449871</v>
      </c>
      <c r="M6">
        <f>G7/G6</f>
        <v>2.731224422077204</v>
      </c>
      <c r="N6">
        <f t="shared" ref="N6:O7" si="1">H7/H6</f>
        <v>1.4931289640591967</v>
      </c>
      <c r="O6">
        <f t="shared" si="1"/>
        <v>1.5841902313624676</v>
      </c>
    </row>
    <row r="7" spans="5:15" x14ac:dyDescent="0.25">
      <c r="E7" s="19"/>
      <c r="F7" t="s">
        <v>1</v>
      </c>
      <c r="G7">
        <v>49.386000000000003</v>
      </c>
      <c r="H7">
        <v>2.8250000000000002</v>
      </c>
      <c r="I7">
        <v>2.4649999999999999</v>
      </c>
      <c r="J7" s="1">
        <f t="shared" si="0"/>
        <v>21.180933062880328</v>
      </c>
      <c r="M7" s="7">
        <f>G8/G7</f>
        <v>1.0284898554246142</v>
      </c>
      <c r="N7" s="7">
        <f t="shared" si="1"/>
        <v>1.0024778761061945</v>
      </c>
      <c r="O7" s="7">
        <f t="shared" si="1"/>
        <v>0.9764705882352942</v>
      </c>
    </row>
    <row r="8" spans="5:15" x14ac:dyDescent="0.25">
      <c r="E8" s="19"/>
      <c r="F8" t="s">
        <v>0</v>
      </c>
      <c r="G8">
        <v>50.792999999999999</v>
      </c>
      <c r="H8" s="5">
        <v>2.8319999999999999</v>
      </c>
      <c r="I8" s="5">
        <v>2.407</v>
      </c>
      <c r="J8" s="1">
        <f t="shared" si="0"/>
        <v>22.278770253427503</v>
      </c>
      <c r="M8" s="7"/>
      <c r="N8" s="7"/>
      <c r="O8" s="7"/>
    </row>
    <row r="9" spans="5:15" x14ac:dyDescent="0.25">
      <c r="E9" s="19" t="s">
        <v>4</v>
      </c>
      <c r="F9" t="s">
        <v>2</v>
      </c>
      <c r="G9">
        <v>37.584000000000003</v>
      </c>
      <c r="H9">
        <v>3.4510000000000001</v>
      </c>
      <c r="I9">
        <v>2.827</v>
      </c>
      <c r="J9" s="1">
        <f t="shared" si="0"/>
        <v>14.51538733639901</v>
      </c>
      <c r="M9">
        <f>G10/G9</f>
        <v>2.4379789272030652</v>
      </c>
      <c r="N9">
        <f t="shared" ref="N9:O10" si="2">H10/H9</f>
        <v>1.4068385975079687</v>
      </c>
      <c r="O9">
        <f t="shared" si="2"/>
        <v>1.4510081358330387</v>
      </c>
    </row>
    <row r="10" spans="5:15" x14ac:dyDescent="0.25">
      <c r="E10" s="19"/>
      <c r="F10" t="s">
        <v>1</v>
      </c>
      <c r="G10">
        <v>91.629000000000005</v>
      </c>
      <c r="H10">
        <v>4.8550000000000004</v>
      </c>
      <c r="I10">
        <v>4.1020000000000003</v>
      </c>
      <c r="J10" s="1">
        <f t="shared" si="0"/>
        <v>23.521209166260363</v>
      </c>
      <c r="M10" s="7">
        <f>G11/G10</f>
        <v>1.0225692739198289</v>
      </c>
      <c r="N10" s="7">
        <f t="shared" si="2"/>
        <v>1.0162718846549947</v>
      </c>
      <c r="O10" s="7">
        <f t="shared" si="2"/>
        <v>1.0216967333008287</v>
      </c>
    </row>
    <row r="11" spans="5:15" x14ac:dyDescent="0.25">
      <c r="E11" s="19"/>
      <c r="F11" t="s">
        <v>0</v>
      </c>
      <c r="G11">
        <v>93.697000000000003</v>
      </c>
      <c r="H11">
        <v>4.9340000000000002</v>
      </c>
      <c r="I11">
        <v>4.1909999999999998</v>
      </c>
      <c r="J11" s="1">
        <f t="shared" si="0"/>
        <v>23.534001431639229</v>
      </c>
      <c r="M11" s="7"/>
      <c r="N11" s="7"/>
      <c r="O11" s="7"/>
    </row>
    <row r="12" spans="5:15" x14ac:dyDescent="0.25">
      <c r="E12" s="21" t="s">
        <v>24</v>
      </c>
      <c r="F12" s="5" t="s">
        <v>2</v>
      </c>
      <c r="G12" s="5">
        <v>84.078000000000003</v>
      </c>
      <c r="H12" s="5">
        <v>7.1139999999999999</v>
      </c>
      <c r="I12" s="5">
        <v>5.8360000000000003</v>
      </c>
      <c r="J12" s="2">
        <f t="shared" si="0"/>
        <v>15.625771076079507</v>
      </c>
      <c r="M12">
        <f>G13/G12</f>
        <v>1.9714550774281023</v>
      </c>
      <c r="N12">
        <f t="shared" ref="N12:O13" si="3">H13/H12</f>
        <v>1.3452347483834692</v>
      </c>
      <c r="O12">
        <f t="shared" si="3"/>
        <v>1.372001370801919</v>
      </c>
    </row>
    <row r="13" spans="5:15" x14ac:dyDescent="0.25">
      <c r="E13" s="21"/>
      <c r="F13" s="5" t="s">
        <v>1</v>
      </c>
      <c r="G13" s="5">
        <v>165.756</v>
      </c>
      <c r="H13" s="5">
        <v>9.57</v>
      </c>
      <c r="I13" s="5">
        <v>8.0069999999999997</v>
      </c>
      <c r="J13" s="2">
        <f t="shared" si="0"/>
        <v>21.896590483327088</v>
      </c>
      <c r="M13" s="7">
        <f>G14/G13</f>
        <v>1.0209042206616956</v>
      </c>
      <c r="N13" s="7">
        <f t="shared" si="3"/>
        <v>1.0183908045977013</v>
      </c>
      <c r="O13" s="7">
        <f t="shared" si="3"/>
        <v>1.0204820781815911</v>
      </c>
    </row>
    <row r="14" spans="5:15" x14ac:dyDescent="0.25">
      <c r="E14" s="21"/>
      <c r="F14" s="5" t="s">
        <v>0</v>
      </c>
      <c r="G14" s="5">
        <v>169.221</v>
      </c>
      <c r="H14" s="5">
        <v>9.7460000000000004</v>
      </c>
      <c r="I14" s="5">
        <v>8.1709999999999994</v>
      </c>
      <c r="J14" s="2">
        <f t="shared" si="0"/>
        <v>21.902704687308777</v>
      </c>
      <c r="M14" s="7"/>
      <c r="N14" s="7"/>
      <c r="O14" s="7"/>
    </row>
    <row r="15" spans="5:15" x14ac:dyDescent="0.25">
      <c r="O15" s="7">
        <f>AVERAGE(O7,O10,O13)</f>
        <v>1.0062164665725712</v>
      </c>
    </row>
    <row r="20" spans="2:8" x14ac:dyDescent="0.25">
      <c r="B20" s="6"/>
    </row>
    <row r="21" spans="2:8" x14ac:dyDescent="0.25">
      <c r="B21" s="6"/>
    </row>
    <row r="22" spans="2:8" x14ac:dyDescent="0.25">
      <c r="B22" s="6"/>
    </row>
    <row r="23" spans="2:8" x14ac:dyDescent="0.25">
      <c r="B23" s="6"/>
    </row>
    <row r="24" spans="2:8" x14ac:dyDescent="0.25">
      <c r="B24" s="6"/>
    </row>
    <row r="25" spans="2:8" x14ac:dyDescent="0.25">
      <c r="B25" s="6"/>
    </row>
    <row r="26" spans="2:8" x14ac:dyDescent="0.25">
      <c r="B26" s="6"/>
    </row>
    <row r="27" spans="2:8" x14ac:dyDescent="0.25">
      <c r="B27" s="6"/>
      <c r="E27" t="s">
        <v>33</v>
      </c>
      <c r="F27" t="s">
        <v>6</v>
      </c>
      <c r="G27" t="s">
        <v>5</v>
      </c>
      <c r="H27" t="s">
        <v>34</v>
      </c>
    </row>
    <row r="28" spans="2:8" x14ac:dyDescent="0.25">
      <c r="B28" s="6"/>
      <c r="D28" s="19" t="s">
        <v>2</v>
      </c>
      <c r="E28" s="1">
        <v>21.89</v>
      </c>
      <c r="F28" s="1">
        <v>19.544</v>
      </c>
      <c r="G28" s="1">
        <v>2.077</v>
      </c>
      <c r="H28" s="1">
        <v>1.647</v>
      </c>
    </row>
    <row r="29" spans="2:8" x14ac:dyDescent="0.25">
      <c r="D29" s="19"/>
      <c r="E29" s="1">
        <v>20.623000000000001</v>
      </c>
      <c r="F29" s="1">
        <v>18.398</v>
      </c>
      <c r="G29" s="1">
        <v>1.9790000000000001</v>
      </c>
      <c r="H29" s="1">
        <v>1.6080000000000001</v>
      </c>
    </row>
    <row r="30" spans="2:8" x14ac:dyDescent="0.25">
      <c r="D30" s="19"/>
      <c r="E30" s="1">
        <v>21.521000000000001</v>
      </c>
      <c r="F30" s="1">
        <v>19.103000000000002</v>
      </c>
      <c r="G30" s="1">
        <v>2.0030000000000001</v>
      </c>
      <c r="H30" s="1">
        <v>1.635</v>
      </c>
    </row>
    <row r="31" spans="2:8" x14ac:dyDescent="0.25">
      <c r="D31" s="19"/>
      <c r="E31" s="1">
        <v>20.315000000000001</v>
      </c>
      <c r="F31" s="1">
        <v>18.018000000000001</v>
      </c>
      <c r="G31" s="1">
        <v>1.8959999999999999</v>
      </c>
      <c r="H31" s="1">
        <v>1.536</v>
      </c>
    </row>
    <row r="32" spans="2:8" x14ac:dyDescent="0.25">
      <c r="D32" s="19"/>
      <c r="E32" s="1">
        <v>19.545999999999999</v>
      </c>
      <c r="F32" s="1">
        <v>17.399999999999999</v>
      </c>
      <c r="G32" s="1">
        <v>1.835</v>
      </c>
      <c r="H32" s="1">
        <v>1.4870000000000001</v>
      </c>
    </row>
    <row r="33" spans="4:8" x14ac:dyDescent="0.25">
      <c r="D33" s="19"/>
      <c r="E33" s="1">
        <v>20.344999999999999</v>
      </c>
      <c r="F33" s="1">
        <v>18.175999999999998</v>
      </c>
      <c r="G33" s="1">
        <v>1.907</v>
      </c>
      <c r="H33" s="1">
        <v>1.5640000000000001</v>
      </c>
    </row>
    <row r="34" spans="4:8" x14ac:dyDescent="0.25">
      <c r="D34" s="19"/>
      <c r="E34" s="1">
        <v>19.545999999999999</v>
      </c>
      <c r="F34" s="1">
        <v>17.279</v>
      </c>
      <c r="G34" s="1">
        <v>1.86</v>
      </c>
      <c r="H34" s="1">
        <v>1.58</v>
      </c>
    </row>
    <row r="35" spans="4:8" x14ac:dyDescent="0.25">
      <c r="D35" s="19"/>
      <c r="E35" s="1">
        <v>19.27</v>
      </c>
      <c r="F35" s="1">
        <v>17.071000000000002</v>
      </c>
      <c r="G35" s="1">
        <v>1.7909999999999999</v>
      </c>
      <c r="H35" s="1">
        <v>1.5169999999999999</v>
      </c>
    </row>
    <row r="36" spans="4:8" x14ac:dyDescent="0.25">
      <c r="D36" s="19"/>
      <c r="E36" s="1">
        <v>20.558</v>
      </c>
      <c r="F36" s="1">
        <v>18.2</v>
      </c>
      <c r="G36" s="1">
        <v>1.909</v>
      </c>
      <c r="H36" s="1">
        <v>1.5629999999999999</v>
      </c>
    </row>
    <row r="37" spans="4:8" x14ac:dyDescent="0.25">
      <c r="D37" s="19"/>
      <c r="E37" s="1">
        <v>20.638999999999999</v>
      </c>
      <c r="F37" s="1">
        <v>18.253</v>
      </c>
      <c r="G37" s="1">
        <v>1.887</v>
      </c>
      <c r="H37" s="1">
        <v>1.6040000000000001</v>
      </c>
    </row>
    <row r="38" spans="4:8" x14ac:dyDescent="0.25">
      <c r="D38" s="19"/>
      <c r="E38" s="1">
        <v>21.106999999999999</v>
      </c>
      <c r="F38" s="1">
        <v>18.774000000000001</v>
      </c>
      <c r="G38" s="1">
        <v>1.9119999999999999</v>
      </c>
      <c r="H38" s="1">
        <v>1.605</v>
      </c>
    </row>
    <row r="39" spans="4:8" x14ac:dyDescent="0.25">
      <c r="D39" s="19"/>
      <c r="E39" s="1">
        <v>20.181999999999999</v>
      </c>
      <c r="F39" s="1">
        <v>18.047000000000001</v>
      </c>
      <c r="G39" s="1">
        <v>1.865</v>
      </c>
      <c r="H39" s="1">
        <v>1.456</v>
      </c>
    </row>
    <row r="40" spans="4:8" x14ac:dyDescent="0.25">
      <c r="D40" s="19"/>
      <c r="E40" s="1">
        <v>20.405000000000001</v>
      </c>
      <c r="F40" s="1">
        <v>18.116</v>
      </c>
      <c r="G40" s="1">
        <v>1.9119999999999999</v>
      </c>
      <c r="H40" s="1">
        <v>1.552</v>
      </c>
    </row>
    <row r="41" spans="4:8" x14ac:dyDescent="0.25">
      <c r="D41" s="19"/>
      <c r="E41" s="1">
        <v>20.062000000000001</v>
      </c>
      <c r="F41" s="1">
        <v>17.876000000000001</v>
      </c>
      <c r="G41" s="1">
        <v>1.845</v>
      </c>
      <c r="H41" s="1">
        <v>1.5069999999999999</v>
      </c>
    </row>
    <row r="42" spans="4:8" x14ac:dyDescent="0.25">
      <c r="D42" s="19"/>
      <c r="E42" s="1">
        <v>18.303999999999998</v>
      </c>
      <c r="F42" s="1">
        <v>16.207000000000001</v>
      </c>
      <c r="G42" s="1">
        <v>1.722</v>
      </c>
      <c r="H42" s="1">
        <v>1.4359999999999999</v>
      </c>
    </row>
    <row r="43" spans="4:8" x14ac:dyDescent="0.25">
      <c r="D43" s="19"/>
      <c r="E43" s="1">
        <v>19.120999999999999</v>
      </c>
      <c r="F43" s="1">
        <v>16.876999999999999</v>
      </c>
      <c r="G43" s="1">
        <v>1.7889999999999999</v>
      </c>
      <c r="H43" s="1">
        <v>1.5129999999999999</v>
      </c>
    </row>
    <row r="44" spans="4:8" x14ac:dyDescent="0.25">
      <c r="D44" s="19"/>
      <c r="E44" s="1">
        <v>19.295000000000002</v>
      </c>
      <c r="F44" s="1">
        <v>17.096</v>
      </c>
      <c r="G44" s="1">
        <v>1.8140000000000001</v>
      </c>
      <c r="H44" s="1">
        <v>1.5249999999999999</v>
      </c>
    </row>
    <row r="45" spans="4:8" x14ac:dyDescent="0.25">
      <c r="D45" s="19"/>
      <c r="E45" s="1">
        <v>20.225000000000001</v>
      </c>
      <c r="F45" s="1">
        <v>17.911000000000001</v>
      </c>
      <c r="G45" s="1">
        <v>1.841</v>
      </c>
      <c r="H45" s="1">
        <v>1.56</v>
      </c>
    </row>
    <row r="46" spans="4:8" x14ac:dyDescent="0.25">
      <c r="D46" s="19"/>
      <c r="E46" s="1">
        <v>23.920999999999999</v>
      </c>
      <c r="F46" s="1">
        <v>21.579000000000001</v>
      </c>
      <c r="G46" s="1">
        <v>2.0390000000000001</v>
      </c>
      <c r="H46" s="1">
        <v>1.552</v>
      </c>
    </row>
    <row r="47" spans="4:8" x14ac:dyDescent="0.25">
      <c r="D47" s="19"/>
      <c r="E47" s="1">
        <v>22.475000000000001</v>
      </c>
      <c r="F47" s="1">
        <v>20.032</v>
      </c>
      <c r="G47" s="1">
        <v>2.0859999999999999</v>
      </c>
      <c r="H47" s="1">
        <v>1.728</v>
      </c>
    </row>
    <row r="48" spans="4:8" x14ac:dyDescent="0.25">
      <c r="D48" s="19" t="s">
        <v>1</v>
      </c>
      <c r="E48" s="1">
        <v>45.398000000000003</v>
      </c>
      <c r="F48" s="1">
        <v>42.311999999999998</v>
      </c>
      <c r="G48" s="1">
        <v>2.6320000000000001</v>
      </c>
      <c r="H48" s="1">
        <v>2.2400000000000002</v>
      </c>
    </row>
    <row r="49" spans="4:8" x14ac:dyDescent="0.25">
      <c r="D49" s="19"/>
      <c r="E49" s="1">
        <v>56.825000000000003</v>
      </c>
      <c r="F49" s="1">
        <v>53.505000000000003</v>
      </c>
      <c r="G49" s="1">
        <v>2.9729999999999999</v>
      </c>
      <c r="H49" s="1">
        <v>2.512</v>
      </c>
    </row>
    <row r="50" spans="4:8" x14ac:dyDescent="0.25">
      <c r="D50" s="19"/>
      <c r="E50" s="1">
        <v>51.094000000000001</v>
      </c>
      <c r="F50" s="1">
        <v>48.100999999999999</v>
      </c>
      <c r="G50" s="1">
        <v>2.7970000000000002</v>
      </c>
      <c r="H50" s="1">
        <v>2.4239999999999999</v>
      </c>
    </row>
    <row r="51" spans="4:8" x14ac:dyDescent="0.25">
      <c r="D51" s="19"/>
      <c r="E51" s="1">
        <v>43.366</v>
      </c>
      <c r="F51" s="1">
        <v>40.841999999999999</v>
      </c>
      <c r="G51" s="1">
        <v>2.2599999999999998</v>
      </c>
      <c r="H51" s="1">
        <v>1.966</v>
      </c>
    </row>
    <row r="52" spans="4:8" x14ac:dyDescent="0.25">
      <c r="D52" s="19"/>
      <c r="E52" s="1">
        <v>59.679000000000002</v>
      </c>
      <c r="F52" s="1">
        <v>56.255000000000003</v>
      </c>
      <c r="G52" s="1">
        <v>3.1709999999999998</v>
      </c>
      <c r="H52" s="1">
        <v>2.6059999999999999</v>
      </c>
    </row>
    <row r="53" spans="4:8" x14ac:dyDescent="0.25">
      <c r="D53" s="19"/>
      <c r="E53" s="1">
        <v>50.991999999999997</v>
      </c>
      <c r="F53" s="1">
        <v>47.768999999999998</v>
      </c>
      <c r="G53" s="1">
        <v>2.8519999999999999</v>
      </c>
      <c r="H53" s="1">
        <v>2.403</v>
      </c>
    </row>
    <row r="54" spans="4:8" x14ac:dyDescent="0.25">
      <c r="D54" s="19"/>
      <c r="E54" s="1">
        <v>67.337999999999994</v>
      </c>
      <c r="F54" s="1">
        <v>63.357999999999997</v>
      </c>
      <c r="G54" s="1">
        <v>3.6850000000000001</v>
      </c>
      <c r="H54" s="1">
        <v>2.8820000000000001</v>
      </c>
    </row>
    <row r="55" spans="4:8" x14ac:dyDescent="0.25">
      <c r="D55" s="19"/>
      <c r="E55" s="1">
        <v>48.046999999999997</v>
      </c>
      <c r="F55" s="1">
        <v>45.332000000000001</v>
      </c>
      <c r="G55" s="1">
        <v>2.4670000000000001</v>
      </c>
      <c r="H55" s="1">
        <v>2.0979999999999999</v>
      </c>
    </row>
    <row r="56" spans="4:8" x14ac:dyDescent="0.25">
      <c r="D56" s="19"/>
      <c r="E56" s="1">
        <v>52.859000000000002</v>
      </c>
      <c r="F56" s="1">
        <v>49.546999999999997</v>
      </c>
      <c r="G56" s="1">
        <v>2.948</v>
      </c>
      <c r="H56" s="1">
        <v>2.5219999999999998</v>
      </c>
    </row>
    <row r="57" spans="4:8" x14ac:dyDescent="0.25">
      <c r="D57" s="19"/>
      <c r="E57" s="1">
        <v>60.107999999999997</v>
      </c>
      <c r="F57" s="1">
        <v>56.914000000000001</v>
      </c>
      <c r="G57" s="1">
        <v>3.137</v>
      </c>
      <c r="H57" s="1">
        <v>2.5590000000000002</v>
      </c>
    </row>
    <row r="58" spans="4:8" x14ac:dyDescent="0.25">
      <c r="D58" s="19"/>
      <c r="E58" s="1">
        <v>49.042999999999999</v>
      </c>
      <c r="F58" s="1">
        <v>45.942</v>
      </c>
      <c r="G58" s="1">
        <v>2.5910000000000002</v>
      </c>
      <c r="H58" s="1">
        <v>2.2629999999999999</v>
      </c>
    </row>
    <row r="59" spans="4:8" x14ac:dyDescent="0.25">
      <c r="D59" s="19"/>
      <c r="E59" s="1">
        <v>61.667000000000002</v>
      </c>
      <c r="F59" s="1">
        <v>58.183999999999997</v>
      </c>
      <c r="G59" s="1">
        <v>3.1120000000000001</v>
      </c>
      <c r="H59" s="1">
        <v>2.58</v>
      </c>
    </row>
    <row r="60" spans="4:8" x14ac:dyDescent="0.25">
      <c r="D60" s="19"/>
      <c r="E60" s="1">
        <v>47.478000000000002</v>
      </c>
      <c r="F60" s="1">
        <v>44.377000000000002</v>
      </c>
      <c r="G60" s="1">
        <v>2.5569999999999999</v>
      </c>
      <c r="H60" s="1">
        <v>2.2450000000000001</v>
      </c>
    </row>
    <row r="61" spans="4:8" x14ac:dyDescent="0.25">
      <c r="D61" s="19"/>
      <c r="E61" s="1">
        <v>59.996000000000002</v>
      </c>
      <c r="F61" s="1">
        <v>56.713000000000001</v>
      </c>
      <c r="G61" s="1">
        <v>3.0219999999999998</v>
      </c>
      <c r="H61" s="1">
        <v>2.5379999999999998</v>
      </c>
    </row>
    <row r="62" spans="4:8" x14ac:dyDescent="0.25">
      <c r="D62" s="19"/>
      <c r="E62" s="1">
        <v>43.436999999999998</v>
      </c>
      <c r="F62" s="1">
        <v>40.771999999999998</v>
      </c>
      <c r="G62" s="1">
        <v>2.3199999999999998</v>
      </c>
      <c r="H62" s="1">
        <v>2.008</v>
      </c>
    </row>
    <row r="63" spans="4:8" x14ac:dyDescent="0.25">
      <c r="D63" s="19"/>
      <c r="E63" s="1">
        <v>58.033999999999999</v>
      </c>
      <c r="F63" s="1">
        <v>54.616</v>
      </c>
      <c r="G63" s="1">
        <v>3.0129999999999999</v>
      </c>
      <c r="H63" s="1">
        <v>2.629</v>
      </c>
    </row>
    <row r="64" spans="4:8" x14ac:dyDescent="0.25">
      <c r="D64" s="19"/>
      <c r="E64" s="1">
        <v>52.070999999999998</v>
      </c>
      <c r="F64" s="1">
        <v>49.259</v>
      </c>
      <c r="G64" s="1">
        <v>2.5070000000000001</v>
      </c>
      <c r="H64" s="1">
        <v>2.0470000000000002</v>
      </c>
    </row>
    <row r="65" spans="4:15" x14ac:dyDescent="0.25">
      <c r="D65" s="19"/>
      <c r="E65" s="1">
        <v>52.652000000000001</v>
      </c>
      <c r="F65" s="1">
        <v>49.512999999999998</v>
      </c>
      <c r="G65" s="1">
        <v>2.7410000000000001</v>
      </c>
      <c r="H65" s="1">
        <v>2.5059999999999998</v>
      </c>
    </row>
    <row r="66" spans="4:15" x14ac:dyDescent="0.25">
      <c r="D66" s="19"/>
      <c r="E66" s="1">
        <v>54.155000000000001</v>
      </c>
      <c r="F66" s="1">
        <v>51.091000000000001</v>
      </c>
      <c r="G66" s="1">
        <v>2.6960000000000002</v>
      </c>
      <c r="H66" s="1">
        <v>2.2669999999999999</v>
      </c>
    </row>
    <row r="67" spans="4:15" x14ac:dyDescent="0.25">
      <c r="D67" s="19"/>
      <c r="E67" s="1">
        <v>52.604999999999997</v>
      </c>
      <c r="F67" s="1">
        <v>49.209000000000003</v>
      </c>
      <c r="G67" s="1">
        <v>2.883</v>
      </c>
      <c r="H67" s="1">
        <v>2.6349999999999998</v>
      </c>
    </row>
    <row r="68" spans="4:15" x14ac:dyDescent="0.25">
      <c r="D68" s="19" t="s">
        <v>0</v>
      </c>
      <c r="E68" s="1">
        <v>74.38</v>
      </c>
      <c r="F68" s="1">
        <v>69.989000000000004</v>
      </c>
      <c r="G68" s="1">
        <v>4.0359999999999996</v>
      </c>
      <c r="H68" s="1">
        <v>3.3279999999999998</v>
      </c>
    </row>
    <row r="69" spans="4:15" x14ac:dyDescent="0.25">
      <c r="D69" s="19"/>
      <c r="E69" s="1">
        <v>47.570999999999998</v>
      </c>
      <c r="F69" s="1">
        <v>44.866999999999997</v>
      </c>
      <c r="G69" s="1">
        <v>2.4740000000000002</v>
      </c>
      <c r="H69" s="1">
        <v>2.1190000000000002</v>
      </c>
    </row>
    <row r="70" spans="4:15" x14ac:dyDescent="0.25">
      <c r="D70" s="19"/>
      <c r="E70" s="1">
        <v>66.108999999999995</v>
      </c>
      <c r="F70" s="1">
        <v>62.402000000000001</v>
      </c>
      <c r="G70" s="1">
        <v>3.4390000000000001</v>
      </c>
      <c r="H70" s="1">
        <v>2.9119999999999999</v>
      </c>
    </row>
    <row r="71" spans="4:15" x14ac:dyDescent="0.25">
      <c r="D71" s="19"/>
      <c r="E71" s="1">
        <v>50.62</v>
      </c>
      <c r="F71" s="1">
        <v>47.558999999999997</v>
      </c>
      <c r="G71" s="1">
        <v>2.8340000000000001</v>
      </c>
      <c r="H71" s="1">
        <v>2.4159999999999999</v>
      </c>
    </row>
    <row r="72" spans="4:15" x14ac:dyDescent="0.25">
      <c r="D72" s="19"/>
      <c r="E72" s="1">
        <v>54.484000000000002</v>
      </c>
      <c r="F72" s="1">
        <v>51.177</v>
      </c>
      <c r="G72" s="1">
        <v>2.83</v>
      </c>
      <c r="H72" s="1">
        <v>2.3980000000000001</v>
      </c>
    </row>
    <row r="73" spans="4:15" x14ac:dyDescent="0.25">
      <c r="D73" s="19"/>
      <c r="E73" s="1">
        <v>63.944000000000003</v>
      </c>
      <c r="F73" s="1">
        <v>60.232999999999997</v>
      </c>
      <c r="G73" s="1">
        <v>3.407</v>
      </c>
      <c r="H73" s="1">
        <v>2.9470000000000001</v>
      </c>
    </row>
    <row r="74" spans="4:15" x14ac:dyDescent="0.25">
      <c r="D74" s="19"/>
      <c r="E74" s="1">
        <v>41.338000000000001</v>
      </c>
      <c r="F74" s="1">
        <v>38.945</v>
      </c>
      <c r="G74" s="1">
        <v>2.08</v>
      </c>
      <c r="H74" s="1">
        <v>1.7889999999999999</v>
      </c>
    </row>
    <row r="75" spans="4:15" x14ac:dyDescent="0.25">
      <c r="D75" s="19"/>
      <c r="E75" s="1">
        <v>69.805999999999997</v>
      </c>
      <c r="F75" s="1">
        <v>65.991</v>
      </c>
      <c r="G75" s="1">
        <v>3.6509999999999998</v>
      </c>
      <c r="H75" s="1">
        <v>3.1480000000000001</v>
      </c>
    </row>
    <row r="76" spans="4:15" x14ac:dyDescent="0.25">
      <c r="D76" s="19"/>
      <c r="E76" s="1">
        <v>49.228000000000002</v>
      </c>
      <c r="F76" s="1">
        <v>46.14</v>
      </c>
      <c r="G76" s="1">
        <v>2.62</v>
      </c>
      <c r="H76" s="1">
        <v>2.21</v>
      </c>
    </row>
    <row r="77" spans="4:15" x14ac:dyDescent="0.25">
      <c r="D77" s="19"/>
      <c r="E77" s="1">
        <v>58.372</v>
      </c>
      <c r="F77" s="1">
        <v>55.021000000000001</v>
      </c>
      <c r="G77" s="1">
        <v>3.012</v>
      </c>
      <c r="H77" s="1">
        <v>2.5449999999999999</v>
      </c>
      <c r="O77" s="4"/>
    </row>
    <row r="78" spans="4:15" x14ac:dyDescent="0.25">
      <c r="D78" s="19"/>
      <c r="E78" s="1">
        <v>52.274000000000001</v>
      </c>
      <c r="F78" s="1">
        <v>49.378999999999998</v>
      </c>
      <c r="G78" s="1">
        <v>2.6920000000000002</v>
      </c>
      <c r="H78" s="1">
        <v>2.3220000000000001</v>
      </c>
    </row>
    <row r="79" spans="4:15" x14ac:dyDescent="0.25">
      <c r="D79" s="19"/>
      <c r="E79" s="1">
        <v>48.612000000000002</v>
      </c>
      <c r="F79" s="1">
        <v>45.636000000000003</v>
      </c>
      <c r="G79" s="1">
        <v>2.6360000000000001</v>
      </c>
      <c r="H79" s="1">
        <v>2.2349999999999999</v>
      </c>
    </row>
    <row r="80" spans="4:15" x14ac:dyDescent="0.25">
      <c r="D80" s="19"/>
      <c r="E80" s="1">
        <v>66.042000000000002</v>
      </c>
      <c r="F80" s="1">
        <v>62.424999999999997</v>
      </c>
      <c r="G80" s="1">
        <v>3.4279999999999999</v>
      </c>
      <c r="H80" s="1">
        <v>2.843</v>
      </c>
    </row>
    <row r="81" spans="4:8" x14ac:dyDescent="0.25">
      <c r="D81" s="19"/>
      <c r="E81" s="1">
        <v>45.012</v>
      </c>
      <c r="F81" s="1">
        <v>42.359000000000002</v>
      </c>
      <c r="G81" s="1">
        <v>2.379</v>
      </c>
      <c r="H81" s="1">
        <v>2.085</v>
      </c>
    </row>
    <row r="82" spans="4:8" x14ac:dyDescent="0.25">
      <c r="D82" s="19"/>
      <c r="E82" s="1">
        <v>70.825999999999993</v>
      </c>
      <c r="F82" s="1">
        <v>66.701999999999998</v>
      </c>
      <c r="G82" s="1">
        <v>3.7280000000000002</v>
      </c>
      <c r="H82" s="1">
        <v>3.1240000000000001</v>
      </c>
    </row>
    <row r="83" spans="4:8" x14ac:dyDescent="0.25">
      <c r="D83" s="19"/>
      <c r="E83" s="1">
        <v>48.438000000000002</v>
      </c>
      <c r="F83" s="1">
        <v>45.378</v>
      </c>
      <c r="G83" s="1">
        <v>2.6389999999999998</v>
      </c>
      <c r="H83" s="1">
        <v>2.3119999999999998</v>
      </c>
    </row>
    <row r="84" spans="4:8" x14ac:dyDescent="0.25">
      <c r="D84" s="19"/>
      <c r="E84" s="1">
        <v>53.402999999999999</v>
      </c>
      <c r="F84" s="1">
        <v>50.408999999999999</v>
      </c>
      <c r="G84" s="1">
        <v>2.6619999999999999</v>
      </c>
      <c r="H84" s="1">
        <v>2.2589999999999999</v>
      </c>
    </row>
    <row r="85" spans="4:8" x14ac:dyDescent="0.25">
      <c r="D85" s="19"/>
      <c r="E85" s="1">
        <v>60.436999999999998</v>
      </c>
      <c r="F85" s="1">
        <v>56.982999999999997</v>
      </c>
      <c r="G85" s="1">
        <v>3.125</v>
      </c>
      <c r="H85" s="1">
        <v>2.6469999999999998</v>
      </c>
    </row>
    <row r="86" spans="4:8" x14ac:dyDescent="0.25">
      <c r="D86" s="19"/>
      <c r="E86" s="1">
        <v>50.072000000000003</v>
      </c>
      <c r="F86" s="1">
        <v>47.148000000000003</v>
      </c>
      <c r="G86" s="1">
        <v>2.548</v>
      </c>
      <c r="H86" s="1">
        <v>2.2029999999999998</v>
      </c>
    </row>
    <row r="87" spans="4:8" x14ac:dyDescent="0.25">
      <c r="D87" s="19"/>
      <c r="E87" s="1">
        <v>66.795000000000002</v>
      </c>
      <c r="F87" s="1">
        <v>63.238999999999997</v>
      </c>
      <c r="G87" s="1">
        <v>3.2829999999999999</v>
      </c>
      <c r="H87" s="1">
        <v>2.7309999999999999</v>
      </c>
    </row>
  </sheetData>
  <mergeCells count="8">
    <mergeCell ref="D28:D47"/>
    <mergeCell ref="D48:D67"/>
    <mergeCell ref="D68:D87"/>
    <mergeCell ref="M4:O4"/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85FA-E9DC-4CA7-A51B-24CBD3277E1A}">
  <dimension ref="C4:J28"/>
  <sheetViews>
    <sheetView zoomScale="130" zoomScaleNormal="130" workbookViewId="0">
      <selection activeCell="L6" sqref="L6"/>
    </sheetView>
  </sheetViews>
  <sheetFormatPr defaultColWidth="8.85546875" defaultRowHeight="15" x14ac:dyDescent="0.25"/>
  <cols>
    <col min="10" max="10" width="9.140625" customWidth="1"/>
  </cols>
  <sheetData>
    <row r="4" spans="5:10" x14ac:dyDescent="0.25">
      <c r="E4" s="19" t="s">
        <v>19</v>
      </c>
      <c r="F4" s="19"/>
      <c r="G4" s="19"/>
      <c r="H4" s="19"/>
      <c r="I4" s="19"/>
      <c r="J4" s="19"/>
    </row>
    <row r="5" spans="5:10" x14ac:dyDescent="0.25">
      <c r="G5" t="s">
        <v>6</v>
      </c>
      <c r="H5" t="s">
        <v>5</v>
      </c>
      <c r="I5" t="s">
        <v>8</v>
      </c>
      <c r="J5" t="s">
        <v>9</v>
      </c>
    </row>
    <row r="6" spans="5:10" x14ac:dyDescent="0.25">
      <c r="E6" s="19" t="s">
        <v>3</v>
      </c>
      <c r="F6" t="s">
        <v>2</v>
      </c>
      <c r="G6">
        <v>8.9499999999999993</v>
      </c>
      <c r="H6">
        <v>0.85499999999999998</v>
      </c>
      <c r="I6">
        <v>0.86099999999999999</v>
      </c>
      <c r="J6" s="1">
        <f t="shared" ref="J6:J14" si="0">SUM(G6:H6)/I6</f>
        <v>11.387921022067363</v>
      </c>
    </row>
    <row r="7" spans="5:10" x14ac:dyDescent="0.25">
      <c r="E7" s="19"/>
      <c r="F7" t="s">
        <v>1</v>
      </c>
      <c r="G7">
        <v>19.100999999999999</v>
      </c>
      <c r="H7">
        <v>1.397</v>
      </c>
      <c r="I7">
        <v>1.476</v>
      </c>
      <c r="J7" s="1">
        <f t="shared" si="0"/>
        <v>13.887533875338752</v>
      </c>
    </row>
    <row r="8" spans="5:10" x14ac:dyDescent="0.25">
      <c r="E8" s="19"/>
      <c r="F8" t="s">
        <v>0</v>
      </c>
      <c r="G8">
        <v>20.7</v>
      </c>
      <c r="H8">
        <v>1.466</v>
      </c>
      <c r="I8">
        <v>1.5640000000000001</v>
      </c>
      <c r="J8" s="1">
        <f t="shared" si="0"/>
        <v>14.172634271099744</v>
      </c>
    </row>
    <row r="9" spans="5:10" x14ac:dyDescent="0.25">
      <c r="E9" s="19" t="s">
        <v>4</v>
      </c>
      <c r="F9" t="s">
        <v>2</v>
      </c>
      <c r="G9">
        <v>25.893999999999998</v>
      </c>
      <c r="H9">
        <v>2.161</v>
      </c>
      <c r="I9">
        <v>2.1230000000000002</v>
      </c>
      <c r="J9" s="1">
        <f t="shared" si="0"/>
        <v>13.214790390956193</v>
      </c>
    </row>
    <row r="10" spans="5:10" x14ac:dyDescent="0.25">
      <c r="E10" s="19"/>
      <c r="F10" t="s">
        <v>1</v>
      </c>
      <c r="G10">
        <v>45.033999999999999</v>
      </c>
      <c r="H10">
        <v>3.2189999999999999</v>
      </c>
      <c r="I10">
        <v>3.2240000000000002</v>
      </c>
      <c r="J10" s="1">
        <f t="shared" si="0"/>
        <v>14.966811414392058</v>
      </c>
    </row>
    <row r="11" spans="5:10" x14ac:dyDescent="0.25">
      <c r="E11" s="19"/>
      <c r="F11" t="s">
        <v>0</v>
      </c>
      <c r="G11">
        <v>46.146000000000001</v>
      </c>
      <c r="H11">
        <v>3.278</v>
      </c>
      <c r="I11">
        <v>3.2490000000000001</v>
      </c>
      <c r="J11" s="1">
        <f t="shared" si="0"/>
        <v>15.212065250846413</v>
      </c>
    </row>
    <row r="12" spans="5:10" x14ac:dyDescent="0.25">
      <c r="E12" s="19" t="s">
        <v>24</v>
      </c>
      <c r="F12" t="s">
        <v>2</v>
      </c>
      <c r="G12">
        <v>55.808999999999997</v>
      </c>
      <c r="H12">
        <v>4.2409999999999997</v>
      </c>
      <c r="I12">
        <v>4.0940000000000003</v>
      </c>
      <c r="J12" s="1">
        <f t="shared" si="0"/>
        <v>14.667806546165117</v>
      </c>
    </row>
    <row r="13" spans="5:10" x14ac:dyDescent="0.25">
      <c r="E13" s="19"/>
      <c r="F13" t="s">
        <v>1</v>
      </c>
      <c r="G13">
        <v>90.147000000000006</v>
      </c>
      <c r="H13">
        <v>6.2750000000000004</v>
      </c>
      <c r="I13">
        <v>5.9729999999999999</v>
      </c>
      <c r="J13" s="1">
        <f t="shared" si="0"/>
        <v>16.142976728612091</v>
      </c>
    </row>
    <row r="14" spans="5:10" x14ac:dyDescent="0.25">
      <c r="E14" s="19"/>
      <c r="F14" t="s">
        <v>0</v>
      </c>
      <c r="G14">
        <v>91.811999999999998</v>
      </c>
      <c r="H14">
        <v>6.2220000000000004</v>
      </c>
      <c r="I14">
        <v>6.0129999999999999</v>
      </c>
      <c r="J14" s="1">
        <f t="shared" si="0"/>
        <v>16.303675370031598</v>
      </c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  <row r="24" spans="3:3" x14ac:dyDescent="0.25">
      <c r="C24" s="6"/>
    </row>
    <row r="25" spans="3:3" x14ac:dyDescent="0.25">
      <c r="C25" s="6"/>
    </row>
    <row r="26" spans="3:3" x14ac:dyDescent="0.25">
      <c r="C26" s="6"/>
    </row>
    <row r="27" spans="3:3" x14ac:dyDescent="0.25">
      <c r="C27" s="6"/>
    </row>
    <row r="28" spans="3:3" x14ac:dyDescent="0.25">
      <c r="C28" s="6"/>
    </row>
  </sheetData>
  <mergeCells count="4"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1C24-E295-485F-BA55-3488406728FA}">
  <dimension ref="E4:O16"/>
  <sheetViews>
    <sheetView zoomScale="130" zoomScaleNormal="130" workbookViewId="0">
      <selection activeCell="E4" sqref="E4:J14"/>
    </sheetView>
  </sheetViews>
  <sheetFormatPr defaultColWidth="8.85546875" defaultRowHeight="15" x14ac:dyDescent="0.25"/>
  <cols>
    <col min="10" max="10" width="9.140625" customWidth="1"/>
  </cols>
  <sheetData>
    <row r="4" spans="5:15" x14ac:dyDescent="0.25">
      <c r="E4" s="19" t="s">
        <v>18</v>
      </c>
      <c r="F4" s="19"/>
      <c r="G4" s="19"/>
      <c r="H4" s="19"/>
      <c r="I4" s="19"/>
      <c r="J4" s="19"/>
    </row>
    <row r="5" spans="5:15" x14ac:dyDescent="0.25">
      <c r="G5" t="s">
        <v>6</v>
      </c>
      <c r="H5" t="s">
        <v>5</v>
      </c>
      <c r="I5" t="s">
        <v>8</v>
      </c>
      <c r="J5" t="s">
        <v>9</v>
      </c>
    </row>
    <row r="6" spans="5:15" x14ac:dyDescent="0.25">
      <c r="E6" s="19" t="s">
        <v>3</v>
      </c>
      <c r="F6" t="s">
        <v>2</v>
      </c>
      <c r="G6">
        <v>58.625</v>
      </c>
      <c r="H6">
        <v>4.7560000000000002</v>
      </c>
      <c r="I6">
        <v>4.33</v>
      </c>
      <c r="J6" s="1">
        <f t="shared" ref="J6:J14" si="0">SUM(G6:H6)/I6</f>
        <v>14.637644341801385</v>
      </c>
    </row>
    <row r="7" spans="5:15" x14ac:dyDescent="0.25">
      <c r="E7" s="19"/>
      <c r="F7" t="s">
        <v>1</v>
      </c>
      <c r="G7">
        <v>147.804</v>
      </c>
      <c r="H7">
        <v>7.36</v>
      </c>
      <c r="I7">
        <v>6.9320000000000004</v>
      </c>
      <c r="J7" s="1">
        <f t="shared" si="0"/>
        <v>22.383727639930758</v>
      </c>
    </row>
    <row r="8" spans="5:15" x14ac:dyDescent="0.25">
      <c r="E8" s="19"/>
      <c r="F8" t="s">
        <v>0</v>
      </c>
      <c r="G8">
        <v>156.23500000000001</v>
      </c>
      <c r="H8">
        <v>7.82</v>
      </c>
      <c r="I8">
        <v>7.4960000000000004</v>
      </c>
      <c r="J8" s="1">
        <f t="shared" si="0"/>
        <v>21.885672358591247</v>
      </c>
      <c r="O8" s="6"/>
    </row>
    <row r="9" spans="5:15" x14ac:dyDescent="0.25">
      <c r="E9" s="19" t="s">
        <v>4</v>
      </c>
      <c r="F9" t="s">
        <v>2</v>
      </c>
      <c r="G9">
        <v>124.589</v>
      </c>
      <c r="H9">
        <v>9.7460000000000004</v>
      </c>
      <c r="I9">
        <v>8.9930000000000003</v>
      </c>
      <c r="J9" s="1">
        <f t="shared" si="0"/>
        <v>14.937729345046147</v>
      </c>
      <c r="O9" s="6"/>
    </row>
    <row r="10" spans="5:15" x14ac:dyDescent="0.25">
      <c r="E10" s="19"/>
      <c r="F10" t="s">
        <v>1</v>
      </c>
      <c r="G10">
        <v>251.16</v>
      </c>
      <c r="H10">
        <v>14.916</v>
      </c>
      <c r="I10">
        <v>14.55</v>
      </c>
      <c r="J10" s="1">
        <f t="shared" si="0"/>
        <v>18.287010309278351</v>
      </c>
      <c r="O10" s="6"/>
    </row>
    <row r="11" spans="5:15" x14ac:dyDescent="0.25">
      <c r="E11" s="19"/>
      <c r="F11" t="s">
        <v>0</v>
      </c>
      <c r="G11">
        <v>259.25400000000002</v>
      </c>
      <c r="H11">
        <v>15.47</v>
      </c>
      <c r="I11">
        <v>15.047000000000001</v>
      </c>
      <c r="J11" s="1">
        <f t="shared" si="0"/>
        <v>18.257725792516784</v>
      </c>
      <c r="O11" s="6"/>
    </row>
    <row r="12" spans="5:15" x14ac:dyDescent="0.25">
      <c r="E12" s="19" t="s">
        <v>24</v>
      </c>
      <c r="F12" t="s">
        <v>2</v>
      </c>
      <c r="G12">
        <v>260.12599999999998</v>
      </c>
      <c r="H12">
        <v>19.632999999999999</v>
      </c>
      <c r="I12">
        <v>18.187999999999999</v>
      </c>
      <c r="J12" s="1">
        <f t="shared" si="0"/>
        <v>15.381515284803166</v>
      </c>
      <c r="O12" s="6"/>
    </row>
    <row r="13" spans="5:15" x14ac:dyDescent="0.25">
      <c r="E13" s="19"/>
      <c r="F13" t="s">
        <v>1</v>
      </c>
      <c r="G13">
        <v>470.19099999999997</v>
      </c>
      <c r="H13">
        <v>31.100999999999999</v>
      </c>
      <c r="I13">
        <v>30.187000000000001</v>
      </c>
      <c r="J13" s="1">
        <f t="shared" si="0"/>
        <v>16.606221221055421</v>
      </c>
      <c r="O13" s="6"/>
    </row>
    <row r="14" spans="5:15" x14ac:dyDescent="0.25">
      <c r="E14" s="19"/>
      <c r="F14" t="s">
        <v>0</v>
      </c>
      <c r="G14">
        <v>481.76400000000001</v>
      </c>
      <c r="H14">
        <v>31.902000000000001</v>
      </c>
      <c r="I14">
        <v>31.51</v>
      </c>
      <c r="J14" s="1">
        <f t="shared" si="0"/>
        <v>16.301682005712472</v>
      </c>
      <c r="O14" s="6"/>
    </row>
    <row r="15" spans="5:15" x14ac:dyDescent="0.25">
      <c r="O15" s="6"/>
    </row>
    <row r="16" spans="5:15" x14ac:dyDescent="0.25">
      <c r="O16" s="6"/>
    </row>
  </sheetData>
  <mergeCells count="4"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4CE5-AE23-4E76-AD5F-98D6BCB170F9}">
  <dimension ref="E4:R14"/>
  <sheetViews>
    <sheetView zoomScale="120" zoomScaleNormal="120" workbookViewId="0">
      <selection activeCell="E4" sqref="E4:J14"/>
    </sheetView>
  </sheetViews>
  <sheetFormatPr defaultColWidth="8.85546875" defaultRowHeight="15" x14ac:dyDescent="0.25"/>
  <cols>
    <col min="10" max="10" width="9.140625" customWidth="1"/>
  </cols>
  <sheetData>
    <row r="4" spans="5:18" x14ac:dyDescent="0.25">
      <c r="E4" s="19" t="s">
        <v>17</v>
      </c>
      <c r="F4" s="19"/>
      <c r="G4" s="19"/>
      <c r="H4" s="19"/>
      <c r="I4" s="19"/>
      <c r="J4" s="19"/>
      <c r="R4" s="6"/>
    </row>
    <row r="5" spans="5:18" x14ac:dyDescent="0.25">
      <c r="G5" t="s">
        <v>6</v>
      </c>
      <c r="H5" t="s">
        <v>5</v>
      </c>
      <c r="I5" t="s">
        <v>8</v>
      </c>
      <c r="J5" t="s">
        <v>9</v>
      </c>
      <c r="R5" s="6"/>
    </row>
    <row r="6" spans="5:18" x14ac:dyDescent="0.25">
      <c r="E6" s="19" t="s">
        <v>3</v>
      </c>
      <c r="F6" t="s">
        <v>2</v>
      </c>
      <c r="G6">
        <v>9.1389999999999993</v>
      </c>
      <c r="H6">
        <v>0.85899999999999999</v>
      </c>
      <c r="I6">
        <v>0.86499999999999999</v>
      </c>
      <c r="J6" s="1">
        <f t="shared" ref="J6:J14" si="0">SUM(G6:H6)/I6</f>
        <v>11.558381502890173</v>
      </c>
      <c r="R6" s="6"/>
    </row>
    <row r="7" spans="5:18" x14ac:dyDescent="0.25">
      <c r="E7" s="19"/>
      <c r="F7" t="s">
        <v>1</v>
      </c>
      <c r="G7">
        <v>19.588000000000001</v>
      </c>
      <c r="H7">
        <v>1.3779999999999999</v>
      </c>
      <c r="I7">
        <v>1.4790000000000001</v>
      </c>
      <c r="J7" s="1">
        <f t="shared" si="0"/>
        <v>14.175794455713319</v>
      </c>
      <c r="R7" s="6"/>
    </row>
    <row r="8" spans="5:18" x14ac:dyDescent="0.25">
      <c r="E8" s="19"/>
      <c r="F8" t="s">
        <v>0</v>
      </c>
      <c r="G8">
        <v>20.911000000000001</v>
      </c>
      <c r="H8">
        <v>1.421</v>
      </c>
      <c r="I8">
        <v>1.5369999999999999</v>
      </c>
      <c r="J8" s="1">
        <f t="shared" si="0"/>
        <v>14.529603122966821</v>
      </c>
      <c r="R8" s="6"/>
    </row>
    <row r="9" spans="5:18" x14ac:dyDescent="0.25">
      <c r="E9" s="19" t="s">
        <v>4</v>
      </c>
      <c r="F9" t="s">
        <v>2</v>
      </c>
      <c r="G9">
        <v>26.081</v>
      </c>
      <c r="H9">
        <v>2.145</v>
      </c>
      <c r="I9">
        <v>2.1110000000000002</v>
      </c>
      <c r="J9" s="1">
        <f t="shared" si="0"/>
        <v>13.37091425864519</v>
      </c>
      <c r="R9" s="6"/>
    </row>
    <row r="10" spans="5:18" x14ac:dyDescent="0.25">
      <c r="E10" s="19"/>
      <c r="F10" t="s">
        <v>1</v>
      </c>
      <c r="G10">
        <v>45.673999999999999</v>
      </c>
      <c r="H10">
        <v>3.2320000000000002</v>
      </c>
      <c r="I10">
        <v>3.234</v>
      </c>
      <c r="J10" s="1">
        <f t="shared" si="0"/>
        <v>15.122448979591837</v>
      </c>
      <c r="R10" s="6"/>
    </row>
    <row r="11" spans="5:18" x14ac:dyDescent="0.25">
      <c r="E11" s="19"/>
      <c r="F11" t="s">
        <v>0</v>
      </c>
      <c r="G11">
        <v>47.366999999999997</v>
      </c>
      <c r="H11">
        <v>3.298</v>
      </c>
      <c r="I11">
        <v>3.2930000000000001</v>
      </c>
      <c r="J11" s="1">
        <f t="shared" si="0"/>
        <v>15.385666565441845</v>
      </c>
      <c r="R11" s="6"/>
    </row>
    <row r="12" spans="5:18" x14ac:dyDescent="0.25">
      <c r="E12" s="19" t="s">
        <v>24</v>
      </c>
      <c r="F12" t="s">
        <v>2</v>
      </c>
      <c r="G12">
        <v>56.042000000000002</v>
      </c>
      <c r="H12">
        <v>4.2649999999999997</v>
      </c>
      <c r="I12">
        <v>4.117</v>
      </c>
      <c r="J12" s="1">
        <f t="shared" si="0"/>
        <v>14.648287588049552</v>
      </c>
      <c r="R12" s="6"/>
    </row>
    <row r="13" spans="5:18" x14ac:dyDescent="0.25">
      <c r="E13" s="19"/>
      <c r="F13" t="s">
        <v>1</v>
      </c>
      <c r="G13">
        <v>90.912999999999997</v>
      </c>
      <c r="H13">
        <v>6.1870000000000003</v>
      </c>
      <c r="I13">
        <v>6.0010000000000003</v>
      </c>
      <c r="J13" s="1">
        <f t="shared" si="0"/>
        <v>16.180636560573237</v>
      </c>
    </row>
    <row r="14" spans="5:18" x14ac:dyDescent="0.25">
      <c r="E14" s="19"/>
      <c r="F14" t="s">
        <v>0</v>
      </c>
      <c r="G14">
        <v>92.869</v>
      </c>
      <c r="H14">
        <v>6.28</v>
      </c>
      <c r="I14">
        <v>6.0519999999999996</v>
      </c>
      <c r="J14" s="1">
        <f t="shared" si="0"/>
        <v>16.38284864507601</v>
      </c>
    </row>
  </sheetData>
  <mergeCells count="4"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369E-2886-478A-9814-A632C26F7861}">
  <dimension ref="E4:S14"/>
  <sheetViews>
    <sheetView workbookViewId="0">
      <selection activeCell="E4" sqref="E4:J14"/>
    </sheetView>
  </sheetViews>
  <sheetFormatPr defaultColWidth="8.85546875" defaultRowHeight="15" x14ac:dyDescent="0.25"/>
  <cols>
    <col min="10" max="10" width="9.140625" customWidth="1"/>
  </cols>
  <sheetData>
    <row r="4" spans="5:19" x14ac:dyDescent="0.25">
      <c r="E4" s="19" t="s">
        <v>16</v>
      </c>
      <c r="F4" s="19"/>
      <c r="G4" s="19"/>
      <c r="H4" s="19"/>
      <c r="I4" s="19"/>
      <c r="J4" s="19"/>
    </row>
    <row r="5" spans="5:19" x14ac:dyDescent="0.25">
      <c r="G5" t="s">
        <v>6</v>
      </c>
      <c r="H5" t="s">
        <v>5</v>
      </c>
      <c r="I5" t="s">
        <v>8</v>
      </c>
      <c r="J5" t="s">
        <v>9</v>
      </c>
      <c r="S5" s="6"/>
    </row>
    <row r="6" spans="5:19" x14ac:dyDescent="0.25">
      <c r="E6" s="19" t="s">
        <v>3</v>
      </c>
      <c r="F6" t="s">
        <v>2</v>
      </c>
      <c r="G6">
        <v>69.849000000000004</v>
      </c>
      <c r="H6">
        <v>5.3559999999999999</v>
      </c>
      <c r="I6">
        <v>4.9269999999999996</v>
      </c>
      <c r="J6" s="1">
        <f t="shared" ref="J6:J14" si="0">SUM(G6:H6)/I6</f>
        <v>15.263852242744065</v>
      </c>
      <c r="S6" s="6"/>
    </row>
    <row r="7" spans="5:19" x14ac:dyDescent="0.25">
      <c r="E7" s="19"/>
      <c r="F7" t="s">
        <v>1</v>
      </c>
      <c r="G7">
        <v>128.179</v>
      </c>
      <c r="H7">
        <v>7.8</v>
      </c>
      <c r="I7">
        <v>8.2370000000000001</v>
      </c>
      <c r="J7" s="1">
        <f t="shared" si="0"/>
        <v>16.508316134514995</v>
      </c>
      <c r="S7" s="6"/>
    </row>
    <row r="8" spans="5:19" x14ac:dyDescent="0.25">
      <c r="E8" s="19"/>
      <c r="F8" t="s">
        <v>0</v>
      </c>
      <c r="G8">
        <v>137.226</v>
      </c>
      <c r="H8">
        <v>8.1639999999999997</v>
      </c>
      <c r="I8">
        <v>8.798</v>
      </c>
      <c r="J8" s="1">
        <f t="shared" si="0"/>
        <v>16.525346669697658</v>
      </c>
      <c r="S8" s="6"/>
    </row>
    <row r="9" spans="5:19" x14ac:dyDescent="0.25">
      <c r="E9" s="19" t="s">
        <v>4</v>
      </c>
      <c r="F9" t="s">
        <v>2</v>
      </c>
      <c r="G9">
        <v>289.25299999999999</v>
      </c>
      <c r="H9">
        <v>19.821000000000002</v>
      </c>
      <c r="I9">
        <v>18.236000000000001</v>
      </c>
      <c r="J9" s="1">
        <f t="shared" si="0"/>
        <v>16.948563281421364</v>
      </c>
      <c r="S9" s="6"/>
    </row>
    <row r="10" spans="5:19" x14ac:dyDescent="0.25">
      <c r="E10" s="19"/>
      <c r="F10" t="s">
        <v>1</v>
      </c>
      <c r="G10">
        <v>473.79599999999999</v>
      </c>
      <c r="H10">
        <v>23.66</v>
      </c>
      <c r="I10">
        <v>31.009</v>
      </c>
      <c r="J10" s="1">
        <f t="shared" si="0"/>
        <v>16.042310297010545</v>
      </c>
      <c r="S10" s="6"/>
    </row>
    <row r="11" spans="5:19" x14ac:dyDescent="0.25">
      <c r="E11" s="19"/>
      <c r="F11" t="s">
        <v>0</v>
      </c>
      <c r="G11">
        <v>496.73</v>
      </c>
      <c r="H11">
        <v>25.484000000000002</v>
      </c>
      <c r="I11">
        <v>32.893999999999998</v>
      </c>
      <c r="J11" s="1">
        <f t="shared" si="0"/>
        <v>15.875661214811215</v>
      </c>
      <c r="S11" s="6"/>
    </row>
    <row r="12" spans="5:19" x14ac:dyDescent="0.25">
      <c r="E12" s="19" t="s">
        <v>24</v>
      </c>
      <c r="F12" t="s">
        <v>2</v>
      </c>
      <c r="G12">
        <v>444.77</v>
      </c>
      <c r="H12">
        <v>31.643000000000001</v>
      </c>
      <c r="I12">
        <v>29.584</v>
      </c>
      <c r="J12" s="1">
        <f t="shared" si="0"/>
        <v>16.103738507301244</v>
      </c>
      <c r="S12" s="6"/>
    </row>
    <row r="13" spans="5:19" x14ac:dyDescent="0.25">
      <c r="E13" s="19"/>
      <c r="F13" t="s">
        <v>1</v>
      </c>
      <c r="G13">
        <v>751.173</v>
      </c>
      <c r="H13">
        <v>49.67</v>
      </c>
      <c r="I13">
        <v>52.124000000000002</v>
      </c>
      <c r="J13" s="1">
        <f t="shared" si="0"/>
        <v>15.364189241040593</v>
      </c>
      <c r="S13" s="6"/>
    </row>
    <row r="14" spans="5:19" x14ac:dyDescent="0.25">
      <c r="E14" s="19"/>
      <c r="F14" t="s">
        <v>0</v>
      </c>
      <c r="G14">
        <v>787.745</v>
      </c>
      <c r="H14">
        <v>50.759</v>
      </c>
      <c r="I14">
        <v>54.768999999999998</v>
      </c>
      <c r="J14" s="1">
        <f t="shared" si="0"/>
        <v>15.309828552648396</v>
      </c>
    </row>
  </sheetData>
  <mergeCells count="4"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7920-EC9C-454B-B926-74515FB90A5F}">
  <dimension ref="E4:V21"/>
  <sheetViews>
    <sheetView topLeftCell="C1" zoomScale="120" zoomScaleNormal="120" workbookViewId="0">
      <selection activeCell="E4" sqref="E4:J14"/>
    </sheetView>
  </sheetViews>
  <sheetFormatPr defaultColWidth="8.85546875" defaultRowHeight="15" x14ac:dyDescent="0.25"/>
  <cols>
    <col min="10" max="10" width="9.140625" customWidth="1"/>
  </cols>
  <sheetData>
    <row r="4" spans="5:14" x14ac:dyDescent="0.25">
      <c r="E4" s="19" t="s">
        <v>15</v>
      </c>
      <c r="F4" s="19"/>
      <c r="G4" s="19"/>
      <c r="H4" s="19"/>
      <c r="I4" s="19"/>
      <c r="J4" s="19"/>
    </row>
    <row r="5" spans="5:14" x14ac:dyDescent="0.25">
      <c r="G5" t="s">
        <v>6</v>
      </c>
      <c r="H5" t="s">
        <v>5</v>
      </c>
      <c r="I5" t="s">
        <v>8</v>
      </c>
      <c r="J5" t="s">
        <v>9</v>
      </c>
    </row>
    <row r="6" spans="5:14" x14ac:dyDescent="0.25">
      <c r="E6" s="19" t="s">
        <v>3</v>
      </c>
      <c r="F6" t="s">
        <v>2</v>
      </c>
      <c r="G6">
        <v>3.6349999999999998</v>
      </c>
      <c r="H6">
        <v>0.40799999999999997</v>
      </c>
      <c r="I6">
        <v>0.34300000000000003</v>
      </c>
      <c r="J6" s="1">
        <f t="shared" ref="J6:J14" si="0">SUM(G6:H6)/I6</f>
        <v>11.787172011661808</v>
      </c>
      <c r="N6" s="6"/>
    </row>
    <row r="7" spans="5:14" x14ac:dyDescent="0.25">
      <c r="E7" s="19"/>
      <c r="F7" t="s">
        <v>1</v>
      </c>
      <c r="G7">
        <v>17.937000000000001</v>
      </c>
      <c r="H7">
        <v>1.0920000000000001</v>
      </c>
      <c r="I7">
        <v>1.044</v>
      </c>
      <c r="J7" s="1">
        <f t="shared" si="0"/>
        <v>18.227011494252874</v>
      </c>
      <c r="N7" s="6"/>
    </row>
    <row r="8" spans="5:14" x14ac:dyDescent="0.25">
      <c r="E8" s="19"/>
      <c r="F8" t="s">
        <v>0</v>
      </c>
      <c r="G8">
        <v>20.637</v>
      </c>
      <c r="H8">
        <v>1.2270000000000001</v>
      </c>
      <c r="I8">
        <v>1.153</v>
      </c>
      <c r="J8" s="1">
        <f t="shared" si="0"/>
        <v>18.962705984388553</v>
      </c>
      <c r="N8" s="6"/>
    </row>
    <row r="9" spans="5:14" x14ac:dyDescent="0.25">
      <c r="E9" s="19" t="s">
        <v>4</v>
      </c>
      <c r="F9" t="s">
        <v>2</v>
      </c>
      <c r="G9">
        <v>10.295999999999999</v>
      </c>
      <c r="H9">
        <v>1.081</v>
      </c>
      <c r="I9">
        <v>0.91900000000000004</v>
      </c>
      <c r="J9" s="1">
        <f t="shared" si="0"/>
        <v>12.379760609357996</v>
      </c>
      <c r="N9" s="6"/>
    </row>
    <row r="10" spans="5:14" x14ac:dyDescent="0.25">
      <c r="E10" s="19"/>
      <c r="F10" t="s">
        <v>1</v>
      </c>
      <c r="G10">
        <v>34.098999999999997</v>
      </c>
      <c r="H10">
        <v>2.0659999999999998</v>
      </c>
      <c r="I10">
        <v>1.8779999999999999</v>
      </c>
      <c r="J10" s="1">
        <f t="shared" si="0"/>
        <v>19.257188498402556</v>
      </c>
      <c r="N10" s="6"/>
    </row>
    <row r="11" spans="5:14" x14ac:dyDescent="0.25">
      <c r="E11" s="19"/>
      <c r="F11" t="s">
        <v>0</v>
      </c>
      <c r="G11">
        <v>37.747999999999998</v>
      </c>
      <c r="H11">
        <v>2.2440000000000002</v>
      </c>
      <c r="I11">
        <v>2.0419999999999998</v>
      </c>
      <c r="J11" s="1">
        <f t="shared" si="0"/>
        <v>19.584720861900099</v>
      </c>
      <c r="N11" s="6"/>
    </row>
    <row r="12" spans="5:14" x14ac:dyDescent="0.25">
      <c r="E12" s="19" t="s">
        <v>24</v>
      </c>
      <c r="F12" t="s">
        <v>2</v>
      </c>
      <c r="G12">
        <v>20.992000000000001</v>
      </c>
      <c r="H12">
        <v>2.137</v>
      </c>
      <c r="I12">
        <v>1.786</v>
      </c>
      <c r="J12" s="1">
        <f t="shared" si="0"/>
        <v>12.9501679731243</v>
      </c>
      <c r="N12" s="6"/>
    </row>
    <row r="13" spans="5:14" x14ac:dyDescent="0.25">
      <c r="E13" s="19"/>
      <c r="F13" t="s">
        <v>1</v>
      </c>
      <c r="G13">
        <v>65.796000000000006</v>
      </c>
      <c r="H13">
        <v>4.0069999999999997</v>
      </c>
      <c r="I13">
        <v>3.4750000000000001</v>
      </c>
      <c r="J13" s="1">
        <f t="shared" si="0"/>
        <v>20.087194244604319</v>
      </c>
      <c r="N13" s="6"/>
    </row>
    <row r="14" spans="5:14" x14ac:dyDescent="0.25">
      <c r="E14" s="19"/>
      <c r="F14" t="s">
        <v>0</v>
      </c>
      <c r="G14">
        <v>69.036000000000001</v>
      </c>
      <c r="H14">
        <v>4.0709999999999997</v>
      </c>
      <c r="I14">
        <v>3.5680000000000001</v>
      </c>
      <c r="J14" s="1">
        <f t="shared" si="0"/>
        <v>20.48963004484305</v>
      </c>
      <c r="N14" s="6"/>
    </row>
    <row r="21" spans="22:22" x14ac:dyDescent="0.25">
      <c r="V21" s="4"/>
    </row>
  </sheetData>
  <mergeCells count="4"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6D86-C1DA-4DCC-9C3D-30E1B9A79DA0}">
  <dimension ref="E4:M14"/>
  <sheetViews>
    <sheetView zoomScaleNormal="100" workbookViewId="0">
      <selection activeCell="E4" sqref="E4:J14"/>
    </sheetView>
  </sheetViews>
  <sheetFormatPr defaultColWidth="8.85546875" defaultRowHeight="15" x14ac:dyDescent="0.25"/>
  <cols>
    <col min="10" max="10" width="9.140625" customWidth="1"/>
  </cols>
  <sheetData>
    <row r="4" spans="5:13" x14ac:dyDescent="0.25">
      <c r="E4" s="19" t="s">
        <v>14</v>
      </c>
      <c r="F4" s="19"/>
      <c r="G4" s="19"/>
      <c r="H4" s="19"/>
      <c r="I4" s="19"/>
      <c r="J4" s="19"/>
    </row>
    <row r="5" spans="5:13" x14ac:dyDescent="0.25">
      <c r="G5" t="s">
        <v>6</v>
      </c>
      <c r="H5" t="s">
        <v>5</v>
      </c>
      <c r="I5" t="s">
        <v>8</v>
      </c>
      <c r="J5" t="s">
        <v>9</v>
      </c>
    </row>
    <row r="6" spans="5:13" x14ac:dyDescent="0.25">
      <c r="E6" s="19" t="s">
        <v>3</v>
      </c>
      <c r="F6" t="s">
        <v>2</v>
      </c>
      <c r="G6">
        <v>6.1849999999999996</v>
      </c>
      <c r="H6">
        <v>0.69</v>
      </c>
      <c r="I6">
        <v>0.68899999999999995</v>
      </c>
      <c r="J6" s="1">
        <f t="shared" ref="J6:J14" si="0">SUM(G6:H6)/I6</f>
        <v>9.9782293178519605</v>
      </c>
      <c r="M6" s="6"/>
    </row>
    <row r="7" spans="5:13" x14ac:dyDescent="0.25">
      <c r="E7" s="19"/>
      <c r="F7" t="s">
        <v>1</v>
      </c>
      <c r="G7">
        <v>13.148</v>
      </c>
      <c r="H7">
        <v>0.99399999999999999</v>
      </c>
      <c r="I7">
        <v>1.026</v>
      </c>
      <c r="J7" s="1">
        <f t="shared" si="0"/>
        <v>13.783625730994151</v>
      </c>
      <c r="M7" s="6"/>
    </row>
    <row r="8" spans="5:13" x14ac:dyDescent="0.25">
      <c r="E8" s="19"/>
      <c r="F8" t="s">
        <v>0</v>
      </c>
      <c r="G8">
        <v>13.493</v>
      </c>
      <c r="H8">
        <v>0.98299999999999998</v>
      </c>
      <c r="I8">
        <v>1.0289999999999999</v>
      </c>
      <c r="J8" s="1">
        <f t="shared" si="0"/>
        <v>14.068027210884356</v>
      </c>
      <c r="M8" s="6"/>
    </row>
    <row r="9" spans="5:13" x14ac:dyDescent="0.25">
      <c r="E9" s="19" t="s">
        <v>4</v>
      </c>
      <c r="F9" t="s">
        <v>2</v>
      </c>
      <c r="G9">
        <v>51.536000000000001</v>
      </c>
      <c r="H9">
        <v>4.2510000000000003</v>
      </c>
      <c r="I9">
        <v>3.9780000000000002</v>
      </c>
      <c r="J9" s="1">
        <f t="shared" si="0"/>
        <v>14.023881347410759</v>
      </c>
      <c r="M9" s="6"/>
    </row>
    <row r="10" spans="5:13" x14ac:dyDescent="0.25">
      <c r="E10" s="19"/>
      <c r="F10" t="s">
        <v>1</v>
      </c>
      <c r="G10">
        <v>71.465999999999994</v>
      </c>
      <c r="H10">
        <v>5.5110000000000001</v>
      </c>
      <c r="I10">
        <v>4.7549999999999999</v>
      </c>
      <c r="J10" s="1">
        <f t="shared" si="0"/>
        <v>16.188643533123027</v>
      </c>
      <c r="M10" s="6"/>
    </row>
    <row r="11" spans="5:13" x14ac:dyDescent="0.25">
      <c r="E11" s="19"/>
      <c r="F11" t="s">
        <v>0</v>
      </c>
      <c r="G11">
        <v>72.804000000000002</v>
      </c>
      <c r="H11">
        <v>5.53</v>
      </c>
      <c r="I11">
        <v>4.8029999999999999</v>
      </c>
      <c r="J11" s="1">
        <f t="shared" si="0"/>
        <v>16.309389964605455</v>
      </c>
      <c r="M11" s="6"/>
    </row>
    <row r="12" spans="5:13" x14ac:dyDescent="0.25">
      <c r="E12" s="19" t="s">
        <v>24</v>
      </c>
      <c r="F12" t="s">
        <v>2</v>
      </c>
      <c r="G12">
        <v>113.375</v>
      </c>
      <c r="H12">
        <v>8.5939999999999994</v>
      </c>
      <c r="I12">
        <v>7.9530000000000003</v>
      </c>
      <c r="J12" s="1">
        <f t="shared" si="0"/>
        <v>15.336225323777189</v>
      </c>
      <c r="M12" s="6"/>
    </row>
    <row r="13" spans="5:13" x14ac:dyDescent="0.25">
      <c r="E13" s="19"/>
      <c r="F13" t="s">
        <v>1</v>
      </c>
      <c r="G13">
        <v>169.64099999999999</v>
      </c>
      <c r="H13">
        <v>11.907</v>
      </c>
      <c r="I13">
        <v>10.468</v>
      </c>
      <c r="J13" s="1">
        <f t="shared" si="0"/>
        <v>17.34314100114635</v>
      </c>
      <c r="M13" s="6"/>
    </row>
    <row r="14" spans="5:13" x14ac:dyDescent="0.25">
      <c r="E14" s="19"/>
      <c r="F14" t="s">
        <v>0</v>
      </c>
      <c r="G14">
        <v>169.84200000000001</v>
      </c>
      <c r="H14">
        <v>11.911</v>
      </c>
      <c r="I14">
        <v>10.510999999999999</v>
      </c>
      <c r="J14" s="1">
        <f t="shared" si="0"/>
        <v>17.291694415374373</v>
      </c>
      <c r="M14" s="6"/>
    </row>
  </sheetData>
  <mergeCells count="4">
    <mergeCell ref="E4:J4"/>
    <mergeCell ref="E6:E8"/>
    <mergeCell ref="E9:E11"/>
    <mergeCell ref="E12:E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All (2)</vt:lpstr>
      <vt:lpstr>Tabelas</vt:lpstr>
      <vt:lpstr>Sorting-remove_duplicates</vt:lpstr>
      <vt:lpstr>Sorting-quick</vt:lpstr>
      <vt:lpstr>Sorting-natural</vt:lpstr>
      <vt:lpstr>Sorting-merge</vt:lpstr>
      <vt:lpstr>Sorting-lexicographically</vt:lpstr>
      <vt:lpstr>Sorting-identifiers</vt:lpstr>
      <vt:lpstr>Sorting-circle</vt:lpstr>
      <vt:lpstr>Sorting-bead</vt:lpstr>
      <vt:lpstr>Fasta</vt:lpstr>
      <vt:lpstr>Fannkuch-redux</vt:lpstr>
      <vt:lpstr>Caesar-Cipher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DIGUEST</dc:creator>
  <cp:lastModifiedBy>DIGUEST</cp:lastModifiedBy>
  <dcterms:created xsi:type="dcterms:W3CDTF">2021-04-30T14:41:11Z</dcterms:created>
  <dcterms:modified xsi:type="dcterms:W3CDTF">2021-05-23T19:19:57Z</dcterms:modified>
</cp:coreProperties>
</file>